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zy\Desktop\"/>
    </mc:Choice>
  </mc:AlternateContent>
  <xr:revisionPtr revIDLastSave="0" documentId="13_ncr:1_{6A968163-D92B-4F7C-A401-74DBFC922523}" xr6:coauthVersionLast="47" xr6:coauthVersionMax="47" xr10:uidLastSave="{00000000-0000-0000-0000-000000000000}"/>
  <bookViews>
    <workbookView xWindow="-108" yWindow="-108" windowWidth="23256" windowHeight="12720" activeTab="4" xr2:uid="{00000000-000D-0000-FFFF-FFFF00000000}"/>
  </bookViews>
  <sheets>
    <sheet name="财富指数—趋势" sheetId="4" r:id="rId1"/>
    <sheet name="信用曲线—价格" sheetId="5" r:id="rId2"/>
    <sheet name="RRG趋势计算" sheetId="6" r:id="rId3"/>
    <sheet name="价格指标计算" sheetId="7" r:id="rId4"/>
    <sheet name="信号判断" sheetId="8" r:id="rId5"/>
    <sheet name="信号矩阵表" sheetId="9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A1201" i="8" l="1"/>
  <c r="B1201" i="8"/>
  <c r="E1201" i="8" s="1"/>
  <c r="C1201" i="8"/>
  <c r="D1201" i="8"/>
  <c r="I1201" i="8"/>
  <c r="J1201" i="8"/>
  <c r="K1201" i="8"/>
  <c r="L1201" i="8"/>
  <c r="A1201" i="7"/>
  <c r="B1201" i="7"/>
  <c r="D1201" i="7" s="1"/>
  <c r="C1201" i="7"/>
  <c r="H1201" i="7"/>
  <c r="I1201" i="7"/>
  <c r="L1201" i="7" s="1"/>
  <c r="J1201" i="7"/>
  <c r="K1201" i="7" s="1"/>
  <c r="P1201" i="7"/>
  <c r="A1200" i="6"/>
  <c r="B1200" i="6"/>
  <c r="C1200" i="6" s="1"/>
  <c r="A1200" i="4"/>
  <c r="H1200" i="5"/>
  <c r="I1200" i="5"/>
  <c r="A1200" i="7"/>
  <c r="B1200" i="7"/>
  <c r="I1200" i="8" s="1"/>
  <c r="A1199" i="4"/>
  <c r="A1199" i="6" s="1"/>
  <c r="A1200" i="8" s="1"/>
  <c r="H1199" i="5"/>
  <c r="H1200" i="7" s="1"/>
  <c r="I1199" i="5"/>
  <c r="A1198" i="7"/>
  <c r="B1198" i="7"/>
  <c r="I1198" i="8" s="1"/>
  <c r="A1199" i="7"/>
  <c r="B1199" i="7"/>
  <c r="I1199" i="8" s="1"/>
  <c r="A1192" i="7"/>
  <c r="B1192" i="7"/>
  <c r="I1192" i="8" s="1"/>
  <c r="A1193" i="7"/>
  <c r="B1193" i="7"/>
  <c r="I1193" i="8" s="1"/>
  <c r="A1194" i="7"/>
  <c r="B1194" i="7"/>
  <c r="A1195" i="7"/>
  <c r="B1195" i="7"/>
  <c r="A1196" i="7"/>
  <c r="B1196" i="7"/>
  <c r="I1196" i="8" s="1"/>
  <c r="A1197" i="7"/>
  <c r="B1197" i="7"/>
  <c r="I1197" i="8" s="1"/>
  <c r="A1191" i="4"/>
  <c r="A1191" i="6" s="1"/>
  <c r="A1192" i="8" s="1"/>
  <c r="A1192" i="4"/>
  <c r="A1192" i="6" s="1"/>
  <c r="A1193" i="8" s="1"/>
  <c r="A1193" i="4"/>
  <c r="A1193" i="6" s="1"/>
  <c r="A1194" i="8" s="1"/>
  <c r="A1194" i="4"/>
  <c r="A1194" i="6" s="1"/>
  <c r="A1195" i="8" s="1"/>
  <c r="A1195" i="4"/>
  <c r="A1195" i="6" s="1"/>
  <c r="A1196" i="8" s="1"/>
  <c r="A1196" i="4"/>
  <c r="A1196" i="6" s="1"/>
  <c r="A1197" i="8" s="1"/>
  <c r="A1197" i="4"/>
  <c r="A1197" i="6" s="1"/>
  <c r="A1198" i="8" s="1"/>
  <c r="A1198" i="4"/>
  <c r="A1198" i="6" s="1"/>
  <c r="A1199" i="8" s="1"/>
  <c r="H1191" i="5"/>
  <c r="H1192" i="7" s="1"/>
  <c r="I1191" i="5"/>
  <c r="H1192" i="5"/>
  <c r="H1193" i="7" s="1"/>
  <c r="I1192" i="5"/>
  <c r="H1193" i="5"/>
  <c r="H1194" i="7" s="1"/>
  <c r="I1193" i="5"/>
  <c r="H1194" i="5"/>
  <c r="H1195" i="7" s="1"/>
  <c r="I1194" i="5"/>
  <c r="H1195" i="5"/>
  <c r="H1196" i="7" s="1"/>
  <c r="I1195" i="5"/>
  <c r="H1196" i="5"/>
  <c r="H1197" i="7" s="1"/>
  <c r="I1196" i="5"/>
  <c r="H1197" i="5"/>
  <c r="H1198" i="7" s="1"/>
  <c r="I1197" i="5"/>
  <c r="H1198" i="5"/>
  <c r="H1199" i="7" s="1"/>
  <c r="I1198" i="5"/>
  <c r="A1190" i="7"/>
  <c r="B1190" i="7"/>
  <c r="I1190" i="8" s="1"/>
  <c r="A1191" i="7"/>
  <c r="B1191" i="7"/>
  <c r="A1189" i="4"/>
  <c r="A1189" i="6" s="1"/>
  <c r="A1190" i="8" s="1"/>
  <c r="A1190" i="4"/>
  <c r="A1190" i="6" s="1"/>
  <c r="A1191" i="8" s="1"/>
  <c r="H1189" i="5"/>
  <c r="H1190" i="7" s="1"/>
  <c r="I1189" i="5"/>
  <c r="H1190" i="5"/>
  <c r="H1191" i="7" s="1"/>
  <c r="I1190" i="5"/>
  <c r="A1189" i="7"/>
  <c r="B1189" i="7"/>
  <c r="I1189" i="8" s="1"/>
  <c r="A1188" i="4"/>
  <c r="A1188" i="6" s="1"/>
  <c r="A1189" i="8" s="1"/>
  <c r="H1188" i="5"/>
  <c r="H1189" i="7" s="1"/>
  <c r="I1188" i="5"/>
  <c r="A1185" i="7"/>
  <c r="B1185" i="7"/>
  <c r="I1185" i="8" s="1"/>
  <c r="A1186" i="7"/>
  <c r="B1186" i="7"/>
  <c r="A1187" i="7"/>
  <c r="B1187" i="7"/>
  <c r="I1187" i="8" s="1"/>
  <c r="A1188" i="7"/>
  <c r="B1188" i="7"/>
  <c r="I1188" i="8" s="1"/>
  <c r="A1187" i="4"/>
  <c r="A1187" i="6" s="1"/>
  <c r="A1188" i="8" s="1"/>
  <c r="A1184" i="4"/>
  <c r="A1184" i="6" s="1"/>
  <c r="A1185" i="8" s="1"/>
  <c r="A1185" i="4"/>
  <c r="A1185" i="6" s="1"/>
  <c r="A1186" i="8" s="1"/>
  <c r="A1186" i="4"/>
  <c r="A1186" i="6" s="1"/>
  <c r="A1187" i="8" s="1"/>
  <c r="H1184" i="5"/>
  <c r="H1185" i="7" s="1"/>
  <c r="I1184" i="5"/>
  <c r="H1185" i="5"/>
  <c r="H1186" i="7" s="1"/>
  <c r="I1185" i="5"/>
  <c r="H1186" i="5"/>
  <c r="H1187" i="7" s="1"/>
  <c r="I1186" i="5"/>
  <c r="H1187" i="5"/>
  <c r="H1188" i="7" s="1"/>
  <c r="I1187" i="5"/>
  <c r="A1184" i="7"/>
  <c r="B1184" i="7"/>
  <c r="I1184" i="8" s="1"/>
  <c r="H1183" i="5"/>
  <c r="H1184" i="7" s="1"/>
  <c r="I1183" i="5"/>
  <c r="A1183" i="4"/>
  <c r="A1183" i="6" s="1"/>
  <c r="A1184" i="8" s="1"/>
  <c r="A1183" i="7"/>
  <c r="B1183" i="7"/>
  <c r="I1183" i="8" s="1"/>
  <c r="A1182" i="4"/>
  <c r="A1182" i="6" s="1"/>
  <c r="A1183" i="8" s="1"/>
  <c r="H1182" i="5"/>
  <c r="H1183" i="7" s="1"/>
  <c r="I1182" i="5"/>
  <c r="A1182" i="7"/>
  <c r="B1182" i="7"/>
  <c r="A1181" i="4"/>
  <c r="A1181" i="6" s="1"/>
  <c r="A1182" i="8" s="1"/>
  <c r="H1181" i="5"/>
  <c r="H1182" i="7" s="1"/>
  <c r="I1181" i="5"/>
  <c r="A1180" i="7"/>
  <c r="B1180" i="7"/>
  <c r="A1181" i="7"/>
  <c r="B1181" i="7"/>
  <c r="I1181" i="8" s="1"/>
  <c r="A1179" i="4"/>
  <c r="A1179" i="6" s="1"/>
  <c r="A1180" i="8" s="1"/>
  <c r="A1180" i="4"/>
  <c r="A1180" i="6" s="1"/>
  <c r="A1181" i="8" s="1"/>
  <c r="H1179" i="5"/>
  <c r="H1180" i="7" s="1"/>
  <c r="I1179" i="5"/>
  <c r="H1180" i="5"/>
  <c r="H1181" i="7" s="1"/>
  <c r="I1180" i="5"/>
  <c r="A1179" i="7"/>
  <c r="B1179" i="7"/>
  <c r="I1179" i="8" s="1"/>
  <c r="H1178" i="5"/>
  <c r="H1179" i="7" s="1"/>
  <c r="I1178" i="5"/>
  <c r="A1178" i="4"/>
  <c r="A1178" i="6" s="1"/>
  <c r="A1179" i="8" s="1"/>
  <c r="A1178" i="7"/>
  <c r="B1178" i="7"/>
  <c r="I1178" i="8" s="1"/>
  <c r="H1177" i="5"/>
  <c r="H1178" i="7" s="1"/>
  <c r="I1177" i="5"/>
  <c r="A1177" i="4"/>
  <c r="A1177" i="6" s="1"/>
  <c r="A1178" i="8" s="1"/>
  <c r="A1177" i="7"/>
  <c r="B1177" i="7"/>
  <c r="I1177" i="8" s="1"/>
  <c r="A1176" i="4"/>
  <c r="A1176" i="6" s="1"/>
  <c r="A1177" i="8" s="1"/>
  <c r="H1176" i="5"/>
  <c r="H1177" i="7" s="1"/>
  <c r="I1176" i="5"/>
  <c r="A1176" i="7"/>
  <c r="B1176" i="7"/>
  <c r="I1176" i="8" s="1"/>
  <c r="A1175" i="4"/>
  <c r="A1175" i="6" s="1"/>
  <c r="A1176" i="8" s="1"/>
  <c r="H1175" i="5"/>
  <c r="H1176" i="7" s="1"/>
  <c r="I1175" i="5"/>
  <c r="A1175" i="7"/>
  <c r="B1175" i="7"/>
  <c r="A1174" i="4"/>
  <c r="A1174" i="6" s="1"/>
  <c r="A1175" i="8" s="1"/>
  <c r="H1174" i="5"/>
  <c r="H1175" i="7" s="1"/>
  <c r="I1174" i="5"/>
  <c r="A1174" i="7"/>
  <c r="B1174" i="7"/>
  <c r="I1174" i="8" s="1"/>
  <c r="A1173" i="4"/>
  <c r="A1173" i="6" s="1"/>
  <c r="A1174" i="8" s="1"/>
  <c r="H1173" i="5"/>
  <c r="H1174" i="7" s="1"/>
  <c r="I1173" i="5"/>
  <c r="A1173" i="7"/>
  <c r="B1173" i="7"/>
  <c r="A1172" i="4"/>
  <c r="A1172" i="6" s="1"/>
  <c r="A1173" i="8" s="1"/>
  <c r="H1172" i="5"/>
  <c r="H1173" i="7" s="1"/>
  <c r="I1172" i="5"/>
  <c r="A1172" i="7"/>
  <c r="B1172" i="7"/>
  <c r="I1172" i="8" s="1"/>
  <c r="A1171" i="4"/>
  <c r="A1171" i="6" s="1"/>
  <c r="A1172" i="8" s="1"/>
  <c r="H1171" i="5"/>
  <c r="H1172" i="7" s="1"/>
  <c r="I1171" i="5"/>
  <c r="A1171" i="7"/>
  <c r="B1171" i="7"/>
  <c r="A1170" i="4"/>
  <c r="A1170" i="6" s="1"/>
  <c r="A1171" i="8" s="1"/>
  <c r="H1170" i="5"/>
  <c r="H1171" i="7" s="1"/>
  <c r="I1170" i="5"/>
  <c r="A1170" i="7"/>
  <c r="B1170" i="7"/>
  <c r="I1170" i="8" s="1"/>
  <c r="A1169" i="4"/>
  <c r="A1169" i="6" s="1"/>
  <c r="A1170" i="8" s="1"/>
  <c r="H1169" i="5"/>
  <c r="H1170" i="7" s="1"/>
  <c r="I1169" i="5"/>
  <c r="A1169" i="7"/>
  <c r="B1169" i="7"/>
  <c r="I1169" i="8" s="1"/>
  <c r="A1168" i="4"/>
  <c r="A1168" i="6" s="1"/>
  <c r="A1169" i="8" s="1"/>
  <c r="H1168" i="5"/>
  <c r="H1169" i="7" s="1"/>
  <c r="I1168" i="5"/>
  <c r="A1168" i="7"/>
  <c r="B1168" i="7"/>
  <c r="A1167" i="4"/>
  <c r="A1167" i="6" s="1"/>
  <c r="A1168" i="8" s="1"/>
  <c r="H1167" i="5"/>
  <c r="H1168" i="7" s="1"/>
  <c r="I1167" i="5"/>
  <c r="A1167" i="7"/>
  <c r="B1167" i="7"/>
  <c r="I1167" i="8" s="1"/>
  <c r="A1166" i="4"/>
  <c r="A1166" i="6" s="1"/>
  <c r="A1167" i="8" s="1"/>
  <c r="H1166" i="5"/>
  <c r="H1167" i="7" s="1"/>
  <c r="I1166" i="5"/>
  <c r="A1166" i="7"/>
  <c r="B1166" i="7"/>
  <c r="I1166" i="8" s="1"/>
  <c r="A1165" i="4"/>
  <c r="A1165" i="6" s="1"/>
  <c r="A1166" i="8" s="1"/>
  <c r="H1165" i="5"/>
  <c r="H1166" i="7" s="1"/>
  <c r="I1165" i="5"/>
  <c r="A1165" i="7"/>
  <c r="B1165" i="7"/>
  <c r="H1164" i="5"/>
  <c r="H1165" i="7" s="1"/>
  <c r="I1164" i="5"/>
  <c r="A1164" i="4"/>
  <c r="A1164" i="6" s="1"/>
  <c r="A1165" i="8" s="1"/>
  <c r="A1164" i="7"/>
  <c r="B1164" i="7"/>
  <c r="I1164" i="8" s="1"/>
  <c r="A1163" i="4"/>
  <c r="A1163" i="6" s="1"/>
  <c r="A1164" i="8" s="1"/>
  <c r="H1163" i="5"/>
  <c r="H1164" i="7" s="1"/>
  <c r="I1163" i="5"/>
  <c r="A1160" i="7"/>
  <c r="B1160" i="7"/>
  <c r="I1160" i="8" s="1"/>
  <c r="A1161" i="7"/>
  <c r="B1161" i="7"/>
  <c r="A1162" i="7"/>
  <c r="B1162" i="7"/>
  <c r="I1162" i="8" s="1"/>
  <c r="A1163" i="7"/>
  <c r="B1163" i="7"/>
  <c r="I1163" i="8" s="1"/>
  <c r="A1162" i="4"/>
  <c r="A1162" i="6" s="1"/>
  <c r="A1163" i="8" s="1"/>
  <c r="A1159" i="4"/>
  <c r="A1159" i="6" s="1"/>
  <c r="A1160" i="8" s="1"/>
  <c r="A1160" i="4"/>
  <c r="A1160" i="6" s="1"/>
  <c r="A1161" i="8" s="1"/>
  <c r="A1161" i="4"/>
  <c r="A1161" i="6" s="1"/>
  <c r="A1162" i="8" s="1"/>
  <c r="H1159" i="5"/>
  <c r="H1160" i="7" s="1"/>
  <c r="I1159" i="5"/>
  <c r="H1160" i="5"/>
  <c r="H1161" i="7" s="1"/>
  <c r="I1160" i="5"/>
  <c r="H1161" i="5"/>
  <c r="H1162" i="7" s="1"/>
  <c r="I1161" i="5"/>
  <c r="H1162" i="5"/>
  <c r="H1163" i="7" s="1"/>
  <c r="I1162" i="5"/>
  <c r="A1159" i="7"/>
  <c r="B1159" i="7"/>
  <c r="I1159" i="8" s="1"/>
  <c r="A1158" i="4"/>
  <c r="A1158" i="6" s="1"/>
  <c r="A1159" i="8" s="1"/>
  <c r="H1158" i="5"/>
  <c r="H1159" i="7" s="1"/>
  <c r="I1158" i="5"/>
  <c r="A1157" i="7"/>
  <c r="B1157" i="7"/>
  <c r="A1158" i="7"/>
  <c r="B1158" i="7"/>
  <c r="I1158" i="8" s="1"/>
  <c r="A1157" i="4"/>
  <c r="A1157" i="6" s="1"/>
  <c r="A1158" i="8" s="1"/>
  <c r="A1156" i="4"/>
  <c r="A1156" i="6" s="1"/>
  <c r="A1157" i="8" s="1"/>
  <c r="H1156" i="5"/>
  <c r="H1157" i="7" s="1"/>
  <c r="I1156" i="5"/>
  <c r="H1157" i="5"/>
  <c r="H1158" i="7" s="1"/>
  <c r="I1157" i="5"/>
  <c r="A1156" i="7"/>
  <c r="B1156" i="7"/>
  <c r="I1156" i="8" s="1"/>
  <c r="A1155" i="4"/>
  <c r="A1155" i="6" s="1"/>
  <c r="A1156" i="8" s="1"/>
  <c r="H1155" i="5"/>
  <c r="H1156" i="7" s="1"/>
  <c r="I1155" i="5"/>
  <c r="A1155" i="7"/>
  <c r="B1155" i="7"/>
  <c r="I1155" i="8" s="1"/>
  <c r="A1154" i="4"/>
  <c r="A1154" i="6" s="1"/>
  <c r="A1155" i="8" s="1"/>
  <c r="H1154" i="5"/>
  <c r="H1155" i="7" s="1"/>
  <c r="I1154" i="5"/>
  <c r="A1154" i="7"/>
  <c r="B1154" i="7"/>
  <c r="A1153" i="4"/>
  <c r="A1153" i="6" s="1"/>
  <c r="A1154" i="8" s="1"/>
  <c r="H1153" i="5"/>
  <c r="H1154" i="7" s="1"/>
  <c r="I1153" i="5"/>
  <c r="A1153" i="7"/>
  <c r="B1153" i="7"/>
  <c r="I1153" i="8" s="1"/>
  <c r="A1152" i="4"/>
  <c r="A1152" i="6" s="1"/>
  <c r="A1153" i="8" s="1"/>
  <c r="H1152" i="5"/>
  <c r="H1153" i="7" s="1"/>
  <c r="I1152" i="5"/>
  <c r="A1152" i="7"/>
  <c r="B1152" i="7"/>
  <c r="I1152" i="8" s="1"/>
  <c r="A1151" i="4"/>
  <c r="A1151" i="6" s="1"/>
  <c r="A1152" i="8" s="1"/>
  <c r="H1151" i="5"/>
  <c r="H1152" i="7" s="1"/>
  <c r="I1151" i="5"/>
  <c r="A1151" i="7"/>
  <c r="B1151" i="7"/>
  <c r="I1151" i="8" s="1"/>
  <c r="A1150" i="4"/>
  <c r="A1150" i="6" s="1"/>
  <c r="A1151" i="8" s="1"/>
  <c r="H1150" i="5"/>
  <c r="H1151" i="7" s="1"/>
  <c r="I1150" i="5"/>
  <c r="A1150" i="7"/>
  <c r="B1150" i="7"/>
  <c r="I1150" i="8" s="1"/>
  <c r="A1149" i="4"/>
  <c r="A1149" i="6" s="1"/>
  <c r="A1150" i="8" s="1"/>
  <c r="H1149" i="5"/>
  <c r="H1150" i="7" s="1"/>
  <c r="I1149" i="5"/>
  <c r="A1149" i="7"/>
  <c r="B1149" i="7"/>
  <c r="I1149" i="8" s="1"/>
  <c r="A1148" i="4"/>
  <c r="A1148" i="6" s="1"/>
  <c r="A1149" i="8" s="1"/>
  <c r="H1148" i="5"/>
  <c r="H1149" i="7" s="1"/>
  <c r="I1148" i="5"/>
  <c r="A1148" i="7"/>
  <c r="B1148" i="7"/>
  <c r="I1148" i="8" s="1"/>
  <c r="A1147" i="4"/>
  <c r="A1147" i="6" s="1"/>
  <c r="A1148" i="8" s="1"/>
  <c r="H1147" i="5"/>
  <c r="H1148" i="7" s="1"/>
  <c r="I1147" i="5"/>
  <c r="A1147" i="7"/>
  <c r="B1147" i="7"/>
  <c r="I1147" i="8" s="1"/>
  <c r="A1146" i="4"/>
  <c r="A1146" i="6" s="1"/>
  <c r="A1147" i="8" s="1"/>
  <c r="H1146" i="5"/>
  <c r="H1147" i="7" s="1"/>
  <c r="I1146" i="5"/>
  <c r="A1146" i="7"/>
  <c r="B1146" i="7"/>
  <c r="I1146" i="8" s="1"/>
  <c r="A1145" i="4"/>
  <c r="A1145" i="6" s="1"/>
  <c r="A1146" i="8" s="1"/>
  <c r="H1145" i="5"/>
  <c r="H1146" i="7" s="1"/>
  <c r="I1145" i="5"/>
  <c r="A1145" i="7"/>
  <c r="B1145" i="7"/>
  <c r="A1144" i="4"/>
  <c r="A1144" i="6" s="1"/>
  <c r="A1145" i="8" s="1"/>
  <c r="H1144" i="5"/>
  <c r="H1145" i="7" s="1"/>
  <c r="I1144" i="5"/>
  <c r="A1143" i="4"/>
  <c r="A1143" i="6" s="1"/>
  <c r="A1144" i="8" s="1"/>
  <c r="A1144" i="7"/>
  <c r="B1144" i="7"/>
  <c r="I1144" i="8" s="1"/>
  <c r="H1143" i="5"/>
  <c r="H1144" i="7" s="1"/>
  <c r="I1143" i="5"/>
  <c r="A1143" i="7"/>
  <c r="B1143" i="7"/>
  <c r="I1143" i="8" s="1"/>
  <c r="A1142" i="4"/>
  <c r="A1142" i="6" s="1"/>
  <c r="A1143" i="8" s="1"/>
  <c r="H1142" i="5"/>
  <c r="H1143" i="7" s="1"/>
  <c r="I1142" i="5"/>
  <c r="A1142" i="7"/>
  <c r="B1142" i="7"/>
  <c r="I1142" i="8" s="1"/>
  <c r="A1141" i="4"/>
  <c r="A1141" i="6" s="1"/>
  <c r="A1142" i="8" s="1"/>
  <c r="H1141" i="5"/>
  <c r="H1142" i="7" s="1"/>
  <c r="I1141" i="5"/>
  <c r="A1141" i="7"/>
  <c r="B1141" i="7"/>
  <c r="I1141" i="8" s="1"/>
  <c r="A1140" i="4"/>
  <c r="A1140" i="6" s="1"/>
  <c r="A1141" i="8" s="1"/>
  <c r="H1140" i="5"/>
  <c r="H1141" i="7" s="1"/>
  <c r="I1140" i="5"/>
  <c r="A1140" i="7"/>
  <c r="B1140" i="7"/>
  <c r="A1139" i="4"/>
  <c r="A1139" i="6" s="1"/>
  <c r="A1140" i="8" s="1"/>
  <c r="H1139" i="5"/>
  <c r="H1140" i="7" s="1"/>
  <c r="I1139" i="5"/>
  <c r="A1139" i="7"/>
  <c r="B1139" i="7"/>
  <c r="A1138" i="4"/>
  <c r="A1138" i="6" s="1"/>
  <c r="A1139" i="8" s="1"/>
  <c r="H1138" i="5"/>
  <c r="H1139" i="7" s="1"/>
  <c r="I1138" i="5"/>
  <c r="A1138" i="7"/>
  <c r="B1138" i="7"/>
  <c r="I1138" i="8" s="1"/>
  <c r="A1137" i="4"/>
  <c r="A1137" i="6" s="1"/>
  <c r="A1138" i="8" s="1"/>
  <c r="H1137" i="5"/>
  <c r="H1138" i="7" s="1"/>
  <c r="I1137" i="5"/>
  <c r="A1137" i="7"/>
  <c r="B1137" i="7"/>
  <c r="A1136" i="4"/>
  <c r="A1136" i="6" s="1"/>
  <c r="A1137" i="8" s="1"/>
  <c r="H1136" i="5"/>
  <c r="H1137" i="7" s="1"/>
  <c r="I1136" i="5"/>
  <c r="A1136" i="7"/>
  <c r="B1136" i="7"/>
  <c r="I1136" i="8" s="1"/>
  <c r="A1135" i="4"/>
  <c r="A1135" i="6" s="1"/>
  <c r="A1136" i="8" s="1"/>
  <c r="H1135" i="5"/>
  <c r="H1136" i="7" s="1"/>
  <c r="I1135" i="5"/>
  <c r="A1135" i="7"/>
  <c r="B1135" i="7"/>
  <c r="A1134" i="4"/>
  <c r="A1134" i="6" s="1"/>
  <c r="A1135" i="8" s="1"/>
  <c r="H1134" i="5"/>
  <c r="H1135" i="7" s="1"/>
  <c r="I1134" i="5"/>
  <c r="A1134" i="7"/>
  <c r="B1134" i="7"/>
  <c r="I1134" i="8" s="1"/>
  <c r="A1133" i="4"/>
  <c r="A1133" i="6" s="1"/>
  <c r="A1134" i="8" s="1"/>
  <c r="H1133" i="5"/>
  <c r="H1134" i="7" s="1"/>
  <c r="I1133" i="5"/>
  <c r="A1133" i="7"/>
  <c r="B1133" i="7"/>
  <c r="A1132" i="4"/>
  <c r="A1132" i="6" s="1"/>
  <c r="A1133" i="8" s="1"/>
  <c r="H1132" i="5"/>
  <c r="H1133" i="7" s="1"/>
  <c r="I1132" i="5"/>
  <c r="A1132" i="7"/>
  <c r="B1132" i="7"/>
  <c r="A1131" i="4"/>
  <c r="A1131" i="6" s="1"/>
  <c r="A1132" i="8" s="1"/>
  <c r="H1131" i="5"/>
  <c r="H1132" i="7" s="1"/>
  <c r="I1131" i="5"/>
  <c r="A1131" i="7"/>
  <c r="B1131" i="7"/>
  <c r="I1131" i="8" s="1"/>
  <c r="A1130" i="4"/>
  <c r="A1130" i="6" s="1"/>
  <c r="A1131" i="8" s="1"/>
  <c r="H1130" i="5"/>
  <c r="H1131" i="7" s="1"/>
  <c r="I1130" i="5"/>
  <c r="A1130" i="7"/>
  <c r="B1130" i="7"/>
  <c r="I1130" i="8" s="1"/>
  <c r="A1129" i="4"/>
  <c r="A1129" i="6" s="1"/>
  <c r="A1130" i="8" s="1"/>
  <c r="H1129" i="5"/>
  <c r="H1130" i="7" s="1"/>
  <c r="I1129" i="5"/>
  <c r="A1129" i="7"/>
  <c r="B1129" i="7"/>
  <c r="I1129" i="8" s="1"/>
  <c r="A1128" i="4"/>
  <c r="A1128" i="6" s="1"/>
  <c r="A1129" i="8" s="1"/>
  <c r="H1128" i="5"/>
  <c r="H1129" i="7" s="1"/>
  <c r="I1128" i="5"/>
  <c r="A1128" i="7"/>
  <c r="B1128" i="7"/>
  <c r="A1127" i="4"/>
  <c r="A1127" i="6" s="1"/>
  <c r="A1128" i="8" s="1"/>
  <c r="H1127" i="5"/>
  <c r="H1128" i="7" s="1"/>
  <c r="I1127" i="5"/>
  <c r="A1127" i="7"/>
  <c r="B1127" i="7"/>
  <c r="A1126" i="4"/>
  <c r="A1126" i="6" s="1"/>
  <c r="A1127" i="8" s="1"/>
  <c r="H1126" i="5"/>
  <c r="H1127" i="7" s="1"/>
  <c r="I1126" i="5"/>
  <c r="A1126" i="7"/>
  <c r="B1126" i="7"/>
  <c r="I1126" i="8" s="1"/>
  <c r="A1125" i="4"/>
  <c r="A1125" i="6" s="1"/>
  <c r="A1126" i="8" s="1"/>
  <c r="H1125" i="5"/>
  <c r="H1126" i="7" s="1"/>
  <c r="I1125" i="5"/>
  <c r="A1125" i="7"/>
  <c r="B1125" i="7"/>
  <c r="I1125" i="8" s="1"/>
  <c r="A1124" i="4"/>
  <c r="A1124" i="6" s="1"/>
  <c r="A1125" i="8" s="1"/>
  <c r="H1124" i="5"/>
  <c r="H1125" i="7" s="1"/>
  <c r="I1124" i="5"/>
  <c r="A1124" i="7"/>
  <c r="B1124" i="7"/>
  <c r="I1124" i="8" s="1"/>
  <c r="A1123" i="4"/>
  <c r="A1123" i="6" s="1"/>
  <c r="A1124" i="8" s="1"/>
  <c r="H1122" i="5"/>
  <c r="H1123" i="7" s="1"/>
  <c r="I1122" i="5"/>
  <c r="H1123" i="5"/>
  <c r="H1124" i="7" s="1"/>
  <c r="I1123" i="5"/>
  <c r="A1123" i="7"/>
  <c r="B1123" i="7"/>
  <c r="A1122" i="4"/>
  <c r="A1122" i="6" s="1"/>
  <c r="A1123" i="8" s="1"/>
  <c r="A1122" i="7"/>
  <c r="B1122" i="7"/>
  <c r="I1122" i="8" s="1"/>
  <c r="A1121" i="4"/>
  <c r="A1121" i="6" s="1"/>
  <c r="A1122" i="8" s="1"/>
  <c r="H1121" i="5"/>
  <c r="H1122" i="7" s="1"/>
  <c r="I1121" i="5"/>
  <c r="A1121" i="7"/>
  <c r="B1121" i="7"/>
  <c r="A1120" i="4"/>
  <c r="A1120" i="6" s="1"/>
  <c r="A1121" i="8" s="1"/>
  <c r="H1120" i="5"/>
  <c r="H1121" i="7" s="1"/>
  <c r="I1120" i="5"/>
  <c r="A1120" i="7"/>
  <c r="B1120" i="7"/>
  <c r="I1120" i="8" s="1"/>
  <c r="A1119" i="4"/>
  <c r="A1119" i="6" s="1"/>
  <c r="A1120" i="8" s="1"/>
  <c r="H1119" i="5"/>
  <c r="H1120" i="7" s="1"/>
  <c r="I1119" i="5"/>
  <c r="A1119" i="7"/>
  <c r="B1119" i="7"/>
  <c r="I1119" i="8" s="1"/>
  <c r="A1118" i="4"/>
  <c r="A1118" i="6" s="1"/>
  <c r="A1119" i="8" s="1"/>
  <c r="H1118" i="5"/>
  <c r="H1119" i="7" s="1"/>
  <c r="I1118" i="5"/>
  <c r="A1117" i="7"/>
  <c r="B1117" i="7"/>
  <c r="I1117" i="8" s="1"/>
  <c r="A1118" i="7"/>
  <c r="B1118" i="7"/>
  <c r="I1118" i="8" s="1"/>
  <c r="A1116" i="4"/>
  <c r="A1116" i="6" s="1"/>
  <c r="A1117" i="8" s="1"/>
  <c r="A1117" i="4"/>
  <c r="A1117" i="6" s="1"/>
  <c r="A1118" i="8" s="1"/>
  <c r="H1116" i="5"/>
  <c r="H1117" i="7" s="1"/>
  <c r="I1116" i="5"/>
  <c r="H1117" i="5"/>
  <c r="H1118" i="7" s="1"/>
  <c r="I1117" i="5"/>
  <c r="A1116" i="7"/>
  <c r="B1116" i="7"/>
  <c r="A1115" i="4"/>
  <c r="A1115" i="6" s="1"/>
  <c r="A1116" i="8" s="1"/>
  <c r="H1115" i="5"/>
  <c r="H1116" i="7" s="1"/>
  <c r="I1115" i="5"/>
  <c r="A1115" i="7"/>
  <c r="B1115" i="7"/>
  <c r="I1115" i="8" s="1"/>
  <c r="A1114" i="4"/>
  <c r="A1114" i="6" s="1"/>
  <c r="A1115" i="8" s="1"/>
  <c r="H1114" i="5"/>
  <c r="H1115" i="7" s="1"/>
  <c r="I1114" i="5"/>
  <c r="A1114" i="7"/>
  <c r="B1114" i="7"/>
  <c r="A1113" i="4"/>
  <c r="A1113" i="6" s="1"/>
  <c r="A1114" i="8" s="1"/>
  <c r="H1113" i="5"/>
  <c r="H1114" i="7" s="1"/>
  <c r="I1113" i="5"/>
  <c r="A1113" i="7"/>
  <c r="B1113" i="7"/>
  <c r="I1113" i="8" s="1"/>
  <c r="A1112" i="4"/>
  <c r="A1112" i="6" s="1"/>
  <c r="A1113" i="8" s="1"/>
  <c r="H1112" i="5"/>
  <c r="H1113" i="7" s="1"/>
  <c r="I1112" i="5"/>
  <c r="A1112" i="7"/>
  <c r="B1112" i="7"/>
  <c r="A1111" i="4"/>
  <c r="A1111" i="6" s="1"/>
  <c r="A1112" i="8" s="1"/>
  <c r="H1111" i="5"/>
  <c r="H1112" i="7" s="1"/>
  <c r="I1111" i="5"/>
  <c r="A1111" i="7"/>
  <c r="B1111" i="7"/>
  <c r="I1111" i="8" s="1"/>
  <c r="A1110" i="4"/>
  <c r="A1110" i="6" s="1"/>
  <c r="A1111" i="8" s="1"/>
  <c r="H1110" i="5"/>
  <c r="H1111" i="7" s="1"/>
  <c r="I1110" i="5"/>
  <c r="A1110" i="7"/>
  <c r="B1110" i="7"/>
  <c r="I1110" i="8" s="1"/>
  <c r="H1109" i="5"/>
  <c r="H1110" i="7" s="1"/>
  <c r="I1109" i="5"/>
  <c r="A1109" i="4"/>
  <c r="A1109" i="6" s="1"/>
  <c r="A1110" i="8" s="1"/>
  <c r="H1107" i="5"/>
  <c r="H1108" i="7" s="1"/>
  <c r="I1107" i="5"/>
  <c r="I1108" i="5"/>
  <c r="A1109" i="7"/>
  <c r="A1108" i="4"/>
  <c r="A1108" i="6" s="1"/>
  <c r="A1109" i="8" s="1"/>
  <c r="A1108" i="7"/>
  <c r="B1108" i="7"/>
  <c r="I1108" i="8" s="1"/>
  <c r="A1107" i="4"/>
  <c r="A1107" i="6" s="1"/>
  <c r="A1108" i="8" s="1"/>
  <c r="I1106" i="5"/>
  <c r="H1106" i="5"/>
  <c r="A1106" i="4"/>
  <c r="A1106" i="6" s="1"/>
  <c r="A1107" i="8" s="1"/>
  <c r="A1107" i="7"/>
  <c r="B1107" i="7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D4" i="8"/>
  <c r="C4" i="8"/>
  <c r="B4" i="8"/>
  <c r="R255" i="7"/>
  <c r="C255" i="8" s="1"/>
  <c r="R256" i="7"/>
  <c r="C256" i="8" s="1"/>
  <c r="I1104" i="5"/>
  <c r="I1105" i="5"/>
  <c r="H1104" i="5"/>
  <c r="H1105" i="7" s="1"/>
  <c r="H1105" i="5"/>
  <c r="H1106" i="7" s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B4" i="7"/>
  <c r="A4" i="7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3" i="4"/>
  <c r="A3" i="6" s="1"/>
  <c r="A4" i="8" s="1"/>
  <c r="B1200" i="4"/>
  <c r="C1200" i="4"/>
  <c r="D1200" i="4"/>
  <c r="E1200" i="4"/>
  <c r="F1200" i="4"/>
  <c r="G1200" i="4"/>
  <c r="B1198" i="4"/>
  <c r="G1188" i="4"/>
  <c r="E1194" i="4"/>
  <c r="C1195" i="4"/>
  <c r="C1189" i="4"/>
  <c r="C1180" i="4"/>
  <c r="E1186" i="4"/>
  <c r="B1190" i="4"/>
  <c r="G1198" i="4"/>
  <c r="G1179" i="4"/>
  <c r="E1190" i="4"/>
  <c r="G1186" i="4"/>
  <c r="B1187" i="4"/>
  <c r="G1191" i="4"/>
  <c r="G1180" i="4"/>
  <c r="F1192" i="4"/>
  <c r="E1180" i="4"/>
  <c r="E1177" i="4"/>
  <c r="F1194" i="4"/>
  <c r="E1189" i="4"/>
  <c r="B1183" i="4"/>
  <c r="F1193" i="4"/>
  <c r="C1186" i="4"/>
  <c r="C1179" i="4"/>
  <c r="D1188" i="4"/>
  <c r="D1182" i="4"/>
  <c r="D1180" i="4"/>
  <c r="E1187" i="4"/>
  <c r="E1181" i="4"/>
  <c r="C1190" i="4"/>
  <c r="C1183" i="4"/>
  <c r="C1185" i="4"/>
  <c r="F1179" i="4"/>
  <c r="G1178" i="4"/>
  <c r="G1177" i="4"/>
  <c r="E1184" i="4"/>
  <c r="F1182" i="4"/>
  <c r="G1183" i="4"/>
  <c r="D1191" i="4"/>
  <c r="C1188" i="4"/>
  <c r="B1191" i="4"/>
  <c r="C1178" i="4"/>
  <c r="E1179" i="4"/>
  <c r="C1184" i="4"/>
  <c r="D1186" i="4"/>
  <c r="C1199" i="4"/>
  <c r="D1192" i="4"/>
  <c r="E1188" i="4"/>
  <c r="D1195" i="4"/>
  <c r="B1178" i="4"/>
  <c r="F1177" i="4"/>
  <c r="B1192" i="4"/>
  <c r="F1188" i="4"/>
  <c r="G1193" i="4"/>
  <c r="D1185" i="4"/>
  <c r="B1177" i="4"/>
  <c r="F1195" i="4"/>
  <c r="F1178" i="4"/>
  <c r="E1195" i="4"/>
  <c r="F1181" i="4"/>
  <c r="D1196" i="4"/>
  <c r="D1179" i="4"/>
  <c r="B1180" i="4"/>
  <c r="D1194" i="4"/>
  <c r="D1183" i="4"/>
  <c r="B1194" i="4"/>
  <c r="G1195" i="4"/>
  <c r="E1193" i="4"/>
  <c r="G1187" i="4"/>
  <c r="D1198" i="4"/>
  <c r="D1199" i="4"/>
  <c r="D1193" i="4"/>
  <c r="E1178" i="4"/>
  <c r="C1191" i="4"/>
  <c r="G1181" i="4"/>
  <c r="C1197" i="4"/>
  <c r="B1193" i="4"/>
  <c r="F1184" i="4"/>
  <c r="G1194" i="4"/>
  <c r="D1190" i="4"/>
  <c r="C1198" i="4"/>
  <c r="F1196" i="4"/>
  <c r="G1182" i="4"/>
  <c r="E1196" i="4"/>
  <c r="C1181" i="4"/>
  <c r="D1197" i="4"/>
  <c r="B1182" i="4"/>
  <c r="E1199" i="4"/>
  <c r="C1192" i="4"/>
  <c r="E1192" i="4"/>
  <c r="B1179" i="4"/>
  <c r="B1181" i="4"/>
  <c r="F1197" i="4"/>
  <c r="D1189" i="4"/>
  <c r="E1182" i="4"/>
  <c r="F1199" i="4"/>
  <c r="F1186" i="4"/>
  <c r="E1185" i="4"/>
  <c r="C1193" i="4"/>
  <c r="D1177" i="4"/>
  <c r="D1187" i="4"/>
  <c r="B1195" i="4"/>
  <c r="G1185" i="4"/>
  <c r="G1196" i="4"/>
  <c r="B1188" i="4"/>
  <c r="D1181" i="4"/>
  <c r="F1198" i="4"/>
  <c r="D1178" i="4"/>
  <c r="E1198" i="4"/>
  <c r="B1185" i="4"/>
  <c r="C1196" i="4"/>
  <c r="F1183" i="4"/>
  <c r="F1185" i="4"/>
  <c r="E1197" i="4"/>
  <c r="G1199" i="4"/>
  <c r="E1183" i="4"/>
  <c r="B1186" i="4"/>
  <c r="C1194" i="4"/>
  <c r="B1184" i="4"/>
  <c r="C1182" i="4"/>
  <c r="B1196" i="4"/>
  <c r="G1189" i="4"/>
  <c r="G1197" i="4"/>
  <c r="G1190" i="4"/>
  <c r="F1187" i="4"/>
  <c r="B1197" i="4"/>
  <c r="D1184" i="4"/>
  <c r="G1192" i="4"/>
  <c r="C1177" i="4"/>
  <c r="F1191" i="4"/>
  <c r="B1189" i="4"/>
  <c r="B1199" i="4"/>
  <c r="F1189" i="4"/>
  <c r="G1184" i="4"/>
  <c r="E1191" i="4"/>
  <c r="F1190" i="4"/>
  <c r="F1180" i="4"/>
  <c r="C1187" i="4"/>
  <c r="M1201" i="7" l="1"/>
  <c r="E1201" i="7"/>
  <c r="O1201" i="7"/>
  <c r="Q1201" i="7" s="1"/>
  <c r="R1201" i="7" s="1"/>
  <c r="F1201" i="7"/>
  <c r="D1200" i="6"/>
  <c r="I1200" i="4"/>
  <c r="H1200" i="4"/>
  <c r="I1200" i="7"/>
  <c r="D1200" i="7"/>
  <c r="C1200" i="7"/>
  <c r="J1200" i="7"/>
  <c r="D1194" i="7"/>
  <c r="C1199" i="7"/>
  <c r="C1198" i="7"/>
  <c r="I1199" i="4"/>
  <c r="H1199" i="4"/>
  <c r="D1192" i="7"/>
  <c r="I1198" i="7"/>
  <c r="C1194" i="7"/>
  <c r="I1194" i="8"/>
  <c r="C1192" i="7"/>
  <c r="C1195" i="7"/>
  <c r="D1198" i="7"/>
  <c r="I1195" i="8"/>
  <c r="I1192" i="7"/>
  <c r="D1199" i="7"/>
  <c r="J1199" i="7"/>
  <c r="I1199" i="7"/>
  <c r="J1198" i="7"/>
  <c r="I1195" i="7"/>
  <c r="D1197" i="7"/>
  <c r="J1194" i="7"/>
  <c r="D1193" i="7"/>
  <c r="C1197" i="7"/>
  <c r="I1194" i="7"/>
  <c r="C1193" i="7"/>
  <c r="J1195" i="7"/>
  <c r="J1197" i="7"/>
  <c r="D1196" i="7"/>
  <c r="J1193" i="7"/>
  <c r="I1197" i="7"/>
  <c r="C1196" i="7"/>
  <c r="I1193" i="7"/>
  <c r="J1196" i="7"/>
  <c r="D1195" i="7"/>
  <c r="J1192" i="7"/>
  <c r="I1196" i="7"/>
  <c r="H1196" i="4"/>
  <c r="I1193" i="4"/>
  <c r="H1197" i="4"/>
  <c r="H1195" i="4"/>
  <c r="I1192" i="4"/>
  <c r="H1194" i="4"/>
  <c r="I1191" i="4"/>
  <c r="I1198" i="4"/>
  <c r="H1193" i="4"/>
  <c r="I1194" i="4"/>
  <c r="I1197" i="4"/>
  <c r="B1197" i="6" s="1"/>
  <c r="H1192" i="4"/>
  <c r="I1196" i="4"/>
  <c r="H1191" i="4"/>
  <c r="H1198" i="4"/>
  <c r="I1195" i="4"/>
  <c r="D1191" i="7"/>
  <c r="I1190" i="7"/>
  <c r="D1190" i="7"/>
  <c r="C1190" i="7"/>
  <c r="I1191" i="8"/>
  <c r="C1191" i="7"/>
  <c r="J1191" i="7"/>
  <c r="I1191" i="7"/>
  <c r="J1190" i="7"/>
  <c r="I1190" i="4"/>
  <c r="I1189" i="4"/>
  <c r="H1190" i="4"/>
  <c r="H1189" i="4"/>
  <c r="D1189" i="7"/>
  <c r="C1189" i="7"/>
  <c r="I1189" i="7"/>
  <c r="J1189" i="7"/>
  <c r="I1185" i="7"/>
  <c r="I1188" i="4"/>
  <c r="H1188" i="4"/>
  <c r="C1187" i="7"/>
  <c r="I1186" i="7"/>
  <c r="I1188" i="7"/>
  <c r="J1186" i="7"/>
  <c r="J1185" i="7"/>
  <c r="I1187" i="7"/>
  <c r="J1188" i="7"/>
  <c r="D1187" i="7"/>
  <c r="D1185" i="7"/>
  <c r="I1186" i="8"/>
  <c r="C1185" i="7"/>
  <c r="C1188" i="7"/>
  <c r="J1187" i="7"/>
  <c r="D1186" i="7"/>
  <c r="C1186" i="7"/>
  <c r="D1188" i="7"/>
  <c r="I1187" i="4"/>
  <c r="H1187" i="4"/>
  <c r="I1186" i="4"/>
  <c r="I1185" i="4"/>
  <c r="I1184" i="4"/>
  <c r="H1186" i="4"/>
  <c r="H1185" i="4"/>
  <c r="H1184" i="4"/>
  <c r="I1184" i="7"/>
  <c r="D1184" i="7"/>
  <c r="C1184" i="7"/>
  <c r="J1184" i="7"/>
  <c r="I1183" i="4"/>
  <c r="H1183" i="4"/>
  <c r="D1183" i="7"/>
  <c r="C1183" i="7"/>
  <c r="I1183" i="7"/>
  <c r="J1183" i="7"/>
  <c r="I1182" i="4"/>
  <c r="H1182" i="4"/>
  <c r="C1182" i="7"/>
  <c r="D1182" i="7"/>
  <c r="I1182" i="7"/>
  <c r="I1182" i="8"/>
  <c r="J1182" i="7"/>
  <c r="I1181" i="4"/>
  <c r="H1181" i="4"/>
  <c r="I1180" i="7"/>
  <c r="D1180" i="7"/>
  <c r="C1180" i="7"/>
  <c r="I1180" i="8"/>
  <c r="D1181" i="7"/>
  <c r="C1181" i="7"/>
  <c r="J1181" i="7"/>
  <c r="I1181" i="7"/>
  <c r="J1180" i="7"/>
  <c r="L1180" i="7" s="1"/>
  <c r="I1180" i="4"/>
  <c r="I1179" i="4"/>
  <c r="H1180" i="4"/>
  <c r="H1179" i="4"/>
  <c r="I1179" i="7"/>
  <c r="D1179" i="7"/>
  <c r="C1179" i="7"/>
  <c r="J1179" i="7"/>
  <c r="I1178" i="4"/>
  <c r="H1178" i="4"/>
  <c r="I1178" i="7"/>
  <c r="C1178" i="7"/>
  <c r="D1178" i="7"/>
  <c r="J1178" i="7"/>
  <c r="I1177" i="4"/>
  <c r="H1177" i="4"/>
  <c r="I1177" i="7"/>
  <c r="D1177" i="7"/>
  <c r="C1177" i="7"/>
  <c r="J1177" i="7"/>
  <c r="I1176" i="7"/>
  <c r="D1176" i="7"/>
  <c r="C1176" i="7"/>
  <c r="J1176" i="7"/>
  <c r="I1175" i="7"/>
  <c r="J1175" i="7"/>
  <c r="C1175" i="7"/>
  <c r="I1175" i="8"/>
  <c r="D1175" i="7"/>
  <c r="D1174" i="7"/>
  <c r="I1174" i="7"/>
  <c r="C1174" i="7"/>
  <c r="J1174" i="7"/>
  <c r="J1173" i="7"/>
  <c r="C1173" i="7"/>
  <c r="I1173" i="7"/>
  <c r="D1173" i="7"/>
  <c r="I1173" i="8"/>
  <c r="D1172" i="7"/>
  <c r="C1172" i="7"/>
  <c r="I1172" i="7"/>
  <c r="J1172" i="7"/>
  <c r="I1171" i="7"/>
  <c r="C1171" i="7"/>
  <c r="I1171" i="8"/>
  <c r="D1171" i="7"/>
  <c r="J1171" i="7"/>
  <c r="I1170" i="7"/>
  <c r="D1170" i="7"/>
  <c r="C1170" i="7"/>
  <c r="J1170" i="7"/>
  <c r="I1169" i="7"/>
  <c r="D1169" i="7"/>
  <c r="C1169" i="7"/>
  <c r="J1169" i="7"/>
  <c r="I1168" i="8"/>
  <c r="I1165" i="8"/>
  <c r="I1161" i="8"/>
  <c r="I1157" i="8"/>
  <c r="I1154" i="8"/>
  <c r="I1145" i="8"/>
  <c r="I1140" i="8"/>
  <c r="I1139" i="8"/>
  <c r="I1137" i="8"/>
  <c r="I1135" i="8"/>
  <c r="I1133" i="8"/>
  <c r="I1132" i="8"/>
  <c r="I1128" i="8"/>
  <c r="I1127" i="8"/>
  <c r="I1123" i="8"/>
  <c r="I1121" i="8"/>
  <c r="I1116" i="8"/>
  <c r="I1114" i="8"/>
  <c r="I1112" i="8"/>
  <c r="B1109" i="7"/>
  <c r="O1167" i="7" s="1"/>
  <c r="H1108" i="5"/>
  <c r="H1109" i="7" s="1"/>
  <c r="I1167" i="7" s="1"/>
  <c r="O1108" i="7"/>
  <c r="C1108" i="7"/>
  <c r="D1108" i="7"/>
  <c r="F10" i="8"/>
  <c r="H1107" i="7"/>
  <c r="F35" i="8"/>
  <c r="D1107" i="7"/>
  <c r="C411" i="7"/>
  <c r="C403" i="7"/>
  <c r="F59" i="8"/>
  <c r="F51" i="8"/>
  <c r="F43" i="8"/>
  <c r="F27" i="8"/>
  <c r="F19" i="8"/>
  <c r="F11" i="8"/>
  <c r="C483" i="7"/>
  <c r="E59" i="8"/>
  <c r="G59" i="8" s="1"/>
  <c r="E51" i="8"/>
  <c r="G51" i="8" s="1"/>
  <c r="E43" i="8"/>
  <c r="G43" i="8" s="1"/>
  <c r="E35" i="8"/>
  <c r="G35" i="8" s="1"/>
  <c r="E27" i="8"/>
  <c r="G27" i="8" s="1"/>
  <c r="E19" i="8"/>
  <c r="G19" i="8" s="1"/>
  <c r="E11" i="8"/>
  <c r="G11" i="8" s="1"/>
  <c r="E58" i="8"/>
  <c r="G58" i="8" s="1"/>
  <c r="E50" i="8"/>
  <c r="G50" i="8" s="1"/>
  <c r="E42" i="8"/>
  <c r="G42" i="8" s="1"/>
  <c r="E34" i="8"/>
  <c r="G34" i="8" s="1"/>
  <c r="E26" i="8"/>
  <c r="G26" i="8" s="1"/>
  <c r="E18" i="8"/>
  <c r="G18" i="8" s="1"/>
  <c r="E10" i="8"/>
  <c r="G10" i="8" s="1"/>
  <c r="C1106" i="7"/>
  <c r="C1098" i="7"/>
  <c r="C1090" i="7"/>
  <c r="C1082" i="7"/>
  <c r="C1074" i="7"/>
  <c r="C1066" i="7"/>
  <c r="C1058" i="7"/>
  <c r="C1050" i="7"/>
  <c r="C1042" i="7"/>
  <c r="C1034" i="7"/>
  <c r="C1026" i="7"/>
  <c r="C1018" i="7"/>
  <c r="C1010" i="7"/>
  <c r="C1002" i="7"/>
  <c r="C994" i="7"/>
  <c r="C475" i="7"/>
  <c r="C467" i="7"/>
  <c r="C451" i="7"/>
  <c r="C1105" i="7"/>
  <c r="C1097" i="7"/>
  <c r="C1089" i="7"/>
  <c r="C1081" i="7"/>
  <c r="C1073" i="7"/>
  <c r="C1065" i="7"/>
  <c r="C1057" i="7"/>
  <c r="C1049" i="7"/>
  <c r="C1041" i="7"/>
  <c r="C1033" i="7"/>
  <c r="C1025" i="7"/>
  <c r="C1017" i="7"/>
  <c r="C1009" i="7"/>
  <c r="C1001" i="7"/>
  <c r="C993" i="7"/>
  <c r="C985" i="7"/>
  <c r="C435" i="7"/>
  <c r="F58" i="8"/>
  <c r="F50" i="8"/>
  <c r="F34" i="8"/>
  <c r="F26" i="8"/>
  <c r="F18" i="8"/>
  <c r="C419" i="7"/>
  <c r="C1107" i="7"/>
  <c r="C443" i="7"/>
  <c r="I1107" i="8"/>
  <c r="O1107" i="7"/>
  <c r="C484" i="7"/>
  <c r="C476" i="7"/>
  <c r="C452" i="7"/>
  <c r="C444" i="7"/>
  <c r="C420" i="7"/>
  <c r="C412" i="7"/>
  <c r="F42" i="8"/>
  <c r="C986" i="7"/>
  <c r="C978" i="7"/>
  <c r="C970" i="7"/>
  <c r="C962" i="7"/>
  <c r="C954" i="7"/>
  <c r="C946" i="7"/>
  <c r="C938" i="7"/>
  <c r="C930" i="7"/>
  <c r="C922" i="7"/>
  <c r="C914" i="7"/>
  <c r="C906" i="7"/>
  <c r="C898" i="7"/>
  <c r="C890" i="7"/>
  <c r="C882" i="7"/>
  <c r="C874" i="7"/>
  <c r="C866" i="7"/>
  <c r="C858" i="7"/>
  <c r="C850" i="7"/>
  <c r="C842" i="7"/>
  <c r="C834" i="7"/>
  <c r="C826" i="7"/>
  <c r="C818" i="7"/>
  <c r="C810" i="7"/>
  <c r="C802" i="7"/>
  <c r="C794" i="7"/>
  <c r="C786" i="7"/>
  <c r="C778" i="7"/>
  <c r="C770" i="7"/>
  <c r="C762" i="7"/>
  <c r="C754" i="7"/>
  <c r="C746" i="7"/>
  <c r="C738" i="7"/>
  <c r="C730" i="7"/>
  <c r="C722" i="7"/>
  <c r="C714" i="7"/>
  <c r="C706" i="7"/>
  <c r="C698" i="7"/>
  <c r="C690" i="7"/>
  <c r="C682" i="7"/>
  <c r="C674" i="7"/>
  <c r="C666" i="7"/>
  <c r="C658" i="7"/>
  <c r="C650" i="7"/>
  <c r="C642" i="7"/>
  <c r="C634" i="7"/>
  <c r="C626" i="7"/>
  <c r="C618" i="7"/>
  <c r="C610" i="7"/>
  <c r="C602" i="7"/>
  <c r="C594" i="7"/>
  <c r="C586" i="7"/>
  <c r="C578" i="7"/>
  <c r="C570" i="7"/>
  <c r="C562" i="7"/>
  <c r="C554" i="7"/>
  <c r="C546" i="7"/>
  <c r="C538" i="7"/>
  <c r="C530" i="7"/>
  <c r="C522" i="7"/>
  <c r="C514" i="7"/>
  <c r="C506" i="7"/>
  <c r="C498" i="7"/>
  <c r="E57" i="8"/>
  <c r="G57" i="8" s="1"/>
  <c r="E49" i="8"/>
  <c r="G49" i="8" s="1"/>
  <c r="E41" i="8"/>
  <c r="G41" i="8" s="1"/>
  <c r="E33" i="8"/>
  <c r="G33" i="8" s="1"/>
  <c r="E25" i="8"/>
  <c r="G25" i="8" s="1"/>
  <c r="E17" i="8"/>
  <c r="G17" i="8" s="1"/>
  <c r="E9" i="8"/>
  <c r="G9" i="8" s="1"/>
  <c r="C977" i="7"/>
  <c r="C969" i="7"/>
  <c r="C961" i="7"/>
  <c r="C953" i="7"/>
  <c r="C945" i="7"/>
  <c r="C937" i="7"/>
  <c r="C929" i="7"/>
  <c r="C921" i="7"/>
  <c r="C913" i="7"/>
  <c r="C905" i="7"/>
  <c r="C897" i="7"/>
  <c r="C889" i="7"/>
  <c r="C881" i="7"/>
  <c r="C873" i="7"/>
  <c r="C865" i="7"/>
  <c r="C857" i="7"/>
  <c r="C849" i="7"/>
  <c r="C841" i="7"/>
  <c r="C833" i="7"/>
  <c r="C825" i="7"/>
  <c r="C817" i="7"/>
  <c r="C809" i="7"/>
  <c r="C801" i="7"/>
  <c r="C793" i="7"/>
  <c r="C785" i="7"/>
  <c r="C777" i="7"/>
  <c r="C769" i="7"/>
  <c r="C761" i="7"/>
  <c r="C753" i="7"/>
  <c r="C745" i="7"/>
  <c r="C737" i="7"/>
  <c r="C729" i="7"/>
  <c r="C721" i="7"/>
  <c r="C713" i="7"/>
  <c r="C705" i="7"/>
  <c r="C697" i="7"/>
  <c r="C689" i="7"/>
  <c r="C681" i="7"/>
  <c r="C673" i="7"/>
  <c r="C665" i="7"/>
  <c r="C657" i="7"/>
  <c r="C649" i="7"/>
  <c r="C641" i="7"/>
  <c r="C633" i="7"/>
  <c r="C625" i="7"/>
  <c r="C617" i="7"/>
  <c r="C609" i="7"/>
  <c r="C601" i="7"/>
  <c r="C593" i="7"/>
  <c r="C585" i="7"/>
  <c r="C577" i="7"/>
  <c r="C569" i="7"/>
  <c r="C561" i="7"/>
  <c r="C553" i="7"/>
  <c r="C545" i="7"/>
  <c r="C537" i="7"/>
  <c r="C529" i="7"/>
  <c r="C521" i="7"/>
  <c r="C513" i="7"/>
  <c r="C505" i="7"/>
  <c r="C497" i="7"/>
  <c r="C481" i="7"/>
  <c r="C473" i="7"/>
  <c r="C465" i="7"/>
  <c r="C449" i="7"/>
  <c r="C441" i="7"/>
  <c r="C433" i="7"/>
  <c r="C417" i="7"/>
  <c r="C409" i="7"/>
  <c r="C401" i="7"/>
  <c r="C393" i="7"/>
  <c r="F64" i="8"/>
  <c r="F56" i="8"/>
  <c r="F48" i="8"/>
  <c r="F40" i="8"/>
  <c r="F32" i="8"/>
  <c r="F24" i="8"/>
  <c r="F16" i="8"/>
  <c r="F8" i="8"/>
  <c r="F63" i="8"/>
  <c r="F55" i="8"/>
  <c r="F47" i="8"/>
  <c r="F39" i="8"/>
  <c r="F31" i="8"/>
  <c r="F23" i="8"/>
  <c r="F15" i="8"/>
  <c r="F7" i="8"/>
  <c r="F4" i="8"/>
  <c r="F62" i="8"/>
  <c r="F54" i="8"/>
  <c r="F46" i="8"/>
  <c r="F38" i="8"/>
  <c r="F30" i="8"/>
  <c r="F22" i="8"/>
  <c r="F14" i="8"/>
  <c r="F6" i="8"/>
  <c r="E61" i="8"/>
  <c r="G61" i="8" s="1"/>
  <c r="E53" i="8"/>
  <c r="G53" i="8" s="1"/>
  <c r="E45" i="8"/>
  <c r="G45" i="8" s="1"/>
  <c r="E37" i="8"/>
  <c r="G37" i="8" s="1"/>
  <c r="E29" i="8"/>
  <c r="G29" i="8" s="1"/>
  <c r="E21" i="8"/>
  <c r="G21" i="8" s="1"/>
  <c r="E13" i="8"/>
  <c r="G13" i="8" s="1"/>
  <c r="E5" i="8"/>
  <c r="G5" i="8" s="1"/>
  <c r="C485" i="7"/>
  <c r="C477" i="7"/>
  <c r="C453" i="7"/>
  <c r="C445" i="7"/>
  <c r="C421" i="7"/>
  <c r="C413" i="7"/>
  <c r="E60" i="8"/>
  <c r="G60" i="8" s="1"/>
  <c r="E52" i="8"/>
  <c r="G52" i="8" s="1"/>
  <c r="E44" i="8"/>
  <c r="G44" i="8" s="1"/>
  <c r="E36" i="8"/>
  <c r="G36" i="8" s="1"/>
  <c r="E28" i="8"/>
  <c r="G28" i="8" s="1"/>
  <c r="E20" i="8"/>
  <c r="G20" i="8" s="1"/>
  <c r="E12" i="8"/>
  <c r="G12" i="8" s="1"/>
  <c r="E54" i="8"/>
  <c r="G54" i="8" s="1"/>
  <c r="E64" i="8"/>
  <c r="G64" i="8" s="1"/>
  <c r="E56" i="8"/>
  <c r="G56" i="8" s="1"/>
  <c r="E48" i="8"/>
  <c r="G48" i="8" s="1"/>
  <c r="E40" i="8"/>
  <c r="G40" i="8" s="1"/>
  <c r="E32" i="8"/>
  <c r="G32" i="8" s="1"/>
  <c r="E24" i="8"/>
  <c r="G24" i="8" s="1"/>
  <c r="E16" i="8"/>
  <c r="G16" i="8" s="1"/>
  <c r="E8" i="8"/>
  <c r="G8" i="8" s="1"/>
  <c r="F61" i="8"/>
  <c r="F53" i="8"/>
  <c r="F45" i="8"/>
  <c r="F37" i="8"/>
  <c r="F29" i="8"/>
  <c r="F21" i="8"/>
  <c r="F13" i="8"/>
  <c r="F5" i="8"/>
  <c r="E63" i="8"/>
  <c r="G63" i="8" s="1"/>
  <c r="E55" i="8"/>
  <c r="G55" i="8" s="1"/>
  <c r="E47" i="8"/>
  <c r="G47" i="8" s="1"/>
  <c r="E39" i="8"/>
  <c r="G39" i="8" s="1"/>
  <c r="E31" i="8"/>
  <c r="G31" i="8" s="1"/>
  <c r="E23" i="8"/>
  <c r="G23" i="8" s="1"/>
  <c r="E15" i="8"/>
  <c r="G15" i="8" s="1"/>
  <c r="E7" i="8"/>
  <c r="G7" i="8" s="1"/>
  <c r="F60" i="8"/>
  <c r="F52" i="8"/>
  <c r="F44" i="8"/>
  <c r="F36" i="8"/>
  <c r="F28" i="8"/>
  <c r="F20" i="8"/>
  <c r="F12" i="8"/>
  <c r="E30" i="8"/>
  <c r="G30" i="8" s="1"/>
  <c r="F57" i="8"/>
  <c r="F49" i="8"/>
  <c r="F41" i="8"/>
  <c r="F33" i="8"/>
  <c r="F25" i="8"/>
  <c r="F17" i="8"/>
  <c r="F9" i="8"/>
  <c r="E38" i="8"/>
  <c r="G38" i="8" s="1"/>
  <c r="E4" i="8"/>
  <c r="G4" i="8" s="1"/>
  <c r="E62" i="8"/>
  <c r="G62" i="8" s="1"/>
  <c r="E46" i="8"/>
  <c r="G46" i="8" s="1"/>
  <c r="E22" i="8"/>
  <c r="G22" i="8" s="1"/>
  <c r="E14" i="8"/>
  <c r="G14" i="8" s="1"/>
  <c r="E6" i="8"/>
  <c r="G6" i="8" s="1"/>
  <c r="I1101" i="8"/>
  <c r="O1101" i="7"/>
  <c r="I1093" i="8"/>
  <c r="O1093" i="7"/>
  <c r="I1085" i="8"/>
  <c r="O1085" i="7"/>
  <c r="I1077" i="8"/>
  <c r="O1077" i="7"/>
  <c r="I1069" i="8"/>
  <c r="O1069" i="7"/>
  <c r="I1061" i="8"/>
  <c r="O1061" i="7"/>
  <c r="I1053" i="8"/>
  <c r="O1053" i="7"/>
  <c r="I1045" i="8"/>
  <c r="O1045" i="7"/>
  <c r="D1104" i="7"/>
  <c r="I1037" i="8"/>
  <c r="O1037" i="7"/>
  <c r="D1096" i="7"/>
  <c r="I1029" i="8"/>
  <c r="O1029" i="7"/>
  <c r="D1088" i="7"/>
  <c r="I1021" i="8"/>
  <c r="O1021" i="7"/>
  <c r="D1080" i="7"/>
  <c r="I1013" i="8"/>
  <c r="O1013" i="7"/>
  <c r="D1072" i="7"/>
  <c r="I1005" i="8"/>
  <c r="O1005" i="7"/>
  <c r="D1064" i="7"/>
  <c r="I997" i="8"/>
  <c r="O997" i="7"/>
  <c r="D1056" i="7"/>
  <c r="I989" i="8"/>
  <c r="O989" i="7"/>
  <c r="D1048" i="7"/>
  <c r="I981" i="8"/>
  <c r="O981" i="7"/>
  <c r="D1040" i="7"/>
  <c r="I973" i="8"/>
  <c r="O973" i="7"/>
  <c r="D1032" i="7"/>
  <c r="I965" i="8"/>
  <c r="O965" i="7"/>
  <c r="D1024" i="7"/>
  <c r="I957" i="8"/>
  <c r="O957" i="7"/>
  <c r="D1016" i="7"/>
  <c r="I949" i="8"/>
  <c r="O949" i="7"/>
  <c r="D1008" i="7"/>
  <c r="I941" i="8"/>
  <c r="O941" i="7"/>
  <c r="D1000" i="7"/>
  <c r="I933" i="8"/>
  <c r="O933" i="7"/>
  <c r="D992" i="7"/>
  <c r="I925" i="8"/>
  <c r="O925" i="7"/>
  <c r="D984" i="7"/>
  <c r="I917" i="8"/>
  <c r="O917" i="7"/>
  <c r="D976" i="7"/>
  <c r="I909" i="8"/>
  <c r="O909" i="7"/>
  <c r="D968" i="7"/>
  <c r="I901" i="8"/>
  <c r="O901" i="7"/>
  <c r="D960" i="7"/>
  <c r="I893" i="8"/>
  <c r="O893" i="7"/>
  <c r="D952" i="7"/>
  <c r="I885" i="8"/>
  <c r="O885" i="7"/>
  <c r="D944" i="7"/>
  <c r="I877" i="8"/>
  <c r="O877" i="7"/>
  <c r="D936" i="7"/>
  <c r="I869" i="8"/>
  <c r="O869" i="7"/>
  <c r="D928" i="7"/>
  <c r="I861" i="8"/>
  <c r="O861" i="7"/>
  <c r="D920" i="7"/>
  <c r="I853" i="8"/>
  <c r="O853" i="7"/>
  <c r="D912" i="7"/>
  <c r="I845" i="8"/>
  <c r="O845" i="7"/>
  <c r="D904" i="7"/>
  <c r="I837" i="8"/>
  <c r="O837" i="7"/>
  <c r="D896" i="7"/>
  <c r="I829" i="8"/>
  <c r="O829" i="7"/>
  <c r="D888" i="7"/>
  <c r="I821" i="8"/>
  <c r="O821" i="7"/>
  <c r="D880" i="7"/>
  <c r="I813" i="8"/>
  <c r="O813" i="7"/>
  <c r="D872" i="7"/>
  <c r="I805" i="8"/>
  <c r="O805" i="7"/>
  <c r="D864" i="7"/>
  <c r="I797" i="8"/>
  <c r="O797" i="7"/>
  <c r="D856" i="7"/>
  <c r="I789" i="8"/>
  <c r="O789" i="7"/>
  <c r="D848" i="7"/>
  <c r="I781" i="8"/>
  <c r="O781" i="7"/>
  <c r="D840" i="7"/>
  <c r="I773" i="8"/>
  <c r="O773" i="7"/>
  <c r="D832" i="7"/>
  <c r="I765" i="8"/>
  <c r="O765" i="7"/>
  <c r="D824" i="7"/>
  <c r="I757" i="8"/>
  <c r="O757" i="7"/>
  <c r="D816" i="7"/>
  <c r="I749" i="8"/>
  <c r="O749" i="7"/>
  <c r="D808" i="7"/>
  <c r="I741" i="8"/>
  <c r="O741" i="7"/>
  <c r="D800" i="7"/>
  <c r="I733" i="8"/>
  <c r="O733" i="7"/>
  <c r="D792" i="7"/>
  <c r="I725" i="8"/>
  <c r="O725" i="7"/>
  <c r="D784" i="7"/>
  <c r="I717" i="8"/>
  <c r="O717" i="7"/>
  <c r="D776" i="7"/>
  <c r="I709" i="8"/>
  <c r="O709" i="7"/>
  <c r="D768" i="7"/>
  <c r="I701" i="8"/>
  <c r="O701" i="7"/>
  <c r="D760" i="7"/>
  <c r="I693" i="8"/>
  <c r="O693" i="7"/>
  <c r="D752" i="7"/>
  <c r="I685" i="8"/>
  <c r="O685" i="7"/>
  <c r="D744" i="7"/>
  <c r="I677" i="8"/>
  <c r="O677" i="7"/>
  <c r="D736" i="7"/>
  <c r="I669" i="8"/>
  <c r="O669" i="7"/>
  <c r="D728" i="7"/>
  <c r="I661" i="8"/>
  <c r="O661" i="7"/>
  <c r="D720" i="7"/>
  <c r="I653" i="8"/>
  <c r="O653" i="7"/>
  <c r="D712" i="7"/>
  <c r="I645" i="8"/>
  <c r="O645" i="7"/>
  <c r="D704" i="7"/>
  <c r="I637" i="8"/>
  <c r="O637" i="7"/>
  <c r="D696" i="7"/>
  <c r="I629" i="8"/>
  <c r="O629" i="7"/>
  <c r="D688" i="7"/>
  <c r="I621" i="8"/>
  <c r="O621" i="7"/>
  <c r="D680" i="7"/>
  <c r="I613" i="8"/>
  <c r="O613" i="7"/>
  <c r="D672" i="7"/>
  <c r="I605" i="8"/>
  <c r="O605" i="7"/>
  <c r="D664" i="7"/>
  <c r="I597" i="8"/>
  <c r="O597" i="7"/>
  <c r="D656" i="7"/>
  <c r="I589" i="8"/>
  <c r="O589" i="7"/>
  <c r="D648" i="7"/>
  <c r="I581" i="8"/>
  <c r="O581" i="7"/>
  <c r="D640" i="7"/>
  <c r="I573" i="8"/>
  <c r="O573" i="7"/>
  <c r="D632" i="7"/>
  <c r="I565" i="8"/>
  <c r="O565" i="7"/>
  <c r="D624" i="7"/>
  <c r="I557" i="8"/>
  <c r="O557" i="7"/>
  <c r="D616" i="7"/>
  <c r="I549" i="8"/>
  <c r="O549" i="7"/>
  <c r="D608" i="7"/>
  <c r="I541" i="8"/>
  <c r="O541" i="7"/>
  <c r="D600" i="7"/>
  <c r="I533" i="8"/>
  <c r="O533" i="7"/>
  <c r="D592" i="7"/>
  <c r="I525" i="8"/>
  <c r="O525" i="7"/>
  <c r="D584" i="7"/>
  <c r="I517" i="8"/>
  <c r="O517" i="7"/>
  <c r="D576" i="7"/>
  <c r="I509" i="8"/>
  <c r="O509" i="7"/>
  <c r="D568" i="7"/>
  <c r="I501" i="8"/>
  <c r="O501" i="7"/>
  <c r="D560" i="7"/>
  <c r="I493" i="8"/>
  <c r="O493" i="7"/>
  <c r="D552" i="7"/>
  <c r="I485" i="8"/>
  <c r="O485" i="7"/>
  <c r="D544" i="7"/>
  <c r="I477" i="8"/>
  <c r="O477" i="7"/>
  <c r="D536" i="7"/>
  <c r="I469" i="8"/>
  <c r="O469" i="7"/>
  <c r="D528" i="7"/>
  <c r="I461" i="8"/>
  <c r="O461" i="7"/>
  <c r="D520" i="7"/>
  <c r="I453" i="8"/>
  <c r="O453" i="7"/>
  <c r="D512" i="7"/>
  <c r="I445" i="8"/>
  <c r="O445" i="7"/>
  <c r="D504" i="7"/>
  <c r="I437" i="8"/>
  <c r="O437" i="7"/>
  <c r="D496" i="7"/>
  <c r="I429" i="8"/>
  <c r="O429" i="7"/>
  <c r="D488" i="7"/>
  <c r="I421" i="8"/>
  <c r="O421" i="7"/>
  <c r="D480" i="7"/>
  <c r="I413" i="8"/>
  <c r="O413" i="7"/>
  <c r="D472" i="7"/>
  <c r="I405" i="8"/>
  <c r="O405" i="7"/>
  <c r="D464" i="7"/>
  <c r="I397" i="8"/>
  <c r="O397" i="7"/>
  <c r="D456" i="7"/>
  <c r="I389" i="8"/>
  <c r="O389" i="7"/>
  <c r="D448" i="7"/>
  <c r="I381" i="8"/>
  <c r="O381" i="7"/>
  <c r="D440" i="7"/>
  <c r="I373" i="8"/>
  <c r="O373" i="7"/>
  <c r="D432" i="7"/>
  <c r="I365" i="8"/>
  <c r="O365" i="7"/>
  <c r="D424" i="7"/>
  <c r="I357" i="8"/>
  <c r="O357" i="7"/>
  <c r="D416" i="7"/>
  <c r="I349" i="8"/>
  <c r="O349" i="7"/>
  <c r="D408" i="7"/>
  <c r="I341" i="8"/>
  <c r="O341" i="7"/>
  <c r="D400" i="7"/>
  <c r="I333" i="8"/>
  <c r="O333" i="7"/>
  <c r="C392" i="7"/>
  <c r="D392" i="7"/>
  <c r="I325" i="8"/>
  <c r="O325" i="7"/>
  <c r="C384" i="7"/>
  <c r="D384" i="7"/>
  <c r="I317" i="8"/>
  <c r="O317" i="7"/>
  <c r="C376" i="7"/>
  <c r="D376" i="7"/>
  <c r="I309" i="8"/>
  <c r="O309" i="7"/>
  <c r="C368" i="7"/>
  <c r="D368" i="7"/>
  <c r="I301" i="8"/>
  <c r="O301" i="7"/>
  <c r="C360" i="7"/>
  <c r="D360" i="7"/>
  <c r="I293" i="8"/>
  <c r="O293" i="7"/>
  <c r="C352" i="7"/>
  <c r="D352" i="7"/>
  <c r="I285" i="8"/>
  <c r="O285" i="7"/>
  <c r="C344" i="7"/>
  <c r="D344" i="7"/>
  <c r="I277" i="8"/>
  <c r="O277" i="7"/>
  <c r="C336" i="7"/>
  <c r="D336" i="7"/>
  <c r="I269" i="8"/>
  <c r="O269" i="7"/>
  <c r="C328" i="7"/>
  <c r="D328" i="7"/>
  <c r="I261" i="8"/>
  <c r="O261" i="7"/>
  <c r="C320" i="7"/>
  <c r="D320" i="7"/>
  <c r="I253" i="8"/>
  <c r="C312" i="7"/>
  <c r="D312" i="7"/>
  <c r="I245" i="8"/>
  <c r="C304" i="7"/>
  <c r="D304" i="7"/>
  <c r="I237" i="8"/>
  <c r="C296" i="7"/>
  <c r="D296" i="7"/>
  <c r="I229" i="8"/>
  <c r="C288" i="7"/>
  <c r="D288" i="7"/>
  <c r="I221" i="8"/>
  <c r="C280" i="7"/>
  <c r="D280" i="7"/>
  <c r="I213" i="8"/>
  <c r="C272" i="7"/>
  <c r="D272" i="7"/>
  <c r="I205" i="8"/>
  <c r="C264" i="7"/>
  <c r="D264" i="7"/>
  <c r="I197" i="8"/>
  <c r="C256" i="7"/>
  <c r="D256" i="7"/>
  <c r="I189" i="8"/>
  <c r="C248" i="7"/>
  <c r="D248" i="7"/>
  <c r="I181" i="8"/>
  <c r="C240" i="7"/>
  <c r="D240" i="7"/>
  <c r="I173" i="8"/>
  <c r="C232" i="7"/>
  <c r="D232" i="7"/>
  <c r="I165" i="8"/>
  <c r="C224" i="7"/>
  <c r="D224" i="7"/>
  <c r="I157" i="8"/>
  <c r="C216" i="7"/>
  <c r="D216" i="7"/>
  <c r="I149" i="8"/>
  <c r="C208" i="7"/>
  <c r="D208" i="7"/>
  <c r="I141" i="8"/>
  <c r="C200" i="7"/>
  <c r="D200" i="7"/>
  <c r="I133" i="8"/>
  <c r="C192" i="7"/>
  <c r="D192" i="7"/>
  <c r="I125" i="8"/>
  <c r="C184" i="7"/>
  <c r="D184" i="7"/>
  <c r="I117" i="8"/>
  <c r="C176" i="7"/>
  <c r="D176" i="7"/>
  <c r="I109" i="8"/>
  <c r="C168" i="7"/>
  <c r="D168" i="7"/>
  <c r="I101" i="8"/>
  <c r="C160" i="7"/>
  <c r="D160" i="7"/>
  <c r="I93" i="8"/>
  <c r="D152" i="7"/>
  <c r="C152" i="7"/>
  <c r="I85" i="8"/>
  <c r="D144" i="7"/>
  <c r="C144" i="7"/>
  <c r="I77" i="8"/>
  <c r="C136" i="7"/>
  <c r="D136" i="7"/>
  <c r="I69" i="8"/>
  <c r="C128" i="7"/>
  <c r="D128" i="7"/>
  <c r="I61" i="8"/>
  <c r="D120" i="7"/>
  <c r="C120" i="7"/>
  <c r="I53" i="8"/>
  <c r="D112" i="7"/>
  <c r="C112" i="7"/>
  <c r="I45" i="8"/>
  <c r="C104" i="7"/>
  <c r="D104" i="7"/>
  <c r="I37" i="8"/>
  <c r="C96" i="7"/>
  <c r="D96" i="7"/>
  <c r="I29" i="8"/>
  <c r="D88" i="7"/>
  <c r="C88" i="7"/>
  <c r="I21" i="8"/>
  <c r="D80" i="7"/>
  <c r="C80" i="7"/>
  <c r="I13" i="8"/>
  <c r="C72" i="7"/>
  <c r="D72" i="7"/>
  <c r="I5" i="8"/>
  <c r="D64" i="7"/>
  <c r="C64" i="7"/>
  <c r="C488" i="7"/>
  <c r="C456" i="7"/>
  <c r="C424" i="7"/>
  <c r="I1100" i="8"/>
  <c r="O1100" i="7"/>
  <c r="I1092" i="8"/>
  <c r="O1092" i="7"/>
  <c r="I1084" i="8"/>
  <c r="O1084" i="7"/>
  <c r="I1076" i="8"/>
  <c r="O1076" i="7"/>
  <c r="I1068" i="8"/>
  <c r="O1068" i="7"/>
  <c r="I1060" i="8"/>
  <c r="O1060" i="7"/>
  <c r="I1052" i="8"/>
  <c r="O1052" i="7"/>
  <c r="I1044" i="8"/>
  <c r="O1044" i="7"/>
  <c r="D1103" i="7"/>
  <c r="I1036" i="8"/>
  <c r="O1036" i="7"/>
  <c r="D1095" i="7"/>
  <c r="I1028" i="8"/>
  <c r="O1028" i="7"/>
  <c r="D1087" i="7"/>
  <c r="I1020" i="8"/>
  <c r="O1020" i="7"/>
  <c r="D1079" i="7"/>
  <c r="I1012" i="8"/>
  <c r="O1012" i="7"/>
  <c r="D1071" i="7"/>
  <c r="I1004" i="8"/>
  <c r="O1004" i="7"/>
  <c r="D1063" i="7"/>
  <c r="I996" i="8"/>
  <c r="O996" i="7"/>
  <c r="D1055" i="7"/>
  <c r="I988" i="8"/>
  <c r="O988" i="7"/>
  <c r="D1047" i="7"/>
  <c r="I980" i="8"/>
  <c r="O980" i="7"/>
  <c r="D1039" i="7"/>
  <c r="I972" i="8"/>
  <c r="O972" i="7"/>
  <c r="D1031" i="7"/>
  <c r="I964" i="8"/>
  <c r="O964" i="7"/>
  <c r="D1023" i="7"/>
  <c r="I956" i="8"/>
  <c r="O956" i="7"/>
  <c r="D1015" i="7"/>
  <c r="I948" i="8"/>
  <c r="O948" i="7"/>
  <c r="D1007" i="7"/>
  <c r="I940" i="8"/>
  <c r="O940" i="7"/>
  <c r="D999" i="7"/>
  <c r="I932" i="8"/>
  <c r="O932" i="7"/>
  <c r="D991" i="7"/>
  <c r="I924" i="8"/>
  <c r="O924" i="7"/>
  <c r="D983" i="7"/>
  <c r="I916" i="8"/>
  <c r="O916" i="7"/>
  <c r="D975" i="7"/>
  <c r="I908" i="8"/>
  <c r="O908" i="7"/>
  <c r="D967" i="7"/>
  <c r="I900" i="8"/>
  <c r="O900" i="7"/>
  <c r="D959" i="7"/>
  <c r="I892" i="8"/>
  <c r="O892" i="7"/>
  <c r="D951" i="7"/>
  <c r="I884" i="8"/>
  <c r="O884" i="7"/>
  <c r="D943" i="7"/>
  <c r="I876" i="8"/>
  <c r="O876" i="7"/>
  <c r="D935" i="7"/>
  <c r="I868" i="8"/>
  <c r="O868" i="7"/>
  <c r="D927" i="7"/>
  <c r="I860" i="8"/>
  <c r="O860" i="7"/>
  <c r="D919" i="7"/>
  <c r="I852" i="8"/>
  <c r="O852" i="7"/>
  <c r="D911" i="7"/>
  <c r="I844" i="8"/>
  <c r="O844" i="7"/>
  <c r="D903" i="7"/>
  <c r="I836" i="8"/>
  <c r="O836" i="7"/>
  <c r="D895" i="7"/>
  <c r="I828" i="8"/>
  <c r="O828" i="7"/>
  <c r="D887" i="7"/>
  <c r="I820" i="8"/>
  <c r="O820" i="7"/>
  <c r="D879" i="7"/>
  <c r="I812" i="8"/>
  <c r="O812" i="7"/>
  <c r="D871" i="7"/>
  <c r="I804" i="8"/>
  <c r="O804" i="7"/>
  <c r="D863" i="7"/>
  <c r="I796" i="8"/>
  <c r="O796" i="7"/>
  <c r="D855" i="7"/>
  <c r="I788" i="8"/>
  <c r="O788" i="7"/>
  <c r="D847" i="7"/>
  <c r="I780" i="8"/>
  <c r="O780" i="7"/>
  <c r="D839" i="7"/>
  <c r="I772" i="8"/>
  <c r="O772" i="7"/>
  <c r="D831" i="7"/>
  <c r="I764" i="8"/>
  <c r="O764" i="7"/>
  <c r="D823" i="7"/>
  <c r="I756" i="8"/>
  <c r="O756" i="7"/>
  <c r="D815" i="7"/>
  <c r="I748" i="8"/>
  <c r="O748" i="7"/>
  <c r="D807" i="7"/>
  <c r="I740" i="8"/>
  <c r="O740" i="7"/>
  <c r="D799" i="7"/>
  <c r="I732" i="8"/>
  <c r="O732" i="7"/>
  <c r="D791" i="7"/>
  <c r="I724" i="8"/>
  <c r="O724" i="7"/>
  <c r="D783" i="7"/>
  <c r="I716" i="8"/>
  <c r="O716" i="7"/>
  <c r="D775" i="7"/>
  <c r="I708" i="8"/>
  <c r="O708" i="7"/>
  <c r="D767" i="7"/>
  <c r="I700" i="8"/>
  <c r="O700" i="7"/>
  <c r="D759" i="7"/>
  <c r="I692" i="8"/>
  <c r="O692" i="7"/>
  <c r="D751" i="7"/>
  <c r="I684" i="8"/>
  <c r="O684" i="7"/>
  <c r="D743" i="7"/>
  <c r="I676" i="8"/>
  <c r="O676" i="7"/>
  <c r="D735" i="7"/>
  <c r="I668" i="8"/>
  <c r="O668" i="7"/>
  <c r="D727" i="7"/>
  <c r="I660" i="8"/>
  <c r="O660" i="7"/>
  <c r="D719" i="7"/>
  <c r="I652" i="8"/>
  <c r="O652" i="7"/>
  <c r="D711" i="7"/>
  <c r="I644" i="8"/>
  <c r="O644" i="7"/>
  <c r="D703" i="7"/>
  <c r="I636" i="8"/>
  <c r="O636" i="7"/>
  <c r="D695" i="7"/>
  <c r="I628" i="8"/>
  <c r="O628" i="7"/>
  <c r="D687" i="7"/>
  <c r="I620" i="8"/>
  <c r="O620" i="7"/>
  <c r="D679" i="7"/>
  <c r="I612" i="8"/>
  <c r="O612" i="7"/>
  <c r="D671" i="7"/>
  <c r="I604" i="8"/>
  <c r="O604" i="7"/>
  <c r="D663" i="7"/>
  <c r="I596" i="8"/>
  <c r="O596" i="7"/>
  <c r="D655" i="7"/>
  <c r="I588" i="8"/>
  <c r="O588" i="7"/>
  <c r="D647" i="7"/>
  <c r="I580" i="8"/>
  <c r="O580" i="7"/>
  <c r="D639" i="7"/>
  <c r="I572" i="8"/>
  <c r="O572" i="7"/>
  <c r="D631" i="7"/>
  <c r="I564" i="8"/>
  <c r="O564" i="7"/>
  <c r="D623" i="7"/>
  <c r="I556" i="8"/>
  <c r="O556" i="7"/>
  <c r="D615" i="7"/>
  <c r="I548" i="8"/>
  <c r="O548" i="7"/>
  <c r="D607" i="7"/>
  <c r="I540" i="8"/>
  <c r="O540" i="7"/>
  <c r="D599" i="7"/>
  <c r="I532" i="8"/>
  <c r="O532" i="7"/>
  <c r="D591" i="7"/>
  <c r="I524" i="8"/>
  <c r="O524" i="7"/>
  <c r="D583" i="7"/>
  <c r="I516" i="8"/>
  <c r="O516" i="7"/>
  <c r="D575" i="7"/>
  <c r="I508" i="8"/>
  <c r="O508" i="7"/>
  <c r="D567" i="7"/>
  <c r="I500" i="8"/>
  <c r="O500" i="7"/>
  <c r="D559" i="7"/>
  <c r="I492" i="8"/>
  <c r="O492" i="7"/>
  <c r="D551" i="7"/>
  <c r="I484" i="8"/>
  <c r="O484" i="7"/>
  <c r="D543" i="7"/>
  <c r="I476" i="8"/>
  <c r="O476" i="7"/>
  <c r="D535" i="7"/>
  <c r="I468" i="8"/>
  <c r="O468" i="7"/>
  <c r="D527" i="7"/>
  <c r="I460" i="8"/>
  <c r="O460" i="7"/>
  <c r="D519" i="7"/>
  <c r="I452" i="8"/>
  <c r="O452" i="7"/>
  <c r="D511" i="7"/>
  <c r="I444" i="8"/>
  <c r="O444" i="7"/>
  <c r="D503" i="7"/>
  <c r="I436" i="8"/>
  <c r="O436" i="7"/>
  <c r="D495" i="7"/>
  <c r="I428" i="8"/>
  <c r="O428" i="7"/>
  <c r="D487" i="7"/>
  <c r="I420" i="8"/>
  <c r="O420" i="7"/>
  <c r="D479" i="7"/>
  <c r="I412" i="8"/>
  <c r="O412" i="7"/>
  <c r="D471" i="7"/>
  <c r="I404" i="8"/>
  <c r="O404" i="7"/>
  <c r="D463" i="7"/>
  <c r="I396" i="8"/>
  <c r="O396" i="7"/>
  <c r="D455" i="7"/>
  <c r="I388" i="8"/>
  <c r="O388" i="7"/>
  <c r="D447" i="7"/>
  <c r="I380" i="8"/>
  <c r="O380" i="7"/>
  <c r="D439" i="7"/>
  <c r="I372" i="8"/>
  <c r="O372" i="7"/>
  <c r="D431" i="7"/>
  <c r="I364" i="8"/>
  <c r="O364" i="7"/>
  <c r="D423" i="7"/>
  <c r="I356" i="8"/>
  <c r="O356" i="7"/>
  <c r="D415" i="7"/>
  <c r="I348" i="8"/>
  <c r="O348" i="7"/>
  <c r="D407" i="7"/>
  <c r="I340" i="8"/>
  <c r="O340" i="7"/>
  <c r="C399" i="7"/>
  <c r="D399" i="7"/>
  <c r="I332" i="8"/>
  <c r="O332" i="7"/>
  <c r="C391" i="7"/>
  <c r="D391" i="7"/>
  <c r="I324" i="8"/>
  <c r="O324" i="7"/>
  <c r="C383" i="7"/>
  <c r="D383" i="7"/>
  <c r="I316" i="8"/>
  <c r="O316" i="7"/>
  <c r="C375" i="7"/>
  <c r="D375" i="7"/>
  <c r="I308" i="8"/>
  <c r="O308" i="7"/>
  <c r="C367" i="7"/>
  <c r="D367" i="7"/>
  <c r="I300" i="8"/>
  <c r="O300" i="7"/>
  <c r="C359" i="7"/>
  <c r="D359" i="7"/>
  <c r="I292" i="8"/>
  <c r="O292" i="7"/>
  <c r="C351" i="7"/>
  <c r="D351" i="7"/>
  <c r="I284" i="8"/>
  <c r="O284" i="7"/>
  <c r="C343" i="7"/>
  <c r="D343" i="7"/>
  <c r="I276" i="8"/>
  <c r="O276" i="7"/>
  <c r="C335" i="7"/>
  <c r="D335" i="7"/>
  <c r="I268" i="8"/>
  <c r="O268" i="7"/>
  <c r="C327" i="7"/>
  <c r="D327" i="7"/>
  <c r="I260" i="8"/>
  <c r="O260" i="7"/>
  <c r="C319" i="7"/>
  <c r="D319" i="7"/>
  <c r="I252" i="8"/>
  <c r="C311" i="7"/>
  <c r="D311" i="7"/>
  <c r="I244" i="8"/>
  <c r="C303" i="7"/>
  <c r="D303" i="7"/>
  <c r="I236" i="8"/>
  <c r="C295" i="7"/>
  <c r="D295" i="7"/>
  <c r="I228" i="8"/>
  <c r="C287" i="7"/>
  <c r="D287" i="7"/>
  <c r="I220" i="8"/>
  <c r="C279" i="7"/>
  <c r="D279" i="7"/>
  <c r="I212" i="8"/>
  <c r="C271" i="7"/>
  <c r="D271" i="7"/>
  <c r="I204" i="8"/>
  <c r="C263" i="7"/>
  <c r="D263" i="7"/>
  <c r="I196" i="8"/>
  <c r="C255" i="7"/>
  <c r="D255" i="7"/>
  <c r="I188" i="8"/>
  <c r="C247" i="7"/>
  <c r="D247" i="7"/>
  <c r="I180" i="8"/>
  <c r="C239" i="7"/>
  <c r="D239" i="7"/>
  <c r="I172" i="8"/>
  <c r="C231" i="7"/>
  <c r="D231" i="7"/>
  <c r="I164" i="8"/>
  <c r="C223" i="7"/>
  <c r="D223" i="7"/>
  <c r="I156" i="8"/>
  <c r="C215" i="7"/>
  <c r="D215" i="7"/>
  <c r="I148" i="8"/>
  <c r="C207" i="7"/>
  <c r="D207" i="7"/>
  <c r="I140" i="8"/>
  <c r="C199" i="7"/>
  <c r="D199" i="7"/>
  <c r="I132" i="8"/>
  <c r="C191" i="7"/>
  <c r="D191" i="7"/>
  <c r="I124" i="8"/>
  <c r="C183" i="7"/>
  <c r="D183" i="7"/>
  <c r="I116" i="8"/>
  <c r="C175" i="7"/>
  <c r="D175" i="7"/>
  <c r="I108" i="8"/>
  <c r="C167" i="7"/>
  <c r="D167" i="7"/>
  <c r="I100" i="8"/>
  <c r="D159" i="7"/>
  <c r="C159" i="7"/>
  <c r="I92" i="8"/>
  <c r="D151" i="7"/>
  <c r="C151" i="7"/>
  <c r="I84" i="8"/>
  <c r="D143" i="7"/>
  <c r="C143" i="7"/>
  <c r="I76" i="8"/>
  <c r="D135" i="7"/>
  <c r="C135" i="7"/>
  <c r="I68" i="8"/>
  <c r="D127" i="7"/>
  <c r="C127" i="7"/>
  <c r="I60" i="8"/>
  <c r="D119" i="7"/>
  <c r="C119" i="7"/>
  <c r="I52" i="8"/>
  <c r="D111" i="7"/>
  <c r="C111" i="7"/>
  <c r="I44" i="8"/>
  <c r="D103" i="7"/>
  <c r="C103" i="7"/>
  <c r="I36" i="8"/>
  <c r="D95" i="7"/>
  <c r="C95" i="7"/>
  <c r="I28" i="8"/>
  <c r="D87" i="7"/>
  <c r="C87" i="7"/>
  <c r="I20" i="8"/>
  <c r="D79" i="7"/>
  <c r="C79" i="7"/>
  <c r="I12" i="8"/>
  <c r="D71" i="7"/>
  <c r="C71" i="7"/>
  <c r="C487" i="7"/>
  <c r="C455" i="7"/>
  <c r="C423" i="7"/>
  <c r="I1099" i="8"/>
  <c r="O1099" i="7"/>
  <c r="I1091" i="8"/>
  <c r="O1091" i="7"/>
  <c r="I1083" i="8"/>
  <c r="O1083" i="7"/>
  <c r="I1075" i="8"/>
  <c r="O1075" i="7"/>
  <c r="I1067" i="8"/>
  <c r="O1067" i="7"/>
  <c r="I1059" i="8"/>
  <c r="O1059" i="7"/>
  <c r="I1051" i="8"/>
  <c r="O1051" i="7"/>
  <c r="I1043" i="8"/>
  <c r="O1043" i="7"/>
  <c r="D1102" i="7"/>
  <c r="I1035" i="8"/>
  <c r="O1035" i="7"/>
  <c r="D1094" i="7"/>
  <c r="I1027" i="8"/>
  <c r="O1027" i="7"/>
  <c r="D1086" i="7"/>
  <c r="I1019" i="8"/>
  <c r="O1019" i="7"/>
  <c r="D1078" i="7"/>
  <c r="I1011" i="8"/>
  <c r="O1011" i="7"/>
  <c r="D1070" i="7"/>
  <c r="I1003" i="8"/>
  <c r="O1003" i="7"/>
  <c r="D1062" i="7"/>
  <c r="I995" i="8"/>
  <c r="O995" i="7"/>
  <c r="D1054" i="7"/>
  <c r="I987" i="8"/>
  <c r="O987" i="7"/>
  <c r="D1046" i="7"/>
  <c r="I979" i="8"/>
  <c r="O979" i="7"/>
  <c r="D1038" i="7"/>
  <c r="I971" i="8"/>
  <c r="O971" i="7"/>
  <c r="D1030" i="7"/>
  <c r="I963" i="8"/>
  <c r="O963" i="7"/>
  <c r="D1022" i="7"/>
  <c r="I955" i="8"/>
  <c r="O955" i="7"/>
  <c r="D1014" i="7"/>
  <c r="I947" i="8"/>
  <c r="O947" i="7"/>
  <c r="D1006" i="7"/>
  <c r="I939" i="8"/>
  <c r="O939" i="7"/>
  <c r="D998" i="7"/>
  <c r="I931" i="8"/>
  <c r="O931" i="7"/>
  <c r="D990" i="7"/>
  <c r="I923" i="8"/>
  <c r="O923" i="7"/>
  <c r="D982" i="7"/>
  <c r="I915" i="8"/>
  <c r="O915" i="7"/>
  <c r="D974" i="7"/>
  <c r="I907" i="8"/>
  <c r="O907" i="7"/>
  <c r="D966" i="7"/>
  <c r="I899" i="8"/>
  <c r="O899" i="7"/>
  <c r="D958" i="7"/>
  <c r="I891" i="8"/>
  <c r="O891" i="7"/>
  <c r="D950" i="7"/>
  <c r="I883" i="8"/>
  <c r="O883" i="7"/>
  <c r="D942" i="7"/>
  <c r="I875" i="8"/>
  <c r="O875" i="7"/>
  <c r="D934" i="7"/>
  <c r="I867" i="8"/>
  <c r="O867" i="7"/>
  <c r="D926" i="7"/>
  <c r="I859" i="8"/>
  <c r="O859" i="7"/>
  <c r="D918" i="7"/>
  <c r="I851" i="8"/>
  <c r="O851" i="7"/>
  <c r="D910" i="7"/>
  <c r="I843" i="8"/>
  <c r="O843" i="7"/>
  <c r="D902" i="7"/>
  <c r="I835" i="8"/>
  <c r="O835" i="7"/>
  <c r="D894" i="7"/>
  <c r="I827" i="8"/>
  <c r="O827" i="7"/>
  <c r="D886" i="7"/>
  <c r="I819" i="8"/>
  <c r="O819" i="7"/>
  <c r="D878" i="7"/>
  <c r="I811" i="8"/>
  <c r="O811" i="7"/>
  <c r="D870" i="7"/>
  <c r="I803" i="8"/>
  <c r="O803" i="7"/>
  <c r="D862" i="7"/>
  <c r="I795" i="8"/>
  <c r="O795" i="7"/>
  <c r="D854" i="7"/>
  <c r="I787" i="8"/>
  <c r="O787" i="7"/>
  <c r="D846" i="7"/>
  <c r="I779" i="8"/>
  <c r="O779" i="7"/>
  <c r="D838" i="7"/>
  <c r="I771" i="8"/>
  <c r="O771" i="7"/>
  <c r="D830" i="7"/>
  <c r="I763" i="8"/>
  <c r="O763" i="7"/>
  <c r="D822" i="7"/>
  <c r="I755" i="8"/>
  <c r="O755" i="7"/>
  <c r="D814" i="7"/>
  <c r="I747" i="8"/>
  <c r="O747" i="7"/>
  <c r="D806" i="7"/>
  <c r="I739" i="8"/>
  <c r="O739" i="7"/>
  <c r="D798" i="7"/>
  <c r="I731" i="8"/>
  <c r="O731" i="7"/>
  <c r="D790" i="7"/>
  <c r="I723" i="8"/>
  <c r="O723" i="7"/>
  <c r="D782" i="7"/>
  <c r="I715" i="8"/>
  <c r="O715" i="7"/>
  <c r="D774" i="7"/>
  <c r="I707" i="8"/>
  <c r="O707" i="7"/>
  <c r="D766" i="7"/>
  <c r="I699" i="8"/>
  <c r="O699" i="7"/>
  <c r="D758" i="7"/>
  <c r="I691" i="8"/>
  <c r="O691" i="7"/>
  <c r="D750" i="7"/>
  <c r="I683" i="8"/>
  <c r="O683" i="7"/>
  <c r="D742" i="7"/>
  <c r="I675" i="8"/>
  <c r="O675" i="7"/>
  <c r="D734" i="7"/>
  <c r="I667" i="8"/>
  <c r="O667" i="7"/>
  <c r="D726" i="7"/>
  <c r="I659" i="8"/>
  <c r="O659" i="7"/>
  <c r="D718" i="7"/>
  <c r="I651" i="8"/>
  <c r="O651" i="7"/>
  <c r="D710" i="7"/>
  <c r="I643" i="8"/>
  <c r="O643" i="7"/>
  <c r="D702" i="7"/>
  <c r="I635" i="8"/>
  <c r="O635" i="7"/>
  <c r="D694" i="7"/>
  <c r="I627" i="8"/>
  <c r="O627" i="7"/>
  <c r="D686" i="7"/>
  <c r="I619" i="8"/>
  <c r="O619" i="7"/>
  <c r="D678" i="7"/>
  <c r="I611" i="8"/>
  <c r="O611" i="7"/>
  <c r="D670" i="7"/>
  <c r="I603" i="8"/>
  <c r="O603" i="7"/>
  <c r="D662" i="7"/>
  <c r="I595" i="8"/>
  <c r="O595" i="7"/>
  <c r="D654" i="7"/>
  <c r="I587" i="8"/>
  <c r="O587" i="7"/>
  <c r="D646" i="7"/>
  <c r="I579" i="8"/>
  <c r="O579" i="7"/>
  <c r="D638" i="7"/>
  <c r="I571" i="8"/>
  <c r="O571" i="7"/>
  <c r="D630" i="7"/>
  <c r="I563" i="8"/>
  <c r="O563" i="7"/>
  <c r="D622" i="7"/>
  <c r="I555" i="8"/>
  <c r="O555" i="7"/>
  <c r="D614" i="7"/>
  <c r="I547" i="8"/>
  <c r="O547" i="7"/>
  <c r="D606" i="7"/>
  <c r="I539" i="8"/>
  <c r="O539" i="7"/>
  <c r="D598" i="7"/>
  <c r="I531" i="8"/>
  <c r="O531" i="7"/>
  <c r="D590" i="7"/>
  <c r="I523" i="8"/>
  <c r="O523" i="7"/>
  <c r="D582" i="7"/>
  <c r="I515" i="8"/>
  <c r="O515" i="7"/>
  <c r="D574" i="7"/>
  <c r="I507" i="8"/>
  <c r="O507" i="7"/>
  <c r="D566" i="7"/>
  <c r="I499" i="8"/>
  <c r="O499" i="7"/>
  <c r="D558" i="7"/>
  <c r="I491" i="8"/>
  <c r="O491" i="7"/>
  <c r="D550" i="7"/>
  <c r="I483" i="8"/>
  <c r="O483" i="7"/>
  <c r="D542" i="7"/>
  <c r="I475" i="8"/>
  <c r="O475" i="7"/>
  <c r="D534" i="7"/>
  <c r="I467" i="8"/>
  <c r="O467" i="7"/>
  <c r="D526" i="7"/>
  <c r="I459" i="8"/>
  <c r="O459" i="7"/>
  <c r="D518" i="7"/>
  <c r="I451" i="8"/>
  <c r="O451" i="7"/>
  <c r="D510" i="7"/>
  <c r="I443" i="8"/>
  <c r="O443" i="7"/>
  <c r="D502" i="7"/>
  <c r="I435" i="8"/>
  <c r="O435" i="7"/>
  <c r="C494" i="7"/>
  <c r="D494" i="7"/>
  <c r="I427" i="8"/>
  <c r="O427" i="7"/>
  <c r="C486" i="7"/>
  <c r="D486" i="7"/>
  <c r="I419" i="8"/>
  <c r="O419" i="7"/>
  <c r="C478" i="7"/>
  <c r="D478" i="7"/>
  <c r="I411" i="8"/>
  <c r="O411" i="7"/>
  <c r="C470" i="7"/>
  <c r="D470" i="7"/>
  <c r="I403" i="8"/>
  <c r="O403" i="7"/>
  <c r="C462" i="7"/>
  <c r="D462" i="7"/>
  <c r="I395" i="8"/>
  <c r="O395" i="7"/>
  <c r="C454" i="7"/>
  <c r="D454" i="7"/>
  <c r="I387" i="8"/>
  <c r="O387" i="7"/>
  <c r="C446" i="7"/>
  <c r="D446" i="7"/>
  <c r="I379" i="8"/>
  <c r="O379" i="7"/>
  <c r="C438" i="7"/>
  <c r="D438" i="7"/>
  <c r="I371" i="8"/>
  <c r="O371" i="7"/>
  <c r="C430" i="7"/>
  <c r="D430" i="7"/>
  <c r="I363" i="8"/>
  <c r="O363" i="7"/>
  <c r="C422" i="7"/>
  <c r="D422" i="7"/>
  <c r="I355" i="8"/>
  <c r="O355" i="7"/>
  <c r="C414" i="7"/>
  <c r="D414" i="7"/>
  <c r="I347" i="8"/>
  <c r="O347" i="7"/>
  <c r="C406" i="7"/>
  <c r="D406" i="7"/>
  <c r="I339" i="8"/>
  <c r="O339" i="7"/>
  <c r="C398" i="7"/>
  <c r="D398" i="7"/>
  <c r="I331" i="8"/>
  <c r="O331" i="7"/>
  <c r="C390" i="7"/>
  <c r="D390" i="7"/>
  <c r="I323" i="8"/>
  <c r="O323" i="7"/>
  <c r="C382" i="7"/>
  <c r="D382" i="7"/>
  <c r="I315" i="8"/>
  <c r="O315" i="7"/>
  <c r="C374" i="7"/>
  <c r="D374" i="7"/>
  <c r="I307" i="8"/>
  <c r="O307" i="7"/>
  <c r="C366" i="7"/>
  <c r="D366" i="7"/>
  <c r="I299" i="8"/>
  <c r="O299" i="7"/>
  <c r="C358" i="7"/>
  <c r="D358" i="7"/>
  <c r="I291" i="8"/>
  <c r="O291" i="7"/>
  <c r="C350" i="7"/>
  <c r="D350" i="7"/>
  <c r="I283" i="8"/>
  <c r="O283" i="7"/>
  <c r="C342" i="7"/>
  <c r="D342" i="7"/>
  <c r="I275" i="8"/>
  <c r="O275" i="7"/>
  <c r="C334" i="7"/>
  <c r="D334" i="7"/>
  <c r="I267" i="8"/>
  <c r="O267" i="7"/>
  <c r="C326" i="7"/>
  <c r="D326" i="7"/>
  <c r="I259" i="8"/>
  <c r="O259" i="7"/>
  <c r="C318" i="7"/>
  <c r="D318" i="7"/>
  <c r="I251" i="8"/>
  <c r="C310" i="7"/>
  <c r="D310" i="7"/>
  <c r="I243" i="8"/>
  <c r="C302" i="7"/>
  <c r="D302" i="7"/>
  <c r="I235" i="8"/>
  <c r="C294" i="7"/>
  <c r="D294" i="7"/>
  <c r="I227" i="8"/>
  <c r="C286" i="7"/>
  <c r="D286" i="7"/>
  <c r="I219" i="8"/>
  <c r="C278" i="7"/>
  <c r="D278" i="7"/>
  <c r="I211" i="8"/>
  <c r="C270" i="7"/>
  <c r="D270" i="7"/>
  <c r="I203" i="8"/>
  <c r="C262" i="7"/>
  <c r="D262" i="7"/>
  <c r="I195" i="8"/>
  <c r="C254" i="7"/>
  <c r="D254" i="7"/>
  <c r="I187" i="8"/>
  <c r="C246" i="7"/>
  <c r="D246" i="7"/>
  <c r="I179" i="8"/>
  <c r="C238" i="7"/>
  <c r="D238" i="7"/>
  <c r="I171" i="8"/>
  <c r="C230" i="7"/>
  <c r="D230" i="7"/>
  <c r="I163" i="8"/>
  <c r="C222" i="7"/>
  <c r="D222" i="7"/>
  <c r="I155" i="8"/>
  <c r="C214" i="7"/>
  <c r="D214" i="7"/>
  <c r="I147" i="8"/>
  <c r="C206" i="7"/>
  <c r="D206" i="7"/>
  <c r="I139" i="8"/>
  <c r="C198" i="7"/>
  <c r="D198" i="7"/>
  <c r="I131" i="8"/>
  <c r="C190" i="7"/>
  <c r="D190" i="7"/>
  <c r="I123" i="8"/>
  <c r="C182" i="7"/>
  <c r="D182" i="7"/>
  <c r="I115" i="8"/>
  <c r="C174" i="7"/>
  <c r="D174" i="7"/>
  <c r="I107" i="8"/>
  <c r="C166" i="7"/>
  <c r="D166" i="7"/>
  <c r="I99" i="8"/>
  <c r="C158" i="7"/>
  <c r="D158" i="7"/>
  <c r="I91" i="8"/>
  <c r="C150" i="7"/>
  <c r="D150" i="7"/>
  <c r="I83" i="8"/>
  <c r="C142" i="7"/>
  <c r="D142" i="7"/>
  <c r="I75" i="8"/>
  <c r="C134" i="7"/>
  <c r="D134" i="7"/>
  <c r="I67" i="8"/>
  <c r="C126" i="7"/>
  <c r="D126" i="7"/>
  <c r="I59" i="8"/>
  <c r="C118" i="7"/>
  <c r="D118" i="7"/>
  <c r="I51" i="8"/>
  <c r="C110" i="7"/>
  <c r="D110" i="7"/>
  <c r="I43" i="8"/>
  <c r="C102" i="7"/>
  <c r="D102" i="7"/>
  <c r="I35" i="8"/>
  <c r="C94" i="7"/>
  <c r="D94" i="7"/>
  <c r="I27" i="8"/>
  <c r="C86" i="7"/>
  <c r="D86" i="7"/>
  <c r="I19" i="8"/>
  <c r="C78" i="7"/>
  <c r="D78" i="7"/>
  <c r="I11" i="8"/>
  <c r="C70" i="7"/>
  <c r="D70" i="7"/>
  <c r="C1104" i="7"/>
  <c r="C1096" i="7"/>
  <c r="C1088" i="7"/>
  <c r="C1080" i="7"/>
  <c r="C1072" i="7"/>
  <c r="C1064" i="7"/>
  <c r="C1056" i="7"/>
  <c r="C1048" i="7"/>
  <c r="C1040" i="7"/>
  <c r="C1032" i="7"/>
  <c r="C1024" i="7"/>
  <c r="C1016" i="7"/>
  <c r="C1008" i="7"/>
  <c r="C1000" i="7"/>
  <c r="C992" i="7"/>
  <c r="C984" i="7"/>
  <c r="C976" i="7"/>
  <c r="C968" i="7"/>
  <c r="C960" i="7"/>
  <c r="C952" i="7"/>
  <c r="C944" i="7"/>
  <c r="C936" i="7"/>
  <c r="C928" i="7"/>
  <c r="C920" i="7"/>
  <c r="C912" i="7"/>
  <c r="C904" i="7"/>
  <c r="C896" i="7"/>
  <c r="C888" i="7"/>
  <c r="C880" i="7"/>
  <c r="C872" i="7"/>
  <c r="C864" i="7"/>
  <c r="C856" i="7"/>
  <c r="C848" i="7"/>
  <c r="C840" i="7"/>
  <c r="C832" i="7"/>
  <c r="C824" i="7"/>
  <c r="C816" i="7"/>
  <c r="C808" i="7"/>
  <c r="C800" i="7"/>
  <c r="C792" i="7"/>
  <c r="C784" i="7"/>
  <c r="C776" i="7"/>
  <c r="C768" i="7"/>
  <c r="C760" i="7"/>
  <c r="C752" i="7"/>
  <c r="C744" i="7"/>
  <c r="C736" i="7"/>
  <c r="C728" i="7"/>
  <c r="C720" i="7"/>
  <c r="C712" i="7"/>
  <c r="C704" i="7"/>
  <c r="C696" i="7"/>
  <c r="C688" i="7"/>
  <c r="C680" i="7"/>
  <c r="C672" i="7"/>
  <c r="C664" i="7"/>
  <c r="C656" i="7"/>
  <c r="C648" i="7"/>
  <c r="C640" i="7"/>
  <c r="C632" i="7"/>
  <c r="C624" i="7"/>
  <c r="C616" i="7"/>
  <c r="C608" i="7"/>
  <c r="C600" i="7"/>
  <c r="C592" i="7"/>
  <c r="C584" i="7"/>
  <c r="C576" i="7"/>
  <c r="C568" i="7"/>
  <c r="C560" i="7"/>
  <c r="C552" i="7"/>
  <c r="C544" i="7"/>
  <c r="C536" i="7"/>
  <c r="C528" i="7"/>
  <c r="C520" i="7"/>
  <c r="C512" i="7"/>
  <c r="C504" i="7"/>
  <c r="C496" i="7"/>
  <c r="C464" i="7"/>
  <c r="C432" i="7"/>
  <c r="C400" i="7"/>
  <c r="I4" i="8"/>
  <c r="D63" i="7"/>
  <c r="I1106" i="8"/>
  <c r="O1106" i="7"/>
  <c r="I1098" i="8"/>
  <c r="O1098" i="7"/>
  <c r="I1090" i="8"/>
  <c r="O1090" i="7"/>
  <c r="I1082" i="8"/>
  <c r="O1082" i="7"/>
  <c r="I1074" i="8"/>
  <c r="O1074" i="7"/>
  <c r="I1066" i="8"/>
  <c r="O1066" i="7"/>
  <c r="I1058" i="8"/>
  <c r="O1058" i="7"/>
  <c r="I1050" i="8"/>
  <c r="O1050" i="7"/>
  <c r="I1042" i="8"/>
  <c r="O1042" i="7"/>
  <c r="D1101" i="7"/>
  <c r="I1034" i="8"/>
  <c r="O1034" i="7"/>
  <c r="D1093" i="7"/>
  <c r="I1026" i="8"/>
  <c r="O1026" i="7"/>
  <c r="D1085" i="7"/>
  <c r="I1018" i="8"/>
  <c r="O1018" i="7"/>
  <c r="D1077" i="7"/>
  <c r="I1010" i="8"/>
  <c r="O1010" i="7"/>
  <c r="D1069" i="7"/>
  <c r="I1002" i="8"/>
  <c r="O1002" i="7"/>
  <c r="D1061" i="7"/>
  <c r="I994" i="8"/>
  <c r="O994" i="7"/>
  <c r="D1053" i="7"/>
  <c r="I986" i="8"/>
  <c r="O986" i="7"/>
  <c r="D1045" i="7"/>
  <c r="I978" i="8"/>
  <c r="O978" i="7"/>
  <c r="D1037" i="7"/>
  <c r="I970" i="8"/>
  <c r="O970" i="7"/>
  <c r="D1029" i="7"/>
  <c r="I962" i="8"/>
  <c r="O962" i="7"/>
  <c r="D1021" i="7"/>
  <c r="I954" i="8"/>
  <c r="O954" i="7"/>
  <c r="D1013" i="7"/>
  <c r="I946" i="8"/>
  <c r="O946" i="7"/>
  <c r="D1005" i="7"/>
  <c r="I938" i="8"/>
  <c r="O938" i="7"/>
  <c r="D997" i="7"/>
  <c r="I930" i="8"/>
  <c r="O930" i="7"/>
  <c r="D989" i="7"/>
  <c r="I922" i="8"/>
  <c r="O922" i="7"/>
  <c r="D981" i="7"/>
  <c r="I914" i="8"/>
  <c r="O914" i="7"/>
  <c r="D973" i="7"/>
  <c r="I906" i="8"/>
  <c r="O906" i="7"/>
  <c r="D965" i="7"/>
  <c r="I898" i="8"/>
  <c r="O898" i="7"/>
  <c r="D957" i="7"/>
  <c r="I890" i="8"/>
  <c r="O890" i="7"/>
  <c r="D949" i="7"/>
  <c r="I882" i="8"/>
  <c r="O882" i="7"/>
  <c r="D941" i="7"/>
  <c r="I874" i="8"/>
  <c r="O874" i="7"/>
  <c r="D933" i="7"/>
  <c r="I866" i="8"/>
  <c r="O866" i="7"/>
  <c r="D925" i="7"/>
  <c r="I858" i="8"/>
  <c r="O858" i="7"/>
  <c r="D917" i="7"/>
  <c r="I850" i="8"/>
  <c r="O850" i="7"/>
  <c r="D909" i="7"/>
  <c r="I842" i="8"/>
  <c r="O842" i="7"/>
  <c r="D901" i="7"/>
  <c r="I834" i="8"/>
  <c r="O834" i="7"/>
  <c r="D893" i="7"/>
  <c r="I826" i="8"/>
  <c r="O826" i="7"/>
  <c r="D885" i="7"/>
  <c r="I818" i="8"/>
  <c r="O818" i="7"/>
  <c r="D877" i="7"/>
  <c r="I810" i="8"/>
  <c r="O810" i="7"/>
  <c r="D869" i="7"/>
  <c r="I802" i="8"/>
  <c r="O802" i="7"/>
  <c r="D861" i="7"/>
  <c r="I794" i="8"/>
  <c r="O794" i="7"/>
  <c r="D853" i="7"/>
  <c r="I786" i="8"/>
  <c r="O786" i="7"/>
  <c r="D845" i="7"/>
  <c r="I778" i="8"/>
  <c r="O778" i="7"/>
  <c r="D837" i="7"/>
  <c r="I770" i="8"/>
  <c r="O770" i="7"/>
  <c r="D829" i="7"/>
  <c r="I762" i="8"/>
  <c r="O762" i="7"/>
  <c r="D821" i="7"/>
  <c r="I754" i="8"/>
  <c r="O754" i="7"/>
  <c r="D813" i="7"/>
  <c r="I746" i="8"/>
  <c r="O746" i="7"/>
  <c r="D805" i="7"/>
  <c r="I738" i="8"/>
  <c r="O738" i="7"/>
  <c r="D797" i="7"/>
  <c r="I730" i="8"/>
  <c r="O730" i="7"/>
  <c r="D789" i="7"/>
  <c r="I722" i="8"/>
  <c r="O722" i="7"/>
  <c r="D781" i="7"/>
  <c r="I714" i="8"/>
  <c r="O714" i="7"/>
  <c r="D773" i="7"/>
  <c r="I706" i="8"/>
  <c r="O706" i="7"/>
  <c r="D765" i="7"/>
  <c r="I698" i="8"/>
  <c r="O698" i="7"/>
  <c r="D757" i="7"/>
  <c r="I690" i="8"/>
  <c r="O690" i="7"/>
  <c r="D749" i="7"/>
  <c r="I682" i="8"/>
  <c r="O682" i="7"/>
  <c r="D741" i="7"/>
  <c r="I674" i="8"/>
  <c r="O674" i="7"/>
  <c r="D733" i="7"/>
  <c r="I666" i="8"/>
  <c r="O666" i="7"/>
  <c r="D725" i="7"/>
  <c r="I658" i="8"/>
  <c r="O658" i="7"/>
  <c r="D717" i="7"/>
  <c r="I650" i="8"/>
  <c r="O650" i="7"/>
  <c r="D709" i="7"/>
  <c r="I642" i="8"/>
  <c r="O642" i="7"/>
  <c r="D701" i="7"/>
  <c r="I634" i="8"/>
  <c r="O634" i="7"/>
  <c r="D693" i="7"/>
  <c r="I626" i="8"/>
  <c r="O626" i="7"/>
  <c r="D685" i="7"/>
  <c r="I618" i="8"/>
  <c r="O618" i="7"/>
  <c r="D677" i="7"/>
  <c r="I610" i="8"/>
  <c r="O610" i="7"/>
  <c r="D669" i="7"/>
  <c r="I602" i="8"/>
  <c r="O602" i="7"/>
  <c r="D661" i="7"/>
  <c r="I594" i="8"/>
  <c r="O594" i="7"/>
  <c r="D653" i="7"/>
  <c r="I586" i="8"/>
  <c r="O586" i="7"/>
  <c r="D645" i="7"/>
  <c r="I578" i="8"/>
  <c r="O578" i="7"/>
  <c r="D637" i="7"/>
  <c r="I570" i="8"/>
  <c r="O570" i="7"/>
  <c r="D629" i="7"/>
  <c r="I562" i="8"/>
  <c r="O562" i="7"/>
  <c r="D621" i="7"/>
  <c r="I554" i="8"/>
  <c r="O554" i="7"/>
  <c r="D613" i="7"/>
  <c r="I546" i="8"/>
  <c r="O546" i="7"/>
  <c r="D605" i="7"/>
  <c r="I538" i="8"/>
  <c r="O538" i="7"/>
  <c r="D597" i="7"/>
  <c r="I530" i="8"/>
  <c r="O530" i="7"/>
  <c r="D589" i="7"/>
  <c r="I522" i="8"/>
  <c r="O522" i="7"/>
  <c r="D581" i="7"/>
  <c r="I514" i="8"/>
  <c r="O514" i="7"/>
  <c r="D573" i="7"/>
  <c r="I506" i="8"/>
  <c r="O506" i="7"/>
  <c r="D565" i="7"/>
  <c r="I498" i="8"/>
  <c r="O498" i="7"/>
  <c r="D557" i="7"/>
  <c r="I490" i="8"/>
  <c r="O490" i="7"/>
  <c r="D549" i="7"/>
  <c r="I482" i="8"/>
  <c r="O482" i="7"/>
  <c r="D541" i="7"/>
  <c r="I474" i="8"/>
  <c r="O474" i="7"/>
  <c r="D533" i="7"/>
  <c r="I466" i="8"/>
  <c r="O466" i="7"/>
  <c r="D525" i="7"/>
  <c r="I458" i="8"/>
  <c r="O458" i="7"/>
  <c r="D517" i="7"/>
  <c r="I450" i="8"/>
  <c r="O450" i="7"/>
  <c r="D509" i="7"/>
  <c r="I442" i="8"/>
  <c r="O442" i="7"/>
  <c r="D501" i="7"/>
  <c r="I434" i="8"/>
  <c r="O434" i="7"/>
  <c r="D493" i="7"/>
  <c r="I426" i="8"/>
  <c r="O426" i="7"/>
  <c r="D485" i="7"/>
  <c r="I418" i="8"/>
  <c r="O418" i="7"/>
  <c r="D477" i="7"/>
  <c r="I410" i="8"/>
  <c r="O410" i="7"/>
  <c r="D469" i="7"/>
  <c r="I402" i="8"/>
  <c r="O402" i="7"/>
  <c r="D461" i="7"/>
  <c r="I394" i="8"/>
  <c r="O394" i="7"/>
  <c r="D453" i="7"/>
  <c r="I386" i="8"/>
  <c r="O386" i="7"/>
  <c r="D445" i="7"/>
  <c r="I378" i="8"/>
  <c r="O378" i="7"/>
  <c r="D437" i="7"/>
  <c r="I370" i="8"/>
  <c r="O370" i="7"/>
  <c r="D429" i="7"/>
  <c r="I362" i="8"/>
  <c r="O362" i="7"/>
  <c r="D421" i="7"/>
  <c r="I354" i="8"/>
  <c r="O354" i="7"/>
  <c r="D413" i="7"/>
  <c r="I346" i="8"/>
  <c r="O346" i="7"/>
  <c r="D405" i="7"/>
  <c r="I338" i="8"/>
  <c r="O338" i="7"/>
  <c r="D397" i="7"/>
  <c r="C397" i="7"/>
  <c r="I330" i="8"/>
  <c r="O330" i="7"/>
  <c r="D389" i="7"/>
  <c r="C389" i="7"/>
  <c r="I322" i="8"/>
  <c r="O322" i="7"/>
  <c r="D381" i="7"/>
  <c r="C381" i="7"/>
  <c r="I314" i="8"/>
  <c r="O314" i="7"/>
  <c r="D373" i="7"/>
  <c r="C373" i="7"/>
  <c r="I306" i="8"/>
  <c r="O306" i="7"/>
  <c r="D365" i="7"/>
  <c r="C365" i="7"/>
  <c r="I298" i="8"/>
  <c r="O298" i="7"/>
  <c r="D357" i="7"/>
  <c r="C357" i="7"/>
  <c r="I290" i="8"/>
  <c r="O290" i="7"/>
  <c r="D349" i="7"/>
  <c r="C349" i="7"/>
  <c r="I282" i="8"/>
  <c r="O282" i="7"/>
  <c r="D341" i="7"/>
  <c r="C341" i="7"/>
  <c r="I274" i="8"/>
  <c r="O274" i="7"/>
  <c r="D333" i="7"/>
  <c r="C333" i="7"/>
  <c r="I266" i="8"/>
  <c r="O266" i="7"/>
  <c r="D325" i="7"/>
  <c r="C325" i="7"/>
  <c r="I258" i="8"/>
  <c r="O258" i="7"/>
  <c r="D317" i="7"/>
  <c r="C317" i="7"/>
  <c r="I250" i="8"/>
  <c r="D309" i="7"/>
  <c r="C309" i="7"/>
  <c r="I242" i="8"/>
  <c r="D301" i="7"/>
  <c r="C301" i="7"/>
  <c r="I234" i="8"/>
  <c r="D293" i="7"/>
  <c r="C293" i="7"/>
  <c r="I226" i="8"/>
  <c r="D285" i="7"/>
  <c r="C285" i="7"/>
  <c r="I218" i="8"/>
  <c r="D277" i="7"/>
  <c r="C277" i="7"/>
  <c r="I210" i="8"/>
  <c r="D269" i="7"/>
  <c r="C269" i="7"/>
  <c r="I202" i="8"/>
  <c r="D261" i="7"/>
  <c r="C261" i="7"/>
  <c r="I194" i="8"/>
  <c r="D253" i="7"/>
  <c r="C253" i="7"/>
  <c r="I186" i="8"/>
  <c r="D245" i="7"/>
  <c r="C245" i="7"/>
  <c r="I178" i="8"/>
  <c r="D237" i="7"/>
  <c r="C237" i="7"/>
  <c r="I170" i="8"/>
  <c r="D229" i="7"/>
  <c r="C229" i="7"/>
  <c r="I162" i="8"/>
  <c r="D221" i="7"/>
  <c r="C221" i="7"/>
  <c r="I154" i="8"/>
  <c r="D213" i="7"/>
  <c r="C213" i="7"/>
  <c r="I146" i="8"/>
  <c r="D205" i="7"/>
  <c r="C205" i="7"/>
  <c r="I138" i="8"/>
  <c r="D197" i="7"/>
  <c r="C197" i="7"/>
  <c r="I130" i="8"/>
  <c r="D189" i="7"/>
  <c r="C189" i="7"/>
  <c r="I122" i="8"/>
  <c r="D181" i="7"/>
  <c r="C181" i="7"/>
  <c r="I114" i="8"/>
  <c r="D173" i="7"/>
  <c r="C173" i="7"/>
  <c r="I106" i="8"/>
  <c r="D165" i="7"/>
  <c r="C165" i="7"/>
  <c r="I98" i="8"/>
  <c r="D157" i="7"/>
  <c r="C157" i="7"/>
  <c r="I90" i="8"/>
  <c r="D149" i="7"/>
  <c r="C149" i="7"/>
  <c r="I82" i="8"/>
  <c r="D141" i="7"/>
  <c r="C141" i="7"/>
  <c r="I74" i="8"/>
  <c r="D133" i="7"/>
  <c r="C133" i="7"/>
  <c r="I66" i="8"/>
  <c r="D125" i="7"/>
  <c r="C125" i="7"/>
  <c r="I58" i="8"/>
  <c r="D117" i="7"/>
  <c r="C117" i="7"/>
  <c r="I50" i="8"/>
  <c r="D109" i="7"/>
  <c r="C109" i="7"/>
  <c r="I42" i="8"/>
  <c r="D101" i="7"/>
  <c r="C101" i="7"/>
  <c r="I34" i="8"/>
  <c r="D93" i="7"/>
  <c r="C93" i="7"/>
  <c r="I26" i="8"/>
  <c r="D85" i="7"/>
  <c r="C85" i="7"/>
  <c r="I18" i="8"/>
  <c r="D77" i="7"/>
  <c r="C77" i="7"/>
  <c r="I10" i="8"/>
  <c r="D69" i="7"/>
  <c r="C69" i="7"/>
  <c r="C1103" i="7"/>
  <c r="C1095" i="7"/>
  <c r="C1087" i="7"/>
  <c r="C1079" i="7"/>
  <c r="C1071" i="7"/>
  <c r="C1063" i="7"/>
  <c r="C1055" i="7"/>
  <c r="C1047" i="7"/>
  <c r="C1039" i="7"/>
  <c r="C1031" i="7"/>
  <c r="C1023" i="7"/>
  <c r="C1015" i="7"/>
  <c r="C1007" i="7"/>
  <c r="C999" i="7"/>
  <c r="C991" i="7"/>
  <c r="C983" i="7"/>
  <c r="C975" i="7"/>
  <c r="C967" i="7"/>
  <c r="C959" i="7"/>
  <c r="C951" i="7"/>
  <c r="C943" i="7"/>
  <c r="C935" i="7"/>
  <c r="C927" i="7"/>
  <c r="C919" i="7"/>
  <c r="C911" i="7"/>
  <c r="C903" i="7"/>
  <c r="C895" i="7"/>
  <c r="C887" i="7"/>
  <c r="C879" i="7"/>
  <c r="C871" i="7"/>
  <c r="C863" i="7"/>
  <c r="C855" i="7"/>
  <c r="C847" i="7"/>
  <c r="C839" i="7"/>
  <c r="C831" i="7"/>
  <c r="C823" i="7"/>
  <c r="C815" i="7"/>
  <c r="C807" i="7"/>
  <c r="C799" i="7"/>
  <c r="C791" i="7"/>
  <c r="C783" i="7"/>
  <c r="C775" i="7"/>
  <c r="C767" i="7"/>
  <c r="C759" i="7"/>
  <c r="C751" i="7"/>
  <c r="C743" i="7"/>
  <c r="C735" i="7"/>
  <c r="C727" i="7"/>
  <c r="C719" i="7"/>
  <c r="C711" i="7"/>
  <c r="C703" i="7"/>
  <c r="C695" i="7"/>
  <c r="C687" i="7"/>
  <c r="C679" i="7"/>
  <c r="C671" i="7"/>
  <c r="C663" i="7"/>
  <c r="C655" i="7"/>
  <c r="C647" i="7"/>
  <c r="C639" i="7"/>
  <c r="C631" i="7"/>
  <c r="C623" i="7"/>
  <c r="C615" i="7"/>
  <c r="C607" i="7"/>
  <c r="C599" i="7"/>
  <c r="C591" i="7"/>
  <c r="C583" i="7"/>
  <c r="C575" i="7"/>
  <c r="C567" i="7"/>
  <c r="C559" i="7"/>
  <c r="C551" i="7"/>
  <c r="C543" i="7"/>
  <c r="C535" i="7"/>
  <c r="C527" i="7"/>
  <c r="C519" i="7"/>
  <c r="C511" i="7"/>
  <c r="C503" i="7"/>
  <c r="C495" i="7"/>
  <c r="C463" i="7"/>
  <c r="C431" i="7"/>
  <c r="I1105" i="8"/>
  <c r="O1105" i="7"/>
  <c r="I1097" i="8"/>
  <c r="O1097" i="7"/>
  <c r="I1089" i="8"/>
  <c r="O1089" i="7"/>
  <c r="I1081" i="8"/>
  <c r="O1081" i="7"/>
  <c r="I1073" i="8"/>
  <c r="O1073" i="7"/>
  <c r="I1065" i="8"/>
  <c r="O1065" i="7"/>
  <c r="I1057" i="8"/>
  <c r="O1057" i="7"/>
  <c r="I1049" i="8"/>
  <c r="O1049" i="7"/>
  <c r="I1041" i="8"/>
  <c r="O1041" i="7"/>
  <c r="D1100" i="7"/>
  <c r="I1033" i="8"/>
  <c r="O1033" i="7"/>
  <c r="D1092" i="7"/>
  <c r="I1025" i="8"/>
  <c r="O1025" i="7"/>
  <c r="D1084" i="7"/>
  <c r="I1017" i="8"/>
  <c r="O1017" i="7"/>
  <c r="D1076" i="7"/>
  <c r="I1009" i="8"/>
  <c r="O1009" i="7"/>
  <c r="D1068" i="7"/>
  <c r="I1001" i="8"/>
  <c r="O1001" i="7"/>
  <c r="D1060" i="7"/>
  <c r="I993" i="8"/>
  <c r="O993" i="7"/>
  <c r="D1052" i="7"/>
  <c r="I985" i="8"/>
  <c r="O985" i="7"/>
  <c r="D1044" i="7"/>
  <c r="I977" i="8"/>
  <c r="O977" i="7"/>
  <c r="D1036" i="7"/>
  <c r="I969" i="8"/>
  <c r="O969" i="7"/>
  <c r="D1028" i="7"/>
  <c r="I961" i="8"/>
  <c r="O961" i="7"/>
  <c r="D1020" i="7"/>
  <c r="I953" i="8"/>
  <c r="O953" i="7"/>
  <c r="D1012" i="7"/>
  <c r="I945" i="8"/>
  <c r="O945" i="7"/>
  <c r="D1004" i="7"/>
  <c r="I937" i="8"/>
  <c r="O937" i="7"/>
  <c r="D996" i="7"/>
  <c r="I929" i="8"/>
  <c r="O929" i="7"/>
  <c r="D988" i="7"/>
  <c r="I921" i="8"/>
  <c r="O921" i="7"/>
  <c r="D980" i="7"/>
  <c r="I913" i="8"/>
  <c r="O913" i="7"/>
  <c r="D972" i="7"/>
  <c r="I905" i="8"/>
  <c r="O905" i="7"/>
  <c r="D964" i="7"/>
  <c r="I897" i="8"/>
  <c r="O897" i="7"/>
  <c r="D956" i="7"/>
  <c r="I889" i="8"/>
  <c r="O889" i="7"/>
  <c r="D948" i="7"/>
  <c r="I881" i="8"/>
  <c r="O881" i="7"/>
  <c r="D940" i="7"/>
  <c r="I873" i="8"/>
  <c r="O873" i="7"/>
  <c r="D932" i="7"/>
  <c r="I865" i="8"/>
  <c r="O865" i="7"/>
  <c r="D924" i="7"/>
  <c r="I857" i="8"/>
  <c r="O857" i="7"/>
  <c r="D916" i="7"/>
  <c r="I849" i="8"/>
  <c r="O849" i="7"/>
  <c r="D908" i="7"/>
  <c r="I841" i="8"/>
  <c r="O841" i="7"/>
  <c r="D900" i="7"/>
  <c r="I833" i="8"/>
  <c r="O833" i="7"/>
  <c r="D892" i="7"/>
  <c r="I825" i="8"/>
  <c r="O825" i="7"/>
  <c r="D884" i="7"/>
  <c r="I817" i="8"/>
  <c r="O817" i="7"/>
  <c r="D876" i="7"/>
  <c r="I809" i="8"/>
  <c r="O809" i="7"/>
  <c r="D868" i="7"/>
  <c r="I801" i="8"/>
  <c r="O801" i="7"/>
  <c r="D860" i="7"/>
  <c r="I793" i="8"/>
  <c r="O793" i="7"/>
  <c r="D852" i="7"/>
  <c r="I785" i="8"/>
  <c r="O785" i="7"/>
  <c r="D844" i="7"/>
  <c r="I777" i="8"/>
  <c r="O777" i="7"/>
  <c r="D836" i="7"/>
  <c r="I769" i="8"/>
  <c r="O769" i="7"/>
  <c r="D828" i="7"/>
  <c r="I761" i="8"/>
  <c r="O761" i="7"/>
  <c r="D820" i="7"/>
  <c r="I753" i="8"/>
  <c r="O753" i="7"/>
  <c r="D812" i="7"/>
  <c r="I745" i="8"/>
  <c r="O745" i="7"/>
  <c r="D804" i="7"/>
  <c r="I737" i="8"/>
  <c r="O737" i="7"/>
  <c r="D796" i="7"/>
  <c r="I729" i="8"/>
  <c r="O729" i="7"/>
  <c r="D788" i="7"/>
  <c r="I721" i="8"/>
  <c r="O721" i="7"/>
  <c r="D780" i="7"/>
  <c r="I713" i="8"/>
  <c r="O713" i="7"/>
  <c r="D772" i="7"/>
  <c r="I705" i="8"/>
  <c r="O705" i="7"/>
  <c r="D764" i="7"/>
  <c r="I697" i="8"/>
  <c r="O697" i="7"/>
  <c r="D756" i="7"/>
  <c r="I689" i="8"/>
  <c r="O689" i="7"/>
  <c r="D748" i="7"/>
  <c r="I681" i="8"/>
  <c r="O681" i="7"/>
  <c r="D740" i="7"/>
  <c r="I673" i="8"/>
  <c r="O673" i="7"/>
  <c r="D732" i="7"/>
  <c r="I665" i="8"/>
  <c r="O665" i="7"/>
  <c r="D724" i="7"/>
  <c r="I657" i="8"/>
  <c r="O657" i="7"/>
  <c r="D716" i="7"/>
  <c r="I649" i="8"/>
  <c r="O649" i="7"/>
  <c r="D708" i="7"/>
  <c r="I641" i="8"/>
  <c r="O641" i="7"/>
  <c r="D700" i="7"/>
  <c r="I633" i="8"/>
  <c r="O633" i="7"/>
  <c r="D692" i="7"/>
  <c r="I625" i="8"/>
  <c r="O625" i="7"/>
  <c r="D684" i="7"/>
  <c r="I617" i="8"/>
  <c r="O617" i="7"/>
  <c r="D676" i="7"/>
  <c r="I609" i="8"/>
  <c r="O609" i="7"/>
  <c r="D668" i="7"/>
  <c r="I601" i="8"/>
  <c r="O601" i="7"/>
  <c r="D660" i="7"/>
  <c r="I593" i="8"/>
  <c r="O593" i="7"/>
  <c r="D652" i="7"/>
  <c r="I585" i="8"/>
  <c r="O585" i="7"/>
  <c r="D644" i="7"/>
  <c r="I577" i="8"/>
  <c r="O577" i="7"/>
  <c r="D636" i="7"/>
  <c r="I569" i="8"/>
  <c r="O569" i="7"/>
  <c r="D628" i="7"/>
  <c r="I561" i="8"/>
  <c r="O561" i="7"/>
  <c r="D620" i="7"/>
  <c r="I553" i="8"/>
  <c r="O553" i="7"/>
  <c r="D612" i="7"/>
  <c r="I545" i="8"/>
  <c r="O545" i="7"/>
  <c r="D604" i="7"/>
  <c r="I537" i="8"/>
  <c r="O537" i="7"/>
  <c r="D596" i="7"/>
  <c r="I529" i="8"/>
  <c r="O529" i="7"/>
  <c r="D588" i="7"/>
  <c r="I521" i="8"/>
  <c r="O521" i="7"/>
  <c r="D580" i="7"/>
  <c r="I513" i="8"/>
  <c r="O513" i="7"/>
  <c r="D572" i="7"/>
  <c r="I505" i="8"/>
  <c r="O505" i="7"/>
  <c r="D564" i="7"/>
  <c r="I497" i="8"/>
  <c r="O497" i="7"/>
  <c r="D556" i="7"/>
  <c r="I489" i="8"/>
  <c r="O489" i="7"/>
  <c r="D548" i="7"/>
  <c r="I481" i="8"/>
  <c r="O481" i="7"/>
  <c r="D540" i="7"/>
  <c r="I473" i="8"/>
  <c r="O473" i="7"/>
  <c r="D532" i="7"/>
  <c r="I465" i="8"/>
  <c r="O465" i="7"/>
  <c r="D524" i="7"/>
  <c r="I457" i="8"/>
  <c r="O457" i="7"/>
  <c r="D516" i="7"/>
  <c r="I449" i="8"/>
  <c r="O449" i="7"/>
  <c r="D508" i="7"/>
  <c r="I441" i="8"/>
  <c r="O441" i="7"/>
  <c r="D500" i="7"/>
  <c r="I433" i="8"/>
  <c r="O433" i="7"/>
  <c r="D492" i="7"/>
  <c r="I425" i="8"/>
  <c r="O425" i="7"/>
  <c r="D484" i="7"/>
  <c r="I417" i="8"/>
  <c r="O417" i="7"/>
  <c r="D476" i="7"/>
  <c r="I409" i="8"/>
  <c r="O409" i="7"/>
  <c r="D468" i="7"/>
  <c r="I401" i="8"/>
  <c r="O401" i="7"/>
  <c r="D460" i="7"/>
  <c r="I393" i="8"/>
  <c r="O393" i="7"/>
  <c r="D452" i="7"/>
  <c r="I385" i="8"/>
  <c r="O385" i="7"/>
  <c r="D444" i="7"/>
  <c r="I377" i="8"/>
  <c r="O377" i="7"/>
  <c r="D436" i="7"/>
  <c r="I369" i="8"/>
  <c r="O369" i="7"/>
  <c r="D428" i="7"/>
  <c r="I361" i="8"/>
  <c r="O361" i="7"/>
  <c r="D420" i="7"/>
  <c r="I353" i="8"/>
  <c r="O353" i="7"/>
  <c r="D412" i="7"/>
  <c r="I345" i="8"/>
  <c r="O345" i="7"/>
  <c r="D404" i="7"/>
  <c r="I337" i="8"/>
  <c r="O337" i="7"/>
  <c r="D396" i="7"/>
  <c r="C396" i="7"/>
  <c r="I329" i="8"/>
  <c r="O329" i="7"/>
  <c r="D388" i="7"/>
  <c r="C388" i="7"/>
  <c r="I321" i="8"/>
  <c r="O321" i="7"/>
  <c r="D380" i="7"/>
  <c r="C380" i="7"/>
  <c r="I313" i="8"/>
  <c r="O313" i="7"/>
  <c r="D372" i="7"/>
  <c r="C372" i="7"/>
  <c r="I305" i="8"/>
  <c r="O305" i="7"/>
  <c r="D364" i="7"/>
  <c r="C364" i="7"/>
  <c r="I297" i="8"/>
  <c r="O297" i="7"/>
  <c r="D356" i="7"/>
  <c r="C356" i="7"/>
  <c r="I289" i="8"/>
  <c r="O289" i="7"/>
  <c r="D348" i="7"/>
  <c r="C348" i="7"/>
  <c r="I281" i="8"/>
  <c r="O281" i="7"/>
  <c r="D340" i="7"/>
  <c r="C340" i="7"/>
  <c r="I273" i="8"/>
  <c r="O273" i="7"/>
  <c r="D332" i="7"/>
  <c r="C332" i="7"/>
  <c r="I265" i="8"/>
  <c r="O265" i="7"/>
  <c r="D324" i="7"/>
  <c r="C324" i="7"/>
  <c r="I257" i="8"/>
  <c r="O257" i="7"/>
  <c r="D316" i="7"/>
  <c r="C316" i="7"/>
  <c r="I249" i="8"/>
  <c r="D308" i="7"/>
  <c r="C308" i="7"/>
  <c r="I241" i="8"/>
  <c r="D300" i="7"/>
  <c r="C300" i="7"/>
  <c r="I233" i="8"/>
  <c r="D292" i="7"/>
  <c r="C292" i="7"/>
  <c r="I225" i="8"/>
  <c r="D284" i="7"/>
  <c r="C284" i="7"/>
  <c r="I217" i="8"/>
  <c r="D276" i="7"/>
  <c r="C276" i="7"/>
  <c r="I209" i="8"/>
  <c r="D268" i="7"/>
  <c r="C268" i="7"/>
  <c r="I201" i="8"/>
  <c r="D260" i="7"/>
  <c r="C260" i="7"/>
  <c r="I193" i="8"/>
  <c r="D252" i="7"/>
  <c r="C252" i="7"/>
  <c r="I185" i="8"/>
  <c r="D244" i="7"/>
  <c r="C244" i="7"/>
  <c r="I177" i="8"/>
  <c r="D236" i="7"/>
  <c r="C236" i="7"/>
  <c r="I169" i="8"/>
  <c r="D228" i="7"/>
  <c r="C228" i="7"/>
  <c r="I161" i="8"/>
  <c r="D220" i="7"/>
  <c r="C220" i="7"/>
  <c r="I153" i="8"/>
  <c r="D212" i="7"/>
  <c r="C212" i="7"/>
  <c r="I145" i="8"/>
  <c r="D204" i="7"/>
  <c r="C204" i="7"/>
  <c r="I137" i="8"/>
  <c r="D196" i="7"/>
  <c r="C196" i="7"/>
  <c r="I129" i="8"/>
  <c r="D188" i="7"/>
  <c r="C188" i="7"/>
  <c r="I121" i="8"/>
  <c r="D180" i="7"/>
  <c r="C180" i="7"/>
  <c r="I113" i="8"/>
  <c r="D172" i="7"/>
  <c r="C172" i="7"/>
  <c r="I105" i="8"/>
  <c r="D164" i="7"/>
  <c r="C164" i="7"/>
  <c r="I97" i="8"/>
  <c r="D156" i="7"/>
  <c r="C156" i="7"/>
  <c r="I89" i="8"/>
  <c r="D148" i="7"/>
  <c r="C148" i="7"/>
  <c r="I81" i="8"/>
  <c r="C140" i="7"/>
  <c r="D140" i="7"/>
  <c r="I73" i="8"/>
  <c r="D132" i="7"/>
  <c r="C132" i="7"/>
  <c r="I65" i="8"/>
  <c r="D124" i="7"/>
  <c r="C124" i="7"/>
  <c r="I57" i="8"/>
  <c r="D116" i="7"/>
  <c r="C116" i="7"/>
  <c r="I49" i="8"/>
  <c r="C108" i="7"/>
  <c r="D108" i="7"/>
  <c r="I41" i="8"/>
  <c r="D100" i="7"/>
  <c r="C100" i="7"/>
  <c r="I33" i="8"/>
  <c r="D92" i="7"/>
  <c r="C92" i="7"/>
  <c r="I25" i="8"/>
  <c r="D84" i="7"/>
  <c r="C84" i="7"/>
  <c r="I17" i="8"/>
  <c r="C76" i="7"/>
  <c r="D76" i="7"/>
  <c r="I9" i="8"/>
  <c r="D68" i="7"/>
  <c r="C68" i="7"/>
  <c r="C1102" i="7"/>
  <c r="C1094" i="7"/>
  <c r="C1086" i="7"/>
  <c r="C1078" i="7"/>
  <c r="C1070" i="7"/>
  <c r="C1062" i="7"/>
  <c r="C1054" i="7"/>
  <c r="C1046" i="7"/>
  <c r="C1038" i="7"/>
  <c r="C1030" i="7"/>
  <c r="C1022" i="7"/>
  <c r="C1014" i="7"/>
  <c r="C1006" i="7"/>
  <c r="C998" i="7"/>
  <c r="C990" i="7"/>
  <c r="C982" i="7"/>
  <c r="C974" i="7"/>
  <c r="C966" i="7"/>
  <c r="C958" i="7"/>
  <c r="C950" i="7"/>
  <c r="C942" i="7"/>
  <c r="C934" i="7"/>
  <c r="C926" i="7"/>
  <c r="C918" i="7"/>
  <c r="C910" i="7"/>
  <c r="C902" i="7"/>
  <c r="C894" i="7"/>
  <c r="C886" i="7"/>
  <c r="C878" i="7"/>
  <c r="C870" i="7"/>
  <c r="C862" i="7"/>
  <c r="C854" i="7"/>
  <c r="C846" i="7"/>
  <c r="C838" i="7"/>
  <c r="C830" i="7"/>
  <c r="C822" i="7"/>
  <c r="C814" i="7"/>
  <c r="C806" i="7"/>
  <c r="C798" i="7"/>
  <c r="C790" i="7"/>
  <c r="C782" i="7"/>
  <c r="C774" i="7"/>
  <c r="C766" i="7"/>
  <c r="C758" i="7"/>
  <c r="C750" i="7"/>
  <c r="C742" i="7"/>
  <c r="C734" i="7"/>
  <c r="C726" i="7"/>
  <c r="C718" i="7"/>
  <c r="C710" i="7"/>
  <c r="C702" i="7"/>
  <c r="C694" i="7"/>
  <c r="C686" i="7"/>
  <c r="C678" i="7"/>
  <c r="C670" i="7"/>
  <c r="C662" i="7"/>
  <c r="C654" i="7"/>
  <c r="C646" i="7"/>
  <c r="C638" i="7"/>
  <c r="C630" i="7"/>
  <c r="C622" i="7"/>
  <c r="C614" i="7"/>
  <c r="C606" i="7"/>
  <c r="C598" i="7"/>
  <c r="C590" i="7"/>
  <c r="C582" i="7"/>
  <c r="C574" i="7"/>
  <c r="C566" i="7"/>
  <c r="C558" i="7"/>
  <c r="C550" i="7"/>
  <c r="C542" i="7"/>
  <c r="C534" i="7"/>
  <c r="C526" i="7"/>
  <c r="C518" i="7"/>
  <c r="C510" i="7"/>
  <c r="C502" i="7"/>
  <c r="C493" i="7"/>
  <c r="C472" i="7"/>
  <c r="C461" i="7"/>
  <c r="C440" i="7"/>
  <c r="C429" i="7"/>
  <c r="C408" i="7"/>
  <c r="I1104" i="8"/>
  <c r="O1104" i="7"/>
  <c r="I1096" i="8"/>
  <c r="O1096" i="7"/>
  <c r="I1088" i="8"/>
  <c r="O1088" i="7"/>
  <c r="I1080" i="8"/>
  <c r="O1080" i="7"/>
  <c r="I1072" i="8"/>
  <c r="O1072" i="7"/>
  <c r="I1064" i="8"/>
  <c r="O1064" i="7"/>
  <c r="I1056" i="8"/>
  <c r="O1056" i="7"/>
  <c r="I1048" i="8"/>
  <c r="O1048" i="7"/>
  <c r="I1040" i="8"/>
  <c r="O1040" i="7"/>
  <c r="D1099" i="7"/>
  <c r="I1032" i="8"/>
  <c r="O1032" i="7"/>
  <c r="D1091" i="7"/>
  <c r="I1024" i="8"/>
  <c r="O1024" i="7"/>
  <c r="D1083" i="7"/>
  <c r="I1016" i="8"/>
  <c r="O1016" i="7"/>
  <c r="D1075" i="7"/>
  <c r="I1008" i="8"/>
  <c r="O1008" i="7"/>
  <c r="D1067" i="7"/>
  <c r="I1000" i="8"/>
  <c r="O1000" i="7"/>
  <c r="D1059" i="7"/>
  <c r="I992" i="8"/>
  <c r="O992" i="7"/>
  <c r="D1051" i="7"/>
  <c r="I984" i="8"/>
  <c r="O984" i="7"/>
  <c r="D1043" i="7"/>
  <c r="I976" i="8"/>
  <c r="O976" i="7"/>
  <c r="D1035" i="7"/>
  <c r="I968" i="8"/>
  <c r="O968" i="7"/>
  <c r="D1027" i="7"/>
  <c r="I960" i="8"/>
  <c r="O960" i="7"/>
  <c r="D1019" i="7"/>
  <c r="I952" i="8"/>
  <c r="O952" i="7"/>
  <c r="D1011" i="7"/>
  <c r="I944" i="8"/>
  <c r="O944" i="7"/>
  <c r="D1003" i="7"/>
  <c r="I936" i="8"/>
  <c r="O936" i="7"/>
  <c r="D995" i="7"/>
  <c r="I928" i="8"/>
  <c r="O928" i="7"/>
  <c r="D987" i="7"/>
  <c r="I920" i="8"/>
  <c r="O920" i="7"/>
  <c r="D979" i="7"/>
  <c r="I912" i="8"/>
  <c r="O912" i="7"/>
  <c r="D971" i="7"/>
  <c r="I904" i="8"/>
  <c r="O904" i="7"/>
  <c r="D963" i="7"/>
  <c r="I896" i="8"/>
  <c r="O896" i="7"/>
  <c r="D955" i="7"/>
  <c r="I888" i="8"/>
  <c r="O888" i="7"/>
  <c r="D947" i="7"/>
  <c r="I880" i="8"/>
  <c r="O880" i="7"/>
  <c r="D939" i="7"/>
  <c r="I872" i="8"/>
  <c r="O872" i="7"/>
  <c r="D931" i="7"/>
  <c r="I864" i="8"/>
  <c r="O864" i="7"/>
  <c r="D923" i="7"/>
  <c r="I856" i="8"/>
  <c r="O856" i="7"/>
  <c r="D915" i="7"/>
  <c r="I848" i="8"/>
  <c r="O848" i="7"/>
  <c r="D907" i="7"/>
  <c r="I840" i="8"/>
  <c r="O840" i="7"/>
  <c r="D899" i="7"/>
  <c r="I832" i="8"/>
  <c r="O832" i="7"/>
  <c r="D891" i="7"/>
  <c r="I824" i="8"/>
  <c r="O824" i="7"/>
  <c r="D883" i="7"/>
  <c r="I816" i="8"/>
  <c r="O816" i="7"/>
  <c r="D875" i="7"/>
  <c r="I808" i="8"/>
  <c r="O808" i="7"/>
  <c r="D867" i="7"/>
  <c r="I800" i="8"/>
  <c r="O800" i="7"/>
  <c r="D859" i="7"/>
  <c r="I792" i="8"/>
  <c r="O792" i="7"/>
  <c r="D851" i="7"/>
  <c r="I784" i="8"/>
  <c r="O784" i="7"/>
  <c r="D843" i="7"/>
  <c r="I776" i="8"/>
  <c r="O776" i="7"/>
  <c r="D835" i="7"/>
  <c r="I768" i="8"/>
  <c r="O768" i="7"/>
  <c r="D827" i="7"/>
  <c r="I760" i="8"/>
  <c r="O760" i="7"/>
  <c r="D819" i="7"/>
  <c r="I752" i="8"/>
  <c r="O752" i="7"/>
  <c r="D811" i="7"/>
  <c r="I744" i="8"/>
  <c r="O744" i="7"/>
  <c r="D803" i="7"/>
  <c r="I736" i="8"/>
  <c r="O736" i="7"/>
  <c r="D795" i="7"/>
  <c r="I728" i="8"/>
  <c r="O728" i="7"/>
  <c r="D787" i="7"/>
  <c r="I720" i="8"/>
  <c r="O720" i="7"/>
  <c r="D779" i="7"/>
  <c r="I712" i="8"/>
  <c r="O712" i="7"/>
  <c r="D771" i="7"/>
  <c r="I704" i="8"/>
  <c r="O704" i="7"/>
  <c r="D763" i="7"/>
  <c r="I696" i="8"/>
  <c r="O696" i="7"/>
  <c r="D755" i="7"/>
  <c r="I688" i="8"/>
  <c r="O688" i="7"/>
  <c r="D747" i="7"/>
  <c r="I680" i="8"/>
  <c r="O680" i="7"/>
  <c r="D739" i="7"/>
  <c r="I672" i="8"/>
  <c r="O672" i="7"/>
  <c r="D731" i="7"/>
  <c r="I664" i="8"/>
  <c r="O664" i="7"/>
  <c r="D723" i="7"/>
  <c r="I656" i="8"/>
  <c r="O656" i="7"/>
  <c r="D715" i="7"/>
  <c r="I648" i="8"/>
  <c r="O648" i="7"/>
  <c r="D707" i="7"/>
  <c r="I640" i="8"/>
  <c r="O640" i="7"/>
  <c r="D699" i="7"/>
  <c r="I632" i="8"/>
  <c r="O632" i="7"/>
  <c r="D691" i="7"/>
  <c r="I624" i="8"/>
  <c r="O624" i="7"/>
  <c r="D683" i="7"/>
  <c r="I616" i="8"/>
  <c r="O616" i="7"/>
  <c r="D675" i="7"/>
  <c r="I608" i="8"/>
  <c r="O608" i="7"/>
  <c r="D667" i="7"/>
  <c r="I600" i="8"/>
  <c r="O600" i="7"/>
  <c r="D659" i="7"/>
  <c r="I592" i="8"/>
  <c r="O592" i="7"/>
  <c r="D651" i="7"/>
  <c r="I584" i="8"/>
  <c r="O584" i="7"/>
  <c r="D643" i="7"/>
  <c r="I576" i="8"/>
  <c r="O576" i="7"/>
  <c r="D635" i="7"/>
  <c r="I568" i="8"/>
  <c r="O568" i="7"/>
  <c r="D627" i="7"/>
  <c r="I560" i="8"/>
  <c r="O560" i="7"/>
  <c r="D619" i="7"/>
  <c r="I552" i="8"/>
  <c r="O552" i="7"/>
  <c r="D611" i="7"/>
  <c r="I544" i="8"/>
  <c r="O544" i="7"/>
  <c r="D603" i="7"/>
  <c r="I536" i="8"/>
  <c r="O536" i="7"/>
  <c r="D595" i="7"/>
  <c r="I528" i="8"/>
  <c r="O528" i="7"/>
  <c r="D587" i="7"/>
  <c r="I520" i="8"/>
  <c r="O520" i="7"/>
  <c r="D579" i="7"/>
  <c r="I512" i="8"/>
  <c r="O512" i="7"/>
  <c r="D571" i="7"/>
  <c r="I504" i="8"/>
  <c r="O504" i="7"/>
  <c r="D563" i="7"/>
  <c r="I496" i="8"/>
  <c r="O496" i="7"/>
  <c r="D555" i="7"/>
  <c r="I488" i="8"/>
  <c r="O488" i="7"/>
  <c r="D547" i="7"/>
  <c r="I480" i="8"/>
  <c r="O480" i="7"/>
  <c r="D539" i="7"/>
  <c r="I472" i="8"/>
  <c r="O472" i="7"/>
  <c r="D531" i="7"/>
  <c r="I464" i="8"/>
  <c r="O464" i="7"/>
  <c r="D523" i="7"/>
  <c r="I456" i="8"/>
  <c r="O456" i="7"/>
  <c r="D515" i="7"/>
  <c r="I448" i="8"/>
  <c r="O448" i="7"/>
  <c r="D507" i="7"/>
  <c r="I440" i="8"/>
  <c r="O440" i="7"/>
  <c r="D499" i="7"/>
  <c r="I432" i="8"/>
  <c r="O432" i="7"/>
  <c r="D491" i="7"/>
  <c r="I424" i="8"/>
  <c r="O424" i="7"/>
  <c r="D483" i="7"/>
  <c r="I416" i="8"/>
  <c r="O416" i="7"/>
  <c r="D475" i="7"/>
  <c r="I408" i="8"/>
  <c r="O408" i="7"/>
  <c r="D467" i="7"/>
  <c r="I400" i="8"/>
  <c r="O400" i="7"/>
  <c r="D459" i="7"/>
  <c r="I392" i="8"/>
  <c r="O392" i="7"/>
  <c r="D451" i="7"/>
  <c r="I384" i="8"/>
  <c r="O384" i="7"/>
  <c r="D443" i="7"/>
  <c r="I376" i="8"/>
  <c r="O376" i="7"/>
  <c r="D435" i="7"/>
  <c r="F435" i="7" s="1"/>
  <c r="I368" i="8"/>
  <c r="O368" i="7"/>
  <c r="D427" i="7"/>
  <c r="I360" i="8"/>
  <c r="O360" i="7"/>
  <c r="D419" i="7"/>
  <c r="I352" i="8"/>
  <c r="O352" i="7"/>
  <c r="D411" i="7"/>
  <c r="I344" i="8"/>
  <c r="O344" i="7"/>
  <c r="D403" i="7"/>
  <c r="I336" i="8"/>
  <c r="O336" i="7"/>
  <c r="D395" i="7"/>
  <c r="C395" i="7"/>
  <c r="I328" i="8"/>
  <c r="O328" i="7"/>
  <c r="D387" i="7"/>
  <c r="C387" i="7"/>
  <c r="I320" i="8"/>
  <c r="O320" i="7"/>
  <c r="D379" i="7"/>
  <c r="C379" i="7"/>
  <c r="I312" i="8"/>
  <c r="O312" i="7"/>
  <c r="D371" i="7"/>
  <c r="C371" i="7"/>
  <c r="I304" i="8"/>
  <c r="O304" i="7"/>
  <c r="D363" i="7"/>
  <c r="C363" i="7"/>
  <c r="I296" i="8"/>
  <c r="O296" i="7"/>
  <c r="D355" i="7"/>
  <c r="C355" i="7"/>
  <c r="I288" i="8"/>
  <c r="O288" i="7"/>
  <c r="D347" i="7"/>
  <c r="C347" i="7"/>
  <c r="I280" i="8"/>
  <c r="O280" i="7"/>
  <c r="D339" i="7"/>
  <c r="C339" i="7"/>
  <c r="I272" i="8"/>
  <c r="O272" i="7"/>
  <c r="D331" i="7"/>
  <c r="C331" i="7"/>
  <c r="I264" i="8"/>
  <c r="O264" i="7"/>
  <c r="D323" i="7"/>
  <c r="C323" i="7"/>
  <c r="I256" i="8"/>
  <c r="O256" i="7"/>
  <c r="D315" i="7"/>
  <c r="C315" i="7"/>
  <c r="I248" i="8"/>
  <c r="D307" i="7"/>
  <c r="C307" i="7"/>
  <c r="I240" i="8"/>
  <c r="D299" i="7"/>
  <c r="C299" i="7"/>
  <c r="I232" i="8"/>
  <c r="D291" i="7"/>
  <c r="C291" i="7"/>
  <c r="I224" i="8"/>
  <c r="D283" i="7"/>
  <c r="C283" i="7"/>
  <c r="I216" i="8"/>
  <c r="D275" i="7"/>
  <c r="C275" i="7"/>
  <c r="I208" i="8"/>
  <c r="D267" i="7"/>
  <c r="C267" i="7"/>
  <c r="I200" i="8"/>
  <c r="D259" i="7"/>
  <c r="C259" i="7"/>
  <c r="I192" i="8"/>
  <c r="D251" i="7"/>
  <c r="C251" i="7"/>
  <c r="I184" i="8"/>
  <c r="D243" i="7"/>
  <c r="C243" i="7"/>
  <c r="I176" i="8"/>
  <c r="D235" i="7"/>
  <c r="C235" i="7"/>
  <c r="I168" i="8"/>
  <c r="D227" i="7"/>
  <c r="C227" i="7"/>
  <c r="I160" i="8"/>
  <c r="D219" i="7"/>
  <c r="C219" i="7"/>
  <c r="I152" i="8"/>
  <c r="D211" i="7"/>
  <c r="C211" i="7"/>
  <c r="I144" i="8"/>
  <c r="D203" i="7"/>
  <c r="C203" i="7"/>
  <c r="I136" i="8"/>
  <c r="D195" i="7"/>
  <c r="C195" i="7"/>
  <c r="I128" i="8"/>
  <c r="D187" i="7"/>
  <c r="C187" i="7"/>
  <c r="I120" i="8"/>
  <c r="D179" i="7"/>
  <c r="C179" i="7"/>
  <c r="I112" i="8"/>
  <c r="D171" i="7"/>
  <c r="C171" i="7"/>
  <c r="I104" i="8"/>
  <c r="D163" i="7"/>
  <c r="C163" i="7"/>
  <c r="I96" i="8"/>
  <c r="D155" i="7"/>
  <c r="C155" i="7"/>
  <c r="I88" i="8"/>
  <c r="D147" i="7"/>
  <c r="C147" i="7"/>
  <c r="I80" i="8"/>
  <c r="D139" i="7"/>
  <c r="C139" i="7"/>
  <c r="I72" i="8"/>
  <c r="D131" i="7"/>
  <c r="C131" i="7"/>
  <c r="I64" i="8"/>
  <c r="D123" i="7"/>
  <c r="C123" i="7"/>
  <c r="I56" i="8"/>
  <c r="D115" i="7"/>
  <c r="C115" i="7"/>
  <c r="I48" i="8"/>
  <c r="D107" i="7"/>
  <c r="C107" i="7"/>
  <c r="I40" i="8"/>
  <c r="D99" i="7"/>
  <c r="C99" i="7"/>
  <c r="I32" i="8"/>
  <c r="D91" i="7"/>
  <c r="C91" i="7"/>
  <c r="I24" i="8"/>
  <c r="D83" i="7"/>
  <c r="C83" i="7"/>
  <c r="I16" i="8"/>
  <c r="D75" i="7"/>
  <c r="C75" i="7"/>
  <c r="I8" i="8"/>
  <c r="D67" i="7"/>
  <c r="C67" i="7"/>
  <c r="C1101" i="7"/>
  <c r="C1093" i="7"/>
  <c r="C1085" i="7"/>
  <c r="C1077" i="7"/>
  <c r="C1069" i="7"/>
  <c r="C1061" i="7"/>
  <c r="C1053" i="7"/>
  <c r="C1045" i="7"/>
  <c r="C1037" i="7"/>
  <c r="C1029" i="7"/>
  <c r="C1021" i="7"/>
  <c r="C1013" i="7"/>
  <c r="C1005" i="7"/>
  <c r="C997" i="7"/>
  <c r="C989" i="7"/>
  <c r="C981" i="7"/>
  <c r="C973" i="7"/>
  <c r="C965" i="7"/>
  <c r="C957" i="7"/>
  <c r="C949" i="7"/>
  <c r="C941" i="7"/>
  <c r="C933" i="7"/>
  <c r="C925" i="7"/>
  <c r="C917" i="7"/>
  <c r="C909" i="7"/>
  <c r="C901" i="7"/>
  <c r="C893" i="7"/>
  <c r="C885" i="7"/>
  <c r="C877" i="7"/>
  <c r="C869" i="7"/>
  <c r="C861" i="7"/>
  <c r="C853" i="7"/>
  <c r="C845" i="7"/>
  <c r="C837" i="7"/>
  <c r="C829" i="7"/>
  <c r="C821" i="7"/>
  <c r="C813" i="7"/>
  <c r="C805" i="7"/>
  <c r="C797" i="7"/>
  <c r="C789" i="7"/>
  <c r="C781" i="7"/>
  <c r="C773" i="7"/>
  <c r="C765" i="7"/>
  <c r="C757" i="7"/>
  <c r="C749" i="7"/>
  <c r="C741" i="7"/>
  <c r="C733" i="7"/>
  <c r="C725" i="7"/>
  <c r="C717" i="7"/>
  <c r="C709" i="7"/>
  <c r="C701" i="7"/>
  <c r="C693" i="7"/>
  <c r="C685" i="7"/>
  <c r="C677" i="7"/>
  <c r="C669" i="7"/>
  <c r="C661" i="7"/>
  <c r="C653" i="7"/>
  <c r="C645" i="7"/>
  <c r="C637" i="7"/>
  <c r="C629" i="7"/>
  <c r="C621" i="7"/>
  <c r="C613" i="7"/>
  <c r="C605" i="7"/>
  <c r="C597" i="7"/>
  <c r="C589" i="7"/>
  <c r="C581" i="7"/>
  <c r="C573" i="7"/>
  <c r="C565" i="7"/>
  <c r="C557" i="7"/>
  <c r="C549" i="7"/>
  <c r="C541" i="7"/>
  <c r="C533" i="7"/>
  <c r="C525" i="7"/>
  <c r="C517" i="7"/>
  <c r="C509" i="7"/>
  <c r="C501" i="7"/>
  <c r="C492" i="7"/>
  <c r="C471" i="7"/>
  <c r="C460" i="7"/>
  <c r="C439" i="7"/>
  <c r="C428" i="7"/>
  <c r="C407" i="7"/>
  <c r="I1103" i="8"/>
  <c r="O1103" i="7"/>
  <c r="I1095" i="8"/>
  <c r="O1095" i="7"/>
  <c r="I1087" i="8"/>
  <c r="O1087" i="7"/>
  <c r="I1079" i="8"/>
  <c r="O1079" i="7"/>
  <c r="I1071" i="8"/>
  <c r="O1071" i="7"/>
  <c r="I1063" i="8"/>
  <c r="O1063" i="7"/>
  <c r="I1055" i="8"/>
  <c r="O1055" i="7"/>
  <c r="I1047" i="8"/>
  <c r="O1047" i="7"/>
  <c r="D1106" i="7"/>
  <c r="I1039" i="8"/>
  <c r="O1039" i="7"/>
  <c r="D1098" i="7"/>
  <c r="I1031" i="8"/>
  <c r="O1031" i="7"/>
  <c r="D1090" i="7"/>
  <c r="I1023" i="8"/>
  <c r="O1023" i="7"/>
  <c r="D1082" i="7"/>
  <c r="I1015" i="8"/>
  <c r="O1015" i="7"/>
  <c r="D1074" i="7"/>
  <c r="I1007" i="8"/>
  <c r="O1007" i="7"/>
  <c r="D1066" i="7"/>
  <c r="I999" i="8"/>
  <c r="O999" i="7"/>
  <c r="D1058" i="7"/>
  <c r="I991" i="8"/>
  <c r="O991" i="7"/>
  <c r="D1050" i="7"/>
  <c r="I983" i="8"/>
  <c r="O983" i="7"/>
  <c r="D1042" i="7"/>
  <c r="I975" i="8"/>
  <c r="O975" i="7"/>
  <c r="D1034" i="7"/>
  <c r="I967" i="8"/>
  <c r="O967" i="7"/>
  <c r="D1026" i="7"/>
  <c r="I959" i="8"/>
  <c r="O959" i="7"/>
  <c r="D1018" i="7"/>
  <c r="I951" i="8"/>
  <c r="O951" i="7"/>
  <c r="D1010" i="7"/>
  <c r="I943" i="8"/>
  <c r="O943" i="7"/>
  <c r="D1002" i="7"/>
  <c r="I935" i="8"/>
  <c r="O935" i="7"/>
  <c r="D994" i="7"/>
  <c r="I927" i="8"/>
  <c r="O927" i="7"/>
  <c r="D986" i="7"/>
  <c r="I919" i="8"/>
  <c r="O919" i="7"/>
  <c r="D978" i="7"/>
  <c r="I911" i="8"/>
  <c r="O911" i="7"/>
  <c r="D970" i="7"/>
  <c r="I903" i="8"/>
  <c r="O903" i="7"/>
  <c r="D962" i="7"/>
  <c r="I895" i="8"/>
  <c r="O895" i="7"/>
  <c r="D954" i="7"/>
  <c r="I887" i="8"/>
  <c r="O887" i="7"/>
  <c r="D946" i="7"/>
  <c r="I879" i="8"/>
  <c r="O879" i="7"/>
  <c r="D938" i="7"/>
  <c r="I871" i="8"/>
  <c r="O871" i="7"/>
  <c r="D930" i="7"/>
  <c r="I863" i="8"/>
  <c r="O863" i="7"/>
  <c r="D922" i="7"/>
  <c r="I855" i="8"/>
  <c r="O855" i="7"/>
  <c r="D914" i="7"/>
  <c r="I847" i="8"/>
  <c r="O847" i="7"/>
  <c r="D906" i="7"/>
  <c r="I839" i="8"/>
  <c r="O839" i="7"/>
  <c r="D898" i="7"/>
  <c r="I831" i="8"/>
  <c r="O831" i="7"/>
  <c r="D890" i="7"/>
  <c r="I823" i="8"/>
  <c r="O823" i="7"/>
  <c r="D882" i="7"/>
  <c r="I815" i="8"/>
  <c r="O815" i="7"/>
  <c r="D874" i="7"/>
  <c r="I807" i="8"/>
  <c r="O807" i="7"/>
  <c r="D866" i="7"/>
  <c r="I799" i="8"/>
  <c r="O799" i="7"/>
  <c r="D858" i="7"/>
  <c r="I791" i="8"/>
  <c r="O791" i="7"/>
  <c r="D850" i="7"/>
  <c r="I783" i="8"/>
  <c r="O783" i="7"/>
  <c r="D842" i="7"/>
  <c r="I775" i="8"/>
  <c r="O775" i="7"/>
  <c r="D834" i="7"/>
  <c r="I767" i="8"/>
  <c r="O767" i="7"/>
  <c r="D826" i="7"/>
  <c r="I759" i="8"/>
  <c r="O759" i="7"/>
  <c r="D818" i="7"/>
  <c r="I751" i="8"/>
  <c r="O751" i="7"/>
  <c r="D810" i="7"/>
  <c r="I743" i="8"/>
  <c r="O743" i="7"/>
  <c r="D802" i="7"/>
  <c r="I735" i="8"/>
  <c r="O735" i="7"/>
  <c r="D794" i="7"/>
  <c r="I727" i="8"/>
  <c r="O727" i="7"/>
  <c r="D786" i="7"/>
  <c r="I719" i="8"/>
  <c r="O719" i="7"/>
  <c r="D778" i="7"/>
  <c r="I711" i="8"/>
  <c r="O711" i="7"/>
  <c r="D770" i="7"/>
  <c r="I703" i="8"/>
  <c r="O703" i="7"/>
  <c r="D762" i="7"/>
  <c r="I695" i="8"/>
  <c r="O695" i="7"/>
  <c r="D754" i="7"/>
  <c r="I687" i="8"/>
  <c r="O687" i="7"/>
  <c r="D746" i="7"/>
  <c r="I679" i="8"/>
  <c r="O679" i="7"/>
  <c r="D738" i="7"/>
  <c r="I671" i="8"/>
  <c r="O671" i="7"/>
  <c r="D730" i="7"/>
  <c r="I663" i="8"/>
  <c r="O663" i="7"/>
  <c r="D722" i="7"/>
  <c r="I655" i="8"/>
  <c r="O655" i="7"/>
  <c r="D714" i="7"/>
  <c r="I647" i="8"/>
  <c r="O647" i="7"/>
  <c r="D706" i="7"/>
  <c r="I639" i="8"/>
  <c r="O639" i="7"/>
  <c r="D698" i="7"/>
  <c r="I631" i="8"/>
  <c r="O631" i="7"/>
  <c r="D690" i="7"/>
  <c r="I623" i="8"/>
  <c r="O623" i="7"/>
  <c r="D682" i="7"/>
  <c r="I615" i="8"/>
  <c r="O615" i="7"/>
  <c r="D674" i="7"/>
  <c r="I607" i="8"/>
  <c r="O607" i="7"/>
  <c r="D666" i="7"/>
  <c r="I599" i="8"/>
  <c r="O599" i="7"/>
  <c r="D658" i="7"/>
  <c r="I591" i="8"/>
  <c r="O591" i="7"/>
  <c r="D650" i="7"/>
  <c r="I583" i="8"/>
  <c r="O583" i="7"/>
  <c r="D642" i="7"/>
  <c r="I575" i="8"/>
  <c r="O575" i="7"/>
  <c r="D634" i="7"/>
  <c r="I567" i="8"/>
  <c r="O567" i="7"/>
  <c r="D626" i="7"/>
  <c r="I559" i="8"/>
  <c r="O559" i="7"/>
  <c r="D618" i="7"/>
  <c r="I551" i="8"/>
  <c r="O551" i="7"/>
  <c r="D610" i="7"/>
  <c r="I543" i="8"/>
  <c r="O543" i="7"/>
  <c r="D602" i="7"/>
  <c r="I535" i="8"/>
  <c r="O535" i="7"/>
  <c r="D594" i="7"/>
  <c r="I527" i="8"/>
  <c r="O527" i="7"/>
  <c r="D586" i="7"/>
  <c r="I519" i="8"/>
  <c r="O519" i="7"/>
  <c r="D578" i="7"/>
  <c r="I511" i="8"/>
  <c r="O511" i="7"/>
  <c r="D570" i="7"/>
  <c r="I503" i="8"/>
  <c r="O503" i="7"/>
  <c r="D562" i="7"/>
  <c r="I495" i="8"/>
  <c r="O495" i="7"/>
  <c r="D554" i="7"/>
  <c r="I487" i="8"/>
  <c r="O487" i="7"/>
  <c r="D546" i="7"/>
  <c r="I479" i="8"/>
  <c r="O479" i="7"/>
  <c r="D538" i="7"/>
  <c r="I471" i="8"/>
  <c r="O471" i="7"/>
  <c r="D530" i="7"/>
  <c r="I463" i="8"/>
  <c r="O463" i="7"/>
  <c r="D522" i="7"/>
  <c r="I455" i="8"/>
  <c r="O455" i="7"/>
  <c r="D514" i="7"/>
  <c r="I447" i="8"/>
  <c r="O447" i="7"/>
  <c r="D506" i="7"/>
  <c r="I439" i="8"/>
  <c r="O439" i="7"/>
  <c r="D498" i="7"/>
  <c r="I431" i="8"/>
  <c r="O431" i="7"/>
  <c r="D490" i="7"/>
  <c r="C490" i="7"/>
  <c r="I423" i="8"/>
  <c r="O423" i="7"/>
  <c r="D482" i="7"/>
  <c r="C482" i="7"/>
  <c r="I415" i="8"/>
  <c r="O415" i="7"/>
  <c r="D474" i="7"/>
  <c r="C474" i="7"/>
  <c r="I407" i="8"/>
  <c r="O407" i="7"/>
  <c r="D466" i="7"/>
  <c r="C466" i="7"/>
  <c r="I399" i="8"/>
  <c r="O399" i="7"/>
  <c r="D458" i="7"/>
  <c r="C458" i="7"/>
  <c r="I391" i="8"/>
  <c r="O391" i="7"/>
  <c r="D450" i="7"/>
  <c r="C450" i="7"/>
  <c r="I383" i="8"/>
  <c r="O383" i="7"/>
  <c r="D442" i="7"/>
  <c r="C442" i="7"/>
  <c r="I375" i="8"/>
  <c r="O375" i="7"/>
  <c r="D434" i="7"/>
  <c r="C434" i="7"/>
  <c r="I367" i="8"/>
  <c r="O367" i="7"/>
  <c r="D426" i="7"/>
  <c r="C426" i="7"/>
  <c r="I359" i="8"/>
  <c r="O359" i="7"/>
  <c r="D418" i="7"/>
  <c r="C418" i="7"/>
  <c r="I351" i="8"/>
  <c r="O351" i="7"/>
  <c r="D410" i="7"/>
  <c r="C410" i="7"/>
  <c r="I343" i="8"/>
  <c r="O343" i="7"/>
  <c r="D402" i="7"/>
  <c r="C402" i="7"/>
  <c r="I335" i="8"/>
  <c r="O335" i="7"/>
  <c r="D394" i="7"/>
  <c r="C394" i="7"/>
  <c r="I327" i="8"/>
  <c r="O327" i="7"/>
  <c r="D386" i="7"/>
  <c r="C386" i="7"/>
  <c r="I319" i="8"/>
  <c r="O319" i="7"/>
  <c r="D378" i="7"/>
  <c r="C378" i="7"/>
  <c r="I311" i="8"/>
  <c r="O311" i="7"/>
  <c r="D370" i="7"/>
  <c r="C370" i="7"/>
  <c r="I303" i="8"/>
  <c r="O303" i="7"/>
  <c r="D362" i="7"/>
  <c r="C362" i="7"/>
  <c r="I295" i="8"/>
  <c r="O295" i="7"/>
  <c r="D354" i="7"/>
  <c r="C354" i="7"/>
  <c r="I287" i="8"/>
  <c r="O287" i="7"/>
  <c r="D346" i="7"/>
  <c r="C346" i="7"/>
  <c r="I279" i="8"/>
  <c r="O279" i="7"/>
  <c r="D338" i="7"/>
  <c r="C338" i="7"/>
  <c r="I271" i="8"/>
  <c r="O271" i="7"/>
  <c r="D330" i="7"/>
  <c r="C330" i="7"/>
  <c r="I263" i="8"/>
  <c r="O263" i="7"/>
  <c r="D322" i="7"/>
  <c r="C322" i="7"/>
  <c r="I255" i="8"/>
  <c r="D314" i="7"/>
  <c r="C314" i="7"/>
  <c r="I247" i="8"/>
  <c r="D306" i="7"/>
  <c r="C306" i="7"/>
  <c r="I239" i="8"/>
  <c r="D298" i="7"/>
  <c r="C298" i="7"/>
  <c r="I231" i="8"/>
  <c r="D290" i="7"/>
  <c r="C290" i="7"/>
  <c r="I223" i="8"/>
  <c r="D282" i="7"/>
  <c r="C282" i="7"/>
  <c r="I215" i="8"/>
  <c r="D274" i="7"/>
  <c r="C274" i="7"/>
  <c r="I207" i="8"/>
  <c r="D266" i="7"/>
  <c r="C266" i="7"/>
  <c r="I199" i="8"/>
  <c r="D258" i="7"/>
  <c r="C258" i="7"/>
  <c r="I191" i="8"/>
  <c r="D250" i="7"/>
  <c r="C250" i="7"/>
  <c r="I183" i="8"/>
  <c r="D242" i="7"/>
  <c r="C242" i="7"/>
  <c r="I175" i="8"/>
  <c r="D234" i="7"/>
  <c r="C234" i="7"/>
  <c r="I167" i="8"/>
  <c r="D226" i="7"/>
  <c r="C226" i="7"/>
  <c r="I159" i="8"/>
  <c r="D218" i="7"/>
  <c r="C218" i="7"/>
  <c r="I151" i="8"/>
  <c r="D210" i="7"/>
  <c r="C210" i="7"/>
  <c r="I143" i="8"/>
  <c r="D202" i="7"/>
  <c r="C202" i="7"/>
  <c r="I135" i="8"/>
  <c r="D194" i="7"/>
  <c r="C194" i="7"/>
  <c r="I127" i="8"/>
  <c r="D186" i="7"/>
  <c r="C186" i="7"/>
  <c r="I119" i="8"/>
  <c r="D178" i="7"/>
  <c r="C178" i="7"/>
  <c r="I111" i="8"/>
  <c r="D170" i="7"/>
  <c r="C170" i="7"/>
  <c r="I103" i="8"/>
  <c r="D162" i="7"/>
  <c r="C162" i="7"/>
  <c r="I95" i="8"/>
  <c r="D154" i="7"/>
  <c r="C154" i="7"/>
  <c r="I87" i="8"/>
  <c r="D146" i="7"/>
  <c r="C146" i="7"/>
  <c r="I79" i="8"/>
  <c r="C138" i="7"/>
  <c r="D138" i="7"/>
  <c r="I71" i="8"/>
  <c r="D130" i="7"/>
  <c r="C130" i="7"/>
  <c r="I63" i="8"/>
  <c r="D122" i="7"/>
  <c r="C122" i="7"/>
  <c r="I55" i="8"/>
  <c r="D114" i="7"/>
  <c r="C114" i="7"/>
  <c r="I47" i="8"/>
  <c r="C106" i="7"/>
  <c r="D106" i="7"/>
  <c r="I39" i="8"/>
  <c r="D98" i="7"/>
  <c r="C98" i="7"/>
  <c r="I31" i="8"/>
  <c r="D90" i="7"/>
  <c r="C90" i="7"/>
  <c r="I23" i="8"/>
  <c r="D82" i="7"/>
  <c r="C82" i="7"/>
  <c r="I15" i="8"/>
  <c r="C74" i="7"/>
  <c r="D74" i="7"/>
  <c r="I7" i="8"/>
  <c r="D66" i="7"/>
  <c r="C66" i="7"/>
  <c r="C1100" i="7"/>
  <c r="C1092" i="7"/>
  <c r="C1084" i="7"/>
  <c r="C1076" i="7"/>
  <c r="C1068" i="7"/>
  <c r="C1060" i="7"/>
  <c r="C1052" i="7"/>
  <c r="C1044" i="7"/>
  <c r="C1036" i="7"/>
  <c r="C1028" i="7"/>
  <c r="C1020" i="7"/>
  <c r="C1012" i="7"/>
  <c r="C1004" i="7"/>
  <c r="C996" i="7"/>
  <c r="C988" i="7"/>
  <c r="C980" i="7"/>
  <c r="C972" i="7"/>
  <c r="C964" i="7"/>
  <c r="C956" i="7"/>
  <c r="C948" i="7"/>
  <c r="C940" i="7"/>
  <c r="C932" i="7"/>
  <c r="C924" i="7"/>
  <c r="C916" i="7"/>
  <c r="C908" i="7"/>
  <c r="C900" i="7"/>
  <c r="C892" i="7"/>
  <c r="C884" i="7"/>
  <c r="C876" i="7"/>
  <c r="C868" i="7"/>
  <c r="C860" i="7"/>
  <c r="C852" i="7"/>
  <c r="C844" i="7"/>
  <c r="C836" i="7"/>
  <c r="C828" i="7"/>
  <c r="C820" i="7"/>
  <c r="C812" i="7"/>
  <c r="C804" i="7"/>
  <c r="C796" i="7"/>
  <c r="C788" i="7"/>
  <c r="C780" i="7"/>
  <c r="C772" i="7"/>
  <c r="C764" i="7"/>
  <c r="C756" i="7"/>
  <c r="C748" i="7"/>
  <c r="C740" i="7"/>
  <c r="C732" i="7"/>
  <c r="C724" i="7"/>
  <c r="C716" i="7"/>
  <c r="C708" i="7"/>
  <c r="C700" i="7"/>
  <c r="C692" i="7"/>
  <c r="C684" i="7"/>
  <c r="C676" i="7"/>
  <c r="C668" i="7"/>
  <c r="C660" i="7"/>
  <c r="C652" i="7"/>
  <c r="C644" i="7"/>
  <c r="C636" i="7"/>
  <c r="C628" i="7"/>
  <c r="C620" i="7"/>
  <c r="C612" i="7"/>
  <c r="C604" i="7"/>
  <c r="C596" i="7"/>
  <c r="C588" i="7"/>
  <c r="C580" i="7"/>
  <c r="C572" i="7"/>
  <c r="C564" i="7"/>
  <c r="C556" i="7"/>
  <c r="C548" i="7"/>
  <c r="C540" i="7"/>
  <c r="C532" i="7"/>
  <c r="C524" i="7"/>
  <c r="C516" i="7"/>
  <c r="C508" i="7"/>
  <c r="C500" i="7"/>
  <c r="C491" i="7"/>
  <c r="C480" i="7"/>
  <c r="C469" i="7"/>
  <c r="C459" i="7"/>
  <c r="C448" i="7"/>
  <c r="C437" i="7"/>
  <c r="C427" i="7"/>
  <c r="C416" i="7"/>
  <c r="C405" i="7"/>
  <c r="I1102" i="8"/>
  <c r="O1102" i="7"/>
  <c r="I1094" i="8"/>
  <c r="O1094" i="7"/>
  <c r="I1086" i="8"/>
  <c r="O1086" i="7"/>
  <c r="I1078" i="8"/>
  <c r="O1078" i="7"/>
  <c r="I1070" i="8"/>
  <c r="O1070" i="7"/>
  <c r="I1062" i="8"/>
  <c r="O1062" i="7"/>
  <c r="I1054" i="8"/>
  <c r="O1054" i="7"/>
  <c r="I1046" i="8"/>
  <c r="O1046" i="7"/>
  <c r="D1105" i="7"/>
  <c r="I1038" i="8"/>
  <c r="O1038" i="7"/>
  <c r="D1097" i="7"/>
  <c r="I1030" i="8"/>
  <c r="O1030" i="7"/>
  <c r="D1089" i="7"/>
  <c r="I1022" i="8"/>
  <c r="O1022" i="7"/>
  <c r="D1081" i="7"/>
  <c r="I1014" i="8"/>
  <c r="O1014" i="7"/>
  <c r="D1073" i="7"/>
  <c r="I1006" i="8"/>
  <c r="O1006" i="7"/>
  <c r="D1065" i="7"/>
  <c r="I998" i="8"/>
  <c r="O998" i="7"/>
  <c r="D1057" i="7"/>
  <c r="I990" i="8"/>
  <c r="O990" i="7"/>
  <c r="D1049" i="7"/>
  <c r="I982" i="8"/>
  <c r="O982" i="7"/>
  <c r="D1041" i="7"/>
  <c r="I974" i="8"/>
  <c r="O974" i="7"/>
  <c r="D1033" i="7"/>
  <c r="I966" i="8"/>
  <c r="O966" i="7"/>
  <c r="D1025" i="7"/>
  <c r="I958" i="8"/>
  <c r="O958" i="7"/>
  <c r="D1017" i="7"/>
  <c r="I950" i="8"/>
  <c r="O950" i="7"/>
  <c r="D1009" i="7"/>
  <c r="I942" i="8"/>
  <c r="O942" i="7"/>
  <c r="D1001" i="7"/>
  <c r="I934" i="8"/>
  <c r="O934" i="7"/>
  <c r="D993" i="7"/>
  <c r="I926" i="8"/>
  <c r="O926" i="7"/>
  <c r="D985" i="7"/>
  <c r="I918" i="8"/>
  <c r="O918" i="7"/>
  <c r="D977" i="7"/>
  <c r="I910" i="8"/>
  <c r="O910" i="7"/>
  <c r="D969" i="7"/>
  <c r="I902" i="8"/>
  <c r="O902" i="7"/>
  <c r="D961" i="7"/>
  <c r="I894" i="8"/>
  <c r="O894" i="7"/>
  <c r="D953" i="7"/>
  <c r="I886" i="8"/>
  <c r="O886" i="7"/>
  <c r="D945" i="7"/>
  <c r="I878" i="8"/>
  <c r="O878" i="7"/>
  <c r="D937" i="7"/>
  <c r="I870" i="8"/>
  <c r="O870" i="7"/>
  <c r="D929" i="7"/>
  <c r="I862" i="8"/>
  <c r="O862" i="7"/>
  <c r="D921" i="7"/>
  <c r="I854" i="8"/>
  <c r="O854" i="7"/>
  <c r="D913" i="7"/>
  <c r="I846" i="8"/>
  <c r="O846" i="7"/>
  <c r="D905" i="7"/>
  <c r="I838" i="8"/>
  <c r="O838" i="7"/>
  <c r="D897" i="7"/>
  <c r="I830" i="8"/>
  <c r="O830" i="7"/>
  <c r="D889" i="7"/>
  <c r="I822" i="8"/>
  <c r="O822" i="7"/>
  <c r="D881" i="7"/>
  <c r="I814" i="8"/>
  <c r="O814" i="7"/>
  <c r="D873" i="7"/>
  <c r="I806" i="8"/>
  <c r="O806" i="7"/>
  <c r="D865" i="7"/>
  <c r="I798" i="8"/>
  <c r="O798" i="7"/>
  <c r="D857" i="7"/>
  <c r="I790" i="8"/>
  <c r="O790" i="7"/>
  <c r="D849" i="7"/>
  <c r="I782" i="8"/>
  <c r="O782" i="7"/>
  <c r="D841" i="7"/>
  <c r="I774" i="8"/>
  <c r="O774" i="7"/>
  <c r="D833" i="7"/>
  <c r="I766" i="8"/>
  <c r="O766" i="7"/>
  <c r="D825" i="7"/>
  <c r="I758" i="8"/>
  <c r="O758" i="7"/>
  <c r="D817" i="7"/>
  <c r="I750" i="8"/>
  <c r="O750" i="7"/>
  <c r="D809" i="7"/>
  <c r="I742" i="8"/>
  <c r="O742" i="7"/>
  <c r="D801" i="7"/>
  <c r="I734" i="8"/>
  <c r="O734" i="7"/>
  <c r="D793" i="7"/>
  <c r="I726" i="8"/>
  <c r="O726" i="7"/>
  <c r="D785" i="7"/>
  <c r="I718" i="8"/>
  <c r="O718" i="7"/>
  <c r="D777" i="7"/>
  <c r="I710" i="8"/>
  <c r="O710" i="7"/>
  <c r="D769" i="7"/>
  <c r="I702" i="8"/>
  <c r="O702" i="7"/>
  <c r="D761" i="7"/>
  <c r="I694" i="8"/>
  <c r="O694" i="7"/>
  <c r="D753" i="7"/>
  <c r="I686" i="8"/>
  <c r="O686" i="7"/>
  <c r="D745" i="7"/>
  <c r="I678" i="8"/>
  <c r="O678" i="7"/>
  <c r="D737" i="7"/>
  <c r="I670" i="8"/>
  <c r="O670" i="7"/>
  <c r="D729" i="7"/>
  <c r="I662" i="8"/>
  <c r="O662" i="7"/>
  <c r="D721" i="7"/>
  <c r="I654" i="8"/>
  <c r="O654" i="7"/>
  <c r="D713" i="7"/>
  <c r="I646" i="8"/>
  <c r="O646" i="7"/>
  <c r="D705" i="7"/>
  <c r="I638" i="8"/>
  <c r="O638" i="7"/>
  <c r="D697" i="7"/>
  <c r="I630" i="8"/>
  <c r="O630" i="7"/>
  <c r="D689" i="7"/>
  <c r="I622" i="8"/>
  <c r="O622" i="7"/>
  <c r="D681" i="7"/>
  <c r="I614" i="8"/>
  <c r="O614" i="7"/>
  <c r="D673" i="7"/>
  <c r="I606" i="8"/>
  <c r="O606" i="7"/>
  <c r="D665" i="7"/>
  <c r="I598" i="8"/>
  <c r="O598" i="7"/>
  <c r="D657" i="7"/>
  <c r="I590" i="8"/>
  <c r="O590" i="7"/>
  <c r="D649" i="7"/>
  <c r="I582" i="8"/>
  <c r="O582" i="7"/>
  <c r="D641" i="7"/>
  <c r="I574" i="8"/>
  <c r="O574" i="7"/>
  <c r="D633" i="7"/>
  <c r="I566" i="8"/>
  <c r="O566" i="7"/>
  <c r="D625" i="7"/>
  <c r="I558" i="8"/>
  <c r="O558" i="7"/>
  <c r="D617" i="7"/>
  <c r="I550" i="8"/>
  <c r="O550" i="7"/>
  <c r="D609" i="7"/>
  <c r="I542" i="8"/>
  <c r="O542" i="7"/>
  <c r="D601" i="7"/>
  <c r="I534" i="8"/>
  <c r="O534" i="7"/>
  <c r="D593" i="7"/>
  <c r="I526" i="8"/>
  <c r="O526" i="7"/>
  <c r="D585" i="7"/>
  <c r="I518" i="8"/>
  <c r="O518" i="7"/>
  <c r="D577" i="7"/>
  <c r="I510" i="8"/>
  <c r="O510" i="7"/>
  <c r="D569" i="7"/>
  <c r="I502" i="8"/>
  <c r="O502" i="7"/>
  <c r="D561" i="7"/>
  <c r="I494" i="8"/>
  <c r="O494" i="7"/>
  <c r="D553" i="7"/>
  <c r="I486" i="8"/>
  <c r="O486" i="7"/>
  <c r="D545" i="7"/>
  <c r="I478" i="8"/>
  <c r="O478" i="7"/>
  <c r="D537" i="7"/>
  <c r="I470" i="8"/>
  <c r="O470" i="7"/>
  <c r="D529" i="7"/>
  <c r="I462" i="8"/>
  <c r="O462" i="7"/>
  <c r="D521" i="7"/>
  <c r="I454" i="8"/>
  <c r="O454" i="7"/>
  <c r="D513" i="7"/>
  <c r="I446" i="8"/>
  <c r="O446" i="7"/>
  <c r="D505" i="7"/>
  <c r="I438" i="8"/>
  <c r="O438" i="7"/>
  <c r="D497" i="7"/>
  <c r="I430" i="8"/>
  <c r="O430" i="7"/>
  <c r="D489" i="7"/>
  <c r="I422" i="8"/>
  <c r="O422" i="7"/>
  <c r="D481" i="7"/>
  <c r="I414" i="8"/>
  <c r="O414" i="7"/>
  <c r="D473" i="7"/>
  <c r="I406" i="8"/>
  <c r="O406" i="7"/>
  <c r="D465" i="7"/>
  <c r="I398" i="8"/>
  <c r="O398" i="7"/>
  <c r="D457" i="7"/>
  <c r="I390" i="8"/>
  <c r="O390" i="7"/>
  <c r="D449" i="7"/>
  <c r="I382" i="8"/>
  <c r="O382" i="7"/>
  <c r="D441" i="7"/>
  <c r="I374" i="8"/>
  <c r="O374" i="7"/>
  <c r="D433" i="7"/>
  <c r="I366" i="8"/>
  <c r="O366" i="7"/>
  <c r="D425" i="7"/>
  <c r="I358" i="8"/>
  <c r="O358" i="7"/>
  <c r="D417" i="7"/>
  <c r="I350" i="8"/>
  <c r="O350" i="7"/>
  <c r="D409" i="7"/>
  <c r="I342" i="8"/>
  <c r="O342" i="7"/>
  <c r="D401" i="7"/>
  <c r="I334" i="8"/>
  <c r="O334" i="7"/>
  <c r="D393" i="7"/>
  <c r="I326" i="8"/>
  <c r="O326" i="7"/>
  <c r="C385" i="7"/>
  <c r="D385" i="7"/>
  <c r="I318" i="8"/>
  <c r="O318" i="7"/>
  <c r="C377" i="7"/>
  <c r="D377" i="7"/>
  <c r="I310" i="8"/>
  <c r="O310" i="7"/>
  <c r="C369" i="7"/>
  <c r="D369" i="7"/>
  <c r="I302" i="8"/>
  <c r="O302" i="7"/>
  <c r="C361" i="7"/>
  <c r="D361" i="7"/>
  <c r="I294" i="8"/>
  <c r="O294" i="7"/>
  <c r="C353" i="7"/>
  <c r="D353" i="7"/>
  <c r="I286" i="8"/>
  <c r="O286" i="7"/>
  <c r="C345" i="7"/>
  <c r="D345" i="7"/>
  <c r="I278" i="8"/>
  <c r="O278" i="7"/>
  <c r="C337" i="7"/>
  <c r="D337" i="7"/>
  <c r="I270" i="8"/>
  <c r="O270" i="7"/>
  <c r="C329" i="7"/>
  <c r="D329" i="7"/>
  <c r="I262" i="8"/>
  <c r="O262" i="7"/>
  <c r="C321" i="7"/>
  <c r="D321" i="7"/>
  <c r="I254" i="8"/>
  <c r="C313" i="7"/>
  <c r="D313" i="7"/>
  <c r="I246" i="8"/>
  <c r="C305" i="7"/>
  <c r="D305" i="7"/>
  <c r="I238" i="8"/>
  <c r="C297" i="7"/>
  <c r="D297" i="7"/>
  <c r="I230" i="8"/>
  <c r="C289" i="7"/>
  <c r="D289" i="7"/>
  <c r="I222" i="8"/>
  <c r="C281" i="7"/>
  <c r="D281" i="7"/>
  <c r="I214" i="8"/>
  <c r="C273" i="7"/>
  <c r="D273" i="7"/>
  <c r="I206" i="8"/>
  <c r="C265" i="7"/>
  <c r="D265" i="7"/>
  <c r="I198" i="8"/>
  <c r="C257" i="7"/>
  <c r="D257" i="7"/>
  <c r="I190" i="8"/>
  <c r="C249" i="7"/>
  <c r="D249" i="7"/>
  <c r="I182" i="8"/>
  <c r="C241" i="7"/>
  <c r="D241" i="7"/>
  <c r="I174" i="8"/>
  <c r="C233" i="7"/>
  <c r="D233" i="7"/>
  <c r="I166" i="8"/>
  <c r="C225" i="7"/>
  <c r="D225" i="7"/>
  <c r="I158" i="8"/>
  <c r="C217" i="7"/>
  <c r="D217" i="7"/>
  <c r="I150" i="8"/>
  <c r="C209" i="7"/>
  <c r="D209" i="7"/>
  <c r="I142" i="8"/>
  <c r="C201" i="7"/>
  <c r="D201" i="7"/>
  <c r="I134" i="8"/>
  <c r="C193" i="7"/>
  <c r="D193" i="7"/>
  <c r="I126" i="8"/>
  <c r="C185" i="7"/>
  <c r="D185" i="7"/>
  <c r="I118" i="8"/>
  <c r="C177" i="7"/>
  <c r="D177" i="7"/>
  <c r="I110" i="8"/>
  <c r="C169" i="7"/>
  <c r="D169" i="7"/>
  <c r="I102" i="8"/>
  <c r="C161" i="7"/>
  <c r="D161" i="7"/>
  <c r="I94" i="8"/>
  <c r="D153" i="7"/>
  <c r="C153" i="7"/>
  <c r="I86" i="8"/>
  <c r="D145" i="7"/>
  <c r="C145" i="7"/>
  <c r="I78" i="8"/>
  <c r="C137" i="7"/>
  <c r="D137" i="7"/>
  <c r="I70" i="8"/>
  <c r="C129" i="7"/>
  <c r="D129" i="7"/>
  <c r="I62" i="8"/>
  <c r="D121" i="7"/>
  <c r="C121" i="7"/>
  <c r="I54" i="8"/>
  <c r="D113" i="7"/>
  <c r="C113" i="7"/>
  <c r="I46" i="8"/>
  <c r="C105" i="7"/>
  <c r="D105" i="7"/>
  <c r="I38" i="8"/>
  <c r="C97" i="7"/>
  <c r="D97" i="7"/>
  <c r="I30" i="8"/>
  <c r="D89" i="7"/>
  <c r="C89" i="7"/>
  <c r="I22" i="8"/>
  <c r="D81" i="7"/>
  <c r="C81" i="7"/>
  <c r="I14" i="8"/>
  <c r="C73" i="7"/>
  <c r="D73" i="7"/>
  <c r="I6" i="8"/>
  <c r="D65" i="7"/>
  <c r="C65" i="7"/>
  <c r="C63" i="7"/>
  <c r="C1099" i="7"/>
  <c r="C1091" i="7"/>
  <c r="C1083" i="7"/>
  <c r="C1075" i="7"/>
  <c r="C1067" i="7"/>
  <c r="C1059" i="7"/>
  <c r="C1051" i="7"/>
  <c r="C1043" i="7"/>
  <c r="C1035" i="7"/>
  <c r="C1027" i="7"/>
  <c r="C1019" i="7"/>
  <c r="C1011" i="7"/>
  <c r="C1003" i="7"/>
  <c r="C995" i="7"/>
  <c r="C987" i="7"/>
  <c r="C979" i="7"/>
  <c r="C971" i="7"/>
  <c r="C963" i="7"/>
  <c r="C955" i="7"/>
  <c r="C947" i="7"/>
  <c r="C939" i="7"/>
  <c r="C931" i="7"/>
  <c r="C923" i="7"/>
  <c r="C915" i="7"/>
  <c r="C907" i="7"/>
  <c r="C899" i="7"/>
  <c r="C891" i="7"/>
  <c r="C883" i="7"/>
  <c r="C875" i="7"/>
  <c r="C867" i="7"/>
  <c r="C859" i="7"/>
  <c r="C851" i="7"/>
  <c r="C843" i="7"/>
  <c r="C835" i="7"/>
  <c r="C827" i="7"/>
  <c r="C819" i="7"/>
  <c r="C811" i="7"/>
  <c r="C803" i="7"/>
  <c r="C795" i="7"/>
  <c r="C787" i="7"/>
  <c r="C779" i="7"/>
  <c r="C771" i="7"/>
  <c r="C763" i="7"/>
  <c r="C755" i="7"/>
  <c r="C747" i="7"/>
  <c r="C739" i="7"/>
  <c r="C731" i="7"/>
  <c r="C723" i="7"/>
  <c r="C715" i="7"/>
  <c r="C707" i="7"/>
  <c r="C699" i="7"/>
  <c r="C691" i="7"/>
  <c r="C683" i="7"/>
  <c r="C675" i="7"/>
  <c r="C667" i="7"/>
  <c r="C659" i="7"/>
  <c r="C651" i="7"/>
  <c r="C643" i="7"/>
  <c r="C635" i="7"/>
  <c r="C627" i="7"/>
  <c r="C619" i="7"/>
  <c r="C611" i="7"/>
  <c r="C603" i="7"/>
  <c r="C595" i="7"/>
  <c r="C587" i="7"/>
  <c r="C579" i="7"/>
  <c r="C571" i="7"/>
  <c r="C563" i="7"/>
  <c r="C555" i="7"/>
  <c r="C547" i="7"/>
  <c r="C539" i="7"/>
  <c r="C531" i="7"/>
  <c r="C523" i="7"/>
  <c r="C515" i="7"/>
  <c r="C507" i="7"/>
  <c r="C499" i="7"/>
  <c r="C489" i="7"/>
  <c r="C479" i="7"/>
  <c r="C468" i="7"/>
  <c r="C457" i="7"/>
  <c r="C447" i="7"/>
  <c r="C436" i="7"/>
  <c r="C425" i="7"/>
  <c r="C415" i="7"/>
  <c r="C404" i="7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H4" i="5"/>
  <c r="H5" i="7" s="1"/>
  <c r="H5" i="5"/>
  <c r="H6" i="7" s="1"/>
  <c r="H6" i="5"/>
  <c r="H7" i="7" s="1"/>
  <c r="H7" i="5"/>
  <c r="H8" i="7" s="1"/>
  <c r="H8" i="5"/>
  <c r="H9" i="7" s="1"/>
  <c r="H9" i="5"/>
  <c r="H10" i="7" s="1"/>
  <c r="H10" i="5"/>
  <c r="H11" i="7" s="1"/>
  <c r="H11" i="5"/>
  <c r="H12" i="7" s="1"/>
  <c r="H12" i="5"/>
  <c r="H13" i="7" s="1"/>
  <c r="H13" i="5"/>
  <c r="H14" i="7" s="1"/>
  <c r="H14" i="5"/>
  <c r="H15" i="7" s="1"/>
  <c r="H15" i="5"/>
  <c r="H16" i="7" s="1"/>
  <c r="H16" i="5"/>
  <c r="H17" i="7" s="1"/>
  <c r="H17" i="5"/>
  <c r="H18" i="7" s="1"/>
  <c r="H18" i="5"/>
  <c r="H19" i="7" s="1"/>
  <c r="H19" i="5"/>
  <c r="H20" i="7" s="1"/>
  <c r="H20" i="5"/>
  <c r="H21" i="7" s="1"/>
  <c r="H21" i="5"/>
  <c r="H22" i="7" s="1"/>
  <c r="H22" i="5"/>
  <c r="H23" i="7" s="1"/>
  <c r="H23" i="5"/>
  <c r="H24" i="7" s="1"/>
  <c r="H24" i="5"/>
  <c r="H25" i="7" s="1"/>
  <c r="H25" i="5"/>
  <c r="H26" i="7" s="1"/>
  <c r="H26" i="5"/>
  <c r="H27" i="7" s="1"/>
  <c r="H27" i="5"/>
  <c r="H28" i="7" s="1"/>
  <c r="H28" i="5"/>
  <c r="H29" i="7" s="1"/>
  <c r="H29" i="5"/>
  <c r="H30" i="7" s="1"/>
  <c r="H30" i="5"/>
  <c r="H31" i="7" s="1"/>
  <c r="H31" i="5"/>
  <c r="H32" i="7" s="1"/>
  <c r="H32" i="5"/>
  <c r="H33" i="7" s="1"/>
  <c r="H33" i="5"/>
  <c r="H34" i="7" s="1"/>
  <c r="H34" i="5"/>
  <c r="H35" i="7" s="1"/>
  <c r="H35" i="5"/>
  <c r="H36" i="7" s="1"/>
  <c r="H36" i="5"/>
  <c r="H37" i="7" s="1"/>
  <c r="H37" i="5"/>
  <c r="H38" i="7" s="1"/>
  <c r="H38" i="5"/>
  <c r="H39" i="7" s="1"/>
  <c r="H39" i="5"/>
  <c r="H40" i="7" s="1"/>
  <c r="H40" i="5"/>
  <c r="H41" i="7" s="1"/>
  <c r="H41" i="5"/>
  <c r="H42" i="7" s="1"/>
  <c r="H42" i="5"/>
  <c r="H43" i="7" s="1"/>
  <c r="H43" i="5"/>
  <c r="H44" i="7" s="1"/>
  <c r="H44" i="5"/>
  <c r="H45" i="7" s="1"/>
  <c r="H45" i="5"/>
  <c r="H46" i="7" s="1"/>
  <c r="H46" i="5"/>
  <c r="H47" i="7" s="1"/>
  <c r="H47" i="5"/>
  <c r="H48" i="7" s="1"/>
  <c r="H48" i="5"/>
  <c r="H49" i="7" s="1"/>
  <c r="H49" i="5"/>
  <c r="H50" i="7" s="1"/>
  <c r="H50" i="5"/>
  <c r="H51" i="7" s="1"/>
  <c r="H51" i="5"/>
  <c r="H52" i="7" s="1"/>
  <c r="H52" i="5"/>
  <c r="H53" i="7" s="1"/>
  <c r="H53" i="5"/>
  <c r="H54" i="7" s="1"/>
  <c r="H54" i="5"/>
  <c r="H55" i="7" s="1"/>
  <c r="H55" i="5"/>
  <c r="H56" i="7" s="1"/>
  <c r="H56" i="5"/>
  <c r="H57" i="7" s="1"/>
  <c r="H57" i="5"/>
  <c r="H58" i="7" s="1"/>
  <c r="H58" i="5"/>
  <c r="H59" i="7" s="1"/>
  <c r="H59" i="5"/>
  <c r="H60" i="7" s="1"/>
  <c r="H60" i="5"/>
  <c r="H61" i="7" s="1"/>
  <c r="H61" i="5"/>
  <c r="H62" i="7" s="1"/>
  <c r="H62" i="5"/>
  <c r="H63" i="7" s="1"/>
  <c r="H63" i="5"/>
  <c r="H64" i="7" s="1"/>
  <c r="H64" i="5"/>
  <c r="H65" i="7" s="1"/>
  <c r="H65" i="5"/>
  <c r="H66" i="7" s="1"/>
  <c r="H66" i="5"/>
  <c r="H67" i="7" s="1"/>
  <c r="H67" i="5"/>
  <c r="H68" i="7" s="1"/>
  <c r="H68" i="5"/>
  <c r="H69" i="7" s="1"/>
  <c r="H69" i="5"/>
  <c r="H70" i="7" s="1"/>
  <c r="H70" i="5"/>
  <c r="H71" i="7" s="1"/>
  <c r="H71" i="5"/>
  <c r="H72" i="7" s="1"/>
  <c r="H72" i="5"/>
  <c r="H73" i="7" s="1"/>
  <c r="H73" i="5"/>
  <c r="H74" i="7" s="1"/>
  <c r="H74" i="5"/>
  <c r="H75" i="7" s="1"/>
  <c r="H75" i="5"/>
  <c r="H76" i="7" s="1"/>
  <c r="H76" i="5"/>
  <c r="H77" i="7" s="1"/>
  <c r="H77" i="5"/>
  <c r="H78" i="7" s="1"/>
  <c r="H78" i="5"/>
  <c r="H79" i="7" s="1"/>
  <c r="H79" i="5"/>
  <c r="H80" i="7" s="1"/>
  <c r="H80" i="5"/>
  <c r="H81" i="7" s="1"/>
  <c r="H81" i="5"/>
  <c r="H82" i="7" s="1"/>
  <c r="H82" i="5"/>
  <c r="H83" i="7" s="1"/>
  <c r="H83" i="5"/>
  <c r="H84" i="7" s="1"/>
  <c r="H84" i="5"/>
  <c r="H85" i="7" s="1"/>
  <c r="H85" i="5"/>
  <c r="H86" i="7" s="1"/>
  <c r="H86" i="5"/>
  <c r="H87" i="7" s="1"/>
  <c r="H87" i="5"/>
  <c r="H88" i="7" s="1"/>
  <c r="H88" i="5"/>
  <c r="H89" i="7" s="1"/>
  <c r="H89" i="5"/>
  <c r="H90" i="7" s="1"/>
  <c r="H90" i="5"/>
  <c r="H91" i="7" s="1"/>
  <c r="H91" i="5"/>
  <c r="H92" i="7" s="1"/>
  <c r="H92" i="5"/>
  <c r="H93" i="7" s="1"/>
  <c r="H93" i="5"/>
  <c r="H94" i="7" s="1"/>
  <c r="H94" i="5"/>
  <c r="H95" i="7" s="1"/>
  <c r="H95" i="5"/>
  <c r="H96" i="7" s="1"/>
  <c r="H96" i="5"/>
  <c r="H97" i="7" s="1"/>
  <c r="H97" i="5"/>
  <c r="H98" i="7" s="1"/>
  <c r="H98" i="5"/>
  <c r="H99" i="7" s="1"/>
  <c r="H99" i="5"/>
  <c r="H100" i="7" s="1"/>
  <c r="H100" i="5"/>
  <c r="H101" i="7" s="1"/>
  <c r="H101" i="5"/>
  <c r="H102" i="7" s="1"/>
  <c r="H102" i="5"/>
  <c r="H103" i="7" s="1"/>
  <c r="H103" i="5"/>
  <c r="H104" i="7" s="1"/>
  <c r="H104" i="5"/>
  <c r="H105" i="7" s="1"/>
  <c r="H105" i="5"/>
  <c r="H106" i="7" s="1"/>
  <c r="H106" i="5"/>
  <c r="H107" i="7" s="1"/>
  <c r="H107" i="5"/>
  <c r="H108" i="7" s="1"/>
  <c r="H108" i="5"/>
  <c r="H109" i="7" s="1"/>
  <c r="H109" i="5"/>
  <c r="H110" i="7" s="1"/>
  <c r="H110" i="5"/>
  <c r="H111" i="7" s="1"/>
  <c r="H111" i="5"/>
  <c r="H112" i="7" s="1"/>
  <c r="H112" i="5"/>
  <c r="H113" i="7" s="1"/>
  <c r="H113" i="5"/>
  <c r="H114" i="7" s="1"/>
  <c r="H114" i="5"/>
  <c r="H115" i="7" s="1"/>
  <c r="H115" i="5"/>
  <c r="H116" i="7" s="1"/>
  <c r="H116" i="5"/>
  <c r="H117" i="7" s="1"/>
  <c r="H117" i="5"/>
  <c r="H118" i="7" s="1"/>
  <c r="H118" i="5"/>
  <c r="H119" i="7" s="1"/>
  <c r="H119" i="5"/>
  <c r="H120" i="7" s="1"/>
  <c r="H120" i="5"/>
  <c r="H121" i="7" s="1"/>
  <c r="H121" i="5"/>
  <c r="H122" i="7" s="1"/>
  <c r="H122" i="5"/>
  <c r="H123" i="7" s="1"/>
  <c r="H123" i="5"/>
  <c r="H124" i="7" s="1"/>
  <c r="H124" i="5"/>
  <c r="H125" i="7" s="1"/>
  <c r="H125" i="5"/>
  <c r="H126" i="7" s="1"/>
  <c r="H126" i="5"/>
  <c r="H127" i="7" s="1"/>
  <c r="H127" i="5"/>
  <c r="H128" i="7" s="1"/>
  <c r="H128" i="5"/>
  <c r="H129" i="7" s="1"/>
  <c r="H129" i="5"/>
  <c r="H130" i="7" s="1"/>
  <c r="H130" i="5"/>
  <c r="H131" i="7" s="1"/>
  <c r="H131" i="5"/>
  <c r="H132" i="7" s="1"/>
  <c r="H132" i="5"/>
  <c r="H133" i="7" s="1"/>
  <c r="H133" i="5"/>
  <c r="H134" i="7" s="1"/>
  <c r="H134" i="5"/>
  <c r="H135" i="7" s="1"/>
  <c r="H135" i="5"/>
  <c r="H136" i="7" s="1"/>
  <c r="H136" i="5"/>
  <c r="H137" i="7" s="1"/>
  <c r="H137" i="5"/>
  <c r="H138" i="7" s="1"/>
  <c r="H138" i="5"/>
  <c r="H139" i="7" s="1"/>
  <c r="H139" i="5"/>
  <c r="H140" i="7" s="1"/>
  <c r="H140" i="5"/>
  <c r="H141" i="7" s="1"/>
  <c r="H141" i="5"/>
  <c r="H142" i="7" s="1"/>
  <c r="H142" i="5"/>
  <c r="H143" i="7" s="1"/>
  <c r="H143" i="5"/>
  <c r="H144" i="7" s="1"/>
  <c r="H144" i="5"/>
  <c r="H145" i="7" s="1"/>
  <c r="H145" i="5"/>
  <c r="H146" i="7" s="1"/>
  <c r="H146" i="5"/>
  <c r="H147" i="7" s="1"/>
  <c r="H147" i="5"/>
  <c r="H148" i="7" s="1"/>
  <c r="H148" i="5"/>
  <c r="H149" i="7" s="1"/>
  <c r="H149" i="5"/>
  <c r="H150" i="7" s="1"/>
  <c r="H150" i="5"/>
  <c r="H151" i="7" s="1"/>
  <c r="H151" i="5"/>
  <c r="H152" i="7" s="1"/>
  <c r="H152" i="5"/>
  <c r="H153" i="7" s="1"/>
  <c r="H153" i="5"/>
  <c r="H154" i="7" s="1"/>
  <c r="H154" i="5"/>
  <c r="H155" i="7" s="1"/>
  <c r="H155" i="5"/>
  <c r="H156" i="7" s="1"/>
  <c r="H156" i="5"/>
  <c r="H157" i="7" s="1"/>
  <c r="H157" i="5"/>
  <c r="H158" i="7" s="1"/>
  <c r="H158" i="5"/>
  <c r="H159" i="7" s="1"/>
  <c r="H159" i="5"/>
  <c r="H160" i="7" s="1"/>
  <c r="H160" i="5"/>
  <c r="H161" i="7" s="1"/>
  <c r="H161" i="5"/>
  <c r="H162" i="7" s="1"/>
  <c r="H162" i="5"/>
  <c r="H163" i="7" s="1"/>
  <c r="H163" i="5"/>
  <c r="H164" i="7" s="1"/>
  <c r="H164" i="5"/>
  <c r="H165" i="7" s="1"/>
  <c r="H165" i="5"/>
  <c r="H166" i="7" s="1"/>
  <c r="H166" i="5"/>
  <c r="H167" i="7" s="1"/>
  <c r="H167" i="5"/>
  <c r="H168" i="7" s="1"/>
  <c r="H168" i="5"/>
  <c r="H169" i="7" s="1"/>
  <c r="H169" i="5"/>
  <c r="H170" i="7" s="1"/>
  <c r="H170" i="5"/>
  <c r="H171" i="7" s="1"/>
  <c r="H171" i="5"/>
  <c r="H172" i="7" s="1"/>
  <c r="H172" i="5"/>
  <c r="H173" i="7" s="1"/>
  <c r="H173" i="5"/>
  <c r="H174" i="7" s="1"/>
  <c r="H174" i="5"/>
  <c r="H175" i="7" s="1"/>
  <c r="H175" i="5"/>
  <c r="H176" i="7" s="1"/>
  <c r="H176" i="5"/>
  <c r="H177" i="7" s="1"/>
  <c r="H177" i="5"/>
  <c r="H178" i="7" s="1"/>
  <c r="H178" i="5"/>
  <c r="H179" i="7" s="1"/>
  <c r="H179" i="5"/>
  <c r="H180" i="7" s="1"/>
  <c r="H180" i="5"/>
  <c r="H181" i="7" s="1"/>
  <c r="H181" i="5"/>
  <c r="H182" i="7" s="1"/>
  <c r="H182" i="5"/>
  <c r="H183" i="7" s="1"/>
  <c r="H183" i="5"/>
  <c r="H184" i="7" s="1"/>
  <c r="H184" i="5"/>
  <c r="H185" i="7" s="1"/>
  <c r="H185" i="5"/>
  <c r="H186" i="7" s="1"/>
  <c r="H186" i="5"/>
  <c r="H187" i="7" s="1"/>
  <c r="H187" i="5"/>
  <c r="H188" i="7" s="1"/>
  <c r="H188" i="5"/>
  <c r="H189" i="7" s="1"/>
  <c r="H189" i="5"/>
  <c r="H190" i="7" s="1"/>
  <c r="H190" i="5"/>
  <c r="H191" i="7" s="1"/>
  <c r="H191" i="5"/>
  <c r="H192" i="7" s="1"/>
  <c r="H192" i="5"/>
  <c r="H193" i="7" s="1"/>
  <c r="H193" i="5"/>
  <c r="H194" i="7" s="1"/>
  <c r="H194" i="5"/>
  <c r="H195" i="7" s="1"/>
  <c r="H195" i="5"/>
  <c r="H196" i="7" s="1"/>
  <c r="H196" i="5"/>
  <c r="H197" i="7" s="1"/>
  <c r="H197" i="5"/>
  <c r="H198" i="7" s="1"/>
  <c r="H198" i="5"/>
  <c r="H199" i="7" s="1"/>
  <c r="H199" i="5"/>
  <c r="H200" i="7" s="1"/>
  <c r="H200" i="5"/>
  <c r="H201" i="7" s="1"/>
  <c r="H201" i="5"/>
  <c r="H202" i="7" s="1"/>
  <c r="H202" i="5"/>
  <c r="H203" i="7" s="1"/>
  <c r="H203" i="5"/>
  <c r="H204" i="7" s="1"/>
  <c r="H204" i="5"/>
  <c r="H205" i="7" s="1"/>
  <c r="H205" i="5"/>
  <c r="H206" i="7" s="1"/>
  <c r="H206" i="5"/>
  <c r="H207" i="7" s="1"/>
  <c r="H207" i="5"/>
  <c r="H208" i="7" s="1"/>
  <c r="H208" i="5"/>
  <c r="H209" i="7" s="1"/>
  <c r="H209" i="5"/>
  <c r="H210" i="7" s="1"/>
  <c r="H210" i="5"/>
  <c r="H211" i="7" s="1"/>
  <c r="H211" i="5"/>
  <c r="H212" i="7" s="1"/>
  <c r="H212" i="5"/>
  <c r="H213" i="7" s="1"/>
  <c r="H213" i="5"/>
  <c r="H214" i="7" s="1"/>
  <c r="H214" i="5"/>
  <c r="H215" i="7" s="1"/>
  <c r="H215" i="5"/>
  <c r="H216" i="7" s="1"/>
  <c r="H216" i="5"/>
  <c r="H217" i="7" s="1"/>
  <c r="H217" i="5"/>
  <c r="H218" i="7" s="1"/>
  <c r="H218" i="5"/>
  <c r="H219" i="7" s="1"/>
  <c r="H219" i="5"/>
  <c r="H220" i="7" s="1"/>
  <c r="H220" i="5"/>
  <c r="H221" i="7" s="1"/>
  <c r="H221" i="5"/>
  <c r="H222" i="7" s="1"/>
  <c r="H222" i="5"/>
  <c r="H223" i="7" s="1"/>
  <c r="H223" i="5"/>
  <c r="H224" i="7" s="1"/>
  <c r="H224" i="5"/>
  <c r="H225" i="7" s="1"/>
  <c r="H225" i="5"/>
  <c r="H226" i="7" s="1"/>
  <c r="H226" i="5"/>
  <c r="H227" i="7" s="1"/>
  <c r="H227" i="5"/>
  <c r="H228" i="7" s="1"/>
  <c r="H228" i="5"/>
  <c r="H229" i="7" s="1"/>
  <c r="H229" i="5"/>
  <c r="H230" i="7" s="1"/>
  <c r="H230" i="5"/>
  <c r="H231" i="7" s="1"/>
  <c r="H231" i="5"/>
  <c r="H232" i="7" s="1"/>
  <c r="H232" i="5"/>
  <c r="H233" i="7" s="1"/>
  <c r="H233" i="5"/>
  <c r="H234" i="7" s="1"/>
  <c r="H234" i="5"/>
  <c r="H235" i="7" s="1"/>
  <c r="H235" i="5"/>
  <c r="H236" i="7" s="1"/>
  <c r="H236" i="5"/>
  <c r="H237" i="7" s="1"/>
  <c r="H237" i="5"/>
  <c r="H238" i="7" s="1"/>
  <c r="H238" i="5"/>
  <c r="H239" i="7" s="1"/>
  <c r="H239" i="5"/>
  <c r="H240" i="7" s="1"/>
  <c r="H240" i="5"/>
  <c r="H241" i="7" s="1"/>
  <c r="H241" i="5"/>
  <c r="H242" i="7" s="1"/>
  <c r="H242" i="5"/>
  <c r="H243" i="7" s="1"/>
  <c r="H243" i="5"/>
  <c r="H244" i="7" s="1"/>
  <c r="H244" i="5"/>
  <c r="H245" i="7" s="1"/>
  <c r="H245" i="5"/>
  <c r="H246" i="7" s="1"/>
  <c r="H246" i="5"/>
  <c r="H247" i="7" s="1"/>
  <c r="H247" i="5"/>
  <c r="H248" i="7" s="1"/>
  <c r="H248" i="5"/>
  <c r="H249" i="7" s="1"/>
  <c r="H249" i="5"/>
  <c r="H250" i="7" s="1"/>
  <c r="H250" i="5"/>
  <c r="H251" i="7" s="1"/>
  <c r="H251" i="5"/>
  <c r="H252" i="7" s="1"/>
  <c r="H252" i="5"/>
  <c r="H253" i="7" s="1"/>
  <c r="H253" i="5"/>
  <c r="H254" i="7" s="1"/>
  <c r="H254" i="5"/>
  <c r="H255" i="7" s="1"/>
  <c r="H255" i="5"/>
  <c r="H256" i="7" s="1"/>
  <c r="H256" i="5"/>
  <c r="H257" i="7" s="1"/>
  <c r="H257" i="5"/>
  <c r="H258" i="7" s="1"/>
  <c r="H258" i="5"/>
  <c r="H259" i="7" s="1"/>
  <c r="H259" i="5"/>
  <c r="H260" i="7" s="1"/>
  <c r="H260" i="5"/>
  <c r="H261" i="7" s="1"/>
  <c r="H261" i="5"/>
  <c r="H262" i="7" s="1"/>
  <c r="H262" i="5"/>
  <c r="H263" i="7" s="1"/>
  <c r="H263" i="5"/>
  <c r="H264" i="7" s="1"/>
  <c r="H264" i="5"/>
  <c r="H265" i="7" s="1"/>
  <c r="H265" i="5"/>
  <c r="H266" i="7" s="1"/>
  <c r="H266" i="5"/>
  <c r="H267" i="7" s="1"/>
  <c r="H267" i="5"/>
  <c r="H268" i="7" s="1"/>
  <c r="H268" i="5"/>
  <c r="H269" i="7" s="1"/>
  <c r="H269" i="5"/>
  <c r="H270" i="7" s="1"/>
  <c r="H270" i="5"/>
  <c r="H271" i="7" s="1"/>
  <c r="H271" i="5"/>
  <c r="H272" i="7" s="1"/>
  <c r="H272" i="5"/>
  <c r="H273" i="7" s="1"/>
  <c r="H273" i="5"/>
  <c r="H274" i="7" s="1"/>
  <c r="H274" i="5"/>
  <c r="H275" i="7" s="1"/>
  <c r="H275" i="5"/>
  <c r="H276" i="7" s="1"/>
  <c r="H276" i="5"/>
  <c r="H277" i="7" s="1"/>
  <c r="H277" i="5"/>
  <c r="H278" i="7" s="1"/>
  <c r="H278" i="5"/>
  <c r="H279" i="7" s="1"/>
  <c r="H279" i="5"/>
  <c r="H280" i="7" s="1"/>
  <c r="H280" i="5"/>
  <c r="H281" i="7" s="1"/>
  <c r="H281" i="5"/>
  <c r="H282" i="7" s="1"/>
  <c r="H282" i="5"/>
  <c r="H283" i="7" s="1"/>
  <c r="H283" i="5"/>
  <c r="H284" i="7" s="1"/>
  <c r="H284" i="5"/>
  <c r="H285" i="7" s="1"/>
  <c r="H285" i="5"/>
  <c r="H286" i="7" s="1"/>
  <c r="H286" i="5"/>
  <c r="H287" i="7" s="1"/>
  <c r="H287" i="5"/>
  <c r="H288" i="7" s="1"/>
  <c r="H288" i="5"/>
  <c r="H289" i="7" s="1"/>
  <c r="H289" i="5"/>
  <c r="H290" i="7" s="1"/>
  <c r="H290" i="5"/>
  <c r="H291" i="7" s="1"/>
  <c r="H291" i="5"/>
  <c r="H292" i="7" s="1"/>
  <c r="H292" i="5"/>
  <c r="H293" i="7" s="1"/>
  <c r="H293" i="5"/>
  <c r="H294" i="7" s="1"/>
  <c r="H294" i="5"/>
  <c r="H295" i="7" s="1"/>
  <c r="H295" i="5"/>
  <c r="H296" i="7" s="1"/>
  <c r="H296" i="5"/>
  <c r="H297" i="7" s="1"/>
  <c r="H297" i="5"/>
  <c r="H298" i="7" s="1"/>
  <c r="H298" i="5"/>
  <c r="H299" i="7" s="1"/>
  <c r="H299" i="5"/>
  <c r="H300" i="7" s="1"/>
  <c r="H300" i="5"/>
  <c r="H301" i="7" s="1"/>
  <c r="H301" i="5"/>
  <c r="H302" i="7" s="1"/>
  <c r="H302" i="5"/>
  <c r="H303" i="7" s="1"/>
  <c r="H303" i="5"/>
  <c r="H304" i="7" s="1"/>
  <c r="H304" i="5"/>
  <c r="H305" i="7" s="1"/>
  <c r="H305" i="5"/>
  <c r="H306" i="7" s="1"/>
  <c r="H306" i="5"/>
  <c r="H307" i="7" s="1"/>
  <c r="H307" i="5"/>
  <c r="H308" i="7" s="1"/>
  <c r="H308" i="5"/>
  <c r="H309" i="7" s="1"/>
  <c r="H309" i="5"/>
  <c r="H310" i="7" s="1"/>
  <c r="H310" i="5"/>
  <c r="H311" i="7" s="1"/>
  <c r="H311" i="5"/>
  <c r="H312" i="7" s="1"/>
  <c r="H312" i="5"/>
  <c r="H313" i="7" s="1"/>
  <c r="H313" i="5"/>
  <c r="H314" i="7" s="1"/>
  <c r="H314" i="5"/>
  <c r="H315" i="7" s="1"/>
  <c r="H315" i="5"/>
  <c r="H316" i="7" s="1"/>
  <c r="H316" i="5"/>
  <c r="H317" i="7" s="1"/>
  <c r="H317" i="5"/>
  <c r="H318" i="7" s="1"/>
  <c r="H318" i="5"/>
  <c r="H319" i="7" s="1"/>
  <c r="H319" i="5"/>
  <c r="H320" i="7" s="1"/>
  <c r="H320" i="5"/>
  <c r="H321" i="7" s="1"/>
  <c r="H321" i="5"/>
  <c r="H322" i="7" s="1"/>
  <c r="H322" i="5"/>
  <c r="H323" i="7" s="1"/>
  <c r="H323" i="5"/>
  <c r="H324" i="7" s="1"/>
  <c r="H324" i="5"/>
  <c r="H325" i="7" s="1"/>
  <c r="H325" i="5"/>
  <c r="H326" i="7" s="1"/>
  <c r="H326" i="5"/>
  <c r="H327" i="7" s="1"/>
  <c r="H327" i="5"/>
  <c r="H328" i="7" s="1"/>
  <c r="H328" i="5"/>
  <c r="H329" i="7" s="1"/>
  <c r="H329" i="5"/>
  <c r="H330" i="7" s="1"/>
  <c r="H330" i="5"/>
  <c r="H331" i="7" s="1"/>
  <c r="H331" i="5"/>
  <c r="H332" i="7" s="1"/>
  <c r="H332" i="5"/>
  <c r="H333" i="7" s="1"/>
  <c r="H333" i="5"/>
  <c r="H334" i="7" s="1"/>
  <c r="H334" i="5"/>
  <c r="H335" i="7" s="1"/>
  <c r="H335" i="5"/>
  <c r="H336" i="7" s="1"/>
  <c r="H336" i="5"/>
  <c r="H337" i="7" s="1"/>
  <c r="H337" i="5"/>
  <c r="H338" i="7" s="1"/>
  <c r="H338" i="5"/>
  <c r="H339" i="7" s="1"/>
  <c r="H339" i="5"/>
  <c r="H340" i="7" s="1"/>
  <c r="H340" i="5"/>
  <c r="H341" i="7" s="1"/>
  <c r="H341" i="5"/>
  <c r="H342" i="7" s="1"/>
  <c r="H342" i="5"/>
  <c r="H343" i="7" s="1"/>
  <c r="H343" i="5"/>
  <c r="H344" i="7" s="1"/>
  <c r="H344" i="5"/>
  <c r="H345" i="7" s="1"/>
  <c r="H345" i="5"/>
  <c r="H346" i="7" s="1"/>
  <c r="H346" i="5"/>
  <c r="H347" i="7" s="1"/>
  <c r="H347" i="5"/>
  <c r="H348" i="7" s="1"/>
  <c r="H348" i="5"/>
  <c r="H349" i="7" s="1"/>
  <c r="H349" i="5"/>
  <c r="H350" i="7" s="1"/>
  <c r="H350" i="5"/>
  <c r="H351" i="7" s="1"/>
  <c r="H351" i="5"/>
  <c r="H352" i="7" s="1"/>
  <c r="H352" i="5"/>
  <c r="H353" i="7" s="1"/>
  <c r="H353" i="5"/>
  <c r="H354" i="7" s="1"/>
  <c r="H354" i="5"/>
  <c r="H355" i="7" s="1"/>
  <c r="H355" i="5"/>
  <c r="H356" i="7" s="1"/>
  <c r="H356" i="5"/>
  <c r="H357" i="7" s="1"/>
  <c r="H357" i="5"/>
  <c r="H358" i="7" s="1"/>
  <c r="H358" i="5"/>
  <c r="H359" i="7" s="1"/>
  <c r="H359" i="5"/>
  <c r="H360" i="7" s="1"/>
  <c r="H360" i="5"/>
  <c r="H361" i="7" s="1"/>
  <c r="H361" i="5"/>
  <c r="H362" i="7" s="1"/>
  <c r="H362" i="5"/>
  <c r="H363" i="7" s="1"/>
  <c r="H363" i="5"/>
  <c r="H364" i="7" s="1"/>
  <c r="H364" i="5"/>
  <c r="H365" i="7" s="1"/>
  <c r="H365" i="5"/>
  <c r="H366" i="7" s="1"/>
  <c r="H366" i="5"/>
  <c r="H367" i="7" s="1"/>
  <c r="H367" i="5"/>
  <c r="H368" i="7" s="1"/>
  <c r="H368" i="5"/>
  <c r="H369" i="7" s="1"/>
  <c r="H369" i="5"/>
  <c r="H370" i="7" s="1"/>
  <c r="H370" i="5"/>
  <c r="H371" i="7" s="1"/>
  <c r="H371" i="5"/>
  <c r="H372" i="7" s="1"/>
  <c r="H372" i="5"/>
  <c r="H373" i="7" s="1"/>
  <c r="H373" i="5"/>
  <c r="H374" i="7" s="1"/>
  <c r="H374" i="5"/>
  <c r="H375" i="7" s="1"/>
  <c r="H375" i="5"/>
  <c r="H376" i="7" s="1"/>
  <c r="H376" i="5"/>
  <c r="H377" i="7" s="1"/>
  <c r="H377" i="5"/>
  <c r="H378" i="7" s="1"/>
  <c r="H378" i="5"/>
  <c r="H379" i="7" s="1"/>
  <c r="H379" i="5"/>
  <c r="H380" i="7" s="1"/>
  <c r="H380" i="5"/>
  <c r="H381" i="7" s="1"/>
  <c r="H381" i="5"/>
  <c r="H382" i="7" s="1"/>
  <c r="H382" i="5"/>
  <c r="H383" i="7" s="1"/>
  <c r="H383" i="5"/>
  <c r="H384" i="7" s="1"/>
  <c r="H384" i="5"/>
  <c r="H385" i="7" s="1"/>
  <c r="H385" i="5"/>
  <c r="H386" i="7" s="1"/>
  <c r="H386" i="5"/>
  <c r="H387" i="7" s="1"/>
  <c r="H387" i="5"/>
  <c r="H388" i="7" s="1"/>
  <c r="H388" i="5"/>
  <c r="H389" i="7" s="1"/>
  <c r="H389" i="5"/>
  <c r="H390" i="7" s="1"/>
  <c r="H390" i="5"/>
  <c r="H391" i="7" s="1"/>
  <c r="H391" i="5"/>
  <c r="H392" i="7" s="1"/>
  <c r="H392" i="5"/>
  <c r="H393" i="7" s="1"/>
  <c r="H393" i="5"/>
  <c r="H394" i="7" s="1"/>
  <c r="H394" i="5"/>
  <c r="H395" i="7" s="1"/>
  <c r="H395" i="5"/>
  <c r="H396" i="7" s="1"/>
  <c r="H396" i="5"/>
  <c r="H397" i="7" s="1"/>
  <c r="H397" i="5"/>
  <c r="H398" i="7" s="1"/>
  <c r="H398" i="5"/>
  <c r="H399" i="7" s="1"/>
  <c r="H399" i="5"/>
  <c r="H400" i="7" s="1"/>
  <c r="H400" i="5"/>
  <c r="H401" i="7" s="1"/>
  <c r="H401" i="5"/>
  <c r="H402" i="7" s="1"/>
  <c r="H402" i="5"/>
  <c r="H403" i="7" s="1"/>
  <c r="H403" i="5"/>
  <c r="H404" i="7" s="1"/>
  <c r="H404" i="5"/>
  <c r="H405" i="7" s="1"/>
  <c r="H405" i="5"/>
  <c r="H406" i="7" s="1"/>
  <c r="H406" i="5"/>
  <c r="H407" i="7" s="1"/>
  <c r="H407" i="5"/>
  <c r="H408" i="7" s="1"/>
  <c r="H408" i="5"/>
  <c r="H409" i="7" s="1"/>
  <c r="H409" i="5"/>
  <c r="H410" i="7" s="1"/>
  <c r="H410" i="5"/>
  <c r="H411" i="7" s="1"/>
  <c r="H411" i="5"/>
  <c r="H412" i="7" s="1"/>
  <c r="H412" i="5"/>
  <c r="H413" i="7" s="1"/>
  <c r="H413" i="5"/>
  <c r="H414" i="7" s="1"/>
  <c r="H414" i="5"/>
  <c r="H415" i="7" s="1"/>
  <c r="H415" i="5"/>
  <c r="H416" i="7" s="1"/>
  <c r="H416" i="5"/>
  <c r="H417" i="7" s="1"/>
  <c r="H417" i="5"/>
  <c r="H418" i="7" s="1"/>
  <c r="H418" i="5"/>
  <c r="H419" i="7" s="1"/>
  <c r="H419" i="5"/>
  <c r="H420" i="7" s="1"/>
  <c r="H420" i="5"/>
  <c r="H421" i="7" s="1"/>
  <c r="H421" i="5"/>
  <c r="H422" i="7" s="1"/>
  <c r="H422" i="5"/>
  <c r="H423" i="7" s="1"/>
  <c r="H423" i="5"/>
  <c r="H424" i="7" s="1"/>
  <c r="H424" i="5"/>
  <c r="H425" i="7" s="1"/>
  <c r="H425" i="5"/>
  <c r="H426" i="7" s="1"/>
  <c r="H426" i="5"/>
  <c r="H427" i="7" s="1"/>
  <c r="H427" i="5"/>
  <c r="H428" i="7" s="1"/>
  <c r="H428" i="5"/>
  <c r="H429" i="7" s="1"/>
  <c r="H429" i="5"/>
  <c r="H430" i="7" s="1"/>
  <c r="H430" i="5"/>
  <c r="H431" i="7" s="1"/>
  <c r="H431" i="5"/>
  <c r="H432" i="7" s="1"/>
  <c r="H432" i="5"/>
  <c r="H433" i="7" s="1"/>
  <c r="H433" i="5"/>
  <c r="H434" i="7" s="1"/>
  <c r="H434" i="5"/>
  <c r="H435" i="7" s="1"/>
  <c r="H435" i="5"/>
  <c r="H436" i="7" s="1"/>
  <c r="H436" i="5"/>
  <c r="H437" i="7" s="1"/>
  <c r="H437" i="5"/>
  <c r="H438" i="7" s="1"/>
  <c r="H438" i="5"/>
  <c r="H439" i="7" s="1"/>
  <c r="H439" i="5"/>
  <c r="H440" i="7" s="1"/>
  <c r="H440" i="5"/>
  <c r="H441" i="7" s="1"/>
  <c r="H441" i="5"/>
  <c r="H442" i="7" s="1"/>
  <c r="H442" i="5"/>
  <c r="H443" i="7" s="1"/>
  <c r="H443" i="5"/>
  <c r="H444" i="7" s="1"/>
  <c r="H444" i="5"/>
  <c r="H445" i="7" s="1"/>
  <c r="H445" i="5"/>
  <c r="H446" i="7" s="1"/>
  <c r="H446" i="5"/>
  <c r="H447" i="7" s="1"/>
  <c r="H447" i="5"/>
  <c r="H448" i="7" s="1"/>
  <c r="H448" i="5"/>
  <c r="H449" i="7" s="1"/>
  <c r="H449" i="5"/>
  <c r="H450" i="7" s="1"/>
  <c r="H450" i="5"/>
  <c r="H451" i="7" s="1"/>
  <c r="H451" i="5"/>
  <c r="H452" i="7" s="1"/>
  <c r="H452" i="5"/>
  <c r="H453" i="7" s="1"/>
  <c r="H453" i="5"/>
  <c r="H454" i="7" s="1"/>
  <c r="H454" i="5"/>
  <c r="H455" i="7" s="1"/>
  <c r="H455" i="5"/>
  <c r="H456" i="7" s="1"/>
  <c r="H456" i="5"/>
  <c r="H457" i="7" s="1"/>
  <c r="H457" i="5"/>
  <c r="H458" i="7" s="1"/>
  <c r="H458" i="5"/>
  <c r="H459" i="7" s="1"/>
  <c r="H459" i="5"/>
  <c r="H460" i="7" s="1"/>
  <c r="H460" i="5"/>
  <c r="H461" i="7" s="1"/>
  <c r="H461" i="5"/>
  <c r="H462" i="7" s="1"/>
  <c r="H462" i="5"/>
  <c r="H463" i="7" s="1"/>
  <c r="H463" i="5"/>
  <c r="H464" i="7" s="1"/>
  <c r="H464" i="5"/>
  <c r="H465" i="7" s="1"/>
  <c r="H465" i="5"/>
  <c r="H466" i="7" s="1"/>
  <c r="H466" i="5"/>
  <c r="H467" i="7" s="1"/>
  <c r="H467" i="5"/>
  <c r="H468" i="7" s="1"/>
  <c r="H468" i="5"/>
  <c r="H469" i="7" s="1"/>
  <c r="H469" i="5"/>
  <c r="H470" i="7" s="1"/>
  <c r="H470" i="5"/>
  <c r="H471" i="7" s="1"/>
  <c r="H471" i="5"/>
  <c r="H472" i="7" s="1"/>
  <c r="H472" i="5"/>
  <c r="H473" i="7" s="1"/>
  <c r="H473" i="5"/>
  <c r="H474" i="7" s="1"/>
  <c r="H474" i="5"/>
  <c r="H475" i="7" s="1"/>
  <c r="H475" i="5"/>
  <c r="H476" i="7" s="1"/>
  <c r="H476" i="5"/>
  <c r="H477" i="7" s="1"/>
  <c r="H477" i="5"/>
  <c r="H478" i="7" s="1"/>
  <c r="H478" i="5"/>
  <c r="H479" i="7" s="1"/>
  <c r="H479" i="5"/>
  <c r="H480" i="7" s="1"/>
  <c r="H480" i="5"/>
  <c r="H481" i="7" s="1"/>
  <c r="H481" i="5"/>
  <c r="H482" i="7" s="1"/>
  <c r="H482" i="5"/>
  <c r="H483" i="7" s="1"/>
  <c r="H483" i="5"/>
  <c r="H484" i="7" s="1"/>
  <c r="H484" i="5"/>
  <c r="H485" i="7" s="1"/>
  <c r="H485" i="5"/>
  <c r="H486" i="7" s="1"/>
  <c r="H486" i="5"/>
  <c r="H487" i="7" s="1"/>
  <c r="H487" i="5"/>
  <c r="H488" i="7" s="1"/>
  <c r="H488" i="5"/>
  <c r="H489" i="7" s="1"/>
  <c r="H489" i="5"/>
  <c r="H490" i="7" s="1"/>
  <c r="H490" i="5"/>
  <c r="H491" i="7" s="1"/>
  <c r="H491" i="5"/>
  <c r="H492" i="7" s="1"/>
  <c r="H492" i="5"/>
  <c r="H493" i="7" s="1"/>
  <c r="H493" i="5"/>
  <c r="H494" i="7" s="1"/>
  <c r="H494" i="5"/>
  <c r="H495" i="7" s="1"/>
  <c r="H495" i="5"/>
  <c r="H496" i="7" s="1"/>
  <c r="H496" i="5"/>
  <c r="H497" i="7" s="1"/>
  <c r="H497" i="5"/>
  <c r="H498" i="7" s="1"/>
  <c r="H498" i="5"/>
  <c r="H499" i="7" s="1"/>
  <c r="H499" i="5"/>
  <c r="H500" i="7" s="1"/>
  <c r="H500" i="5"/>
  <c r="H501" i="7" s="1"/>
  <c r="H501" i="5"/>
  <c r="H502" i="7" s="1"/>
  <c r="H502" i="5"/>
  <c r="H503" i="7" s="1"/>
  <c r="H503" i="5"/>
  <c r="H504" i="7" s="1"/>
  <c r="H504" i="5"/>
  <c r="H505" i="7" s="1"/>
  <c r="H505" i="5"/>
  <c r="H506" i="7" s="1"/>
  <c r="H506" i="5"/>
  <c r="H507" i="7" s="1"/>
  <c r="H507" i="5"/>
  <c r="H508" i="7" s="1"/>
  <c r="H508" i="5"/>
  <c r="H509" i="7" s="1"/>
  <c r="H509" i="5"/>
  <c r="H510" i="7" s="1"/>
  <c r="H510" i="5"/>
  <c r="H511" i="7" s="1"/>
  <c r="H511" i="5"/>
  <c r="H512" i="7" s="1"/>
  <c r="H512" i="5"/>
  <c r="H513" i="7" s="1"/>
  <c r="H513" i="5"/>
  <c r="H514" i="7" s="1"/>
  <c r="H514" i="5"/>
  <c r="H515" i="7" s="1"/>
  <c r="H515" i="5"/>
  <c r="H516" i="7" s="1"/>
  <c r="H516" i="5"/>
  <c r="H517" i="7" s="1"/>
  <c r="H517" i="5"/>
  <c r="H518" i="7" s="1"/>
  <c r="H518" i="5"/>
  <c r="H519" i="7" s="1"/>
  <c r="H519" i="5"/>
  <c r="H520" i="7" s="1"/>
  <c r="H520" i="5"/>
  <c r="H521" i="7" s="1"/>
  <c r="H521" i="5"/>
  <c r="H522" i="7" s="1"/>
  <c r="H522" i="5"/>
  <c r="H523" i="7" s="1"/>
  <c r="H523" i="5"/>
  <c r="H524" i="7" s="1"/>
  <c r="H524" i="5"/>
  <c r="H525" i="7" s="1"/>
  <c r="H525" i="5"/>
  <c r="H526" i="7" s="1"/>
  <c r="H526" i="5"/>
  <c r="H527" i="7" s="1"/>
  <c r="H527" i="5"/>
  <c r="H528" i="7" s="1"/>
  <c r="H528" i="5"/>
  <c r="H529" i="7" s="1"/>
  <c r="H529" i="5"/>
  <c r="H530" i="7" s="1"/>
  <c r="H530" i="5"/>
  <c r="H531" i="7" s="1"/>
  <c r="H531" i="5"/>
  <c r="H532" i="7" s="1"/>
  <c r="H532" i="5"/>
  <c r="H533" i="7" s="1"/>
  <c r="H533" i="5"/>
  <c r="H534" i="7" s="1"/>
  <c r="H534" i="5"/>
  <c r="H535" i="7" s="1"/>
  <c r="H535" i="5"/>
  <c r="H536" i="7" s="1"/>
  <c r="H536" i="5"/>
  <c r="H537" i="7" s="1"/>
  <c r="H537" i="5"/>
  <c r="H538" i="7" s="1"/>
  <c r="H538" i="5"/>
  <c r="H539" i="7" s="1"/>
  <c r="H539" i="5"/>
  <c r="H540" i="7" s="1"/>
  <c r="H540" i="5"/>
  <c r="H541" i="7" s="1"/>
  <c r="H541" i="5"/>
  <c r="H542" i="7" s="1"/>
  <c r="H542" i="5"/>
  <c r="H543" i="7" s="1"/>
  <c r="H543" i="5"/>
  <c r="H544" i="7" s="1"/>
  <c r="H544" i="5"/>
  <c r="H545" i="7" s="1"/>
  <c r="H545" i="5"/>
  <c r="H546" i="7" s="1"/>
  <c r="H546" i="5"/>
  <c r="H547" i="7" s="1"/>
  <c r="H547" i="5"/>
  <c r="H548" i="7" s="1"/>
  <c r="H548" i="5"/>
  <c r="H549" i="7" s="1"/>
  <c r="H549" i="5"/>
  <c r="H550" i="7" s="1"/>
  <c r="H550" i="5"/>
  <c r="H551" i="7" s="1"/>
  <c r="H551" i="5"/>
  <c r="H552" i="7" s="1"/>
  <c r="H552" i="5"/>
  <c r="H553" i="7" s="1"/>
  <c r="H553" i="5"/>
  <c r="H554" i="7" s="1"/>
  <c r="H554" i="5"/>
  <c r="H555" i="7" s="1"/>
  <c r="H555" i="5"/>
  <c r="H556" i="7" s="1"/>
  <c r="H556" i="5"/>
  <c r="H557" i="7" s="1"/>
  <c r="H557" i="5"/>
  <c r="H558" i="7" s="1"/>
  <c r="H558" i="5"/>
  <c r="H559" i="7" s="1"/>
  <c r="H559" i="5"/>
  <c r="H560" i="7" s="1"/>
  <c r="H560" i="5"/>
  <c r="H561" i="7" s="1"/>
  <c r="H561" i="5"/>
  <c r="H562" i="7" s="1"/>
  <c r="H562" i="5"/>
  <c r="H563" i="7" s="1"/>
  <c r="H563" i="5"/>
  <c r="H564" i="7" s="1"/>
  <c r="H564" i="5"/>
  <c r="H565" i="7" s="1"/>
  <c r="H565" i="5"/>
  <c r="H566" i="7" s="1"/>
  <c r="H566" i="5"/>
  <c r="H567" i="7" s="1"/>
  <c r="H567" i="5"/>
  <c r="H568" i="7" s="1"/>
  <c r="H568" i="5"/>
  <c r="H569" i="7" s="1"/>
  <c r="H569" i="5"/>
  <c r="H570" i="7" s="1"/>
  <c r="H570" i="5"/>
  <c r="H571" i="7" s="1"/>
  <c r="H571" i="5"/>
  <c r="H572" i="7" s="1"/>
  <c r="H572" i="5"/>
  <c r="H573" i="7" s="1"/>
  <c r="H573" i="5"/>
  <c r="H574" i="7" s="1"/>
  <c r="H574" i="5"/>
  <c r="H575" i="7" s="1"/>
  <c r="H575" i="5"/>
  <c r="H576" i="7" s="1"/>
  <c r="H576" i="5"/>
  <c r="H577" i="7" s="1"/>
  <c r="H577" i="5"/>
  <c r="H578" i="7" s="1"/>
  <c r="H578" i="5"/>
  <c r="H579" i="7" s="1"/>
  <c r="H579" i="5"/>
  <c r="H580" i="7" s="1"/>
  <c r="H580" i="5"/>
  <c r="H581" i="7" s="1"/>
  <c r="H581" i="5"/>
  <c r="H582" i="7" s="1"/>
  <c r="H582" i="5"/>
  <c r="H583" i="7" s="1"/>
  <c r="H583" i="5"/>
  <c r="H584" i="7" s="1"/>
  <c r="H584" i="5"/>
  <c r="H585" i="7" s="1"/>
  <c r="H585" i="5"/>
  <c r="H586" i="7" s="1"/>
  <c r="H586" i="5"/>
  <c r="H587" i="7" s="1"/>
  <c r="H587" i="5"/>
  <c r="H588" i="7" s="1"/>
  <c r="H588" i="5"/>
  <c r="H589" i="7" s="1"/>
  <c r="H589" i="5"/>
  <c r="H590" i="7" s="1"/>
  <c r="H590" i="5"/>
  <c r="H591" i="7" s="1"/>
  <c r="H591" i="5"/>
  <c r="H592" i="7" s="1"/>
  <c r="H592" i="5"/>
  <c r="H593" i="7" s="1"/>
  <c r="H593" i="5"/>
  <c r="H594" i="7" s="1"/>
  <c r="H594" i="5"/>
  <c r="H595" i="7" s="1"/>
  <c r="H595" i="5"/>
  <c r="H596" i="7" s="1"/>
  <c r="H596" i="5"/>
  <c r="H597" i="7" s="1"/>
  <c r="H597" i="5"/>
  <c r="H598" i="7" s="1"/>
  <c r="H598" i="5"/>
  <c r="H599" i="7" s="1"/>
  <c r="H599" i="5"/>
  <c r="H600" i="7" s="1"/>
  <c r="H600" i="5"/>
  <c r="H601" i="7" s="1"/>
  <c r="H601" i="5"/>
  <c r="H602" i="7" s="1"/>
  <c r="H602" i="5"/>
  <c r="H603" i="7" s="1"/>
  <c r="H603" i="5"/>
  <c r="H604" i="7" s="1"/>
  <c r="H604" i="5"/>
  <c r="H605" i="7" s="1"/>
  <c r="H605" i="5"/>
  <c r="H606" i="7" s="1"/>
  <c r="H606" i="5"/>
  <c r="H607" i="7" s="1"/>
  <c r="H607" i="5"/>
  <c r="H608" i="7" s="1"/>
  <c r="H608" i="5"/>
  <c r="H609" i="7" s="1"/>
  <c r="H609" i="5"/>
  <c r="H610" i="7" s="1"/>
  <c r="H610" i="5"/>
  <c r="H611" i="7" s="1"/>
  <c r="H611" i="5"/>
  <c r="H612" i="7" s="1"/>
  <c r="H612" i="5"/>
  <c r="H613" i="7" s="1"/>
  <c r="H613" i="5"/>
  <c r="H614" i="7" s="1"/>
  <c r="H614" i="5"/>
  <c r="H615" i="7" s="1"/>
  <c r="H615" i="5"/>
  <c r="H616" i="7" s="1"/>
  <c r="H616" i="5"/>
  <c r="H617" i="7" s="1"/>
  <c r="H617" i="5"/>
  <c r="H618" i="7" s="1"/>
  <c r="H618" i="5"/>
  <c r="H619" i="7" s="1"/>
  <c r="H619" i="5"/>
  <c r="H620" i="7" s="1"/>
  <c r="H620" i="5"/>
  <c r="H621" i="7" s="1"/>
  <c r="H621" i="5"/>
  <c r="H622" i="7" s="1"/>
  <c r="H622" i="5"/>
  <c r="H623" i="7" s="1"/>
  <c r="H623" i="5"/>
  <c r="H624" i="7" s="1"/>
  <c r="H624" i="5"/>
  <c r="H625" i="7" s="1"/>
  <c r="H625" i="5"/>
  <c r="H626" i="7" s="1"/>
  <c r="H626" i="5"/>
  <c r="H627" i="7" s="1"/>
  <c r="H627" i="5"/>
  <c r="H628" i="7" s="1"/>
  <c r="H628" i="5"/>
  <c r="H629" i="7" s="1"/>
  <c r="H629" i="5"/>
  <c r="H630" i="7" s="1"/>
  <c r="H630" i="5"/>
  <c r="H631" i="7" s="1"/>
  <c r="H631" i="5"/>
  <c r="H632" i="7" s="1"/>
  <c r="H632" i="5"/>
  <c r="H633" i="7" s="1"/>
  <c r="H633" i="5"/>
  <c r="H634" i="7" s="1"/>
  <c r="H634" i="5"/>
  <c r="H635" i="7" s="1"/>
  <c r="H635" i="5"/>
  <c r="H636" i="7" s="1"/>
  <c r="H636" i="5"/>
  <c r="H637" i="7" s="1"/>
  <c r="H637" i="5"/>
  <c r="H638" i="7" s="1"/>
  <c r="H638" i="5"/>
  <c r="H639" i="7" s="1"/>
  <c r="H639" i="5"/>
  <c r="H640" i="7" s="1"/>
  <c r="H640" i="5"/>
  <c r="H641" i="7" s="1"/>
  <c r="H641" i="5"/>
  <c r="H642" i="7" s="1"/>
  <c r="H642" i="5"/>
  <c r="H643" i="7" s="1"/>
  <c r="H643" i="5"/>
  <c r="H644" i="7" s="1"/>
  <c r="H644" i="5"/>
  <c r="H645" i="7" s="1"/>
  <c r="H645" i="5"/>
  <c r="H646" i="7" s="1"/>
  <c r="H646" i="5"/>
  <c r="H647" i="7" s="1"/>
  <c r="H647" i="5"/>
  <c r="H648" i="7" s="1"/>
  <c r="H648" i="5"/>
  <c r="H649" i="7" s="1"/>
  <c r="H649" i="5"/>
  <c r="H650" i="7" s="1"/>
  <c r="H650" i="5"/>
  <c r="H651" i="7" s="1"/>
  <c r="H651" i="5"/>
  <c r="H652" i="7" s="1"/>
  <c r="H652" i="5"/>
  <c r="H653" i="7" s="1"/>
  <c r="H653" i="5"/>
  <c r="H654" i="7" s="1"/>
  <c r="H654" i="5"/>
  <c r="H655" i="7" s="1"/>
  <c r="H655" i="5"/>
  <c r="H656" i="7" s="1"/>
  <c r="H656" i="5"/>
  <c r="H657" i="7" s="1"/>
  <c r="H657" i="5"/>
  <c r="H658" i="7" s="1"/>
  <c r="H658" i="5"/>
  <c r="H659" i="7" s="1"/>
  <c r="H659" i="5"/>
  <c r="H660" i="7" s="1"/>
  <c r="H660" i="5"/>
  <c r="H661" i="7" s="1"/>
  <c r="H661" i="5"/>
  <c r="H662" i="7" s="1"/>
  <c r="H662" i="5"/>
  <c r="H663" i="7" s="1"/>
  <c r="H663" i="5"/>
  <c r="H664" i="7" s="1"/>
  <c r="H664" i="5"/>
  <c r="H665" i="7" s="1"/>
  <c r="H665" i="5"/>
  <c r="H666" i="7" s="1"/>
  <c r="H666" i="5"/>
  <c r="H667" i="7" s="1"/>
  <c r="H667" i="5"/>
  <c r="H668" i="7" s="1"/>
  <c r="H668" i="5"/>
  <c r="H669" i="7" s="1"/>
  <c r="H669" i="5"/>
  <c r="H670" i="7" s="1"/>
  <c r="H670" i="5"/>
  <c r="H671" i="7" s="1"/>
  <c r="H671" i="5"/>
  <c r="H672" i="7" s="1"/>
  <c r="H672" i="5"/>
  <c r="H673" i="7" s="1"/>
  <c r="H673" i="5"/>
  <c r="H674" i="7" s="1"/>
  <c r="H674" i="5"/>
  <c r="H675" i="7" s="1"/>
  <c r="H675" i="5"/>
  <c r="H676" i="7" s="1"/>
  <c r="H676" i="5"/>
  <c r="H677" i="7" s="1"/>
  <c r="H677" i="5"/>
  <c r="H678" i="7" s="1"/>
  <c r="H678" i="5"/>
  <c r="H679" i="7" s="1"/>
  <c r="H679" i="5"/>
  <c r="H680" i="7" s="1"/>
  <c r="H680" i="5"/>
  <c r="H681" i="7" s="1"/>
  <c r="H681" i="5"/>
  <c r="H682" i="7" s="1"/>
  <c r="H682" i="5"/>
  <c r="H683" i="7" s="1"/>
  <c r="H683" i="5"/>
  <c r="H684" i="7" s="1"/>
  <c r="H684" i="5"/>
  <c r="H685" i="7" s="1"/>
  <c r="H685" i="5"/>
  <c r="H686" i="7" s="1"/>
  <c r="H686" i="5"/>
  <c r="H687" i="7" s="1"/>
  <c r="H687" i="5"/>
  <c r="H688" i="7" s="1"/>
  <c r="H688" i="5"/>
  <c r="H689" i="7" s="1"/>
  <c r="H689" i="5"/>
  <c r="H690" i="7" s="1"/>
  <c r="H690" i="5"/>
  <c r="H691" i="7" s="1"/>
  <c r="H691" i="5"/>
  <c r="H692" i="7" s="1"/>
  <c r="H692" i="5"/>
  <c r="H693" i="7" s="1"/>
  <c r="H693" i="5"/>
  <c r="H694" i="7" s="1"/>
  <c r="H694" i="5"/>
  <c r="H695" i="7" s="1"/>
  <c r="H695" i="5"/>
  <c r="H696" i="7" s="1"/>
  <c r="H696" i="5"/>
  <c r="H697" i="7" s="1"/>
  <c r="H697" i="5"/>
  <c r="H698" i="7" s="1"/>
  <c r="H698" i="5"/>
  <c r="H699" i="7" s="1"/>
  <c r="H699" i="5"/>
  <c r="H700" i="7" s="1"/>
  <c r="H700" i="5"/>
  <c r="H701" i="7" s="1"/>
  <c r="H701" i="5"/>
  <c r="H702" i="7" s="1"/>
  <c r="H702" i="5"/>
  <c r="H703" i="7" s="1"/>
  <c r="H703" i="5"/>
  <c r="H704" i="7" s="1"/>
  <c r="H704" i="5"/>
  <c r="H705" i="7" s="1"/>
  <c r="H705" i="5"/>
  <c r="H706" i="7" s="1"/>
  <c r="H706" i="5"/>
  <c r="H707" i="7" s="1"/>
  <c r="H707" i="5"/>
  <c r="H708" i="7" s="1"/>
  <c r="H708" i="5"/>
  <c r="H709" i="7" s="1"/>
  <c r="H709" i="5"/>
  <c r="H710" i="7" s="1"/>
  <c r="H710" i="5"/>
  <c r="H711" i="7" s="1"/>
  <c r="H711" i="5"/>
  <c r="H712" i="7" s="1"/>
  <c r="H712" i="5"/>
  <c r="H713" i="7" s="1"/>
  <c r="H713" i="5"/>
  <c r="H714" i="7" s="1"/>
  <c r="H714" i="5"/>
  <c r="H715" i="7" s="1"/>
  <c r="H715" i="5"/>
  <c r="H716" i="7" s="1"/>
  <c r="H716" i="5"/>
  <c r="H717" i="7" s="1"/>
  <c r="H717" i="5"/>
  <c r="H718" i="7" s="1"/>
  <c r="H718" i="5"/>
  <c r="H719" i="7" s="1"/>
  <c r="H719" i="5"/>
  <c r="H720" i="7" s="1"/>
  <c r="H720" i="5"/>
  <c r="H721" i="7" s="1"/>
  <c r="H721" i="5"/>
  <c r="H722" i="7" s="1"/>
  <c r="H722" i="5"/>
  <c r="H723" i="7" s="1"/>
  <c r="H723" i="5"/>
  <c r="H724" i="7" s="1"/>
  <c r="H724" i="5"/>
  <c r="H725" i="7" s="1"/>
  <c r="H725" i="5"/>
  <c r="H726" i="7" s="1"/>
  <c r="H726" i="5"/>
  <c r="H727" i="7" s="1"/>
  <c r="H727" i="5"/>
  <c r="H728" i="7" s="1"/>
  <c r="H728" i="5"/>
  <c r="H729" i="7" s="1"/>
  <c r="H729" i="5"/>
  <c r="H730" i="7" s="1"/>
  <c r="H730" i="5"/>
  <c r="H731" i="7" s="1"/>
  <c r="H731" i="5"/>
  <c r="H732" i="7" s="1"/>
  <c r="H732" i="5"/>
  <c r="H733" i="7" s="1"/>
  <c r="H733" i="5"/>
  <c r="H734" i="7" s="1"/>
  <c r="H734" i="5"/>
  <c r="H735" i="7" s="1"/>
  <c r="H735" i="5"/>
  <c r="H736" i="7" s="1"/>
  <c r="H736" i="5"/>
  <c r="H737" i="7" s="1"/>
  <c r="H737" i="5"/>
  <c r="H738" i="7" s="1"/>
  <c r="H738" i="5"/>
  <c r="H739" i="7" s="1"/>
  <c r="H739" i="5"/>
  <c r="H740" i="7" s="1"/>
  <c r="H740" i="5"/>
  <c r="H741" i="7" s="1"/>
  <c r="H741" i="5"/>
  <c r="H742" i="7" s="1"/>
  <c r="H742" i="5"/>
  <c r="H743" i="7" s="1"/>
  <c r="H743" i="5"/>
  <c r="H744" i="7" s="1"/>
  <c r="H744" i="5"/>
  <c r="H745" i="7" s="1"/>
  <c r="H745" i="5"/>
  <c r="H746" i="7" s="1"/>
  <c r="H746" i="5"/>
  <c r="H747" i="7" s="1"/>
  <c r="H747" i="5"/>
  <c r="H748" i="7" s="1"/>
  <c r="H748" i="5"/>
  <c r="H749" i="7" s="1"/>
  <c r="H749" i="5"/>
  <c r="H750" i="7" s="1"/>
  <c r="H750" i="5"/>
  <c r="H751" i="7" s="1"/>
  <c r="H751" i="5"/>
  <c r="H752" i="7" s="1"/>
  <c r="H752" i="5"/>
  <c r="H753" i="7" s="1"/>
  <c r="H753" i="5"/>
  <c r="H754" i="7" s="1"/>
  <c r="H754" i="5"/>
  <c r="H755" i="7" s="1"/>
  <c r="H755" i="5"/>
  <c r="H756" i="7" s="1"/>
  <c r="H756" i="5"/>
  <c r="H757" i="7" s="1"/>
  <c r="H757" i="5"/>
  <c r="H758" i="7" s="1"/>
  <c r="H758" i="5"/>
  <c r="H759" i="7" s="1"/>
  <c r="H759" i="5"/>
  <c r="H760" i="7" s="1"/>
  <c r="H760" i="5"/>
  <c r="H761" i="7" s="1"/>
  <c r="H761" i="5"/>
  <c r="H762" i="7" s="1"/>
  <c r="H762" i="5"/>
  <c r="H763" i="7" s="1"/>
  <c r="H763" i="5"/>
  <c r="H764" i="7" s="1"/>
  <c r="H764" i="5"/>
  <c r="H765" i="7" s="1"/>
  <c r="H765" i="5"/>
  <c r="H766" i="7" s="1"/>
  <c r="H766" i="5"/>
  <c r="H767" i="7" s="1"/>
  <c r="H767" i="5"/>
  <c r="H768" i="7" s="1"/>
  <c r="H768" i="5"/>
  <c r="H769" i="7" s="1"/>
  <c r="H769" i="5"/>
  <c r="H770" i="7" s="1"/>
  <c r="H770" i="5"/>
  <c r="H771" i="7" s="1"/>
  <c r="H771" i="5"/>
  <c r="H772" i="7" s="1"/>
  <c r="H772" i="5"/>
  <c r="H773" i="7" s="1"/>
  <c r="H773" i="5"/>
  <c r="H774" i="7" s="1"/>
  <c r="H774" i="5"/>
  <c r="H775" i="7" s="1"/>
  <c r="H775" i="5"/>
  <c r="H776" i="7" s="1"/>
  <c r="H776" i="5"/>
  <c r="H777" i="7" s="1"/>
  <c r="H777" i="5"/>
  <c r="H778" i="7" s="1"/>
  <c r="H778" i="5"/>
  <c r="H779" i="7" s="1"/>
  <c r="H779" i="5"/>
  <c r="H780" i="7" s="1"/>
  <c r="H780" i="5"/>
  <c r="H781" i="7" s="1"/>
  <c r="H781" i="5"/>
  <c r="H782" i="7" s="1"/>
  <c r="H782" i="5"/>
  <c r="H783" i="7" s="1"/>
  <c r="H783" i="5"/>
  <c r="H784" i="7" s="1"/>
  <c r="H784" i="5"/>
  <c r="H785" i="7" s="1"/>
  <c r="H785" i="5"/>
  <c r="H786" i="7" s="1"/>
  <c r="H786" i="5"/>
  <c r="H787" i="7" s="1"/>
  <c r="H787" i="5"/>
  <c r="H788" i="7" s="1"/>
  <c r="H788" i="5"/>
  <c r="H789" i="7" s="1"/>
  <c r="H789" i="5"/>
  <c r="H790" i="7" s="1"/>
  <c r="H790" i="5"/>
  <c r="H791" i="7" s="1"/>
  <c r="H791" i="5"/>
  <c r="H792" i="7" s="1"/>
  <c r="H792" i="5"/>
  <c r="H793" i="7" s="1"/>
  <c r="H793" i="5"/>
  <c r="H794" i="7" s="1"/>
  <c r="H794" i="5"/>
  <c r="H795" i="7" s="1"/>
  <c r="H795" i="5"/>
  <c r="H796" i="7" s="1"/>
  <c r="H796" i="5"/>
  <c r="H797" i="7" s="1"/>
  <c r="H797" i="5"/>
  <c r="H798" i="7" s="1"/>
  <c r="H798" i="5"/>
  <c r="H799" i="7" s="1"/>
  <c r="H799" i="5"/>
  <c r="H800" i="7" s="1"/>
  <c r="H800" i="5"/>
  <c r="H801" i="7" s="1"/>
  <c r="H801" i="5"/>
  <c r="H802" i="7" s="1"/>
  <c r="H802" i="5"/>
  <c r="H803" i="7" s="1"/>
  <c r="H803" i="5"/>
  <c r="H804" i="7" s="1"/>
  <c r="H804" i="5"/>
  <c r="H805" i="7" s="1"/>
  <c r="H805" i="5"/>
  <c r="H806" i="7" s="1"/>
  <c r="H806" i="5"/>
  <c r="H807" i="7" s="1"/>
  <c r="H807" i="5"/>
  <c r="H808" i="7" s="1"/>
  <c r="H808" i="5"/>
  <c r="H809" i="7" s="1"/>
  <c r="H809" i="5"/>
  <c r="H810" i="7" s="1"/>
  <c r="H810" i="5"/>
  <c r="H811" i="7" s="1"/>
  <c r="H811" i="5"/>
  <c r="H812" i="7" s="1"/>
  <c r="H812" i="5"/>
  <c r="H813" i="7" s="1"/>
  <c r="H813" i="5"/>
  <c r="H814" i="7" s="1"/>
  <c r="H814" i="5"/>
  <c r="H815" i="7" s="1"/>
  <c r="H815" i="5"/>
  <c r="H816" i="7" s="1"/>
  <c r="H816" i="5"/>
  <c r="H817" i="7" s="1"/>
  <c r="H817" i="5"/>
  <c r="H818" i="7" s="1"/>
  <c r="H818" i="5"/>
  <c r="H819" i="7" s="1"/>
  <c r="H819" i="5"/>
  <c r="H820" i="7" s="1"/>
  <c r="H820" i="5"/>
  <c r="H821" i="7" s="1"/>
  <c r="H821" i="5"/>
  <c r="H822" i="7" s="1"/>
  <c r="H822" i="5"/>
  <c r="H823" i="7" s="1"/>
  <c r="H823" i="5"/>
  <c r="H824" i="7" s="1"/>
  <c r="H824" i="5"/>
  <c r="H825" i="7" s="1"/>
  <c r="H825" i="5"/>
  <c r="H826" i="7" s="1"/>
  <c r="H826" i="5"/>
  <c r="H827" i="7" s="1"/>
  <c r="H827" i="5"/>
  <c r="H828" i="7" s="1"/>
  <c r="H828" i="5"/>
  <c r="H829" i="7" s="1"/>
  <c r="H829" i="5"/>
  <c r="H830" i="7" s="1"/>
  <c r="H830" i="5"/>
  <c r="H831" i="7" s="1"/>
  <c r="H831" i="5"/>
  <c r="H832" i="7" s="1"/>
  <c r="H832" i="5"/>
  <c r="H833" i="7" s="1"/>
  <c r="H833" i="5"/>
  <c r="H834" i="7" s="1"/>
  <c r="H834" i="5"/>
  <c r="H835" i="7" s="1"/>
  <c r="H835" i="5"/>
  <c r="H836" i="7" s="1"/>
  <c r="H836" i="5"/>
  <c r="H837" i="7" s="1"/>
  <c r="H837" i="5"/>
  <c r="H838" i="7" s="1"/>
  <c r="H838" i="5"/>
  <c r="H839" i="7" s="1"/>
  <c r="H839" i="5"/>
  <c r="H840" i="7" s="1"/>
  <c r="H840" i="5"/>
  <c r="H841" i="7" s="1"/>
  <c r="H841" i="5"/>
  <c r="H842" i="7" s="1"/>
  <c r="H842" i="5"/>
  <c r="H843" i="7" s="1"/>
  <c r="H843" i="5"/>
  <c r="H844" i="7" s="1"/>
  <c r="H844" i="5"/>
  <c r="H845" i="7" s="1"/>
  <c r="H845" i="5"/>
  <c r="H846" i="7" s="1"/>
  <c r="H846" i="5"/>
  <c r="H847" i="7" s="1"/>
  <c r="H847" i="5"/>
  <c r="H848" i="7" s="1"/>
  <c r="H848" i="5"/>
  <c r="H849" i="7" s="1"/>
  <c r="H849" i="5"/>
  <c r="H850" i="7" s="1"/>
  <c r="H850" i="5"/>
  <c r="H851" i="7" s="1"/>
  <c r="H851" i="5"/>
  <c r="H852" i="7" s="1"/>
  <c r="H852" i="5"/>
  <c r="H853" i="7" s="1"/>
  <c r="H853" i="5"/>
  <c r="H854" i="7" s="1"/>
  <c r="H854" i="5"/>
  <c r="H855" i="7" s="1"/>
  <c r="H855" i="5"/>
  <c r="H856" i="7" s="1"/>
  <c r="H856" i="5"/>
  <c r="H857" i="7" s="1"/>
  <c r="H857" i="5"/>
  <c r="H858" i="7" s="1"/>
  <c r="H858" i="5"/>
  <c r="H859" i="7" s="1"/>
  <c r="H859" i="5"/>
  <c r="H860" i="7" s="1"/>
  <c r="H860" i="5"/>
  <c r="H861" i="7" s="1"/>
  <c r="H861" i="5"/>
  <c r="H862" i="7" s="1"/>
  <c r="H862" i="5"/>
  <c r="H863" i="7" s="1"/>
  <c r="H863" i="5"/>
  <c r="H864" i="7" s="1"/>
  <c r="H864" i="5"/>
  <c r="H865" i="7" s="1"/>
  <c r="H865" i="5"/>
  <c r="H866" i="7" s="1"/>
  <c r="H866" i="5"/>
  <c r="H867" i="7" s="1"/>
  <c r="H867" i="5"/>
  <c r="H868" i="7" s="1"/>
  <c r="H868" i="5"/>
  <c r="H869" i="7" s="1"/>
  <c r="H869" i="5"/>
  <c r="H870" i="7" s="1"/>
  <c r="H870" i="5"/>
  <c r="H871" i="7" s="1"/>
  <c r="H871" i="5"/>
  <c r="H872" i="7" s="1"/>
  <c r="H872" i="5"/>
  <c r="H873" i="7" s="1"/>
  <c r="H873" i="5"/>
  <c r="H874" i="7" s="1"/>
  <c r="H874" i="5"/>
  <c r="H875" i="7" s="1"/>
  <c r="H875" i="5"/>
  <c r="H876" i="7" s="1"/>
  <c r="H876" i="5"/>
  <c r="H877" i="7" s="1"/>
  <c r="H877" i="5"/>
  <c r="H878" i="7" s="1"/>
  <c r="H878" i="5"/>
  <c r="H879" i="7" s="1"/>
  <c r="H879" i="5"/>
  <c r="H880" i="7" s="1"/>
  <c r="H880" i="5"/>
  <c r="H881" i="7" s="1"/>
  <c r="H881" i="5"/>
  <c r="H882" i="7" s="1"/>
  <c r="H882" i="5"/>
  <c r="H883" i="7" s="1"/>
  <c r="H883" i="5"/>
  <c r="H884" i="7" s="1"/>
  <c r="H884" i="5"/>
  <c r="H885" i="7" s="1"/>
  <c r="H885" i="5"/>
  <c r="H886" i="7" s="1"/>
  <c r="H886" i="5"/>
  <c r="H887" i="7" s="1"/>
  <c r="H887" i="5"/>
  <c r="H888" i="7" s="1"/>
  <c r="H888" i="5"/>
  <c r="H889" i="7" s="1"/>
  <c r="H889" i="5"/>
  <c r="H890" i="7" s="1"/>
  <c r="H890" i="5"/>
  <c r="H891" i="7" s="1"/>
  <c r="H891" i="5"/>
  <c r="H892" i="7" s="1"/>
  <c r="H892" i="5"/>
  <c r="H893" i="7" s="1"/>
  <c r="H893" i="5"/>
  <c r="H894" i="7" s="1"/>
  <c r="H894" i="5"/>
  <c r="H895" i="7" s="1"/>
  <c r="H895" i="5"/>
  <c r="H896" i="7" s="1"/>
  <c r="H896" i="5"/>
  <c r="H897" i="7" s="1"/>
  <c r="H897" i="5"/>
  <c r="H898" i="7" s="1"/>
  <c r="H898" i="5"/>
  <c r="H899" i="7" s="1"/>
  <c r="H899" i="5"/>
  <c r="H900" i="7" s="1"/>
  <c r="H900" i="5"/>
  <c r="H901" i="7" s="1"/>
  <c r="H901" i="5"/>
  <c r="H902" i="7" s="1"/>
  <c r="H902" i="5"/>
  <c r="H903" i="7" s="1"/>
  <c r="H903" i="5"/>
  <c r="H904" i="7" s="1"/>
  <c r="H904" i="5"/>
  <c r="H905" i="7" s="1"/>
  <c r="H905" i="5"/>
  <c r="H906" i="7" s="1"/>
  <c r="H906" i="5"/>
  <c r="H907" i="7" s="1"/>
  <c r="H907" i="5"/>
  <c r="H908" i="7" s="1"/>
  <c r="H908" i="5"/>
  <c r="H909" i="7" s="1"/>
  <c r="H909" i="5"/>
  <c r="H910" i="7" s="1"/>
  <c r="H910" i="5"/>
  <c r="H911" i="7" s="1"/>
  <c r="H911" i="5"/>
  <c r="H912" i="7" s="1"/>
  <c r="H912" i="5"/>
  <c r="H913" i="7" s="1"/>
  <c r="H913" i="5"/>
  <c r="H914" i="7" s="1"/>
  <c r="H914" i="5"/>
  <c r="H915" i="7" s="1"/>
  <c r="H915" i="5"/>
  <c r="H916" i="7" s="1"/>
  <c r="H916" i="5"/>
  <c r="H917" i="7" s="1"/>
  <c r="H917" i="5"/>
  <c r="H918" i="7" s="1"/>
  <c r="H918" i="5"/>
  <c r="H919" i="7" s="1"/>
  <c r="H919" i="5"/>
  <c r="H920" i="7" s="1"/>
  <c r="H920" i="5"/>
  <c r="H921" i="7" s="1"/>
  <c r="H921" i="5"/>
  <c r="H922" i="7" s="1"/>
  <c r="H922" i="5"/>
  <c r="H923" i="7" s="1"/>
  <c r="H923" i="5"/>
  <c r="H924" i="7" s="1"/>
  <c r="H924" i="5"/>
  <c r="H925" i="7" s="1"/>
  <c r="H925" i="5"/>
  <c r="H926" i="7" s="1"/>
  <c r="H926" i="5"/>
  <c r="H927" i="7" s="1"/>
  <c r="H927" i="5"/>
  <c r="H928" i="7" s="1"/>
  <c r="H928" i="5"/>
  <c r="H929" i="7" s="1"/>
  <c r="H929" i="5"/>
  <c r="H930" i="7" s="1"/>
  <c r="H930" i="5"/>
  <c r="H931" i="7" s="1"/>
  <c r="H931" i="5"/>
  <c r="H932" i="7" s="1"/>
  <c r="H932" i="5"/>
  <c r="H933" i="7" s="1"/>
  <c r="H933" i="5"/>
  <c r="H934" i="7" s="1"/>
  <c r="H934" i="5"/>
  <c r="H935" i="7" s="1"/>
  <c r="H935" i="5"/>
  <c r="H936" i="7" s="1"/>
  <c r="H936" i="5"/>
  <c r="H937" i="7" s="1"/>
  <c r="H937" i="5"/>
  <c r="H938" i="7" s="1"/>
  <c r="H938" i="5"/>
  <c r="H939" i="7" s="1"/>
  <c r="H939" i="5"/>
  <c r="H940" i="7" s="1"/>
  <c r="H940" i="5"/>
  <c r="H941" i="7" s="1"/>
  <c r="H941" i="5"/>
  <c r="H942" i="7" s="1"/>
  <c r="H942" i="5"/>
  <c r="H943" i="7" s="1"/>
  <c r="H943" i="5"/>
  <c r="H944" i="7" s="1"/>
  <c r="H944" i="5"/>
  <c r="H945" i="7" s="1"/>
  <c r="H945" i="5"/>
  <c r="H946" i="7" s="1"/>
  <c r="H946" i="5"/>
  <c r="H947" i="7" s="1"/>
  <c r="H947" i="5"/>
  <c r="H948" i="7" s="1"/>
  <c r="H948" i="5"/>
  <c r="H949" i="7" s="1"/>
  <c r="H949" i="5"/>
  <c r="H950" i="7" s="1"/>
  <c r="H950" i="5"/>
  <c r="H951" i="7" s="1"/>
  <c r="H951" i="5"/>
  <c r="H952" i="7" s="1"/>
  <c r="H952" i="5"/>
  <c r="H953" i="7" s="1"/>
  <c r="H953" i="5"/>
  <c r="H954" i="7" s="1"/>
  <c r="H954" i="5"/>
  <c r="H955" i="7" s="1"/>
  <c r="H955" i="5"/>
  <c r="H956" i="7" s="1"/>
  <c r="H956" i="5"/>
  <c r="H957" i="7" s="1"/>
  <c r="H957" i="5"/>
  <c r="H958" i="7" s="1"/>
  <c r="H958" i="5"/>
  <c r="H959" i="7" s="1"/>
  <c r="H959" i="5"/>
  <c r="H960" i="7" s="1"/>
  <c r="H960" i="5"/>
  <c r="H961" i="7" s="1"/>
  <c r="H961" i="5"/>
  <c r="H962" i="7" s="1"/>
  <c r="H962" i="5"/>
  <c r="H963" i="7" s="1"/>
  <c r="H963" i="5"/>
  <c r="H964" i="7" s="1"/>
  <c r="H964" i="5"/>
  <c r="H965" i="7" s="1"/>
  <c r="H965" i="5"/>
  <c r="H966" i="7" s="1"/>
  <c r="H966" i="5"/>
  <c r="H967" i="7" s="1"/>
  <c r="H967" i="5"/>
  <c r="H968" i="7" s="1"/>
  <c r="H968" i="5"/>
  <c r="H969" i="7" s="1"/>
  <c r="H969" i="5"/>
  <c r="H970" i="7" s="1"/>
  <c r="H970" i="5"/>
  <c r="H971" i="7" s="1"/>
  <c r="H971" i="5"/>
  <c r="H972" i="7" s="1"/>
  <c r="H972" i="5"/>
  <c r="H973" i="7" s="1"/>
  <c r="H973" i="5"/>
  <c r="H974" i="7" s="1"/>
  <c r="H974" i="5"/>
  <c r="H975" i="7" s="1"/>
  <c r="H975" i="5"/>
  <c r="H976" i="7" s="1"/>
  <c r="H976" i="5"/>
  <c r="H977" i="7" s="1"/>
  <c r="H977" i="5"/>
  <c r="H978" i="7" s="1"/>
  <c r="H978" i="5"/>
  <c r="H979" i="7" s="1"/>
  <c r="H979" i="5"/>
  <c r="H980" i="7" s="1"/>
  <c r="H980" i="5"/>
  <c r="H981" i="7" s="1"/>
  <c r="H981" i="5"/>
  <c r="H982" i="7" s="1"/>
  <c r="H982" i="5"/>
  <c r="H983" i="7" s="1"/>
  <c r="H983" i="5"/>
  <c r="H984" i="7" s="1"/>
  <c r="H984" i="5"/>
  <c r="H985" i="7" s="1"/>
  <c r="H985" i="5"/>
  <c r="H986" i="7" s="1"/>
  <c r="H986" i="5"/>
  <c r="H987" i="7" s="1"/>
  <c r="H987" i="5"/>
  <c r="H988" i="7" s="1"/>
  <c r="H988" i="5"/>
  <c r="H989" i="7" s="1"/>
  <c r="H989" i="5"/>
  <c r="H990" i="7" s="1"/>
  <c r="H990" i="5"/>
  <c r="H991" i="7" s="1"/>
  <c r="H991" i="5"/>
  <c r="H992" i="7" s="1"/>
  <c r="H992" i="5"/>
  <c r="H993" i="7" s="1"/>
  <c r="H993" i="5"/>
  <c r="H994" i="7" s="1"/>
  <c r="H994" i="5"/>
  <c r="H995" i="7" s="1"/>
  <c r="H995" i="5"/>
  <c r="H996" i="7" s="1"/>
  <c r="H996" i="5"/>
  <c r="H997" i="7" s="1"/>
  <c r="H997" i="5"/>
  <c r="H998" i="7" s="1"/>
  <c r="H998" i="5"/>
  <c r="H999" i="7" s="1"/>
  <c r="H999" i="5"/>
  <c r="H1000" i="7" s="1"/>
  <c r="H1000" i="5"/>
  <c r="H1001" i="7" s="1"/>
  <c r="H1001" i="5"/>
  <c r="H1002" i="7" s="1"/>
  <c r="H1002" i="5"/>
  <c r="H1003" i="7" s="1"/>
  <c r="H1003" i="5"/>
  <c r="H1004" i="7" s="1"/>
  <c r="H1004" i="5"/>
  <c r="H1005" i="7" s="1"/>
  <c r="H1005" i="5"/>
  <c r="H1006" i="7" s="1"/>
  <c r="H1006" i="5"/>
  <c r="H1007" i="7" s="1"/>
  <c r="H1007" i="5"/>
  <c r="H1008" i="7" s="1"/>
  <c r="H1008" i="5"/>
  <c r="H1009" i="7" s="1"/>
  <c r="H1009" i="5"/>
  <c r="H1010" i="7" s="1"/>
  <c r="H1010" i="5"/>
  <c r="H1011" i="7" s="1"/>
  <c r="H1011" i="5"/>
  <c r="H1012" i="7" s="1"/>
  <c r="H1012" i="5"/>
  <c r="H1013" i="7" s="1"/>
  <c r="H1013" i="5"/>
  <c r="H1014" i="7" s="1"/>
  <c r="H1014" i="5"/>
  <c r="H1015" i="7" s="1"/>
  <c r="H1015" i="5"/>
  <c r="H1016" i="7" s="1"/>
  <c r="H1016" i="5"/>
  <c r="H1017" i="7" s="1"/>
  <c r="H1017" i="5"/>
  <c r="H1018" i="7" s="1"/>
  <c r="H1018" i="5"/>
  <c r="H1019" i="7" s="1"/>
  <c r="H1019" i="5"/>
  <c r="H1020" i="7" s="1"/>
  <c r="H1020" i="5"/>
  <c r="H1021" i="7" s="1"/>
  <c r="H1021" i="5"/>
  <c r="H1022" i="7" s="1"/>
  <c r="H1022" i="5"/>
  <c r="H1023" i="7" s="1"/>
  <c r="H1023" i="5"/>
  <c r="H1024" i="7" s="1"/>
  <c r="H1024" i="5"/>
  <c r="H1025" i="7" s="1"/>
  <c r="H1025" i="5"/>
  <c r="H1026" i="7" s="1"/>
  <c r="H1026" i="5"/>
  <c r="H1027" i="7" s="1"/>
  <c r="H1027" i="5"/>
  <c r="H1028" i="7" s="1"/>
  <c r="H1028" i="5"/>
  <c r="H1029" i="7" s="1"/>
  <c r="H1029" i="5"/>
  <c r="H1030" i="7" s="1"/>
  <c r="H1030" i="5"/>
  <c r="H1031" i="7" s="1"/>
  <c r="H1031" i="5"/>
  <c r="H1032" i="7" s="1"/>
  <c r="H1032" i="5"/>
  <c r="H1033" i="7" s="1"/>
  <c r="H1033" i="5"/>
  <c r="H1034" i="7" s="1"/>
  <c r="H1034" i="5"/>
  <c r="H1035" i="7" s="1"/>
  <c r="H1035" i="5"/>
  <c r="H1036" i="7" s="1"/>
  <c r="H1036" i="5"/>
  <c r="H1037" i="7" s="1"/>
  <c r="H1037" i="5"/>
  <c r="H1038" i="7" s="1"/>
  <c r="H1038" i="5"/>
  <c r="H1039" i="7" s="1"/>
  <c r="H1039" i="5"/>
  <c r="H1040" i="7" s="1"/>
  <c r="H1040" i="5"/>
  <c r="H1041" i="7" s="1"/>
  <c r="H1041" i="5"/>
  <c r="H1042" i="7" s="1"/>
  <c r="H1042" i="5"/>
  <c r="H1043" i="7" s="1"/>
  <c r="H1043" i="5"/>
  <c r="H1044" i="7" s="1"/>
  <c r="H1044" i="5"/>
  <c r="H1045" i="7" s="1"/>
  <c r="H1045" i="5"/>
  <c r="H1046" i="7" s="1"/>
  <c r="H1046" i="5"/>
  <c r="H1047" i="7" s="1"/>
  <c r="H1047" i="5"/>
  <c r="H1048" i="7" s="1"/>
  <c r="H1048" i="5"/>
  <c r="H1049" i="7" s="1"/>
  <c r="H1049" i="5"/>
  <c r="H1050" i="7" s="1"/>
  <c r="H1050" i="5"/>
  <c r="H1051" i="7" s="1"/>
  <c r="H1051" i="5"/>
  <c r="H1052" i="7" s="1"/>
  <c r="H1052" i="5"/>
  <c r="H1053" i="7" s="1"/>
  <c r="H1053" i="5"/>
  <c r="H1054" i="7" s="1"/>
  <c r="H1054" i="5"/>
  <c r="H1055" i="7" s="1"/>
  <c r="H1055" i="5"/>
  <c r="H1056" i="7" s="1"/>
  <c r="H1056" i="5"/>
  <c r="H1057" i="7" s="1"/>
  <c r="H1057" i="5"/>
  <c r="H1058" i="7" s="1"/>
  <c r="H1058" i="5"/>
  <c r="H1059" i="7" s="1"/>
  <c r="H1059" i="5"/>
  <c r="H1060" i="7" s="1"/>
  <c r="H1060" i="5"/>
  <c r="H1061" i="7" s="1"/>
  <c r="H1061" i="5"/>
  <c r="H1062" i="7" s="1"/>
  <c r="H1062" i="5"/>
  <c r="H1063" i="7" s="1"/>
  <c r="H1063" i="5"/>
  <c r="H1064" i="7" s="1"/>
  <c r="H1064" i="5"/>
  <c r="H1065" i="7" s="1"/>
  <c r="H1065" i="5"/>
  <c r="H1066" i="7" s="1"/>
  <c r="H1066" i="5"/>
  <c r="H1067" i="7" s="1"/>
  <c r="H1067" i="5"/>
  <c r="H1068" i="7" s="1"/>
  <c r="H1068" i="5"/>
  <c r="H1069" i="7" s="1"/>
  <c r="H1069" i="5"/>
  <c r="H1070" i="7" s="1"/>
  <c r="H1070" i="5"/>
  <c r="H1071" i="7" s="1"/>
  <c r="H1071" i="5"/>
  <c r="H1072" i="7" s="1"/>
  <c r="H1072" i="5"/>
  <c r="H1073" i="7" s="1"/>
  <c r="H1073" i="5"/>
  <c r="H1074" i="7" s="1"/>
  <c r="H1074" i="5"/>
  <c r="H1075" i="7" s="1"/>
  <c r="H1075" i="5"/>
  <c r="H1076" i="7" s="1"/>
  <c r="H1076" i="5"/>
  <c r="H1077" i="7" s="1"/>
  <c r="H1077" i="5"/>
  <c r="H1078" i="7" s="1"/>
  <c r="H1078" i="5"/>
  <c r="H1079" i="7" s="1"/>
  <c r="H1079" i="5"/>
  <c r="H1080" i="7" s="1"/>
  <c r="H1080" i="5"/>
  <c r="H1081" i="7" s="1"/>
  <c r="H1081" i="5"/>
  <c r="H1082" i="7" s="1"/>
  <c r="H1082" i="5"/>
  <c r="H1083" i="7" s="1"/>
  <c r="H1083" i="5"/>
  <c r="H1084" i="7" s="1"/>
  <c r="H1084" i="5"/>
  <c r="H1085" i="7" s="1"/>
  <c r="H1085" i="5"/>
  <c r="H1086" i="7" s="1"/>
  <c r="H1086" i="5"/>
  <c r="H1087" i="7" s="1"/>
  <c r="H1087" i="5"/>
  <c r="H1088" i="7" s="1"/>
  <c r="H1088" i="5"/>
  <c r="H1089" i="7" s="1"/>
  <c r="H1089" i="5"/>
  <c r="H1090" i="7" s="1"/>
  <c r="H1090" i="5"/>
  <c r="H1091" i="7" s="1"/>
  <c r="H1091" i="5"/>
  <c r="H1092" i="7" s="1"/>
  <c r="H1092" i="5"/>
  <c r="H1093" i="7" s="1"/>
  <c r="H1093" i="5"/>
  <c r="H1094" i="7" s="1"/>
  <c r="H1094" i="5"/>
  <c r="H1095" i="7" s="1"/>
  <c r="H1095" i="5"/>
  <c r="H1096" i="7" s="1"/>
  <c r="H1096" i="5"/>
  <c r="H1097" i="7" s="1"/>
  <c r="H1097" i="5"/>
  <c r="H1098" i="7" s="1"/>
  <c r="H1098" i="5"/>
  <c r="H1099" i="7" s="1"/>
  <c r="H1099" i="5"/>
  <c r="H1100" i="7" s="1"/>
  <c r="H1100" i="5"/>
  <c r="H1101" i="7" s="1"/>
  <c r="H1101" i="5"/>
  <c r="H1102" i="7" s="1"/>
  <c r="H1102" i="5"/>
  <c r="H1103" i="7" s="1"/>
  <c r="H1103" i="5"/>
  <c r="H1104" i="7" s="1"/>
  <c r="I3" i="5"/>
  <c r="H3" i="5"/>
  <c r="H4" i="7" s="1"/>
  <c r="F1160" i="4"/>
  <c r="F1176" i="4"/>
  <c r="B1148" i="4"/>
  <c r="D1145" i="4"/>
  <c r="F1131" i="4"/>
  <c r="C1107" i="4"/>
  <c r="B1164" i="4"/>
  <c r="C1113" i="4"/>
  <c r="C1118" i="4"/>
  <c r="G1171" i="4"/>
  <c r="D1139" i="4"/>
  <c r="D1170" i="4"/>
  <c r="E1121" i="4"/>
  <c r="E1147" i="4"/>
  <c r="E1135" i="4"/>
  <c r="B1156" i="4"/>
  <c r="B1140" i="4"/>
  <c r="D1171" i="4"/>
  <c r="E1134" i="4"/>
  <c r="C1111" i="4"/>
  <c r="F1113" i="4"/>
  <c r="E1145" i="4"/>
  <c r="B1121" i="4"/>
  <c r="C1132" i="4"/>
  <c r="E1118" i="4"/>
  <c r="F1107" i="4"/>
  <c r="D1109" i="4"/>
  <c r="G1165" i="4"/>
  <c r="C1123" i="4"/>
  <c r="F1168" i="4"/>
  <c r="G1170" i="4"/>
  <c r="F1132" i="4"/>
  <c r="E1171" i="4"/>
  <c r="G1139" i="4"/>
  <c r="F1145" i="4"/>
  <c r="G1122" i="4"/>
  <c r="F1133" i="4"/>
  <c r="G1132" i="4"/>
  <c r="C3" i="4"/>
  <c r="D1126" i="4"/>
  <c r="C1140" i="4"/>
  <c r="G1156" i="4"/>
  <c r="B1155" i="4"/>
  <c r="E1140" i="4"/>
  <c r="F1140" i="4"/>
  <c r="B1116" i="4"/>
  <c r="F1150" i="4"/>
  <c r="D1133" i="4"/>
  <c r="F1156" i="4"/>
  <c r="F1144" i="4"/>
  <c r="B1165" i="4"/>
  <c r="C1173" i="4"/>
  <c r="C1160" i="4"/>
  <c r="G1138" i="4"/>
  <c r="D1120" i="4"/>
  <c r="D1116" i="4"/>
  <c r="E1156" i="4"/>
  <c r="B1124" i="4"/>
  <c r="F1153" i="4"/>
  <c r="B1117" i="4"/>
  <c r="F1158" i="4"/>
  <c r="C1127" i="4"/>
  <c r="E1105" i="4"/>
  <c r="B1125" i="4"/>
  <c r="C1122" i="4"/>
  <c r="C1126" i="4"/>
  <c r="E1130" i="4"/>
  <c r="C1145" i="4"/>
  <c r="G1136" i="4"/>
  <c r="D1166" i="4"/>
  <c r="C1153" i="4"/>
  <c r="C1171" i="4"/>
  <c r="C1150" i="4"/>
  <c r="G1142" i="4"/>
  <c r="B1128" i="4"/>
  <c r="F1118" i="4"/>
  <c r="C1106" i="4"/>
  <c r="C1115" i="4"/>
  <c r="A1" i="5"/>
  <c r="E1165" i="4"/>
  <c r="E1149" i="4"/>
  <c r="B1136" i="4"/>
  <c r="F1161" i="4"/>
  <c r="E1137" i="4"/>
  <c r="B1131" i="4"/>
  <c r="F1147" i="4"/>
  <c r="F1121" i="4"/>
  <c r="C1158" i="4"/>
  <c r="D1128" i="4"/>
  <c r="G1141" i="4"/>
  <c r="F1169" i="4"/>
  <c r="D1156" i="4"/>
  <c r="E1127" i="4"/>
  <c r="G1164" i="4"/>
  <c r="C1144" i="4"/>
  <c r="E1158" i="4"/>
  <c r="D1107" i="4"/>
  <c r="G1172" i="4"/>
  <c r="F1119" i="4"/>
  <c r="E1143" i="4"/>
  <c r="F4" i="4"/>
  <c r="F1152" i="4"/>
  <c r="D1174" i="4"/>
  <c r="D4" i="4"/>
  <c r="F1141" i="4"/>
  <c r="G1145" i="4"/>
  <c r="B1138" i="4"/>
  <c r="B1154" i="4"/>
  <c r="C1141" i="4"/>
  <c r="B1144" i="4"/>
  <c r="B1129" i="4"/>
  <c r="C1154" i="4"/>
  <c r="F1112" i="4"/>
  <c r="G1169" i="4"/>
  <c r="D1127" i="4"/>
  <c r="G1114" i="4"/>
  <c r="D1148" i="4"/>
  <c r="B1130" i="4"/>
  <c r="F1166" i="4"/>
  <c r="E1139" i="4"/>
  <c r="E1120" i="4"/>
  <c r="E4" i="4"/>
  <c r="F1146" i="4"/>
  <c r="G1112" i="4"/>
  <c r="G1161" i="4"/>
  <c r="C1125" i="4"/>
  <c r="G1151" i="4"/>
  <c r="F1155" i="4"/>
  <c r="B1135" i="4"/>
  <c r="E1115" i="4"/>
  <c r="C1138" i="4"/>
  <c r="B1137" i="4"/>
  <c r="E1128" i="4"/>
  <c r="F1106" i="4"/>
  <c r="D1122" i="4"/>
  <c r="C1159" i="4"/>
  <c r="C1149" i="4"/>
  <c r="E1114" i="4"/>
  <c r="D1110" i="4"/>
  <c r="B1142" i="4"/>
  <c r="G1173" i="4"/>
  <c r="G1130" i="4"/>
  <c r="E1173" i="4"/>
  <c r="D1112" i="4"/>
  <c r="E1119" i="4"/>
  <c r="F1154" i="4"/>
  <c r="E1170" i="4"/>
  <c r="E1172" i="4"/>
  <c r="F1124" i="4"/>
  <c r="G1137" i="4"/>
  <c r="D1143" i="4"/>
  <c r="E1168" i="4"/>
  <c r="E1138" i="4"/>
  <c r="E1167" i="4"/>
  <c r="F1129" i="4"/>
  <c r="D1118" i="4"/>
  <c r="C1143" i="4"/>
  <c r="F3" i="4"/>
  <c r="B1110" i="4"/>
  <c r="E1122" i="4"/>
  <c r="B1146" i="4"/>
  <c r="F1163" i="4"/>
  <c r="B1161" i="4"/>
  <c r="C1124" i="4"/>
  <c r="B1123" i="4"/>
  <c r="G1148" i="4"/>
  <c r="E1148" i="4"/>
  <c r="F1159" i="4"/>
  <c r="C1117" i="4"/>
  <c r="C1116" i="4"/>
  <c r="G1126" i="4"/>
  <c r="B1169" i="4"/>
  <c r="B1141" i="4"/>
  <c r="F1120" i="4"/>
  <c r="C1139" i="4"/>
  <c r="C1146" i="4"/>
  <c r="F1171" i="4"/>
  <c r="C1155" i="4"/>
  <c r="D1173" i="4"/>
  <c r="E1112" i="4"/>
  <c r="D1151" i="4"/>
  <c r="F1130" i="4"/>
  <c r="E1160" i="4"/>
  <c r="B1143" i="4"/>
  <c r="B1132" i="4"/>
  <c r="B1108" i="4"/>
  <c r="D1111" i="4"/>
  <c r="D1175" i="4"/>
  <c r="D1144" i="4"/>
  <c r="F1164" i="4"/>
  <c r="F1167" i="4"/>
  <c r="E1113" i="4"/>
  <c r="B1166" i="4"/>
  <c r="B1139" i="4"/>
  <c r="G3" i="4"/>
  <c r="E1109" i="4"/>
  <c r="E1176" i="4"/>
  <c r="B1105" i="4"/>
  <c r="D1163" i="4"/>
  <c r="D1131" i="4"/>
  <c r="G1153" i="4"/>
  <c r="D1141" i="4"/>
  <c r="D1160" i="4"/>
  <c r="G1176" i="4"/>
  <c r="D1119" i="4"/>
  <c r="E1146" i="4"/>
  <c r="G1154" i="4"/>
  <c r="B1120" i="4"/>
  <c r="G1129" i="4"/>
  <c r="G1113" i="4"/>
  <c r="B1113" i="4"/>
  <c r="F1173" i="4"/>
  <c r="B1172" i="4"/>
  <c r="E1131" i="4"/>
  <c r="C1120" i="4"/>
  <c r="E1136" i="4"/>
  <c r="G1133" i="4"/>
  <c r="C1162" i="4"/>
  <c r="D1157" i="4"/>
  <c r="C1163" i="4"/>
  <c r="C1133" i="4"/>
  <c r="D1137" i="4"/>
  <c r="G1117" i="4"/>
  <c r="C4" i="4"/>
  <c r="C1105" i="4"/>
  <c r="D1135" i="4"/>
  <c r="G1109" i="4"/>
  <c r="B1167" i="4"/>
  <c r="C1166" i="4"/>
  <c r="C1167" i="4"/>
  <c r="B1173" i="4"/>
  <c r="F1148" i="4"/>
  <c r="G1158" i="4"/>
  <c r="D1125" i="4"/>
  <c r="F1170" i="4"/>
  <c r="D1149" i="4"/>
  <c r="G1128" i="4"/>
  <c r="G1119" i="4"/>
  <c r="D1167" i="4"/>
  <c r="F1114" i="4"/>
  <c r="F1115" i="4"/>
  <c r="B4" i="4"/>
  <c r="E3" i="4"/>
  <c r="F1157" i="4"/>
  <c r="B1171" i="4"/>
  <c r="D1162" i="4"/>
  <c r="G1140" i="4"/>
  <c r="B1147" i="4"/>
  <c r="B1153" i="4"/>
  <c r="C1174" i="4"/>
  <c r="D1124" i="4"/>
  <c r="E1124" i="4"/>
  <c r="G1174" i="4"/>
  <c r="G1162" i="4"/>
  <c r="B1109" i="4"/>
  <c r="G1131" i="4"/>
  <c r="G1106" i="4"/>
  <c r="D1136" i="4"/>
  <c r="E1163" i="4"/>
  <c r="B1149" i="4"/>
  <c r="B1107" i="4"/>
  <c r="E1174" i="4"/>
  <c r="D1115" i="4"/>
  <c r="C1161" i="4"/>
  <c r="G1168" i="4"/>
  <c r="E1126" i="4"/>
  <c r="B1122" i="4"/>
  <c r="F1138" i="4"/>
  <c r="B1127" i="4"/>
  <c r="C1128" i="4"/>
  <c r="B1106" i="4"/>
  <c r="B1175" i="4"/>
  <c r="C1157" i="4"/>
  <c r="C1152" i="4"/>
  <c r="D1121" i="4"/>
  <c r="C1168" i="4"/>
  <c r="C1108" i="4"/>
  <c r="B1151" i="4"/>
  <c r="E1108" i="4"/>
  <c r="B1126" i="4"/>
  <c r="F1175" i="4"/>
  <c r="C1142" i="4"/>
  <c r="E1106" i="4"/>
  <c r="B1118" i="4"/>
  <c r="F1135" i="4"/>
  <c r="B1150" i="4"/>
  <c r="G1166" i="4"/>
  <c r="D3" i="4"/>
  <c r="E1162" i="4"/>
  <c r="G1167" i="4"/>
  <c r="E1111" i="4"/>
  <c r="B1159" i="4"/>
  <c r="G1146" i="4"/>
  <c r="D1164" i="4"/>
  <c r="B1157" i="4"/>
  <c r="C1109" i="4"/>
  <c r="B1163" i="4"/>
  <c r="B1152" i="4"/>
  <c r="C1129" i="4"/>
  <c r="F1137" i="4"/>
  <c r="B1160" i="4"/>
  <c r="E1110" i="4"/>
  <c r="D1155" i="4"/>
  <c r="D1158" i="4"/>
  <c r="F1149" i="4"/>
  <c r="G1115" i="4"/>
  <c r="G1107" i="4"/>
  <c r="B1133" i="4"/>
  <c r="G1144" i="4"/>
  <c r="G1120" i="4"/>
  <c r="D1152" i="4"/>
  <c r="G1163" i="4"/>
  <c r="B1170" i="4"/>
  <c r="F1105" i="4"/>
  <c r="D1169" i="4"/>
  <c r="F1109" i="4"/>
  <c r="F1162" i="4"/>
  <c r="D1134" i="4"/>
  <c r="B1168" i="4"/>
  <c r="D1123" i="4"/>
  <c r="B1111" i="4"/>
  <c r="G1105" i="4"/>
  <c r="D1154" i="4"/>
  <c r="F1139" i="4"/>
  <c r="G1121" i="4"/>
  <c r="E1166" i="4"/>
  <c r="C1137" i="4"/>
  <c r="C1156" i="4"/>
  <c r="D1106" i="4"/>
  <c r="C1110" i="4"/>
  <c r="E1155" i="4"/>
  <c r="C1148" i="4"/>
  <c r="F1128" i="4"/>
  <c r="G1175" i="4"/>
  <c r="E1116" i="4"/>
  <c r="G1160" i="4"/>
  <c r="G1147" i="4"/>
  <c r="F1123" i="4"/>
  <c r="D1176" i="4"/>
  <c r="E1153" i="4"/>
  <c r="F1127" i="4"/>
  <c r="G1116" i="4"/>
  <c r="E1123" i="4"/>
  <c r="G1152" i="4"/>
  <c r="D1142" i="4"/>
  <c r="D1172" i="4"/>
  <c r="D1117" i="4"/>
  <c r="G1149" i="4"/>
  <c r="E1144" i="4"/>
  <c r="E1125" i="4"/>
  <c r="D1108" i="4"/>
  <c r="G1124" i="4"/>
  <c r="E1159" i="4"/>
  <c r="G1157" i="4"/>
  <c r="C1114" i="4"/>
  <c r="E1133" i="4"/>
  <c r="D1129" i="4"/>
  <c r="F1126" i="4"/>
  <c r="E1157" i="4"/>
  <c r="G1111" i="4"/>
  <c r="F1122" i="4"/>
  <c r="E1150" i="4"/>
  <c r="B1115" i="4"/>
  <c r="F1151" i="4"/>
  <c r="D1150" i="4"/>
  <c r="B1119" i="4"/>
  <c r="B1176" i="4"/>
  <c r="E1129" i="4"/>
  <c r="C1165" i="4"/>
  <c r="E1151" i="4"/>
  <c r="C1147" i="4"/>
  <c r="D1153" i="4"/>
  <c r="D1132" i="4"/>
  <c r="G1155" i="4"/>
  <c r="E1142" i="4"/>
  <c r="F1108" i="4"/>
  <c r="C1112" i="4"/>
  <c r="B1158" i="4"/>
  <c r="D1113" i="4"/>
  <c r="E1117" i="4"/>
  <c r="C1169" i="4"/>
  <c r="D1146" i="4"/>
  <c r="D1147" i="4"/>
  <c r="E1107" i="4"/>
  <c r="F1172" i="4"/>
  <c r="C1164" i="4"/>
  <c r="F1116" i="4"/>
  <c r="E1154" i="4"/>
  <c r="E1141" i="4"/>
  <c r="C1131" i="4"/>
  <c r="G1150" i="4"/>
  <c r="C1172" i="4"/>
  <c r="E1175" i="4"/>
  <c r="F1134" i="4"/>
  <c r="E1169" i="4"/>
  <c r="F1110" i="4"/>
  <c r="G1110" i="4"/>
  <c r="E1152" i="4"/>
  <c r="D1138" i="4"/>
  <c r="F1136" i="4"/>
  <c r="C1119" i="4"/>
  <c r="C1135" i="4"/>
  <c r="G1123" i="4"/>
  <c r="G1134" i="4"/>
  <c r="D1140" i="4"/>
  <c r="G1127" i="4"/>
  <c r="E1132" i="4"/>
  <c r="D1168" i="4"/>
  <c r="F1117" i="4"/>
  <c r="C1121" i="4"/>
  <c r="B1114" i="4"/>
  <c r="D1114" i="4"/>
  <c r="B1134" i="4"/>
  <c r="G1135" i="4"/>
  <c r="E1161" i="4"/>
  <c r="F1174" i="4"/>
  <c r="D1161" i="4"/>
  <c r="C1151" i="4"/>
  <c r="G1143" i="4"/>
  <c r="D1130" i="4"/>
  <c r="D1105" i="4"/>
  <c r="B1174" i="4"/>
  <c r="C1176" i="4"/>
  <c r="G1118" i="4"/>
  <c r="C1136" i="4"/>
  <c r="B1162" i="4"/>
  <c r="F1125" i="4"/>
  <c r="C1130" i="4"/>
  <c r="C1134" i="4"/>
  <c r="G1108" i="4"/>
  <c r="B1112" i="4"/>
  <c r="F1111" i="4"/>
  <c r="G1125" i="4"/>
  <c r="F1142" i="4"/>
  <c r="C1175" i="4"/>
  <c r="C1170" i="4"/>
  <c r="F1165" i="4"/>
  <c r="G4" i="4"/>
  <c r="B3" i="4"/>
  <c r="G1159" i="4"/>
  <c r="B1145" i="4"/>
  <c r="E1164" i="4"/>
  <c r="F1143" i="4"/>
  <c r="D1159" i="4"/>
  <c r="D1165" i="4"/>
  <c r="G1201" i="7" l="1"/>
  <c r="N1201" i="7" s="1"/>
  <c r="E1200" i="6"/>
  <c r="F1200" i="6" s="1"/>
  <c r="H1200" i="6"/>
  <c r="G1200" i="6"/>
  <c r="F1194" i="7"/>
  <c r="E1199" i="7"/>
  <c r="K1200" i="7"/>
  <c r="F1200" i="7"/>
  <c r="P1200" i="7"/>
  <c r="E1200" i="7"/>
  <c r="G1200" i="7" s="1"/>
  <c r="O1200" i="7"/>
  <c r="L1200" i="7"/>
  <c r="E1194" i="7"/>
  <c r="G1194" i="7" s="1"/>
  <c r="K1192" i="7"/>
  <c r="F1198" i="7"/>
  <c r="B1191" i="6"/>
  <c r="B1199" i="6"/>
  <c r="P1195" i="7"/>
  <c r="P1199" i="7"/>
  <c r="P1193" i="7"/>
  <c r="P1194" i="7"/>
  <c r="P1192" i="7"/>
  <c r="E1195" i="7"/>
  <c r="K1198" i="7"/>
  <c r="E1192" i="7"/>
  <c r="P1198" i="7"/>
  <c r="P1197" i="7"/>
  <c r="P1196" i="7"/>
  <c r="E1198" i="7"/>
  <c r="G1198" i="7" s="1"/>
  <c r="O1197" i="7"/>
  <c r="O1195" i="7"/>
  <c r="F1199" i="7"/>
  <c r="O1193" i="7"/>
  <c r="O1194" i="7"/>
  <c r="O1196" i="7"/>
  <c r="O1198" i="7"/>
  <c r="O1199" i="7"/>
  <c r="F1192" i="7"/>
  <c r="O1192" i="7"/>
  <c r="B1194" i="6"/>
  <c r="B1193" i="6"/>
  <c r="B1195" i="6"/>
  <c r="B1198" i="6"/>
  <c r="B1196" i="6"/>
  <c r="B1192" i="6"/>
  <c r="L1198" i="7"/>
  <c r="K1199" i="7"/>
  <c r="L1199" i="7"/>
  <c r="K1193" i="7"/>
  <c r="L1193" i="7"/>
  <c r="F1193" i="7"/>
  <c r="E1193" i="7"/>
  <c r="L1192" i="7"/>
  <c r="K1196" i="7"/>
  <c r="L1196" i="7"/>
  <c r="E1196" i="7"/>
  <c r="F1196" i="7"/>
  <c r="L1194" i="7"/>
  <c r="K1194" i="7"/>
  <c r="K1197" i="7"/>
  <c r="L1197" i="7"/>
  <c r="K1195" i="7"/>
  <c r="L1195" i="7"/>
  <c r="F1197" i="7"/>
  <c r="E1197" i="7"/>
  <c r="F1195" i="7"/>
  <c r="G1195" i="7" s="1"/>
  <c r="F1187" i="7"/>
  <c r="K1190" i="7"/>
  <c r="P1191" i="7"/>
  <c r="P1190" i="7"/>
  <c r="O1191" i="7"/>
  <c r="K1189" i="7"/>
  <c r="E1190" i="7"/>
  <c r="F1190" i="7"/>
  <c r="O1190" i="7"/>
  <c r="B1189" i="6"/>
  <c r="B1190" i="6"/>
  <c r="E1191" i="7"/>
  <c r="F1191" i="7"/>
  <c r="L1190" i="7"/>
  <c r="L1191" i="7"/>
  <c r="K1191" i="7"/>
  <c r="F1189" i="7"/>
  <c r="P1189" i="7"/>
  <c r="B1188" i="6"/>
  <c r="K1186" i="7"/>
  <c r="E1189" i="7"/>
  <c r="O1189" i="7"/>
  <c r="L1189" i="7"/>
  <c r="L1185" i="7"/>
  <c r="E1185" i="7"/>
  <c r="P1188" i="7"/>
  <c r="L1188" i="7"/>
  <c r="E1187" i="7"/>
  <c r="K1184" i="7"/>
  <c r="F1185" i="7"/>
  <c r="K1188" i="7"/>
  <c r="P1186" i="7"/>
  <c r="P1185" i="7"/>
  <c r="K1187" i="7"/>
  <c r="O1186" i="7"/>
  <c r="O1185" i="7"/>
  <c r="F445" i="7"/>
  <c r="E1188" i="7"/>
  <c r="O1187" i="7"/>
  <c r="P1187" i="7"/>
  <c r="O1188" i="7"/>
  <c r="K1185" i="7"/>
  <c r="B1187" i="6"/>
  <c r="L1186" i="7"/>
  <c r="M1186" i="7" s="1"/>
  <c r="B1184" i="6"/>
  <c r="B1185" i="6"/>
  <c r="B1186" i="6"/>
  <c r="F1188" i="7"/>
  <c r="E1186" i="7"/>
  <c r="F1186" i="7"/>
  <c r="L1187" i="7"/>
  <c r="P1184" i="7"/>
  <c r="K1183" i="7"/>
  <c r="F1184" i="7"/>
  <c r="E1184" i="7"/>
  <c r="F1183" i="7"/>
  <c r="O1184" i="7"/>
  <c r="B1183" i="6"/>
  <c r="L1184" i="7"/>
  <c r="P1183" i="7"/>
  <c r="E1183" i="7"/>
  <c r="F1182" i="7"/>
  <c r="O1183" i="7"/>
  <c r="B1182" i="6"/>
  <c r="L1183" i="7"/>
  <c r="L1182" i="7"/>
  <c r="E1182" i="7"/>
  <c r="P1182" i="7"/>
  <c r="K1182" i="7"/>
  <c r="F1180" i="7"/>
  <c r="F419" i="7"/>
  <c r="O1182" i="7"/>
  <c r="B1181" i="6"/>
  <c r="K1179" i="7"/>
  <c r="E1180" i="7"/>
  <c r="B1180" i="6"/>
  <c r="O1180" i="7"/>
  <c r="P1181" i="7"/>
  <c r="O1181" i="7"/>
  <c r="P1180" i="7"/>
  <c r="K1180" i="7"/>
  <c r="M1180" i="7" s="1"/>
  <c r="B1179" i="6"/>
  <c r="K1181" i="7"/>
  <c r="L1181" i="7"/>
  <c r="F1181" i="7"/>
  <c r="E1181" i="7"/>
  <c r="F1179" i="7"/>
  <c r="K1178" i="7"/>
  <c r="P1179" i="7"/>
  <c r="E1179" i="7"/>
  <c r="O1179" i="7"/>
  <c r="B1178" i="6"/>
  <c r="L1179" i="7"/>
  <c r="P1178" i="7"/>
  <c r="F1178" i="7"/>
  <c r="F1018" i="7"/>
  <c r="F1082" i="7"/>
  <c r="E1178" i="7"/>
  <c r="O1178" i="7"/>
  <c r="B1177" i="6"/>
  <c r="L1178" i="7"/>
  <c r="K1177" i="7"/>
  <c r="P1177" i="7"/>
  <c r="E1175" i="7"/>
  <c r="E1177" i="7"/>
  <c r="F1177" i="7"/>
  <c r="O1177" i="7"/>
  <c r="H1127" i="4"/>
  <c r="H1124" i="4"/>
  <c r="H1139" i="4"/>
  <c r="H1111" i="4"/>
  <c r="H1174" i="4"/>
  <c r="H1152" i="4"/>
  <c r="I1170" i="4"/>
  <c r="I1135" i="4"/>
  <c r="I1123" i="4"/>
  <c r="H1170" i="4"/>
  <c r="H1120" i="4"/>
  <c r="H1117" i="4"/>
  <c r="H1147" i="4"/>
  <c r="I1172" i="4"/>
  <c r="H1173" i="4"/>
  <c r="H1168" i="4"/>
  <c r="I1117" i="4"/>
  <c r="I1114" i="4"/>
  <c r="H1128" i="4"/>
  <c r="I1156" i="4"/>
  <c r="H1165" i="4"/>
  <c r="H1154" i="4"/>
  <c r="H1108" i="4"/>
  <c r="I1112" i="4"/>
  <c r="H1156" i="4"/>
  <c r="H1160" i="4"/>
  <c r="H1109" i="4"/>
  <c r="H1131" i="4"/>
  <c r="I1175" i="4"/>
  <c r="I1109" i="4"/>
  <c r="I1108" i="4"/>
  <c r="B1108" i="6" s="1"/>
  <c r="I1141" i="4"/>
  <c r="I1125" i="4"/>
  <c r="I1171" i="4"/>
  <c r="I1131" i="4"/>
  <c r="H1105" i="4"/>
  <c r="I1166" i="4"/>
  <c r="I1161" i="4"/>
  <c r="H1137" i="4"/>
  <c r="I1147" i="4"/>
  <c r="H1112" i="4"/>
  <c r="I1120" i="4"/>
  <c r="H1161" i="4"/>
  <c r="H1153" i="4"/>
  <c r="I1121" i="4"/>
  <c r="H1143" i="4"/>
  <c r="H1129" i="4"/>
  <c r="I1176" i="4"/>
  <c r="I1111" i="4"/>
  <c r="I1157" i="4"/>
  <c r="I1106" i="4"/>
  <c r="I1145" i="4"/>
  <c r="I1115" i="4"/>
  <c r="I1139" i="4"/>
  <c r="H1113" i="4"/>
  <c r="H1157" i="4"/>
  <c r="I1151" i="4"/>
  <c r="I1153" i="4"/>
  <c r="H1140" i="4"/>
  <c r="H1171" i="4"/>
  <c r="I1136" i="4"/>
  <c r="I1116" i="4"/>
  <c r="I1118" i="4"/>
  <c r="I1158" i="4"/>
  <c r="I1129" i="4"/>
  <c r="H1138" i="4"/>
  <c r="H1163" i="4"/>
  <c r="I1150" i="4"/>
  <c r="I1169" i="4"/>
  <c r="I1140" i="4"/>
  <c r="H1136" i="4"/>
  <c r="H1155" i="4"/>
  <c r="H1146" i="4"/>
  <c r="H1144" i="4"/>
  <c r="H1169" i="4"/>
  <c r="H1150" i="4"/>
  <c r="I1132" i="4"/>
  <c r="I1159" i="4"/>
  <c r="I1164" i="4"/>
  <c r="H1106" i="4"/>
  <c r="I1133" i="4"/>
  <c r="H1132" i="4"/>
  <c r="I1119" i="4"/>
  <c r="I1163" i="4"/>
  <c r="I1138" i="4"/>
  <c r="I1149" i="4"/>
  <c r="I1168" i="4"/>
  <c r="I1127" i="4"/>
  <c r="H1142" i="4"/>
  <c r="I1110" i="4"/>
  <c r="I1146" i="4"/>
  <c r="H1175" i="4"/>
  <c r="I1154" i="4"/>
  <c r="I1148" i="4"/>
  <c r="H1119" i="4"/>
  <c r="H1121" i="4"/>
  <c r="H1151" i="4"/>
  <c r="H1166" i="4"/>
  <c r="I1105" i="4"/>
  <c r="I1113" i="4"/>
  <c r="I1137" i="4"/>
  <c r="H1115" i="4"/>
  <c r="H1125" i="4"/>
  <c r="H1158" i="4"/>
  <c r="H1159" i="4"/>
  <c r="H1126" i="4"/>
  <c r="H1148" i="4"/>
  <c r="H1118" i="4"/>
  <c r="H1110" i="4"/>
  <c r="I1130" i="4"/>
  <c r="H1130" i="4"/>
  <c r="I1167" i="4"/>
  <c r="I1173" i="4"/>
  <c r="H1135" i="4"/>
  <c r="I1128" i="4"/>
  <c r="B1128" i="6" s="1"/>
  <c r="H1167" i="4"/>
  <c r="H1176" i="4"/>
  <c r="H1122" i="4"/>
  <c r="H1123" i="4"/>
  <c r="I1107" i="4"/>
  <c r="H1162" i="4"/>
  <c r="H1141" i="4"/>
  <c r="I1174" i="4"/>
  <c r="I1142" i="4"/>
  <c r="I1124" i="4"/>
  <c r="H1114" i="4"/>
  <c r="I1160" i="4"/>
  <c r="H1116" i="4"/>
  <c r="H1172" i="4"/>
  <c r="I1165" i="4"/>
  <c r="H1164" i="4"/>
  <c r="H1149" i="4"/>
  <c r="I1162" i="4"/>
  <c r="H1133" i="4"/>
  <c r="I1134" i="4"/>
  <c r="I1144" i="4"/>
  <c r="I1155" i="4"/>
  <c r="I1126" i="4"/>
  <c r="B1126" i="6" s="1"/>
  <c r="I1122" i="4"/>
  <c r="I1143" i="4"/>
  <c r="I1152" i="4"/>
  <c r="H1134" i="4"/>
  <c r="H1145" i="4"/>
  <c r="H1107" i="4"/>
  <c r="L1177" i="7"/>
  <c r="K1176" i="7"/>
  <c r="F1176" i="7"/>
  <c r="K1175" i="7"/>
  <c r="P1176" i="7"/>
  <c r="E1176" i="7"/>
  <c r="O1176" i="7"/>
  <c r="L1176" i="7"/>
  <c r="P1175" i="7"/>
  <c r="L1175" i="7"/>
  <c r="O1175" i="7"/>
  <c r="F1175" i="7"/>
  <c r="L1174" i="7"/>
  <c r="P1174" i="7"/>
  <c r="K1174" i="7"/>
  <c r="F1173" i="7"/>
  <c r="E1174" i="7"/>
  <c r="F1174" i="7"/>
  <c r="O1174" i="7"/>
  <c r="L1173" i="7"/>
  <c r="P1173" i="7"/>
  <c r="O1173" i="7"/>
  <c r="E1173" i="7"/>
  <c r="K1173" i="7"/>
  <c r="F1172" i="7"/>
  <c r="K1172" i="7"/>
  <c r="P1172" i="7"/>
  <c r="L1172" i="7"/>
  <c r="E1172" i="7"/>
  <c r="O1172" i="7"/>
  <c r="K1171" i="7"/>
  <c r="E1171" i="7"/>
  <c r="F1170" i="7"/>
  <c r="P1171" i="7"/>
  <c r="O1171" i="7"/>
  <c r="F1171" i="7"/>
  <c r="L1171" i="7"/>
  <c r="K1170" i="7"/>
  <c r="L1170" i="7"/>
  <c r="P1170" i="7"/>
  <c r="E1170" i="7"/>
  <c r="O1170" i="7"/>
  <c r="K1169" i="7"/>
  <c r="P1169" i="7"/>
  <c r="F1169" i="7"/>
  <c r="E1169" i="7"/>
  <c r="O1169" i="7"/>
  <c r="L1169" i="7"/>
  <c r="J1163" i="7"/>
  <c r="C1168" i="7"/>
  <c r="P1168" i="7"/>
  <c r="J1168" i="7"/>
  <c r="D1168" i="7"/>
  <c r="O1168" i="7"/>
  <c r="I1168" i="7"/>
  <c r="O1166" i="7"/>
  <c r="P1167" i="7"/>
  <c r="Q1167" i="7" s="1"/>
  <c r="R1167" i="7" s="1"/>
  <c r="C1167" i="8" s="1"/>
  <c r="J1167" i="7"/>
  <c r="K1167" i="7" s="1"/>
  <c r="C1167" i="7"/>
  <c r="D1167" i="7"/>
  <c r="J1166" i="7"/>
  <c r="P1166" i="7"/>
  <c r="C1157" i="7"/>
  <c r="D1166" i="7"/>
  <c r="I1165" i="7"/>
  <c r="C1166" i="7"/>
  <c r="I1166" i="7"/>
  <c r="P1165" i="7"/>
  <c r="O1165" i="7"/>
  <c r="C1165" i="7"/>
  <c r="D1165" i="7"/>
  <c r="J1165" i="7"/>
  <c r="P1164" i="7"/>
  <c r="I1164" i="7"/>
  <c r="J1164" i="7"/>
  <c r="D1164" i="7"/>
  <c r="C1164" i="7"/>
  <c r="O1164" i="7"/>
  <c r="I1162" i="7"/>
  <c r="P1162" i="7"/>
  <c r="J1160" i="7"/>
  <c r="P1160" i="7"/>
  <c r="P1163" i="7"/>
  <c r="J1161" i="7"/>
  <c r="P1161" i="7"/>
  <c r="I1161" i="7"/>
  <c r="D1161" i="7"/>
  <c r="O1161" i="7"/>
  <c r="J1162" i="7"/>
  <c r="D1162" i="7"/>
  <c r="O1159" i="7"/>
  <c r="I1160" i="7"/>
  <c r="C1163" i="7"/>
  <c r="O1160" i="7"/>
  <c r="I1163" i="7"/>
  <c r="C1161" i="7"/>
  <c r="D1160" i="7"/>
  <c r="D1163" i="7"/>
  <c r="O1162" i="7"/>
  <c r="O1163" i="7"/>
  <c r="C1160" i="7"/>
  <c r="C1162" i="7"/>
  <c r="P1159" i="7"/>
  <c r="J1159" i="7"/>
  <c r="D1159" i="7"/>
  <c r="I1159" i="7"/>
  <c r="C1159" i="7"/>
  <c r="J1158" i="7"/>
  <c r="P1158" i="7"/>
  <c r="P1157" i="7"/>
  <c r="I1157" i="7"/>
  <c r="J1157" i="7"/>
  <c r="O1157" i="7"/>
  <c r="I1158" i="7"/>
  <c r="C1158" i="7"/>
  <c r="O1158" i="7"/>
  <c r="D1157" i="7"/>
  <c r="D1158" i="7"/>
  <c r="I1156" i="7"/>
  <c r="P1156" i="7"/>
  <c r="C1153" i="7"/>
  <c r="D1156" i="7"/>
  <c r="O1156" i="7"/>
  <c r="J1156" i="7"/>
  <c r="C1156" i="7"/>
  <c r="O1155" i="7"/>
  <c r="J1155" i="7"/>
  <c r="P1155" i="7"/>
  <c r="C1155" i="7"/>
  <c r="D1155" i="7"/>
  <c r="I1155" i="7"/>
  <c r="J1154" i="7"/>
  <c r="P1154" i="7"/>
  <c r="O1154" i="7"/>
  <c r="I1154" i="7"/>
  <c r="D1154" i="7"/>
  <c r="C1154" i="7"/>
  <c r="O1153" i="7"/>
  <c r="P1153" i="7"/>
  <c r="I1153" i="7"/>
  <c r="J1153" i="7"/>
  <c r="O1151" i="7"/>
  <c r="D1153" i="7"/>
  <c r="I1152" i="7"/>
  <c r="P1152" i="7"/>
  <c r="J1152" i="7"/>
  <c r="D1152" i="7"/>
  <c r="O1152" i="7"/>
  <c r="C1152" i="7"/>
  <c r="P1151" i="7"/>
  <c r="I1151" i="7"/>
  <c r="O1142" i="7"/>
  <c r="D1151" i="7"/>
  <c r="J1151" i="7"/>
  <c r="C1151" i="7"/>
  <c r="J1150" i="7"/>
  <c r="P1150" i="7"/>
  <c r="D1150" i="7"/>
  <c r="O1150" i="7"/>
  <c r="I1150" i="7"/>
  <c r="C1150" i="7"/>
  <c r="O1149" i="7"/>
  <c r="I1149" i="7"/>
  <c r="P1149" i="7"/>
  <c r="D1149" i="7"/>
  <c r="J1149" i="7"/>
  <c r="C1149" i="7"/>
  <c r="I1148" i="7"/>
  <c r="P1148" i="7"/>
  <c r="J1148" i="7"/>
  <c r="O1148" i="7"/>
  <c r="O1147" i="7"/>
  <c r="C1148" i="7"/>
  <c r="D1148" i="7"/>
  <c r="I1147" i="7"/>
  <c r="P1147" i="7"/>
  <c r="D1147" i="7"/>
  <c r="J1147" i="7"/>
  <c r="C1147" i="7"/>
  <c r="P1146" i="7"/>
  <c r="I1146" i="7"/>
  <c r="O1145" i="7"/>
  <c r="O1146" i="7"/>
  <c r="J1146" i="7"/>
  <c r="D1146" i="7"/>
  <c r="C1146" i="7"/>
  <c r="O1144" i="7"/>
  <c r="J1145" i="7"/>
  <c r="P1145" i="7"/>
  <c r="I1145" i="7"/>
  <c r="C1145" i="7"/>
  <c r="D1145" i="7"/>
  <c r="I1144" i="7"/>
  <c r="P1144" i="7"/>
  <c r="J1144" i="7"/>
  <c r="D1144" i="7"/>
  <c r="C1144" i="7"/>
  <c r="P1143" i="7"/>
  <c r="I1143" i="7"/>
  <c r="O1143" i="7"/>
  <c r="J1143" i="7"/>
  <c r="C1143" i="7"/>
  <c r="D1143" i="7"/>
  <c r="I1142" i="7"/>
  <c r="P1142" i="7"/>
  <c r="J1142" i="7"/>
  <c r="C1126" i="7"/>
  <c r="D1142" i="7"/>
  <c r="C1142" i="7"/>
  <c r="O1140" i="7"/>
  <c r="O1141" i="7"/>
  <c r="I1141" i="7"/>
  <c r="P1141" i="7"/>
  <c r="J1141" i="7"/>
  <c r="D1141" i="7"/>
  <c r="C1141" i="7"/>
  <c r="I1140" i="7"/>
  <c r="P1140" i="7"/>
  <c r="C1140" i="7"/>
  <c r="J1140" i="7"/>
  <c r="D1140" i="7"/>
  <c r="O1138" i="7"/>
  <c r="O1139" i="7"/>
  <c r="J1139" i="7"/>
  <c r="P1139" i="7"/>
  <c r="O1137" i="7"/>
  <c r="C1139" i="7"/>
  <c r="I1139" i="7"/>
  <c r="D1139" i="7"/>
  <c r="I1138" i="7"/>
  <c r="P1138" i="7"/>
  <c r="J1138" i="7"/>
  <c r="C1138" i="7"/>
  <c r="D1138" i="7"/>
  <c r="P1137" i="7"/>
  <c r="D1137" i="7"/>
  <c r="I1137" i="7"/>
  <c r="J1137" i="7"/>
  <c r="C1137" i="7"/>
  <c r="I1136" i="7"/>
  <c r="P1136" i="7"/>
  <c r="J1136" i="7"/>
  <c r="C1136" i="7"/>
  <c r="D1136" i="7"/>
  <c r="O1136" i="7"/>
  <c r="O1135" i="7"/>
  <c r="I1135" i="7"/>
  <c r="P1135" i="7"/>
  <c r="D1135" i="7"/>
  <c r="J1135" i="7"/>
  <c r="C1135" i="7"/>
  <c r="I1134" i="7"/>
  <c r="O1133" i="7"/>
  <c r="O1134" i="7"/>
  <c r="P1134" i="7"/>
  <c r="J1134" i="7"/>
  <c r="D1134" i="7"/>
  <c r="C1134" i="7"/>
  <c r="I1133" i="7"/>
  <c r="P1133" i="7"/>
  <c r="J1133" i="7"/>
  <c r="D1133" i="7"/>
  <c r="C1133" i="7"/>
  <c r="F705" i="7"/>
  <c r="F769" i="7"/>
  <c r="F577" i="7"/>
  <c r="F641" i="7"/>
  <c r="F961" i="7"/>
  <c r="O1131" i="7"/>
  <c r="F897" i="7"/>
  <c r="F833" i="7"/>
  <c r="F513" i="7"/>
  <c r="O1132" i="7"/>
  <c r="I1132" i="7"/>
  <c r="P1132" i="7"/>
  <c r="C1132" i="7"/>
  <c r="J1132" i="7"/>
  <c r="D1132" i="7"/>
  <c r="I1131" i="7"/>
  <c r="P1131" i="7"/>
  <c r="J1131" i="7"/>
  <c r="C1131" i="7"/>
  <c r="D1131" i="7"/>
  <c r="P1130" i="7"/>
  <c r="I1130" i="7"/>
  <c r="O1130" i="7"/>
  <c r="J1130" i="7"/>
  <c r="D1130" i="7"/>
  <c r="C1130" i="7"/>
  <c r="I1129" i="7"/>
  <c r="P1129" i="7"/>
  <c r="O1128" i="7"/>
  <c r="D1129" i="7"/>
  <c r="J1129" i="7"/>
  <c r="O1129" i="7"/>
  <c r="C1129" i="7"/>
  <c r="D1128" i="7"/>
  <c r="I1128" i="7"/>
  <c r="P1128" i="7"/>
  <c r="C1128" i="7"/>
  <c r="J1128" i="7"/>
  <c r="F545" i="7"/>
  <c r="F609" i="7"/>
  <c r="F673" i="7"/>
  <c r="F737" i="7"/>
  <c r="F801" i="7"/>
  <c r="F865" i="7"/>
  <c r="F929" i="7"/>
  <c r="I1127" i="7"/>
  <c r="P1127" i="7"/>
  <c r="J1127" i="7"/>
  <c r="D1127" i="7"/>
  <c r="O1125" i="7"/>
  <c r="O1127" i="7"/>
  <c r="O1126" i="7"/>
  <c r="C1127" i="7"/>
  <c r="J1126" i="7"/>
  <c r="P1126" i="7"/>
  <c r="D1126" i="7"/>
  <c r="I1126" i="7"/>
  <c r="I1125" i="7"/>
  <c r="P1125" i="7"/>
  <c r="J1125" i="7"/>
  <c r="C1120" i="7"/>
  <c r="D1125" i="7"/>
  <c r="C1125" i="7"/>
  <c r="I1124" i="7"/>
  <c r="P1124" i="7"/>
  <c r="J1124" i="7"/>
  <c r="D1124" i="7"/>
  <c r="C1124" i="7"/>
  <c r="O1124" i="7"/>
  <c r="O1123" i="7"/>
  <c r="O1121" i="7"/>
  <c r="O1122" i="7"/>
  <c r="I1123" i="7"/>
  <c r="P1123" i="7"/>
  <c r="J1123" i="7"/>
  <c r="C1123" i="7"/>
  <c r="D1123" i="7"/>
  <c r="F449" i="7"/>
  <c r="F411" i="7"/>
  <c r="F985" i="7"/>
  <c r="F1049" i="7"/>
  <c r="F483" i="7"/>
  <c r="F498" i="7"/>
  <c r="F562" i="7"/>
  <c r="F626" i="7"/>
  <c r="F690" i="7"/>
  <c r="F754" i="7"/>
  <c r="F818" i="7"/>
  <c r="F882" i="7"/>
  <c r="F946" i="7"/>
  <c r="F529" i="7"/>
  <c r="F593" i="7"/>
  <c r="F657" i="7"/>
  <c r="F721" i="7"/>
  <c r="F785" i="7"/>
  <c r="F849" i="7"/>
  <c r="F913" i="7"/>
  <c r="F977" i="7"/>
  <c r="F1034" i="7"/>
  <c r="F1098" i="7"/>
  <c r="F420" i="7"/>
  <c r="F485" i="7"/>
  <c r="F451" i="7"/>
  <c r="I1122" i="7"/>
  <c r="J1122" i="7"/>
  <c r="P1122" i="7"/>
  <c r="D1122" i="7"/>
  <c r="C1122" i="7"/>
  <c r="P1121" i="7"/>
  <c r="D1121" i="7"/>
  <c r="I1121" i="7"/>
  <c r="J1121" i="7"/>
  <c r="C1121" i="7"/>
  <c r="I1120" i="7"/>
  <c r="P1120" i="7"/>
  <c r="O1120" i="7"/>
  <c r="C1116" i="7"/>
  <c r="D1120" i="7"/>
  <c r="J1120" i="7"/>
  <c r="P1119" i="7"/>
  <c r="I1119" i="7"/>
  <c r="O1119" i="7"/>
  <c r="J1119" i="7"/>
  <c r="D1119" i="7"/>
  <c r="C1119" i="7"/>
  <c r="C1117" i="7"/>
  <c r="P1118" i="7"/>
  <c r="J1118" i="7"/>
  <c r="P1117" i="7"/>
  <c r="O1118" i="7"/>
  <c r="D1117" i="7"/>
  <c r="I1117" i="7"/>
  <c r="J1117" i="7"/>
  <c r="I1118" i="7"/>
  <c r="C1118" i="7"/>
  <c r="O1117" i="7"/>
  <c r="D1118" i="7"/>
  <c r="I1116" i="7"/>
  <c r="P1116" i="7"/>
  <c r="O1116" i="7"/>
  <c r="J1116" i="7"/>
  <c r="O1113" i="7"/>
  <c r="D1116" i="7"/>
  <c r="I1115" i="7"/>
  <c r="P1115" i="7"/>
  <c r="J1115" i="7"/>
  <c r="D1115" i="7"/>
  <c r="O1115" i="7"/>
  <c r="C1115" i="7"/>
  <c r="O1114" i="7"/>
  <c r="I1114" i="7"/>
  <c r="P1114" i="7"/>
  <c r="J1114" i="7"/>
  <c r="D1114" i="7"/>
  <c r="C1114" i="7"/>
  <c r="I1113" i="7"/>
  <c r="P1113" i="7"/>
  <c r="I1109" i="8"/>
  <c r="D1113" i="7"/>
  <c r="J1113" i="7"/>
  <c r="F554" i="7"/>
  <c r="F618" i="7"/>
  <c r="F746" i="7"/>
  <c r="F810" i="7"/>
  <c r="F874" i="7"/>
  <c r="F938" i="7"/>
  <c r="F521" i="7"/>
  <c r="F585" i="7"/>
  <c r="F649" i="7"/>
  <c r="F713" i="7"/>
  <c r="F777" i="7"/>
  <c r="F841" i="7"/>
  <c r="F905" i="7"/>
  <c r="F969" i="7"/>
  <c r="F1026" i="7"/>
  <c r="F1090" i="7"/>
  <c r="F443" i="7"/>
  <c r="F682" i="7"/>
  <c r="F441" i="7"/>
  <c r="F403" i="7"/>
  <c r="F1041" i="7"/>
  <c r="F1105" i="7"/>
  <c r="C1113" i="7"/>
  <c r="F412" i="7"/>
  <c r="F477" i="7"/>
  <c r="I1112" i="7"/>
  <c r="P1112" i="7"/>
  <c r="J1112" i="7"/>
  <c r="C1112" i="7"/>
  <c r="O1112" i="7"/>
  <c r="D1112" i="7"/>
  <c r="P1111" i="7"/>
  <c r="J1111" i="7"/>
  <c r="O1110" i="7"/>
  <c r="D1111" i="7"/>
  <c r="C1109" i="7"/>
  <c r="I1111" i="7"/>
  <c r="D1109" i="7"/>
  <c r="O1111" i="7"/>
  <c r="C1111" i="7"/>
  <c r="F1025" i="7"/>
  <c r="F1089" i="7"/>
  <c r="F417" i="7"/>
  <c r="F538" i="7"/>
  <c r="F602" i="7"/>
  <c r="F666" i="7"/>
  <c r="F730" i="7"/>
  <c r="F794" i="7"/>
  <c r="F858" i="7"/>
  <c r="F922" i="7"/>
  <c r="F986" i="7"/>
  <c r="F505" i="7"/>
  <c r="F569" i="7"/>
  <c r="F633" i="7"/>
  <c r="F697" i="7"/>
  <c r="E761" i="7"/>
  <c r="E825" i="7"/>
  <c r="F889" i="7"/>
  <c r="F953" i="7"/>
  <c r="F1010" i="7"/>
  <c r="F1074" i="7"/>
  <c r="F650" i="7"/>
  <c r="F842" i="7"/>
  <c r="F970" i="7"/>
  <c r="F553" i="7"/>
  <c r="F681" i="7"/>
  <c r="F809" i="7"/>
  <c r="F994" i="7"/>
  <c r="F1058" i="7"/>
  <c r="F522" i="7"/>
  <c r="F617" i="7"/>
  <c r="F745" i="7"/>
  <c r="F873" i="7"/>
  <c r="F937" i="7"/>
  <c r="F401" i="7"/>
  <c r="F586" i="7"/>
  <c r="F906" i="7"/>
  <c r="F1009" i="7"/>
  <c r="F1073" i="7"/>
  <c r="J1110" i="7"/>
  <c r="F714" i="7"/>
  <c r="F778" i="7"/>
  <c r="F476" i="7"/>
  <c r="F413" i="7"/>
  <c r="P1110" i="7"/>
  <c r="F481" i="7"/>
  <c r="I1110" i="7"/>
  <c r="C1110" i="7"/>
  <c r="D1110" i="7"/>
  <c r="O1109" i="7"/>
  <c r="P1109" i="7"/>
  <c r="I1109" i="7"/>
  <c r="J1109" i="7"/>
  <c r="E1108" i="7"/>
  <c r="F433" i="7"/>
  <c r="F453" i="7"/>
  <c r="F1033" i="7"/>
  <c r="F1097" i="7"/>
  <c r="F546" i="7"/>
  <c r="F610" i="7"/>
  <c r="F674" i="7"/>
  <c r="F738" i="7"/>
  <c r="F802" i="7"/>
  <c r="F866" i="7"/>
  <c r="F930" i="7"/>
  <c r="F1001" i="7"/>
  <c r="F1065" i="7"/>
  <c r="F473" i="7"/>
  <c r="F452" i="7"/>
  <c r="F393" i="7"/>
  <c r="F514" i="7"/>
  <c r="F578" i="7"/>
  <c r="F642" i="7"/>
  <c r="F706" i="7"/>
  <c r="F770" i="7"/>
  <c r="F834" i="7"/>
  <c r="F898" i="7"/>
  <c r="F962" i="7"/>
  <c r="I1108" i="7"/>
  <c r="P1108" i="7"/>
  <c r="Q1108" i="7" s="1"/>
  <c r="R1108" i="7" s="1"/>
  <c r="J1108" i="7"/>
  <c r="F1108" i="7"/>
  <c r="F465" i="7"/>
  <c r="F444" i="7"/>
  <c r="F506" i="7"/>
  <c r="F570" i="7"/>
  <c r="F634" i="7"/>
  <c r="F698" i="7"/>
  <c r="F762" i="7"/>
  <c r="F826" i="7"/>
  <c r="F890" i="7"/>
  <c r="F954" i="7"/>
  <c r="F537" i="7"/>
  <c r="F601" i="7"/>
  <c r="F665" i="7"/>
  <c r="F729" i="7"/>
  <c r="E793" i="7"/>
  <c r="E857" i="7"/>
  <c r="F921" i="7"/>
  <c r="F1042" i="7"/>
  <c r="F1106" i="7"/>
  <c r="F993" i="7"/>
  <c r="F1057" i="7"/>
  <c r="F467" i="7"/>
  <c r="F1002" i="7"/>
  <c r="F1066" i="7"/>
  <c r="F1017" i="7"/>
  <c r="F1081" i="7"/>
  <c r="P1098" i="7"/>
  <c r="Q1098" i="7" s="1"/>
  <c r="P1082" i="7"/>
  <c r="Q1082" i="7" s="1"/>
  <c r="P1074" i="7"/>
  <c r="Q1074" i="7" s="1"/>
  <c r="R1074" i="7" s="1"/>
  <c r="P1058" i="7"/>
  <c r="Q1058" i="7" s="1"/>
  <c r="P1090" i="7"/>
  <c r="Q1090" i="7" s="1"/>
  <c r="P1066" i="7"/>
  <c r="Q1066" i="7" s="1"/>
  <c r="P1050" i="7"/>
  <c r="Q1050" i="7" s="1"/>
  <c r="P1107" i="7"/>
  <c r="Q1107" i="7" s="1"/>
  <c r="F475" i="7"/>
  <c r="P1056" i="7"/>
  <c r="Q1056" i="7" s="1"/>
  <c r="F409" i="7"/>
  <c r="F530" i="7"/>
  <c r="F594" i="7"/>
  <c r="F658" i="7"/>
  <c r="F722" i="7"/>
  <c r="F786" i="7"/>
  <c r="F850" i="7"/>
  <c r="F914" i="7"/>
  <c r="F978" i="7"/>
  <c r="P1048" i="7"/>
  <c r="Q1048" i="7" s="1"/>
  <c r="F497" i="7"/>
  <c r="F561" i="7"/>
  <c r="F625" i="7"/>
  <c r="F689" i="7"/>
  <c r="F753" i="7"/>
  <c r="F817" i="7"/>
  <c r="F881" i="7"/>
  <c r="F945" i="7"/>
  <c r="J1107" i="7"/>
  <c r="P1064" i="7"/>
  <c r="Q1064" i="7" s="1"/>
  <c r="E1107" i="7"/>
  <c r="F1107" i="7"/>
  <c r="P1080" i="7"/>
  <c r="Q1080" i="7" s="1"/>
  <c r="F1050" i="7"/>
  <c r="I1107" i="7"/>
  <c r="P1092" i="7"/>
  <c r="Q1092" i="7" s="1"/>
  <c r="P1076" i="7"/>
  <c r="Q1076" i="7" s="1"/>
  <c r="P1060" i="7"/>
  <c r="Q1060" i="7" s="1"/>
  <c r="P1100" i="7"/>
  <c r="Q1100" i="7" s="1"/>
  <c r="P1084" i="7"/>
  <c r="Q1084" i="7" s="1"/>
  <c r="P1068" i="7"/>
  <c r="Q1068" i="7" s="1"/>
  <c r="P1052" i="7"/>
  <c r="Q1052" i="7" s="1"/>
  <c r="F484" i="7"/>
  <c r="F421" i="7"/>
  <c r="J1105" i="7"/>
  <c r="I1106" i="7"/>
  <c r="P1105" i="7"/>
  <c r="Q1105" i="7" s="1"/>
  <c r="R1105" i="7" s="1"/>
  <c r="P1106" i="7"/>
  <c r="Q1106" i="7" s="1"/>
  <c r="R1106" i="7" s="1"/>
  <c r="P1044" i="7"/>
  <c r="Q1044" i="7" s="1"/>
  <c r="J1103" i="7"/>
  <c r="I1103" i="7"/>
  <c r="P1028" i="7"/>
  <c r="Q1028" i="7" s="1"/>
  <c r="J1087" i="7"/>
  <c r="I1087" i="7"/>
  <c r="P1012" i="7"/>
  <c r="Q1012" i="7" s="1"/>
  <c r="J1071" i="7"/>
  <c r="I1071" i="7"/>
  <c r="P996" i="7"/>
  <c r="Q996" i="7" s="1"/>
  <c r="J1055" i="7"/>
  <c r="I1055" i="7"/>
  <c r="P980" i="7"/>
  <c r="Q980" i="7" s="1"/>
  <c r="J1039" i="7"/>
  <c r="I1039" i="7"/>
  <c r="P964" i="7"/>
  <c r="Q964" i="7" s="1"/>
  <c r="J1023" i="7"/>
  <c r="I1023" i="7"/>
  <c r="P948" i="7"/>
  <c r="Q948" i="7" s="1"/>
  <c r="J1007" i="7"/>
  <c r="I1007" i="7"/>
  <c r="P932" i="7"/>
  <c r="Q932" i="7" s="1"/>
  <c r="J991" i="7"/>
  <c r="I991" i="7"/>
  <c r="P916" i="7"/>
  <c r="Q916" i="7" s="1"/>
  <c r="J975" i="7"/>
  <c r="I975" i="7"/>
  <c r="P900" i="7"/>
  <c r="Q900" i="7" s="1"/>
  <c r="J959" i="7"/>
  <c r="I959" i="7"/>
  <c r="P884" i="7"/>
  <c r="Q884" i="7" s="1"/>
  <c r="J943" i="7"/>
  <c r="I943" i="7"/>
  <c r="P868" i="7"/>
  <c r="Q868" i="7" s="1"/>
  <c r="J927" i="7"/>
  <c r="I927" i="7"/>
  <c r="P852" i="7"/>
  <c r="Q852" i="7" s="1"/>
  <c r="R852" i="7" s="1"/>
  <c r="J911" i="7"/>
  <c r="I911" i="7"/>
  <c r="P836" i="7"/>
  <c r="Q836" i="7" s="1"/>
  <c r="J895" i="7"/>
  <c r="I895" i="7"/>
  <c r="P820" i="7"/>
  <c r="Q820" i="7" s="1"/>
  <c r="R820" i="7" s="1"/>
  <c r="J879" i="7"/>
  <c r="I879" i="7"/>
  <c r="P804" i="7"/>
  <c r="Q804" i="7" s="1"/>
  <c r="J863" i="7"/>
  <c r="I863" i="7"/>
  <c r="P788" i="7"/>
  <c r="Q788" i="7" s="1"/>
  <c r="R788" i="7" s="1"/>
  <c r="J847" i="7"/>
  <c r="I847" i="7"/>
  <c r="P772" i="7"/>
  <c r="Q772" i="7" s="1"/>
  <c r="J831" i="7"/>
  <c r="I831" i="7"/>
  <c r="P756" i="7"/>
  <c r="Q756" i="7" s="1"/>
  <c r="R756" i="7" s="1"/>
  <c r="J815" i="7"/>
  <c r="I815" i="7"/>
  <c r="P740" i="7"/>
  <c r="Q740" i="7" s="1"/>
  <c r="J799" i="7"/>
  <c r="I799" i="7"/>
  <c r="P724" i="7"/>
  <c r="Q724" i="7" s="1"/>
  <c r="R724" i="7" s="1"/>
  <c r="J783" i="7"/>
  <c r="I783" i="7"/>
  <c r="P708" i="7"/>
  <c r="Q708" i="7" s="1"/>
  <c r="J767" i="7"/>
  <c r="I767" i="7"/>
  <c r="P700" i="7"/>
  <c r="Q700" i="7" s="1"/>
  <c r="J759" i="7"/>
  <c r="I759" i="7"/>
  <c r="P684" i="7"/>
  <c r="Q684" i="7" s="1"/>
  <c r="J743" i="7"/>
  <c r="I743" i="7"/>
  <c r="P668" i="7"/>
  <c r="Q668" i="7" s="1"/>
  <c r="J727" i="7"/>
  <c r="I727" i="7"/>
  <c r="P652" i="7"/>
  <c r="Q652" i="7" s="1"/>
  <c r="J711" i="7"/>
  <c r="I711" i="7"/>
  <c r="P636" i="7"/>
  <c r="Q636" i="7" s="1"/>
  <c r="J695" i="7"/>
  <c r="I695" i="7"/>
  <c r="P620" i="7"/>
  <c r="Q620" i="7" s="1"/>
  <c r="J679" i="7"/>
  <c r="I679" i="7"/>
  <c r="P604" i="7"/>
  <c r="Q604" i="7" s="1"/>
  <c r="J663" i="7"/>
  <c r="I663" i="7"/>
  <c r="P588" i="7"/>
  <c r="Q588" i="7" s="1"/>
  <c r="J647" i="7"/>
  <c r="I647" i="7"/>
  <c r="P572" i="7"/>
  <c r="Q572" i="7" s="1"/>
  <c r="J631" i="7"/>
  <c r="I631" i="7"/>
  <c r="P556" i="7"/>
  <c r="Q556" i="7" s="1"/>
  <c r="R556" i="7" s="1"/>
  <c r="J615" i="7"/>
  <c r="I615" i="7"/>
  <c r="P540" i="7"/>
  <c r="Q540" i="7" s="1"/>
  <c r="J599" i="7"/>
  <c r="I599" i="7"/>
  <c r="P524" i="7"/>
  <c r="Q524" i="7" s="1"/>
  <c r="J583" i="7"/>
  <c r="I583" i="7"/>
  <c r="P508" i="7"/>
  <c r="Q508" i="7" s="1"/>
  <c r="J567" i="7"/>
  <c r="I567" i="7"/>
  <c r="P484" i="7"/>
  <c r="Q484" i="7" s="1"/>
  <c r="J543" i="7"/>
  <c r="I543" i="7"/>
  <c r="P468" i="7"/>
  <c r="Q468" i="7" s="1"/>
  <c r="R468" i="7" s="1"/>
  <c r="J527" i="7"/>
  <c r="I527" i="7"/>
  <c r="P452" i="7"/>
  <c r="Q452" i="7" s="1"/>
  <c r="J511" i="7"/>
  <c r="I511" i="7"/>
  <c r="P436" i="7"/>
  <c r="Q436" i="7" s="1"/>
  <c r="J495" i="7"/>
  <c r="I495" i="7"/>
  <c r="P420" i="7"/>
  <c r="Q420" i="7" s="1"/>
  <c r="J479" i="7"/>
  <c r="I479" i="7"/>
  <c r="P404" i="7"/>
  <c r="Q404" i="7" s="1"/>
  <c r="J463" i="7"/>
  <c r="I463" i="7"/>
  <c r="P388" i="7"/>
  <c r="Q388" i="7" s="1"/>
  <c r="J447" i="7"/>
  <c r="I447" i="7"/>
  <c r="P372" i="7"/>
  <c r="Q372" i="7" s="1"/>
  <c r="J431" i="7"/>
  <c r="I431" i="7"/>
  <c r="P356" i="7"/>
  <c r="Q356" i="7" s="1"/>
  <c r="J415" i="7"/>
  <c r="I415" i="7"/>
  <c r="P332" i="7"/>
  <c r="Q332" i="7" s="1"/>
  <c r="J391" i="7"/>
  <c r="I391" i="7"/>
  <c r="P316" i="7"/>
  <c r="Q316" i="7" s="1"/>
  <c r="J375" i="7"/>
  <c r="I375" i="7"/>
  <c r="P300" i="7"/>
  <c r="Q300" i="7" s="1"/>
  <c r="J359" i="7"/>
  <c r="I359" i="7"/>
  <c r="P284" i="7"/>
  <c r="Q284" i="7" s="1"/>
  <c r="J343" i="7"/>
  <c r="I343" i="7"/>
  <c r="P268" i="7"/>
  <c r="Q268" i="7" s="1"/>
  <c r="J327" i="7"/>
  <c r="I327" i="7"/>
  <c r="J311" i="7"/>
  <c r="I311" i="7"/>
  <c r="J295" i="7"/>
  <c r="I295" i="7"/>
  <c r="J279" i="7"/>
  <c r="I279" i="7"/>
  <c r="J263" i="7"/>
  <c r="I263" i="7"/>
  <c r="J247" i="7"/>
  <c r="I247" i="7"/>
  <c r="J231" i="7"/>
  <c r="I231" i="7"/>
  <c r="I215" i="7"/>
  <c r="J215" i="7"/>
  <c r="I199" i="7"/>
  <c r="J199" i="7"/>
  <c r="I183" i="7"/>
  <c r="J183" i="7"/>
  <c r="I167" i="7"/>
  <c r="J167" i="7"/>
  <c r="I151" i="7"/>
  <c r="J151" i="7"/>
  <c r="I135" i="7"/>
  <c r="J135" i="7"/>
  <c r="I119" i="7"/>
  <c r="J119" i="7"/>
  <c r="I111" i="7"/>
  <c r="J111" i="7"/>
  <c r="I95" i="7"/>
  <c r="J95" i="7"/>
  <c r="I87" i="7"/>
  <c r="J87" i="7"/>
  <c r="I71" i="7"/>
  <c r="J71" i="7"/>
  <c r="P1099" i="7"/>
  <c r="Q1099" i="7" s="1"/>
  <c r="P1091" i="7"/>
  <c r="Q1091" i="7" s="1"/>
  <c r="P1083" i="7"/>
  <c r="Q1083" i="7" s="1"/>
  <c r="P1075" i="7"/>
  <c r="Q1075" i="7" s="1"/>
  <c r="P1067" i="7"/>
  <c r="Q1067" i="7" s="1"/>
  <c r="P1059" i="7"/>
  <c r="Q1059" i="7" s="1"/>
  <c r="P1051" i="7"/>
  <c r="Q1051" i="7" s="1"/>
  <c r="P1043" i="7"/>
  <c r="Q1043" i="7" s="1"/>
  <c r="J1102" i="7"/>
  <c r="I1102" i="7"/>
  <c r="P1035" i="7"/>
  <c r="Q1035" i="7" s="1"/>
  <c r="J1094" i="7"/>
  <c r="I1094" i="7"/>
  <c r="P1027" i="7"/>
  <c r="Q1027" i="7" s="1"/>
  <c r="J1086" i="7"/>
  <c r="I1086" i="7"/>
  <c r="P1019" i="7"/>
  <c r="Q1019" i="7" s="1"/>
  <c r="J1078" i="7"/>
  <c r="I1078" i="7"/>
  <c r="P1011" i="7"/>
  <c r="Q1011" i="7" s="1"/>
  <c r="J1070" i="7"/>
  <c r="I1070" i="7"/>
  <c r="P1003" i="7"/>
  <c r="Q1003" i="7" s="1"/>
  <c r="J1062" i="7"/>
  <c r="I1062" i="7"/>
  <c r="P995" i="7"/>
  <c r="Q995" i="7" s="1"/>
  <c r="J1054" i="7"/>
  <c r="I1054" i="7"/>
  <c r="P987" i="7"/>
  <c r="Q987" i="7" s="1"/>
  <c r="J1046" i="7"/>
  <c r="I1046" i="7"/>
  <c r="P979" i="7"/>
  <c r="Q979" i="7" s="1"/>
  <c r="J1038" i="7"/>
  <c r="I1038" i="7"/>
  <c r="P971" i="7"/>
  <c r="Q971" i="7" s="1"/>
  <c r="J1030" i="7"/>
  <c r="I1030" i="7"/>
  <c r="P963" i="7"/>
  <c r="Q963" i="7" s="1"/>
  <c r="J1022" i="7"/>
  <c r="I1022" i="7"/>
  <c r="P955" i="7"/>
  <c r="Q955" i="7" s="1"/>
  <c r="J1014" i="7"/>
  <c r="I1014" i="7"/>
  <c r="P947" i="7"/>
  <c r="Q947" i="7" s="1"/>
  <c r="J1006" i="7"/>
  <c r="I1006" i="7"/>
  <c r="P939" i="7"/>
  <c r="Q939" i="7" s="1"/>
  <c r="J998" i="7"/>
  <c r="I998" i="7"/>
  <c r="P931" i="7"/>
  <c r="Q931" i="7" s="1"/>
  <c r="J990" i="7"/>
  <c r="I990" i="7"/>
  <c r="P923" i="7"/>
  <c r="Q923" i="7" s="1"/>
  <c r="J982" i="7"/>
  <c r="I982" i="7"/>
  <c r="P915" i="7"/>
  <c r="Q915" i="7" s="1"/>
  <c r="J974" i="7"/>
  <c r="I974" i="7"/>
  <c r="P907" i="7"/>
  <c r="Q907" i="7" s="1"/>
  <c r="J966" i="7"/>
  <c r="I966" i="7"/>
  <c r="P899" i="7"/>
  <c r="Q899" i="7" s="1"/>
  <c r="J958" i="7"/>
  <c r="I958" i="7"/>
  <c r="P891" i="7"/>
  <c r="Q891" i="7" s="1"/>
  <c r="J950" i="7"/>
  <c r="I950" i="7"/>
  <c r="P883" i="7"/>
  <c r="Q883" i="7" s="1"/>
  <c r="J942" i="7"/>
  <c r="I942" i="7"/>
  <c r="P875" i="7"/>
  <c r="Q875" i="7" s="1"/>
  <c r="J934" i="7"/>
  <c r="I934" i="7"/>
  <c r="P867" i="7"/>
  <c r="Q867" i="7" s="1"/>
  <c r="J926" i="7"/>
  <c r="I926" i="7"/>
  <c r="P859" i="7"/>
  <c r="Q859" i="7" s="1"/>
  <c r="J918" i="7"/>
  <c r="I918" i="7"/>
  <c r="P851" i="7"/>
  <c r="Q851" i="7" s="1"/>
  <c r="J910" i="7"/>
  <c r="I910" i="7"/>
  <c r="P843" i="7"/>
  <c r="Q843" i="7" s="1"/>
  <c r="J902" i="7"/>
  <c r="I902" i="7"/>
  <c r="P835" i="7"/>
  <c r="Q835" i="7" s="1"/>
  <c r="J894" i="7"/>
  <c r="I894" i="7"/>
  <c r="P827" i="7"/>
  <c r="Q827" i="7" s="1"/>
  <c r="J886" i="7"/>
  <c r="I886" i="7"/>
  <c r="P819" i="7"/>
  <c r="Q819" i="7" s="1"/>
  <c r="J878" i="7"/>
  <c r="I878" i="7"/>
  <c r="P811" i="7"/>
  <c r="Q811" i="7" s="1"/>
  <c r="J870" i="7"/>
  <c r="I870" i="7"/>
  <c r="P803" i="7"/>
  <c r="Q803" i="7" s="1"/>
  <c r="J862" i="7"/>
  <c r="I862" i="7"/>
  <c r="P795" i="7"/>
  <c r="Q795" i="7" s="1"/>
  <c r="J854" i="7"/>
  <c r="I854" i="7"/>
  <c r="P787" i="7"/>
  <c r="Q787" i="7" s="1"/>
  <c r="J846" i="7"/>
  <c r="I846" i="7"/>
  <c r="P779" i="7"/>
  <c r="Q779" i="7" s="1"/>
  <c r="J838" i="7"/>
  <c r="I838" i="7"/>
  <c r="P771" i="7"/>
  <c r="Q771" i="7" s="1"/>
  <c r="J830" i="7"/>
  <c r="I830" i="7"/>
  <c r="P763" i="7"/>
  <c r="Q763" i="7" s="1"/>
  <c r="J822" i="7"/>
  <c r="I822" i="7"/>
  <c r="P755" i="7"/>
  <c r="Q755" i="7" s="1"/>
  <c r="J814" i="7"/>
  <c r="I814" i="7"/>
  <c r="P747" i="7"/>
  <c r="Q747" i="7" s="1"/>
  <c r="J806" i="7"/>
  <c r="I806" i="7"/>
  <c r="P739" i="7"/>
  <c r="Q739" i="7" s="1"/>
  <c r="J798" i="7"/>
  <c r="I798" i="7"/>
  <c r="P731" i="7"/>
  <c r="Q731" i="7" s="1"/>
  <c r="J790" i="7"/>
  <c r="I790" i="7"/>
  <c r="P723" i="7"/>
  <c r="Q723" i="7" s="1"/>
  <c r="J782" i="7"/>
  <c r="I782" i="7"/>
  <c r="P715" i="7"/>
  <c r="Q715" i="7" s="1"/>
  <c r="J774" i="7"/>
  <c r="I774" i="7"/>
  <c r="P707" i="7"/>
  <c r="Q707" i="7" s="1"/>
  <c r="J766" i="7"/>
  <c r="I766" i="7"/>
  <c r="P699" i="7"/>
  <c r="Q699" i="7" s="1"/>
  <c r="J758" i="7"/>
  <c r="I758" i="7"/>
  <c r="P691" i="7"/>
  <c r="Q691" i="7" s="1"/>
  <c r="J750" i="7"/>
  <c r="I750" i="7"/>
  <c r="P683" i="7"/>
  <c r="Q683" i="7" s="1"/>
  <c r="J742" i="7"/>
  <c r="I742" i="7"/>
  <c r="P675" i="7"/>
  <c r="Q675" i="7" s="1"/>
  <c r="J734" i="7"/>
  <c r="I734" i="7"/>
  <c r="P667" i="7"/>
  <c r="Q667" i="7" s="1"/>
  <c r="J726" i="7"/>
  <c r="I726" i="7"/>
  <c r="P659" i="7"/>
  <c r="Q659" i="7" s="1"/>
  <c r="J718" i="7"/>
  <c r="I718" i="7"/>
  <c r="P651" i="7"/>
  <c r="Q651" i="7" s="1"/>
  <c r="J710" i="7"/>
  <c r="I710" i="7"/>
  <c r="P643" i="7"/>
  <c r="Q643" i="7" s="1"/>
  <c r="J702" i="7"/>
  <c r="I702" i="7"/>
  <c r="P635" i="7"/>
  <c r="Q635" i="7" s="1"/>
  <c r="J694" i="7"/>
  <c r="I694" i="7"/>
  <c r="P627" i="7"/>
  <c r="Q627" i="7" s="1"/>
  <c r="J686" i="7"/>
  <c r="I686" i="7"/>
  <c r="P619" i="7"/>
  <c r="Q619" i="7" s="1"/>
  <c r="J678" i="7"/>
  <c r="I678" i="7"/>
  <c r="P611" i="7"/>
  <c r="Q611" i="7" s="1"/>
  <c r="J670" i="7"/>
  <c r="I670" i="7"/>
  <c r="P603" i="7"/>
  <c r="Q603" i="7" s="1"/>
  <c r="J662" i="7"/>
  <c r="I662" i="7"/>
  <c r="P595" i="7"/>
  <c r="Q595" i="7" s="1"/>
  <c r="J654" i="7"/>
  <c r="I654" i="7"/>
  <c r="P587" i="7"/>
  <c r="Q587" i="7" s="1"/>
  <c r="J646" i="7"/>
  <c r="I646" i="7"/>
  <c r="P579" i="7"/>
  <c r="Q579" i="7" s="1"/>
  <c r="J638" i="7"/>
  <c r="I638" i="7"/>
  <c r="P571" i="7"/>
  <c r="Q571" i="7" s="1"/>
  <c r="J630" i="7"/>
  <c r="I630" i="7"/>
  <c r="P563" i="7"/>
  <c r="Q563" i="7" s="1"/>
  <c r="J622" i="7"/>
  <c r="I622" i="7"/>
  <c r="P555" i="7"/>
  <c r="Q555" i="7" s="1"/>
  <c r="J614" i="7"/>
  <c r="I614" i="7"/>
  <c r="P547" i="7"/>
  <c r="Q547" i="7" s="1"/>
  <c r="J606" i="7"/>
  <c r="I606" i="7"/>
  <c r="P539" i="7"/>
  <c r="Q539" i="7" s="1"/>
  <c r="J598" i="7"/>
  <c r="I598" i="7"/>
  <c r="P531" i="7"/>
  <c r="Q531" i="7" s="1"/>
  <c r="J590" i="7"/>
  <c r="I590" i="7"/>
  <c r="P523" i="7"/>
  <c r="Q523" i="7" s="1"/>
  <c r="J582" i="7"/>
  <c r="I582" i="7"/>
  <c r="P515" i="7"/>
  <c r="Q515" i="7" s="1"/>
  <c r="J574" i="7"/>
  <c r="I574" i="7"/>
  <c r="P507" i="7"/>
  <c r="Q507" i="7" s="1"/>
  <c r="J566" i="7"/>
  <c r="I566" i="7"/>
  <c r="P499" i="7"/>
  <c r="Q499" i="7" s="1"/>
  <c r="J558" i="7"/>
  <c r="I558" i="7"/>
  <c r="P491" i="7"/>
  <c r="Q491" i="7" s="1"/>
  <c r="J550" i="7"/>
  <c r="I550" i="7"/>
  <c r="P483" i="7"/>
  <c r="Q483" i="7" s="1"/>
  <c r="J542" i="7"/>
  <c r="I542" i="7"/>
  <c r="P475" i="7"/>
  <c r="Q475" i="7" s="1"/>
  <c r="J534" i="7"/>
  <c r="I534" i="7"/>
  <c r="P467" i="7"/>
  <c r="Q467" i="7" s="1"/>
  <c r="J526" i="7"/>
  <c r="I526" i="7"/>
  <c r="P459" i="7"/>
  <c r="Q459" i="7" s="1"/>
  <c r="J518" i="7"/>
  <c r="I518" i="7"/>
  <c r="P451" i="7"/>
  <c r="Q451" i="7" s="1"/>
  <c r="J510" i="7"/>
  <c r="I510" i="7"/>
  <c r="P443" i="7"/>
  <c r="Q443" i="7" s="1"/>
  <c r="J502" i="7"/>
  <c r="I502" i="7"/>
  <c r="P435" i="7"/>
  <c r="Q435" i="7" s="1"/>
  <c r="J494" i="7"/>
  <c r="I494" i="7"/>
  <c r="P427" i="7"/>
  <c r="Q427" i="7" s="1"/>
  <c r="J486" i="7"/>
  <c r="I486" i="7"/>
  <c r="P419" i="7"/>
  <c r="Q419" i="7" s="1"/>
  <c r="J478" i="7"/>
  <c r="I478" i="7"/>
  <c r="P411" i="7"/>
  <c r="Q411" i="7" s="1"/>
  <c r="J470" i="7"/>
  <c r="I470" i="7"/>
  <c r="P403" i="7"/>
  <c r="Q403" i="7" s="1"/>
  <c r="J462" i="7"/>
  <c r="I462" i="7"/>
  <c r="P395" i="7"/>
  <c r="Q395" i="7" s="1"/>
  <c r="J454" i="7"/>
  <c r="I454" i="7"/>
  <c r="P387" i="7"/>
  <c r="Q387" i="7" s="1"/>
  <c r="J446" i="7"/>
  <c r="I446" i="7"/>
  <c r="P379" i="7"/>
  <c r="Q379" i="7" s="1"/>
  <c r="J438" i="7"/>
  <c r="I438" i="7"/>
  <c r="P371" i="7"/>
  <c r="Q371" i="7" s="1"/>
  <c r="J430" i="7"/>
  <c r="I430" i="7"/>
  <c r="P363" i="7"/>
  <c r="Q363" i="7" s="1"/>
  <c r="J422" i="7"/>
  <c r="I422" i="7"/>
  <c r="P355" i="7"/>
  <c r="Q355" i="7" s="1"/>
  <c r="J414" i="7"/>
  <c r="I414" i="7"/>
  <c r="P347" i="7"/>
  <c r="Q347" i="7" s="1"/>
  <c r="J406" i="7"/>
  <c r="I406" i="7"/>
  <c r="P339" i="7"/>
  <c r="Q339" i="7" s="1"/>
  <c r="J398" i="7"/>
  <c r="I398" i="7"/>
  <c r="P331" i="7"/>
  <c r="Q331" i="7" s="1"/>
  <c r="J390" i="7"/>
  <c r="I390" i="7"/>
  <c r="P323" i="7"/>
  <c r="Q323" i="7" s="1"/>
  <c r="J382" i="7"/>
  <c r="I382" i="7"/>
  <c r="P315" i="7"/>
  <c r="Q315" i="7" s="1"/>
  <c r="J374" i="7"/>
  <c r="I374" i="7"/>
  <c r="P307" i="7"/>
  <c r="Q307" i="7" s="1"/>
  <c r="J366" i="7"/>
  <c r="I366" i="7"/>
  <c r="P299" i="7"/>
  <c r="Q299" i="7" s="1"/>
  <c r="J358" i="7"/>
  <c r="I358" i="7"/>
  <c r="P291" i="7"/>
  <c r="Q291" i="7" s="1"/>
  <c r="J350" i="7"/>
  <c r="I350" i="7"/>
  <c r="P283" i="7"/>
  <c r="Q283" i="7" s="1"/>
  <c r="J342" i="7"/>
  <c r="I342" i="7"/>
  <c r="P275" i="7"/>
  <c r="Q275" i="7" s="1"/>
  <c r="J334" i="7"/>
  <c r="I334" i="7"/>
  <c r="P267" i="7"/>
  <c r="Q267" i="7" s="1"/>
  <c r="J326" i="7"/>
  <c r="I326" i="7"/>
  <c r="P259" i="7"/>
  <c r="Q259" i="7" s="1"/>
  <c r="J318" i="7"/>
  <c r="I318" i="7"/>
  <c r="J310" i="7"/>
  <c r="I310" i="7"/>
  <c r="J302" i="7"/>
  <c r="I302" i="7"/>
  <c r="J294" i="7"/>
  <c r="I294" i="7"/>
  <c r="J286" i="7"/>
  <c r="I286" i="7"/>
  <c r="J278" i="7"/>
  <c r="I278" i="7"/>
  <c r="J270" i="7"/>
  <c r="I270" i="7"/>
  <c r="J262" i="7"/>
  <c r="I262" i="7"/>
  <c r="J254" i="7"/>
  <c r="I254" i="7"/>
  <c r="J246" i="7"/>
  <c r="I246" i="7"/>
  <c r="J238" i="7"/>
  <c r="I238" i="7"/>
  <c r="J230" i="7"/>
  <c r="I230" i="7"/>
  <c r="J222" i="7"/>
  <c r="I222" i="7"/>
  <c r="J214" i="7"/>
  <c r="I214" i="7"/>
  <c r="J206" i="7"/>
  <c r="I206" i="7"/>
  <c r="J198" i="7"/>
  <c r="I198" i="7"/>
  <c r="J190" i="7"/>
  <c r="I190" i="7"/>
  <c r="J182" i="7"/>
  <c r="I182" i="7"/>
  <c r="J174" i="7"/>
  <c r="I174" i="7"/>
  <c r="J166" i="7"/>
  <c r="I166" i="7"/>
  <c r="J158" i="7"/>
  <c r="I158" i="7"/>
  <c r="J150" i="7"/>
  <c r="I150" i="7"/>
  <c r="J142" i="7"/>
  <c r="I142" i="7"/>
  <c r="J134" i="7"/>
  <c r="I134" i="7"/>
  <c r="J126" i="7"/>
  <c r="I126" i="7"/>
  <c r="I118" i="7"/>
  <c r="J118" i="7"/>
  <c r="I110" i="7"/>
  <c r="J110" i="7"/>
  <c r="I102" i="7"/>
  <c r="J102" i="7"/>
  <c r="I94" i="7"/>
  <c r="J94" i="7"/>
  <c r="I86" i="7"/>
  <c r="J86" i="7"/>
  <c r="I78" i="7"/>
  <c r="J78" i="7"/>
  <c r="I70" i="7"/>
  <c r="J70" i="7"/>
  <c r="F468" i="7"/>
  <c r="E468" i="7"/>
  <c r="F539" i="7"/>
  <c r="E539" i="7"/>
  <c r="F603" i="7"/>
  <c r="E603" i="7"/>
  <c r="F667" i="7"/>
  <c r="E667" i="7"/>
  <c r="F731" i="7"/>
  <c r="E731" i="7"/>
  <c r="F795" i="7"/>
  <c r="E795" i="7"/>
  <c r="F859" i="7"/>
  <c r="E859" i="7"/>
  <c r="F923" i="7"/>
  <c r="E923" i="7"/>
  <c r="F987" i="7"/>
  <c r="E987" i="7"/>
  <c r="F1051" i="7"/>
  <c r="E1051" i="7"/>
  <c r="F65" i="7"/>
  <c r="E65" i="7"/>
  <c r="F105" i="7"/>
  <c r="E105" i="7"/>
  <c r="F169" i="7"/>
  <c r="E169" i="7"/>
  <c r="F233" i="7"/>
  <c r="E233" i="7"/>
  <c r="F297" i="7"/>
  <c r="E297" i="7"/>
  <c r="F405" i="7"/>
  <c r="E405" i="7"/>
  <c r="F491" i="7"/>
  <c r="E491" i="7"/>
  <c r="F556" i="7"/>
  <c r="E556" i="7"/>
  <c r="F620" i="7"/>
  <c r="E620" i="7"/>
  <c r="F684" i="7"/>
  <c r="E684" i="7"/>
  <c r="F748" i="7"/>
  <c r="E748" i="7"/>
  <c r="F812" i="7"/>
  <c r="E812" i="7"/>
  <c r="F876" i="7"/>
  <c r="E876" i="7"/>
  <c r="E940" i="7"/>
  <c r="F940" i="7"/>
  <c r="E1004" i="7"/>
  <c r="F1004" i="7"/>
  <c r="E1068" i="7"/>
  <c r="F1068" i="7"/>
  <c r="F202" i="7"/>
  <c r="E202" i="7"/>
  <c r="F266" i="7"/>
  <c r="E266" i="7"/>
  <c r="F492" i="7"/>
  <c r="E492" i="7"/>
  <c r="F557" i="7"/>
  <c r="E557" i="7"/>
  <c r="F621" i="7"/>
  <c r="E621" i="7"/>
  <c r="F685" i="7"/>
  <c r="E685" i="7"/>
  <c r="E749" i="7"/>
  <c r="F749" i="7"/>
  <c r="E813" i="7"/>
  <c r="F813" i="7"/>
  <c r="E877" i="7"/>
  <c r="F877" i="7"/>
  <c r="E941" i="7"/>
  <c r="F941" i="7"/>
  <c r="E1005" i="7"/>
  <c r="F1005" i="7"/>
  <c r="E1069" i="7"/>
  <c r="F1069" i="7"/>
  <c r="F75" i="7"/>
  <c r="E75" i="7"/>
  <c r="F139" i="7"/>
  <c r="E139" i="7"/>
  <c r="F203" i="7"/>
  <c r="E203" i="7"/>
  <c r="F267" i="7"/>
  <c r="E267" i="7"/>
  <c r="F440" i="7"/>
  <c r="E440" i="7"/>
  <c r="F534" i="7"/>
  <c r="E534" i="7"/>
  <c r="F598" i="7"/>
  <c r="E598" i="7"/>
  <c r="F662" i="7"/>
  <c r="E662" i="7"/>
  <c r="E726" i="7"/>
  <c r="F726" i="7"/>
  <c r="E790" i="7"/>
  <c r="F790" i="7"/>
  <c r="E854" i="7"/>
  <c r="F854" i="7"/>
  <c r="E918" i="7"/>
  <c r="F918" i="7"/>
  <c r="E982" i="7"/>
  <c r="F982" i="7"/>
  <c r="F1046" i="7"/>
  <c r="E1046" i="7"/>
  <c r="F68" i="7"/>
  <c r="E68" i="7"/>
  <c r="F108" i="7"/>
  <c r="E108" i="7"/>
  <c r="F132" i="7"/>
  <c r="E132" i="7"/>
  <c r="F196" i="7"/>
  <c r="E196" i="7"/>
  <c r="F260" i="7"/>
  <c r="E260" i="7"/>
  <c r="F535" i="7"/>
  <c r="E535" i="7"/>
  <c r="F599" i="7"/>
  <c r="E599" i="7"/>
  <c r="F663" i="7"/>
  <c r="E663" i="7"/>
  <c r="F727" i="7"/>
  <c r="E727" i="7"/>
  <c r="E791" i="7"/>
  <c r="F791" i="7"/>
  <c r="E855" i="7"/>
  <c r="F855" i="7"/>
  <c r="F919" i="7"/>
  <c r="E919" i="7"/>
  <c r="F983" i="7"/>
  <c r="E983" i="7"/>
  <c r="F1047" i="7"/>
  <c r="E1047" i="7"/>
  <c r="F69" i="7"/>
  <c r="E69" i="7"/>
  <c r="F133" i="7"/>
  <c r="E133" i="7"/>
  <c r="F197" i="7"/>
  <c r="E197" i="7"/>
  <c r="F261" i="7"/>
  <c r="E261" i="7"/>
  <c r="F512" i="7"/>
  <c r="E512" i="7"/>
  <c r="F576" i="7"/>
  <c r="E576" i="7"/>
  <c r="F640" i="7"/>
  <c r="E640" i="7"/>
  <c r="F704" i="7"/>
  <c r="E704" i="7"/>
  <c r="F768" i="7"/>
  <c r="E768" i="7"/>
  <c r="F832" i="7"/>
  <c r="E832" i="7"/>
  <c r="F896" i="7"/>
  <c r="E896" i="7"/>
  <c r="F960" i="7"/>
  <c r="E960" i="7"/>
  <c r="F1024" i="7"/>
  <c r="E1024" i="7"/>
  <c r="F1088" i="7"/>
  <c r="E1088" i="7"/>
  <c r="F78" i="7"/>
  <c r="E78" i="7"/>
  <c r="F142" i="7"/>
  <c r="E142" i="7"/>
  <c r="F206" i="7"/>
  <c r="E206" i="7"/>
  <c r="F270" i="7"/>
  <c r="E270" i="7"/>
  <c r="F455" i="7"/>
  <c r="E455" i="7"/>
  <c r="F127" i="7"/>
  <c r="E127" i="7"/>
  <c r="F167" i="7"/>
  <c r="E167" i="7"/>
  <c r="F231" i="7"/>
  <c r="E231" i="7"/>
  <c r="F295" i="7"/>
  <c r="E295" i="7"/>
  <c r="F176" i="7"/>
  <c r="E176" i="7"/>
  <c r="F240" i="7"/>
  <c r="E240" i="7"/>
  <c r="F304" i="7"/>
  <c r="E304" i="7"/>
  <c r="E506" i="7"/>
  <c r="E538" i="7"/>
  <c r="E570" i="7"/>
  <c r="E602" i="7"/>
  <c r="E634" i="7"/>
  <c r="E666" i="7"/>
  <c r="E698" i="7"/>
  <c r="E730" i="7"/>
  <c r="E762" i="7"/>
  <c r="E794" i="7"/>
  <c r="E826" i="7"/>
  <c r="E858" i="7"/>
  <c r="E890" i="7"/>
  <c r="E922" i="7"/>
  <c r="E954" i="7"/>
  <c r="E986" i="7"/>
  <c r="E1018" i="7"/>
  <c r="E1050" i="7"/>
  <c r="E1082" i="7"/>
  <c r="G1082" i="7" s="1"/>
  <c r="E435" i="7"/>
  <c r="G435" i="7" s="1"/>
  <c r="E475" i="7"/>
  <c r="E945" i="7"/>
  <c r="E412" i="7"/>
  <c r="E476" i="7"/>
  <c r="E873" i="7"/>
  <c r="E1089" i="7"/>
  <c r="E453" i="7"/>
  <c r="E881" i="7"/>
  <c r="E1105" i="7"/>
  <c r="E953" i="7"/>
  <c r="E673" i="7"/>
  <c r="E1081" i="7"/>
  <c r="E1065" i="7"/>
  <c r="E409" i="7"/>
  <c r="E449" i="7"/>
  <c r="E497" i="7"/>
  <c r="E529" i="7"/>
  <c r="E561" i="7"/>
  <c r="E593" i="7"/>
  <c r="E625" i="7"/>
  <c r="E657" i="7"/>
  <c r="E737" i="7"/>
  <c r="E769" i="7"/>
  <c r="E801" i="7"/>
  <c r="E833" i="7"/>
  <c r="E961" i="7"/>
  <c r="J63" i="7"/>
  <c r="I63" i="7"/>
  <c r="P1042" i="7"/>
  <c r="Q1042" i="7" s="1"/>
  <c r="J1101" i="7"/>
  <c r="I1101" i="7"/>
  <c r="P1026" i="7"/>
  <c r="Q1026" i="7" s="1"/>
  <c r="J1085" i="7"/>
  <c r="I1085" i="7"/>
  <c r="P1010" i="7"/>
  <c r="Q1010" i="7" s="1"/>
  <c r="J1069" i="7"/>
  <c r="I1069" i="7"/>
  <c r="P994" i="7"/>
  <c r="Q994" i="7" s="1"/>
  <c r="J1053" i="7"/>
  <c r="I1053" i="7"/>
  <c r="P970" i="7"/>
  <c r="Q970" i="7" s="1"/>
  <c r="J1029" i="7"/>
  <c r="I1029" i="7"/>
  <c r="P954" i="7"/>
  <c r="Q954" i="7" s="1"/>
  <c r="J1013" i="7"/>
  <c r="I1013" i="7"/>
  <c r="P938" i="7"/>
  <c r="Q938" i="7" s="1"/>
  <c r="J997" i="7"/>
  <c r="I997" i="7"/>
  <c r="P922" i="7"/>
  <c r="Q922" i="7" s="1"/>
  <c r="J981" i="7"/>
  <c r="I981" i="7"/>
  <c r="P906" i="7"/>
  <c r="Q906" i="7" s="1"/>
  <c r="J965" i="7"/>
  <c r="I965" i="7"/>
  <c r="P890" i="7"/>
  <c r="Q890" i="7" s="1"/>
  <c r="J949" i="7"/>
  <c r="I949" i="7"/>
  <c r="P874" i="7"/>
  <c r="Q874" i="7" s="1"/>
  <c r="J933" i="7"/>
  <c r="I933" i="7"/>
  <c r="P858" i="7"/>
  <c r="Q858" i="7" s="1"/>
  <c r="J917" i="7"/>
  <c r="I917" i="7"/>
  <c r="P842" i="7"/>
  <c r="Q842" i="7" s="1"/>
  <c r="J901" i="7"/>
  <c r="I901" i="7"/>
  <c r="P818" i="7"/>
  <c r="Q818" i="7" s="1"/>
  <c r="J877" i="7"/>
  <c r="I877" i="7"/>
  <c r="P802" i="7"/>
  <c r="Q802" i="7" s="1"/>
  <c r="J861" i="7"/>
  <c r="I861" i="7"/>
  <c r="P786" i="7"/>
  <c r="Q786" i="7" s="1"/>
  <c r="J845" i="7"/>
  <c r="I845" i="7"/>
  <c r="P770" i="7"/>
  <c r="Q770" i="7" s="1"/>
  <c r="J829" i="7"/>
  <c r="I829" i="7"/>
  <c r="P754" i="7"/>
  <c r="Q754" i="7" s="1"/>
  <c r="J813" i="7"/>
  <c r="I813" i="7"/>
  <c r="P738" i="7"/>
  <c r="Q738" i="7" s="1"/>
  <c r="J797" i="7"/>
  <c r="I797" i="7"/>
  <c r="P722" i="7"/>
  <c r="Q722" i="7" s="1"/>
  <c r="J781" i="7"/>
  <c r="I781" i="7"/>
  <c r="P706" i="7"/>
  <c r="Q706" i="7" s="1"/>
  <c r="J765" i="7"/>
  <c r="I765" i="7"/>
  <c r="P690" i="7"/>
  <c r="Q690" i="7" s="1"/>
  <c r="J749" i="7"/>
  <c r="I749" i="7"/>
  <c r="P674" i="7"/>
  <c r="Q674" i="7" s="1"/>
  <c r="J733" i="7"/>
  <c r="I733" i="7"/>
  <c r="P658" i="7"/>
  <c r="Q658" i="7" s="1"/>
  <c r="J717" i="7"/>
  <c r="I717" i="7"/>
  <c r="P642" i="7"/>
  <c r="Q642" i="7" s="1"/>
  <c r="J701" i="7"/>
  <c r="I701" i="7"/>
  <c r="P626" i="7"/>
  <c r="Q626" i="7" s="1"/>
  <c r="J685" i="7"/>
  <c r="I685" i="7"/>
  <c r="P610" i="7"/>
  <c r="Q610" i="7" s="1"/>
  <c r="J669" i="7"/>
  <c r="I669" i="7"/>
  <c r="P594" i="7"/>
  <c r="Q594" i="7" s="1"/>
  <c r="J653" i="7"/>
  <c r="I653" i="7"/>
  <c r="P578" i="7"/>
  <c r="Q578" i="7" s="1"/>
  <c r="J637" i="7"/>
  <c r="I637" i="7"/>
  <c r="P562" i="7"/>
  <c r="Q562" i="7" s="1"/>
  <c r="J621" i="7"/>
  <c r="I621" i="7"/>
  <c r="P546" i="7"/>
  <c r="Q546" i="7" s="1"/>
  <c r="J605" i="7"/>
  <c r="I605" i="7"/>
  <c r="P530" i="7"/>
  <c r="Q530" i="7" s="1"/>
  <c r="J589" i="7"/>
  <c r="I589" i="7"/>
  <c r="P514" i="7"/>
  <c r="Q514" i="7" s="1"/>
  <c r="J573" i="7"/>
  <c r="I573" i="7"/>
  <c r="P498" i="7"/>
  <c r="Q498" i="7" s="1"/>
  <c r="J557" i="7"/>
  <c r="I557" i="7"/>
  <c r="P482" i="7"/>
  <c r="Q482" i="7" s="1"/>
  <c r="J541" i="7"/>
  <c r="I541" i="7"/>
  <c r="P466" i="7"/>
  <c r="Q466" i="7" s="1"/>
  <c r="J525" i="7"/>
  <c r="I525" i="7"/>
  <c r="P450" i="7"/>
  <c r="Q450" i="7" s="1"/>
  <c r="J509" i="7"/>
  <c r="I509" i="7"/>
  <c r="P434" i="7"/>
  <c r="Q434" i="7" s="1"/>
  <c r="J493" i="7"/>
  <c r="I493" i="7"/>
  <c r="P418" i="7"/>
  <c r="Q418" i="7" s="1"/>
  <c r="J477" i="7"/>
  <c r="I477" i="7"/>
  <c r="P402" i="7"/>
  <c r="Q402" i="7" s="1"/>
  <c r="J461" i="7"/>
  <c r="I461" i="7"/>
  <c r="P386" i="7"/>
  <c r="Q386" i="7" s="1"/>
  <c r="J445" i="7"/>
  <c r="I445" i="7"/>
  <c r="P370" i="7"/>
  <c r="Q370" i="7" s="1"/>
  <c r="J429" i="7"/>
  <c r="I429" i="7"/>
  <c r="P354" i="7"/>
  <c r="Q354" i="7" s="1"/>
  <c r="J413" i="7"/>
  <c r="I413" i="7"/>
  <c r="P338" i="7"/>
  <c r="Q338" i="7" s="1"/>
  <c r="J397" i="7"/>
  <c r="I397" i="7"/>
  <c r="P322" i="7"/>
  <c r="Q322" i="7" s="1"/>
  <c r="J381" i="7"/>
  <c r="I381" i="7"/>
  <c r="P306" i="7"/>
  <c r="Q306" i="7" s="1"/>
  <c r="J365" i="7"/>
  <c r="I365" i="7"/>
  <c r="P290" i="7"/>
  <c r="Q290" i="7" s="1"/>
  <c r="J349" i="7"/>
  <c r="I349" i="7"/>
  <c r="P274" i="7"/>
  <c r="Q274" i="7" s="1"/>
  <c r="J333" i="7"/>
  <c r="I333" i="7"/>
  <c r="P258" i="7"/>
  <c r="Q258" i="7" s="1"/>
  <c r="J317" i="7"/>
  <c r="I317" i="7"/>
  <c r="J301" i="7"/>
  <c r="I301" i="7"/>
  <c r="J285" i="7"/>
  <c r="I285" i="7"/>
  <c r="J269" i="7"/>
  <c r="I269" i="7"/>
  <c r="J253" i="7"/>
  <c r="I253" i="7"/>
  <c r="J237" i="7"/>
  <c r="I237" i="7"/>
  <c r="J221" i="7"/>
  <c r="I221" i="7"/>
  <c r="J197" i="7"/>
  <c r="I197" i="7"/>
  <c r="J181" i="7"/>
  <c r="I181" i="7"/>
  <c r="J165" i="7"/>
  <c r="I165" i="7"/>
  <c r="J149" i="7"/>
  <c r="I149" i="7"/>
  <c r="J133" i="7"/>
  <c r="I133" i="7"/>
  <c r="J117" i="7"/>
  <c r="I117" i="7"/>
  <c r="J93" i="7"/>
  <c r="I93" i="7"/>
  <c r="J77" i="7"/>
  <c r="I77" i="7"/>
  <c r="F479" i="7"/>
  <c r="E479" i="7"/>
  <c r="F547" i="7"/>
  <c r="E547" i="7"/>
  <c r="F611" i="7"/>
  <c r="E611" i="7"/>
  <c r="F675" i="7"/>
  <c r="E675" i="7"/>
  <c r="F739" i="7"/>
  <c r="E739" i="7"/>
  <c r="F803" i="7"/>
  <c r="E803" i="7"/>
  <c r="F867" i="7"/>
  <c r="E867" i="7"/>
  <c r="F931" i="7"/>
  <c r="E931" i="7"/>
  <c r="F995" i="7"/>
  <c r="E995" i="7"/>
  <c r="F1059" i="7"/>
  <c r="E1059" i="7"/>
  <c r="F89" i="7"/>
  <c r="E89" i="7"/>
  <c r="F129" i="7"/>
  <c r="E129" i="7"/>
  <c r="F153" i="7"/>
  <c r="E153" i="7"/>
  <c r="F193" i="7"/>
  <c r="E193" i="7"/>
  <c r="F257" i="7"/>
  <c r="E257" i="7"/>
  <c r="F321" i="7"/>
  <c r="E321" i="7"/>
  <c r="F337" i="7"/>
  <c r="E337" i="7"/>
  <c r="F353" i="7"/>
  <c r="E353" i="7"/>
  <c r="F369" i="7"/>
  <c r="E369" i="7"/>
  <c r="F385" i="7"/>
  <c r="E385" i="7"/>
  <c r="F416" i="7"/>
  <c r="E416" i="7"/>
  <c r="F500" i="7"/>
  <c r="E500" i="7"/>
  <c r="F564" i="7"/>
  <c r="E564" i="7"/>
  <c r="F628" i="7"/>
  <c r="E628" i="7"/>
  <c r="F692" i="7"/>
  <c r="E692" i="7"/>
  <c r="F756" i="7"/>
  <c r="E756" i="7"/>
  <c r="F820" i="7"/>
  <c r="E820" i="7"/>
  <c r="E884" i="7"/>
  <c r="F884" i="7"/>
  <c r="E948" i="7"/>
  <c r="F948" i="7"/>
  <c r="E1012" i="7"/>
  <c r="F1012" i="7"/>
  <c r="E1076" i="7"/>
  <c r="F1076" i="7"/>
  <c r="F74" i="7"/>
  <c r="E74" i="7"/>
  <c r="F98" i="7"/>
  <c r="E98" i="7"/>
  <c r="F138" i="7"/>
  <c r="E138" i="7"/>
  <c r="F162" i="7"/>
  <c r="E162" i="7"/>
  <c r="F226" i="7"/>
  <c r="E226" i="7"/>
  <c r="F290" i="7"/>
  <c r="E290" i="7"/>
  <c r="F501" i="7"/>
  <c r="E501" i="7"/>
  <c r="F565" i="7"/>
  <c r="E565" i="7"/>
  <c r="F629" i="7"/>
  <c r="E629" i="7"/>
  <c r="F693" i="7"/>
  <c r="E693" i="7"/>
  <c r="E757" i="7"/>
  <c r="F757" i="7"/>
  <c r="E821" i="7"/>
  <c r="F821" i="7"/>
  <c r="E885" i="7"/>
  <c r="F885" i="7"/>
  <c r="E949" i="7"/>
  <c r="F949" i="7"/>
  <c r="E1013" i="7"/>
  <c r="F1013" i="7"/>
  <c r="E1077" i="7"/>
  <c r="F1077" i="7"/>
  <c r="F99" i="7"/>
  <c r="E99" i="7"/>
  <c r="F163" i="7"/>
  <c r="E163" i="7"/>
  <c r="F227" i="7"/>
  <c r="E227" i="7"/>
  <c r="F291" i="7"/>
  <c r="E291" i="7"/>
  <c r="F461" i="7"/>
  <c r="E461" i="7"/>
  <c r="F542" i="7"/>
  <c r="E542" i="7"/>
  <c r="F606" i="7"/>
  <c r="E606" i="7"/>
  <c r="E670" i="7"/>
  <c r="F670" i="7"/>
  <c r="E734" i="7"/>
  <c r="F734" i="7"/>
  <c r="E798" i="7"/>
  <c r="F798" i="7"/>
  <c r="E862" i="7"/>
  <c r="F862" i="7"/>
  <c r="E926" i="7"/>
  <c r="F926" i="7"/>
  <c r="E990" i="7"/>
  <c r="F990" i="7"/>
  <c r="F1054" i="7"/>
  <c r="E1054" i="7"/>
  <c r="F92" i="7"/>
  <c r="E92" i="7"/>
  <c r="F156" i="7"/>
  <c r="E156" i="7"/>
  <c r="F220" i="7"/>
  <c r="E220" i="7"/>
  <c r="F284" i="7"/>
  <c r="E284" i="7"/>
  <c r="F324" i="7"/>
  <c r="E324" i="7"/>
  <c r="F340" i="7"/>
  <c r="E340" i="7"/>
  <c r="F356" i="7"/>
  <c r="E356" i="7"/>
  <c r="F372" i="7"/>
  <c r="E372" i="7"/>
  <c r="F388" i="7"/>
  <c r="E388" i="7"/>
  <c r="F431" i="7"/>
  <c r="E431" i="7"/>
  <c r="F543" i="7"/>
  <c r="E543" i="7"/>
  <c r="F607" i="7"/>
  <c r="E607" i="7"/>
  <c r="E671" i="7"/>
  <c r="F671" i="7"/>
  <c r="E735" i="7"/>
  <c r="F735" i="7"/>
  <c r="E799" i="7"/>
  <c r="F799" i="7"/>
  <c r="E863" i="7"/>
  <c r="F863" i="7"/>
  <c r="F927" i="7"/>
  <c r="E927" i="7"/>
  <c r="F991" i="7"/>
  <c r="E991" i="7"/>
  <c r="F1055" i="7"/>
  <c r="E1055" i="7"/>
  <c r="F93" i="7"/>
  <c r="E93" i="7"/>
  <c r="F157" i="7"/>
  <c r="E157" i="7"/>
  <c r="F221" i="7"/>
  <c r="E221" i="7"/>
  <c r="F285" i="7"/>
  <c r="E285" i="7"/>
  <c r="F325" i="7"/>
  <c r="E325" i="7"/>
  <c r="F341" i="7"/>
  <c r="E341" i="7"/>
  <c r="F357" i="7"/>
  <c r="E357" i="7"/>
  <c r="F373" i="7"/>
  <c r="E373" i="7"/>
  <c r="F389" i="7"/>
  <c r="E389" i="7"/>
  <c r="F520" i="7"/>
  <c r="E520" i="7"/>
  <c r="F584" i="7"/>
  <c r="E584" i="7"/>
  <c r="F648" i="7"/>
  <c r="E648" i="7"/>
  <c r="F712" i="7"/>
  <c r="E712" i="7"/>
  <c r="F776" i="7"/>
  <c r="E776" i="7"/>
  <c r="F840" i="7"/>
  <c r="E840" i="7"/>
  <c r="F904" i="7"/>
  <c r="E904" i="7"/>
  <c r="F968" i="7"/>
  <c r="E968" i="7"/>
  <c r="F1032" i="7"/>
  <c r="E1032" i="7"/>
  <c r="F1096" i="7"/>
  <c r="E1096" i="7"/>
  <c r="F102" i="7"/>
  <c r="E102" i="7"/>
  <c r="F166" i="7"/>
  <c r="E166" i="7"/>
  <c r="F230" i="7"/>
  <c r="E230" i="7"/>
  <c r="F294" i="7"/>
  <c r="E294" i="7"/>
  <c r="F487" i="7"/>
  <c r="E487" i="7"/>
  <c r="F87" i="7"/>
  <c r="E87" i="7"/>
  <c r="F151" i="7"/>
  <c r="E151" i="7"/>
  <c r="F191" i="7"/>
  <c r="E191" i="7"/>
  <c r="F255" i="7"/>
  <c r="E255" i="7"/>
  <c r="F319" i="7"/>
  <c r="E319" i="7"/>
  <c r="F335" i="7"/>
  <c r="E335" i="7"/>
  <c r="F351" i="7"/>
  <c r="E351" i="7"/>
  <c r="F367" i="7"/>
  <c r="E367" i="7"/>
  <c r="F383" i="7"/>
  <c r="E383" i="7"/>
  <c r="F399" i="7"/>
  <c r="E399" i="7"/>
  <c r="F72" i="7"/>
  <c r="E72" i="7"/>
  <c r="F136" i="7"/>
  <c r="E136" i="7"/>
  <c r="F200" i="7"/>
  <c r="E200" i="7"/>
  <c r="F264" i="7"/>
  <c r="E264" i="7"/>
  <c r="P1034" i="7"/>
  <c r="Q1034" i="7" s="1"/>
  <c r="J1093" i="7"/>
  <c r="I1093" i="7"/>
  <c r="P1018" i="7"/>
  <c r="Q1018" i="7" s="1"/>
  <c r="J1077" i="7"/>
  <c r="I1077" i="7"/>
  <c r="P1002" i="7"/>
  <c r="Q1002" i="7" s="1"/>
  <c r="J1061" i="7"/>
  <c r="I1061" i="7"/>
  <c r="P986" i="7"/>
  <c r="Q986" i="7" s="1"/>
  <c r="J1045" i="7"/>
  <c r="I1045" i="7"/>
  <c r="P978" i="7"/>
  <c r="Q978" i="7" s="1"/>
  <c r="J1037" i="7"/>
  <c r="I1037" i="7"/>
  <c r="P962" i="7"/>
  <c r="Q962" i="7" s="1"/>
  <c r="J1021" i="7"/>
  <c r="I1021" i="7"/>
  <c r="P946" i="7"/>
  <c r="Q946" i="7" s="1"/>
  <c r="J1005" i="7"/>
  <c r="I1005" i="7"/>
  <c r="P930" i="7"/>
  <c r="Q930" i="7" s="1"/>
  <c r="J989" i="7"/>
  <c r="I989" i="7"/>
  <c r="P914" i="7"/>
  <c r="Q914" i="7" s="1"/>
  <c r="J973" i="7"/>
  <c r="I973" i="7"/>
  <c r="P898" i="7"/>
  <c r="Q898" i="7" s="1"/>
  <c r="J957" i="7"/>
  <c r="I957" i="7"/>
  <c r="P882" i="7"/>
  <c r="Q882" i="7" s="1"/>
  <c r="J941" i="7"/>
  <c r="I941" i="7"/>
  <c r="P866" i="7"/>
  <c r="Q866" i="7" s="1"/>
  <c r="J925" i="7"/>
  <c r="I925" i="7"/>
  <c r="P850" i="7"/>
  <c r="Q850" i="7" s="1"/>
  <c r="J909" i="7"/>
  <c r="I909" i="7"/>
  <c r="P834" i="7"/>
  <c r="Q834" i="7" s="1"/>
  <c r="J893" i="7"/>
  <c r="I893" i="7"/>
  <c r="P826" i="7"/>
  <c r="Q826" i="7" s="1"/>
  <c r="J885" i="7"/>
  <c r="I885" i="7"/>
  <c r="P810" i="7"/>
  <c r="Q810" i="7" s="1"/>
  <c r="J869" i="7"/>
  <c r="I869" i="7"/>
  <c r="P794" i="7"/>
  <c r="Q794" i="7" s="1"/>
  <c r="J853" i="7"/>
  <c r="I853" i="7"/>
  <c r="P778" i="7"/>
  <c r="Q778" i="7" s="1"/>
  <c r="J837" i="7"/>
  <c r="I837" i="7"/>
  <c r="P762" i="7"/>
  <c r="Q762" i="7" s="1"/>
  <c r="J821" i="7"/>
  <c r="I821" i="7"/>
  <c r="P746" i="7"/>
  <c r="Q746" i="7" s="1"/>
  <c r="J805" i="7"/>
  <c r="I805" i="7"/>
  <c r="P730" i="7"/>
  <c r="Q730" i="7" s="1"/>
  <c r="J789" i="7"/>
  <c r="I789" i="7"/>
  <c r="P714" i="7"/>
  <c r="Q714" i="7" s="1"/>
  <c r="J773" i="7"/>
  <c r="I773" i="7"/>
  <c r="P698" i="7"/>
  <c r="Q698" i="7" s="1"/>
  <c r="J757" i="7"/>
  <c r="I757" i="7"/>
  <c r="P682" i="7"/>
  <c r="Q682" i="7" s="1"/>
  <c r="J741" i="7"/>
  <c r="I741" i="7"/>
  <c r="P666" i="7"/>
  <c r="Q666" i="7" s="1"/>
  <c r="J725" i="7"/>
  <c r="I725" i="7"/>
  <c r="P650" i="7"/>
  <c r="Q650" i="7" s="1"/>
  <c r="J709" i="7"/>
  <c r="I709" i="7"/>
  <c r="P634" i="7"/>
  <c r="Q634" i="7" s="1"/>
  <c r="J693" i="7"/>
  <c r="I693" i="7"/>
  <c r="P618" i="7"/>
  <c r="Q618" i="7" s="1"/>
  <c r="J677" i="7"/>
  <c r="I677" i="7"/>
  <c r="P602" i="7"/>
  <c r="Q602" i="7" s="1"/>
  <c r="J661" i="7"/>
  <c r="I661" i="7"/>
  <c r="P586" i="7"/>
  <c r="Q586" i="7" s="1"/>
  <c r="J645" i="7"/>
  <c r="I645" i="7"/>
  <c r="P570" i="7"/>
  <c r="Q570" i="7" s="1"/>
  <c r="J629" i="7"/>
  <c r="I629" i="7"/>
  <c r="P554" i="7"/>
  <c r="Q554" i="7" s="1"/>
  <c r="J613" i="7"/>
  <c r="I613" i="7"/>
  <c r="P538" i="7"/>
  <c r="Q538" i="7" s="1"/>
  <c r="J597" i="7"/>
  <c r="I597" i="7"/>
  <c r="P522" i="7"/>
  <c r="Q522" i="7" s="1"/>
  <c r="J581" i="7"/>
  <c r="I581" i="7"/>
  <c r="P506" i="7"/>
  <c r="Q506" i="7" s="1"/>
  <c r="J565" i="7"/>
  <c r="I565" i="7"/>
  <c r="P490" i="7"/>
  <c r="Q490" i="7" s="1"/>
  <c r="J549" i="7"/>
  <c r="I549" i="7"/>
  <c r="P474" i="7"/>
  <c r="Q474" i="7" s="1"/>
  <c r="J533" i="7"/>
  <c r="I533" i="7"/>
  <c r="P458" i="7"/>
  <c r="Q458" i="7" s="1"/>
  <c r="J517" i="7"/>
  <c r="I517" i="7"/>
  <c r="P442" i="7"/>
  <c r="Q442" i="7" s="1"/>
  <c r="J501" i="7"/>
  <c r="I501" i="7"/>
  <c r="P426" i="7"/>
  <c r="Q426" i="7" s="1"/>
  <c r="J485" i="7"/>
  <c r="I485" i="7"/>
  <c r="P410" i="7"/>
  <c r="Q410" i="7" s="1"/>
  <c r="J469" i="7"/>
  <c r="I469" i="7"/>
  <c r="P394" i="7"/>
  <c r="Q394" i="7" s="1"/>
  <c r="J453" i="7"/>
  <c r="I453" i="7"/>
  <c r="P378" i="7"/>
  <c r="Q378" i="7" s="1"/>
  <c r="J437" i="7"/>
  <c r="I437" i="7"/>
  <c r="P362" i="7"/>
  <c r="Q362" i="7" s="1"/>
  <c r="J421" i="7"/>
  <c r="I421" i="7"/>
  <c r="P346" i="7"/>
  <c r="Q346" i="7" s="1"/>
  <c r="J405" i="7"/>
  <c r="I405" i="7"/>
  <c r="P330" i="7"/>
  <c r="Q330" i="7" s="1"/>
  <c r="J389" i="7"/>
  <c r="I389" i="7"/>
  <c r="P314" i="7"/>
  <c r="Q314" i="7" s="1"/>
  <c r="J373" i="7"/>
  <c r="I373" i="7"/>
  <c r="P298" i="7"/>
  <c r="Q298" i="7" s="1"/>
  <c r="J357" i="7"/>
  <c r="I357" i="7"/>
  <c r="P282" i="7"/>
  <c r="Q282" i="7" s="1"/>
  <c r="J341" i="7"/>
  <c r="I341" i="7"/>
  <c r="P266" i="7"/>
  <c r="Q266" i="7" s="1"/>
  <c r="J325" i="7"/>
  <c r="I325" i="7"/>
  <c r="J309" i="7"/>
  <c r="I309" i="7"/>
  <c r="J293" i="7"/>
  <c r="I293" i="7"/>
  <c r="J277" i="7"/>
  <c r="I277" i="7"/>
  <c r="J261" i="7"/>
  <c r="I261" i="7"/>
  <c r="J245" i="7"/>
  <c r="I245" i="7"/>
  <c r="J229" i="7"/>
  <c r="I229" i="7"/>
  <c r="J213" i="7"/>
  <c r="I213" i="7"/>
  <c r="J205" i="7"/>
  <c r="I205" i="7"/>
  <c r="J189" i="7"/>
  <c r="I189" i="7"/>
  <c r="J173" i="7"/>
  <c r="I173" i="7"/>
  <c r="J157" i="7"/>
  <c r="I157" i="7"/>
  <c r="J141" i="7"/>
  <c r="I141" i="7"/>
  <c r="J125" i="7"/>
  <c r="I125" i="7"/>
  <c r="J109" i="7"/>
  <c r="I109" i="7"/>
  <c r="J101" i="7"/>
  <c r="I101" i="7"/>
  <c r="J85" i="7"/>
  <c r="I85" i="7"/>
  <c r="J69" i="7"/>
  <c r="I69" i="7"/>
  <c r="P1097" i="7"/>
  <c r="Q1097" i="7" s="1"/>
  <c r="P1089" i="7"/>
  <c r="Q1089" i="7" s="1"/>
  <c r="P1081" i="7"/>
  <c r="Q1081" i="7" s="1"/>
  <c r="P1073" i="7"/>
  <c r="Q1073" i="7" s="1"/>
  <c r="P1065" i="7"/>
  <c r="Q1065" i="7" s="1"/>
  <c r="P1057" i="7"/>
  <c r="Q1057" i="7" s="1"/>
  <c r="P1049" i="7"/>
  <c r="Q1049" i="7" s="1"/>
  <c r="P1041" i="7"/>
  <c r="Q1041" i="7" s="1"/>
  <c r="J1100" i="7"/>
  <c r="I1100" i="7"/>
  <c r="P1033" i="7"/>
  <c r="Q1033" i="7" s="1"/>
  <c r="J1092" i="7"/>
  <c r="I1092" i="7"/>
  <c r="P1025" i="7"/>
  <c r="Q1025" i="7" s="1"/>
  <c r="J1084" i="7"/>
  <c r="I1084" i="7"/>
  <c r="P1017" i="7"/>
  <c r="Q1017" i="7" s="1"/>
  <c r="J1076" i="7"/>
  <c r="I1076" i="7"/>
  <c r="P1009" i="7"/>
  <c r="Q1009" i="7" s="1"/>
  <c r="J1068" i="7"/>
  <c r="I1068" i="7"/>
  <c r="P1001" i="7"/>
  <c r="Q1001" i="7" s="1"/>
  <c r="J1060" i="7"/>
  <c r="I1060" i="7"/>
  <c r="P993" i="7"/>
  <c r="Q993" i="7" s="1"/>
  <c r="J1052" i="7"/>
  <c r="I1052" i="7"/>
  <c r="P985" i="7"/>
  <c r="Q985" i="7" s="1"/>
  <c r="J1044" i="7"/>
  <c r="I1044" i="7"/>
  <c r="P977" i="7"/>
  <c r="Q977" i="7" s="1"/>
  <c r="J1036" i="7"/>
  <c r="I1036" i="7"/>
  <c r="P969" i="7"/>
  <c r="Q969" i="7" s="1"/>
  <c r="J1028" i="7"/>
  <c r="I1028" i="7"/>
  <c r="P961" i="7"/>
  <c r="Q961" i="7" s="1"/>
  <c r="J1020" i="7"/>
  <c r="I1020" i="7"/>
  <c r="P953" i="7"/>
  <c r="Q953" i="7" s="1"/>
  <c r="J1012" i="7"/>
  <c r="I1012" i="7"/>
  <c r="P945" i="7"/>
  <c r="Q945" i="7" s="1"/>
  <c r="J1004" i="7"/>
  <c r="I1004" i="7"/>
  <c r="P937" i="7"/>
  <c r="Q937" i="7" s="1"/>
  <c r="J996" i="7"/>
  <c r="I996" i="7"/>
  <c r="P929" i="7"/>
  <c r="Q929" i="7" s="1"/>
  <c r="J988" i="7"/>
  <c r="I988" i="7"/>
  <c r="P921" i="7"/>
  <c r="Q921" i="7" s="1"/>
  <c r="J980" i="7"/>
  <c r="I980" i="7"/>
  <c r="P913" i="7"/>
  <c r="Q913" i="7" s="1"/>
  <c r="J972" i="7"/>
  <c r="I972" i="7"/>
  <c r="P905" i="7"/>
  <c r="Q905" i="7" s="1"/>
  <c r="J964" i="7"/>
  <c r="I964" i="7"/>
  <c r="P897" i="7"/>
  <c r="Q897" i="7" s="1"/>
  <c r="J956" i="7"/>
  <c r="I956" i="7"/>
  <c r="P889" i="7"/>
  <c r="Q889" i="7" s="1"/>
  <c r="J948" i="7"/>
  <c r="I948" i="7"/>
  <c r="P881" i="7"/>
  <c r="Q881" i="7" s="1"/>
  <c r="J940" i="7"/>
  <c r="I940" i="7"/>
  <c r="P873" i="7"/>
  <c r="Q873" i="7" s="1"/>
  <c r="J932" i="7"/>
  <c r="I932" i="7"/>
  <c r="P865" i="7"/>
  <c r="Q865" i="7" s="1"/>
  <c r="J924" i="7"/>
  <c r="I924" i="7"/>
  <c r="P857" i="7"/>
  <c r="Q857" i="7" s="1"/>
  <c r="J916" i="7"/>
  <c r="I916" i="7"/>
  <c r="P849" i="7"/>
  <c r="Q849" i="7" s="1"/>
  <c r="J908" i="7"/>
  <c r="I908" i="7"/>
  <c r="P841" i="7"/>
  <c r="Q841" i="7" s="1"/>
  <c r="J900" i="7"/>
  <c r="I900" i="7"/>
  <c r="P833" i="7"/>
  <c r="Q833" i="7" s="1"/>
  <c r="J892" i="7"/>
  <c r="I892" i="7"/>
  <c r="P825" i="7"/>
  <c r="Q825" i="7" s="1"/>
  <c r="J884" i="7"/>
  <c r="I884" i="7"/>
  <c r="P817" i="7"/>
  <c r="Q817" i="7" s="1"/>
  <c r="J876" i="7"/>
  <c r="I876" i="7"/>
  <c r="P809" i="7"/>
  <c r="Q809" i="7" s="1"/>
  <c r="J868" i="7"/>
  <c r="I868" i="7"/>
  <c r="P801" i="7"/>
  <c r="Q801" i="7" s="1"/>
  <c r="J860" i="7"/>
  <c r="I860" i="7"/>
  <c r="P793" i="7"/>
  <c r="Q793" i="7" s="1"/>
  <c r="J852" i="7"/>
  <c r="I852" i="7"/>
  <c r="P785" i="7"/>
  <c r="Q785" i="7" s="1"/>
  <c r="J844" i="7"/>
  <c r="I844" i="7"/>
  <c r="P777" i="7"/>
  <c r="Q777" i="7" s="1"/>
  <c r="J836" i="7"/>
  <c r="I836" i="7"/>
  <c r="P769" i="7"/>
  <c r="Q769" i="7" s="1"/>
  <c r="J828" i="7"/>
  <c r="I828" i="7"/>
  <c r="P761" i="7"/>
  <c r="Q761" i="7" s="1"/>
  <c r="J820" i="7"/>
  <c r="I820" i="7"/>
  <c r="P753" i="7"/>
  <c r="Q753" i="7" s="1"/>
  <c r="J812" i="7"/>
  <c r="I812" i="7"/>
  <c r="P745" i="7"/>
  <c r="Q745" i="7" s="1"/>
  <c r="J804" i="7"/>
  <c r="I804" i="7"/>
  <c r="P737" i="7"/>
  <c r="Q737" i="7" s="1"/>
  <c r="J796" i="7"/>
  <c r="I796" i="7"/>
  <c r="P729" i="7"/>
  <c r="Q729" i="7" s="1"/>
  <c r="J788" i="7"/>
  <c r="I788" i="7"/>
  <c r="P721" i="7"/>
  <c r="Q721" i="7" s="1"/>
  <c r="J780" i="7"/>
  <c r="I780" i="7"/>
  <c r="P713" i="7"/>
  <c r="Q713" i="7" s="1"/>
  <c r="J772" i="7"/>
  <c r="I772" i="7"/>
  <c r="P705" i="7"/>
  <c r="Q705" i="7" s="1"/>
  <c r="J764" i="7"/>
  <c r="I764" i="7"/>
  <c r="P697" i="7"/>
  <c r="Q697" i="7" s="1"/>
  <c r="J756" i="7"/>
  <c r="I756" i="7"/>
  <c r="P689" i="7"/>
  <c r="Q689" i="7" s="1"/>
  <c r="J748" i="7"/>
  <c r="I748" i="7"/>
  <c r="P681" i="7"/>
  <c r="Q681" i="7" s="1"/>
  <c r="J740" i="7"/>
  <c r="I740" i="7"/>
  <c r="P673" i="7"/>
  <c r="Q673" i="7" s="1"/>
  <c r="J732" i="7"/>
  <c r="I732" i="7"/>
  <c r="P665" i="7"/>
  <c r="Q665" i="7" s="1"/>
  <c r="J724" i="7"/>
  <c r="I724" i="7"/>
  <c r="P657" i="7"/>
  <c r="Q657" i="7" s="1"/>
  <c r="J716" i="7"/>
  <c r="I716" i="7"/>
  <c r="P649" i="7"/>
  <c r="Q649" i="7" s="1"/>
  <c r="J708" i="7"/>
  <c r="I708" i="7"/>
  <c r="P641" i="7"/>
  <c r="Q641" i="7" s="1"/>
  <c r="J700" i="7"/>
  <c r="I700" i="7"/>
  <c r="P633" i="7"/>
  <c r="Q633" i="7" s="1"/>
  <c r="J692" i="7"/>
  <c r="I692" i="7"/>
  <c r="P625" i="7"/>
  <c r="Q625" i="7" s="1"/>
  <c r="J684" i="7"/>
  <c r="I684" i="7"/>
  <c r="P617" i="7"/>
  <c r="Q617" i="7" s="1"/>
  <c r="J676" i="7"/>
  <c r="I676" i="7"/>
  <c r="P609" i="7"/>
  <c r="Q609" i="7" s="1"/>
  <c r="J668" i="7"/>
  <c r="I668" i="7"/>
  <c r="P601" i="7"/>
  <c r="Q601" i="7" s="1"/>
  <c r="J660" i="7"/>
  <c r="I660" i="7"/>
  <c r="P593" i="7"/>
  <c r="Q593" i="7" s="1"/>
  <c r="J652" i="7"/>
  <c r="I652" i="7"/>
  <c r="P585" i="7"/>
  <c r="Q585" i="7" s="1"/>
  <c r="J644" i="7"/>
  <c r="I644" i="7"/>
  <c r="P577" i="7"/>
  <c r="Q577" i="7" s="1"/>
  <c r="J636" i="7"/>
  <c r="I636" i="7"/>
  <c r="P569" i="7"/>
  <c r="Q569" i="7" s="1"/>
  <c r="J628" i="7"/>
  <c r="I628" i="7"/>
  <c r="P561" i="7"/>
  <c r="Q561" i="7" s="1"/>
  <c r="J620" i="7"/>
  <c r="I620" i="7"/>
  <c r="P553" i="7"/>
  <c r="Q553" i="7" s="1"/>
  <c r="J612" i="7"/>
  <c r="I612" i="7"/>
  <c r="P545" i="7"/>
  <c r="Q545" i="7" s="1"/>
  <c r="J604" i="7"/>
  <c r="I604" i="7"/>
  <c r="P537" i="7"/>
  <c r="Q537" i="7" s="1"/>
  <c r="J596" i="7"/>
  <c r="I596" i="7"/>
  <c r="P529" i="7"/>
  <c r="Q529" i="7" s="1"/>
  <c r="J588" i="7"/>
  <c r="I588" i="7"/>
  <c r="P521" i="7"/>
  <c r="Q521" i="7" s="1"/>
  <c r="J580" i="7"/>
  <c r="I580" i="7"/>
  <c r="P513" i="7"/>
  <c r="Q513" i="7" s="1"/>
  <c r="J572" i="7"/>
  <c r="I572" i="7"/>
  <c r="P505" i="7"/>
  <c r="Q505" i="7" s="1"/>
  <c r="J564" i="7"/>
  <c r="I564" i="7"/>
  <c r="P497" i="7"/>
  <c r="Q497" i="7" s="1"/>
  <c r="J556" i="7"/>
  <c r="I556" i="7"/>
  <c r="P489" i="7"/>
  <c r="Q489" i="7" s="1"/>
  <c r="J548" i="7"/>
  <c r="I548" i="7"/>
  <c r="P481" i="7"/>
  <c r="Q481" i="7" s="1"/>
  <c r="J540" i="7"/>
  <c r="I540" i="7"/>
  <c r="P473" i="7"/>
  <c r="Q473" i="7" s="1"/>
  <c r="J532" i="7"/>
  <c r="I532" i="7"/>
  <c r="P465" i="7"/>
  <c r="Q465" i="7" s="1"/>
  <c r="J524" i="7"/>
  <c r="I524" i="7"/>
  <c r="P457" i="7"/>
  <c r="Q457" i="7" s="1"/>
  <c r="J516" i="7"/>
  <c r="I516" i="7"/>
  <c r="P449" i="7"/>
  <c r="Q449" i="7" s="1"/>
  <c r="J508" i="7"/>
  <c r="I508" i="7"/>
  <c r="P441" i="7"/>
  <c r="Q441" i="7" s="1"/>
  <c r="J500" i="7"/>
  <c r="I500" i="7"/>
  <c r="P433" i="7"/>
  <c r="Q433" i="7" s="1"/>
  <c r="J492" i="7"/>
  <c r="I492" i="7"/>
  <c r="P425" i="7"/>
  <c r="Q425" i="7" s="1"/>
  <c r="J484" i="7"/>
  <c r="I484" i="7"/>
  <c r="P417" i="7"/>
  <c r="Q417" i="7" s="1"/>
  <c r="J476" i="7"/>
  <c r="I476" i="7"/>
  <c r="P409" i="7"/>
  <c r="Q409" i="7" s="1"/>
  <c r="J468" i="7"/>
  <c r="I468" i="7"/>
  <c r="P401" i="7"/>
  <c r="Q401" i="7" s="1"/>
  <c r="J460" i="7"/>
  <c r="I460" i="7"/>
  <c r="P393" i="7"/>
  <c r="Q393" i="7" s="1"/>
  <c r="J452" i="7"/>
  <c r="I452" i="7"/>
  <c r="P385" i="7"/>
  <c r="Q385" i="7" s="1"/>
  <c r="J444" i="7"/>
  <c r="I444" i="7"/>
  <c r="P377" i="7"/>
  <c r="Q377" i="7" s="1"/>
  <c r="J436" i="7"/>
  <c r="I436" i="7"/>
  <c r="P369" i="7"/>
  <c r="Q369" i="7" s="1"/>
  <c r="J428" i="7"/>
  <c r="I428" i="7"/>
  <c r="P361" i="7"/>
  <c r="Q361" i="7" s="1"/>
  <c r="J420" i="7"/>
  <c r="I420" i="7"/>
  <c r="P353" i="7"/>
  <c r="Q353" i="7" s="1"/>
  <c r="J412" i="7"/>
  <c r="I412" i="7"/>
  <c r="P345" i="7"/>
  <c r="Q345" i="7" s="1"/>
  <c r="J404" i="7"/>
  <c r="I404" i="7"/>
  <c r="P337" i="7"/>
  <c r="Q337" i="7" s="1"/>
  <c r="J396" i="7"/>
  <c r="I396" i="7"/>
  <c r="P329" i="7"/>
  <c r="Q329" i="7" s="1"/>
  <c r="J388" i="7"/>
  <c r="I388" i="7"/>
  <c r="P321" i="7"/>
  <c r="Q321" i="7" s="1"/>
  <c r="J380" i="7"/>
  <c r="I380" i="7"/>
  <c r="P313" i="7"/>
  <c r="Q313" i="7" s="1"/>
  <c r="J372" i="7"/>
  <c r="I372" i="7"/>
  <c r="P305" i="7"/>
  <c r="Q305" i="7" s="1"/>
  <c r="J364" i="7"/>
  <c r="I364" i="7"/>
  <c r="P297" i="7"/>
  <c r="Q297" i="7" s="1"/>
  <c r="J356" i="7"/>
  <c r="I356" i="7"/>
  <c r="P289" i="7"/>
  <c r="Q289" i="7" s="1"/>
  <c r="J348" i="7"/>
  <c r="I348" i="7"/>
  <c r="P281" i="7"/>
  <c r="Q281" i="7" s="1"/>
  <c r="J340" i="7"/>
  <c r="I340" i="7"/>
  <c r="P273" i="7"/>
  <c r="Q273" i="7" s="1"/>
  <c r="J332" i="7"/>
  <c r="I332" i="7"/>
  <c r="P265" i="7"/>
  <c r="Q265" i="7" s="1"/>
  <c r="J324" i="7"/>
  <c r="I324" i="7"/>
  <c r="P257" i="7"/>
  <c r="Q257" i="7" s="1"/>
  <c r="J316" i="7"/>
  <c r="I316" i="7"/>
  <c r="J308" i="7"/>
  <c r="I308" i="7"/>
  <c r="J300" i="7"/>
  <c r="I300" i="7"/>
  <c r="J292" i="7"/>
  <c r="I292" i="7"/>
  <c r="J284" i="7"/>
  <c r="I284" i="7"/>
  <c r="J276" i="7"/>
  <c r="I276" i="7"/>
  <c r="J268" i="7"/>
  <c r="I268" i="7"/>
  <c r="J260" i="7"/>
  <c r="I260" i="7"/>
  <c r="J252" i="7"/>
  <c r="I252" i="7"/>
  <c r="J244" i="7"/>
  <c r="I244" i="7"/>
  <c r="J236" i="7"/>
  <c r="I236" i="7"/>
  <c r="J228" i="7"/>
  <c r="I228" i="7"/>
  <c r="J220" i="7"/>
  <c r="I220" i="7"/>
  <c r="J212" i="7"/>
  <c r="I212" i="7"/>
  <c r="J204" i="7"/>
  <c r="I204" i="7"/>
  <c r="J196" i="7"/>
  <c r="I196" i="7"/>
  <c r="J188" i="7"/>
  <c r="I188" i="7"/>
  <c r="J180" i="7"/>
  <c r="I180" i="7"/>
  <c r="J172" i="7"/>
  <c r="I172" i="7"/>
  <c r="J164" i="7"/>
  <c r="I164" i="7"/>
  <c r="J156" i="7"/>
  <c r="I156" i="7"/>
  <c r="J148" i="7"/>
  <c r="I148" i="7"/>
  <c r="J140" i="7"/>
  <c r="I140" i="7"/>
  <c r="J132" i="7"/>
  <c r="I132" i="7"/>
  <c r="J124" i="7"/>
  <c r="I124" i="7"/>
  <c r="J116" i="7"/>
  <c r="I116" i="7"/>
  <c r="J108" i="7"/>
  <c r="I108" i="7"/>
  <c r="J100" i="7"/>
  <c r="I100" i="7"/>
  <c r="J92" i="7"/>
  <c r="I92" i="7"/>
  <c r="J84" i="7"/>
  <c r="I84" i="7"/>
  <c r="J76" i="7"/>
  <c r="I76" i="7"/>
  <c r="J68" i="7"/>
  <c r="I68" i="7"/>
  <c r="F404" i="7"/>
  <c r="E404" i="7"/>
  <c r="F489" i="7"/>
  <c r="E489" i="7"/>
  <c r="F555" i="7"/>
  <c r="E555" i="7"/>
  <c r="F619" i="7"/>
  <c r="E619" i="7"/>
  <c r="F683" i="7"/>
  <c r="E683" i="7"/>
  <c r="F747" i="7"/>
  <c r="E747" i="7"/>
  <c r="F811" i="7"/>
  <c r="E811" i="7"/>
  <c r="F875" i="7"/>
  <c r="E875" i="7"/>
  <c r="F939" i="7"/>
  <c r="E939" i="7"/>
  <c r="F1003" i="7"/>
  <c r="E1003" i="7"/>
  <c r="F1067" i="7"/>
  <c r="E1067" i="7"/>
  <c r="F113" i="7"/>
  <c r="E113" i="7"/>
  <c r="F217" i="7"/>
  <c r="E217" i="7"/>
  <c r="F281" i="7"/>
  <c r="E281" i="7"/>
  <c r="F427" i="7"/>
  <c r="E427" i="7"/>
  <c r="F508" i="7"/>
  <c r="E508" i="7"/>
  <c r="F572" i="7"/>
  <c r="E572" i="7"/>
  <c r="F636" i="7"/>
  <c r="E636" i="7"/>
  <c r="F700" i="7"/>
  <c r="E700" i="7"/>
  <c r="F764" i="7"/>
  <c r="E764" i="7"/>
  <c r="F828" i="7"/>
  <c r="E828" i="7"/>
  <c r="E892" i="7"/>
  <c r="F892" i="7"/>
  <c r="E956" i="7"/>
  <c r="F956" i="7"/>
  <c r="E1020" i="7"/>
  <c r="F1020" i="7"/>
  <c r="E1084" i="7"/>
  <c r="F1084" i="7"/>
  <c r="F122" i="7"/>
  <c r="E122" i="7"/>
  <c r="F186" i="7"/>
  <c r="E186" i="7"/>
  <c r="F250" i="7"/>
  <c r="E250" i="7"/>
  <c r="F314" i="7"/>
  <c r="E314" i="7"/>
  <c r="F330" i="7"/>
  <c r="E330" i="7"/>
  <c r="F346" i="7"/>
  <c r="E346" i="7"/>
  <c r="F362" i="7"/>
  <c r="E362" i="7"/>
  <c r="F378" i="7"/>
  <c r="E378" i="7"/>
  <c r="F394" i="7"/>
  <c r="E394" i="7"/>
  <c r="F410" i="7"/>
  <c r="E410" i="7"/>
  <c r="F426" i="7"/>
  <c r="E426" i="7"/>
  <c r="F442" i="7"/>
  <c r="E442" i="7"/>
  <c r="F458" i="7"/>
  <c r="E458" i="7"/>
  <c r="F474" i="7"/>
  <c r="E474" i="7"/>
  <c r="F490" i="7"/>
  <c r="E490" i="7"/>
  <c r="F509" i="7"/>
  <c r="E509" i="7"/>
  <c r="F573" i="7"/>
  <c r="E573" i="7"/>
  <c r="F637" i="7"/>
  <c r="E637" i="7"/>
  <c r="F701" i="7"/>
  <c r="E701" i="7"/>
  <c r="E765" i="7"/>
  <c r="F765" i="7"/>
  <c r="E829" i="7"/>
  <c r="F829" i="7"/>
  <c r="E893" i="7"/>
  <c r="F893" i="7"/>
  <c r="E957" i="7"/>
  <c r="F957" i="7"/>
  <c r="E1021" i="7"/>
  <c r="F1021" i="7"/>
  <c r="E1085" i="7"/>
  <c r="F1085" i="7"/>
  <c r="F123" i="7"/>
  <c r="E123" i="7"/>
  <c r="F187" i="7"/>
  <c r="E187" i="7"/>
  <c r="F251" i="7"/>
  <c r="E251" i="7"/>
  <c r="F315" i="7"/>
  <c r="E315" i="7"/>
  <c r="F331" i="7"/>
  <c r="E331" i="7"/>
  <c r="F347" i="7"/>
  <c r="E347" i="7"/>
  <c r="F363" i="7"/>
  <c r="E363" i="7"/>
  <c r="F379" i="7"/>
  <c r="E379" i="7"/>
  <c r="F395" i="7"/>
  <c r="E395" i="7"/>
  <c r="F472" i="7"/>
  <c r="E472" i="7"/>
  <c r="F550" i="7"/>
  <c r="E550" i="7"/>
  <c r="E614" i="7"/>
  <c r="F614" i="7"/>
  <c r="E678" i="7"/>
  <c r="F678" i="7"/>
  <c r="F742" i="7"/>
  <c r="E742" i="7"/>
  <c r="F806" i="7"/>
  <c r="E806" i="7"/>
  <c r="F870" i="7"/>
  <c r="E870" i="7"/>
  <c r="E934" i="7"/>
  <c r="F934" i="7"/>
  <c r="E998" i="7"/>
  <c r="F998" i="7"/>
  <c r="F1062" i="7"/>
  <c r="E1062" i="7"/>
  <c r="F116" i="7"/>
  <c r="E116" i="7"/>
  <c r="F180" i="7"/>
  <c r="E180" i="7"/>
  <c r="F244" i="7"/>
  <c r="E244" i="7"/>
  <c r="F308" i="7"/>
  <c r="E308" i="7"/>
  <c r="F463" i="7"/>
  <c r="E463" i="7"/>
  <c r="F551" i="7"/>
  <c r="E551" i="7"/>
  <c r="E615" i="7"/>
  <c r="F615" i="7"/>
  <c r="F679" i="7"/>
  <c r="E679" i="7"/>
  <c r="F743" i="7"/>
  <c r="E743" i="7"/>
  <c r="F807" i="7"/>
  <c r="E807" i="7"/>
  <c r="F871" i="7"/>
  <c r="E871" i="7"/>
  <c r="F935" i="7"/>
  <c r="E935" i="7"/>
  <c r="F999" i="7"/>
  <c r="E999" i="7"/>
  <c r="F1063" i="7"/>
  <c r="E1063" i="7"/>
  <c r="F117" i="7"/>
  <c r="E117" i="7"/>
  <c r="F181" i="7"/>
  <c r="E181" i="7"/>
  <c r="F245" i="7"/>
  <c r="E245" i="7"/>
  <c r="F309" i="7"/>
  <c r="E309" i="7"/>
  <c r="F528" i="7"/>
  <c r="E528" i="7"/>
  <c r="F592" i="7"/>
  <c r="E592" i="7"/>
  <c r="F656" i="7"/>
  <c r="E656" i="7"/>
  <c r="F720" i="7"/>
  <c r="E720" i="7"/>
  <c r="F784" i="7"/>
  <c r="E784" i="7"/>
  <c r="F848" i="7"/>
  <c r="E848" i="7"/>
  <c r="F912" i="7"/>
  <c r="E912" i="7"/>
  <c r="F976" i="7"/>
  <c r="E976" i="7"/>
  <c r="F1040" i="7"/>
  <c r="E1040" i="7"/>
  <c r="F1104" i="7"/>
  <c r="E1104" i="7"/>
  <c r="F126" i="7"/>
  <c r="E126" i="7"/>
  <c r="F190" i="7"/>
  <c r="E190" i="7"/>
  <c r="F254" i="7"/>
  <c r="E254" i="7"/>
  <c r="F318" i="7"/>
  <c r="E318" i="7"/>
  <c r="F334" i="7"/>
  <c r="E334" i="7"/>
  <c r="F350" i="7"/>
  <c r="E350" i="7"/>
  <c r="F366" i="7"/>
  <c r="E366" i="7"/>
  <c r="F382" i="7"/>
  <c r="E382" i="7"/>
  <c r="F398" i="7"/>
  <c r="E398" i="7"/>
  <c r="F414" i="7"/>
  <c r="E414" i="7"/>
  <c r="F430" i="7"/>
  <c r="E430" i="7"/>
  <c r="F446" i="7"/>
  <c r="E446" i="7"/>
  <c r="F462" i="7"/>
  <c r="E462" i="7"/>
  <c r="F478" i="7"/>
  <c r="E478" i="7"/>
  <c r="F494" i="7"/>
  <c r="E494" i="7"/>
  <c r="F111" i="7"/>
  <c r="E111" i="7"/>
  <c r="F215" i="7"/>
  <c r="E215" i="7"/>
  <c r="F279" i="7"/>
  <c r="E279" i="7"/>
  <c r="F424" i="7"/>
  <c r="E424" i="7"/>
  <c r="F96" i="7"/>
  <c r="E96" i="7"/>
  <c r="F120" i="7"/>
  <c r="E120" i="7"/>
  <c r="F160" i="7"/>
  <c r="E160" i="7"/>
  <c r="F224" i="7"/>
  <c r="E224" i="7"/>
  <c r="F288" i="7"/>
  <c r="E288" i="7"/>
  <c r="F328" i="7"/>
  <c r="E328" i="7"/>
  <c r="F344" i="7"/>
  <c r="E344" i="7"/>
  <c r="F360" i="7"/>
  <c r="E360" i="7"/>
  <c r="F376" i="7"/>
  <c r="E376" i="7"/>
  <c r="F392" i="7"/>
  <c r="E392" i="7"/>
  <c r="E514" i="7"/>
  <c r="G514" i="7" s="1"/>
  <c r="E546" i="7"/>
  <c r="E578" i="7"/>
  <c r="E610" i="7"/>
  <c r="E642" i="7"/>
  <c r="E674" i="7"/>
  <c r="E706" i="7"/>
  <c r="E738" i="7"/>
  <c r="E770" i="7"/>
  <c r="E802" i="7"/>
  <c r="E834" i="7"/>
  <c r="E866" i="7"/>
  <c r="E898" i="7"/>
  <c r="E930" i="7"/>
  <c r="E962" i="7"/>
  <c r="E994" i="7"/>
  <c r="E1026" i="7"/>
  <c r="E1058" i="7"/>
  <c r="E403" i="7"/>
  <c r="E443" i="7"/>
  <c r="E483" i="7"/>
  <c r="E993" i="7"/>
  <c r="E420" i="7"/>
  <c r="E484" i="7"/>
  <c r="E929" i="7"/>
  <c r="E413" i="7"/>
  <c r="E477" i="7"/>
  <c r="E937" i="7"/>
  <c r="E681" i="7"/>
  <c r="E1001" i="7"/>
  <c r="E897" i="7"/>
  <c r="E689" i="7"/>
  <c r="E1090" i="7"/>
  <c r="E417" i="7"/>
  <c r="E465" i="7"/>
  <c r="E505" i="7"/>
  <c r="E537" i="7"/>
  <c r="E569" i="7"/>
  <c r="E601" i="7"/>
  <c r="E633" i="7"/>
  <c r="E665" i="7"/>
  <c r="E745" i="7"/>
  <c r="E777" i="7"/>
  <c r="E809" i="7"/>
  <c r="E849" i="7"/>
  <c r="E1017" i="7"/>
  <c r="P1016" i="7"/>
  <c r="Q1016" i="7" s="1"/>
  <c r="J1075" i="7"/>
  <c r="I1075" i="7"/>
  <c r="P992" i="7"/>
  <c r="Q992" i="7" s="1"/>
  <c r="J1051" i="7"/>
  <c r="I1051" i="7"/>
  <c r="P960" i="7"/>
  <c r="Q960" i="7" s="1"/>
  <c r="J1019" i="7"/>
  <c r="I1019" i="7"/>
  <c r="P928" i="7"/>
  <c r="Q928" i="7" s="1"/>
  <c r="J987" i="7"/>
  <c r="I987" i="7"/>
  <c r="P896" i="7"/>
  <c r="Q896" i="7" s="1"/>
  <c r="J955" i="7"/>
  <c r="I955" i="7"/>
  <c r="P864" i="7"/>
  <c r="Q864" i="7" s="1"/>
  <c r="J923" i="7"/>
  <c r="I923" i="7"/>
  <c r="P832" i="7"/>
  <c r="Q832" i="7" s="1"/>
  <c r="J891" i="7"/>
  <c r="I891" i="7"/>
  <c r="P792" i="7"/>
  <c r="Q792" i="7" s="1"/>
  <c r="J851" i="7"/>
  <c r="I851" i="7"/>
  <c r="P760" i="7"/>
  <c r="Q760" i="7" s="1"/>
  <c r="J819" i="7"/>
  <c r="I819" i="7"/>
  <c r="P736" i="7"/>
  <c r="Q736" i="7" s="1"/>
  <c r="J795" i="7"/>
  <c r="I795" i="7"/>
  <c r="P704" i="7"/>
  <c r="Q704" i="7" s="1"/>
  <c r="J763" i="7"/>
  <c r="I763" i="7"/>
  <c r="P672" i="7"/>
  <c r="Q672" i="7" s="1"/>
  <c r="J731" i="7"/>
  <c r="I731" i="7"/>
  <c r="P640" i="7"/>
  <c r="Q640" i="7" s="1"/>
  <c r="J699" i="7"/>
  <c r="I699" i="7"/>
  <c r="P608" i="7"/>
  <c r="Q608" i="7" s="1"/>
  <c r="J667" i="7"/>
  <c r="I667" i="7"/>
  <c r="P576" i="7"/>
  <c r="Q576" i="7" s="1"/>
  <c r="J635" i="7"/>
  <c r="I635" i="7"/>
  <c r="P544" i="7"/>
  <c r="Q544" i="7" s="1"/>
  <c r="J603" i="7"/>
  <c r="I603" i="7"/>
  <c r="P512" i="7"/>
  <c r="Q512" i="7" s="1"/>
  <c r="J571" i="7"/>
  <c r="I571" i="7"/>
  <c r="P472" i="7"/>
  <c r="Q472" i="7" s="1"/>
  <c r="J531" i="7"/>
  <c r="I531" i="7"/>
  <c r="P424" i="7"/>
  <c r="Q424" i="7" s="1"/>
  <c r="J483" i="7"/>
  <c r="I483" i="7"/>
  <c r="P392" i="7"/>
  <c r="Q392" i="7" s="1"/>
  <c r="J451" i="7"/>
  <c r="I451" i="7"/>
  <c r="P360" i="7"/>
  <c r="Q360" i="7" s="1"/>
  <c r="J419" i="7"/>
  <c r="I419" i="7"/>
  <c r="P328" i="7"/>
  <c r="Q328" i="7" s="1"/>
  <c r="J387" i="7"/>
  <c r="I387" i="7"/>
  <c r="P296" i="7"/>
  <c r="Q296" i="7" s="1"/>
  <c r="J355" i="7"/>
  <c r="I355" i="7"/>
  <c r="P264" i="7"/>
  <c r="Q264" i="7" s="1"/>
  <c r="J323" i="7"/>
  <c r="I323" i="7"/>
  <c r="J291" i="7"/>
  <c r="I291" i="7"/>
  <c r="J259" i="7"/>
  <c r="I259" i="7"/>
  <c r="J219" i="7"/>
  <c r="I219" i="7"/>
  <c r="J179" i="7"/>
  <c r="I179" i="7"/>
  <c r="J147" i="7"/>
  <c r="I147" i="7"/>
  <c r="J115" i="7"/>
  <c r="I115" i="7"/>
  <c r="J83" i="7"/>
  <c r="I83" i="7"/>
  <c r="F415" i="7"/>
  <c r="E415" i="7"/>
  <c r="F499" i="7"/>
  <c r="E499" i="7"/>
  <c r="F563" i="7"/>
  <c r="E563" i="7"/>
  <c r="F627" i="7"/>
  <c r="E627" i="7"/>
  <c r="F691" i="7"/>
  <c r="E691" i="7"/>
  <c r="F755" i="7"/>
  <c r="E755" i="7"/>
  <c r="F819" i="7"/>
  <c r="E819" i="7"/>
  <c r="F883" i="7"/>
  <c r="E883" i="7"/>
  <c r="F947" i="7"/>
  <c r="E947" i="7"/>
  <c r="F1011" i="7"/>
  <c r="E1011" i="7"/>
  <c r="F1075" i="7"/>
  <c r="E1075" i="7"/>
  <c r="F177" i="7"/>
  <c r="E177" i="7"/>
  <c r="F241" i="7"/>
  <c r="E241" i="7"/>
  <c r="F305" i="7"/>
  <c r="E305" i="7"/>
  <c r="F437" i="7"/>
  <c r="E437" i="7"/>
  <c r="F516" i="7"/>
  <c r="E516" i="7"/>
  <c r="F580" i="7"/>
  <c r="E580" i="7"/>
  <c r="F644" i="7"/>
  <c r="E644" i="7"/>
  <c r="F708" i="7"/>
  <c r="E708" i="7"/>
  <c r="F772" i="7"/>
  <c r="E772" i="7"/>
  <c r="F836" i="7"/>
  <c r="E836" i="7"/>
  <c r="E900" i="7"/>
  <c r="F900" i="7"/>
  <c r="E964" i="7"/>
  <c r="F964" i="7"/>
  <c r="E1028" i="7"/>
  <c r="F1028" i="7"/>
  <c r="E1092" i="7"/>
  <c r="F1092" i="7"/>
  <c r="F82" i="7"/>
  <c r="E82" i="7"/>
  <c r="F146" i="7"/>
  <c r="E146" i="7"/>
  <c r="F210" i="7"/>
  <c r="E210" i="7"/>
  <c r="F274" i="7"/>
  <c r="E274" i="7"/>
  <c r="F407" i="7"/>
  <c r="E407" i="7"/>
  <c r="F517" i="7"/>
  <c r="E517" i="7"/>
  <c r="F581" i="7"/>
  <c r="E581" i="7"/>
  <c r="F645" i="7"/>
  <c r="E645" i="7"/>
  <c r="F709" i="7"/>
  <c r="E709" i="7"/>
  <c r="F773" i="7"/>
  <c r="E773" i="7"/>
  <c r="F837" i="7"/>
  <c r="E837" i="7"/>
  <c r="E901" i="7"/>
  <c r="F901" i="7"/>
  <c r="E965" i="7"/>
  <c r="F965" i="7"/>
  <c r="E1029" i="7"/>
  <c r="F1029" i="7"/>
  <c r="E1093" i="7"/>
  <c r="F1093" i="7"/>
  <c r="F83" i="7"/>
  <c r="E83" i="7"/>
  <c r="F147" i="7"/>
  <c r="E147" i="7"/>
  <c r="F211" i="7"/>
  <c r="E211" i="7"/>
  <c r="F275" i="7"/>
  <c r="E275" i="7"/>
  <c r="F493" i="7"/>
  <c r="E493" i="7"/>
  <c r="F558" i="7"/>
  <c r="E558" i="7"/>
  <c r="E622" i="7"/>
  <c r="F622" i="7"/>
  <c r="E686" i="7"/>
  <c r="F686" i="7"/>
  <c r="E750" i="7"/>
  <c r="F750" i="7"/>
  <c r="E814" i="7"/>
  <c r="F814" i="7"/>
  <c r="E878" i="7"/>
  <c r="F878" i="7"/>
  <c r="E942" i="7"/>
  <c r="F942" i="7"/>
  <c r="E1006" i="7"/>
  <c r="F1006" i="7"/>
  <c r="F1070" i="7"/>
  <c r="E1070" i="7"/>
  <c r="F204" i="7"/>
  <c r="E204" i="7"/>
  <c r="F268" i="7"/>
  <c r="E268" i="7"/>
  <c r="F495" i="7"/>
  <c r="E495" i="7"/>
  <c r="F559" i="7"/>
  <c r="E559" i="7"/>
  <c r="E623" i="7"/>
  <c r="F623" i="7"/>
  <c r="E687" i="7"/>
  <c r="F687" i="7"/>
  <c r="F751" i="7"/>
  <c r="E751" i="7"/>
  <c r="F815" i="7"/>
  <c r="E815" i="7"/>
  <c r="F879" i="7"/>
  <c r="E879" i="7"/>
  <c r="F943" i="7"/>
  <c r="E943" i="7"/>
  <c r="F1007" i="7"/>
  <c r="E1007" i="7"/>
  <c r="F1071" i="7"/>
  <c r="E1071" i="7"/>
  <c r="F77" i="7"/>
  <c r="E77" i="7"/>
  <c r="F141" i="7"/>
  <c r="E141" i="7"/>
  <c r="F205" i="7"/>
  <c r="E205" i="7"/>
  <c r="F269" i="7"/>
  <c r="E269" i="7"/>
  <c r="F400" i="7"/>
  <c r="E400" i="7"/>
  <c r="F536" i="7"/>
  <c r="E536" i="7"/>
  <c r="F600" i="7"/>
  <c r="E600" i="7"/>
  <c r="F664" i="7"/>
  <c r="E664" i="7"/>
  <c r="F728" i="7"/>
  <c r="E728" i="7"/>
  <c r="F792" i="7"/>
  <c r="E792" i="7"/>
  <c r="F856" i="7"/>
  <c r="E856" i="7"/>
  <c r="F920" i="7"/>
  <c r="E920" i="7"/>
  <c r="F984" i="7"/>
  <c r="E984" i="7"/>
  <c r="F1048" i="7"/>
  <c r="E1048" i="7"/>
  <c r="F86" i="7"/>
  <c r="E86" i="7"/>
  <c r="F150" i="7"/>
  <c r="E150" i="7"/>
  <c r="F214" i="7"/>
  <c r="E214" i="7"/>
  <c r="F278" i="7"/>
  <c r="E278" i="7"/>
  <c r="F71" i="7"/>
  <c r="E71" i="7"/>
  <c r="F135" i="7"/>
  <c r="E135" i="7"/>
  <c r="F175" i="7"/>
  <c r="E175" i="7"/>
  <c r="F239" i="7"/>
  <c r="E239" i="7"/>
  <c r="F303" i="7"/>
  <c r="E303" i="7"/>
  <c r="F456" i="7"/>
  <c r="E456" i="7"/>
  <c r="F80" i="7"/>
  <c r="E80" i="7"/>
  <c r="F144" i="7"/>
  <c r="E144" i="7"/>
  <c r="F184" i="7"/>
  <c r="E184" i="7"/>
  <c r="F248" i="7"/>
  <c r="E248" i="7"/>
  <c r="F312" i="7"/>
  <c r="E312" i="7"/>
  <c r="P1096" i="7"/>
  <c r="Q1096" i="7" s="1"/>
  <c r="P1072" i="7"/>
  <c r="Q1072" i="7" s="1"/>
  <c r="P1040" i="7"/>
  <c r="Q1040" i="7" s="1"/>
  <c r="J1099" i="7"/>
  <c r="I1099" i="7"/>
  <c r="P1008" i="7"/>
  <c r="Q1008" i="7" s="1"/>
  <c r="J1067" i="7"/>
  <c r="I1067" i="7"/>
  <c r="P976" i="7"/>
  <c r="Q976" i="7" s="1"/>
  <c r="J1035" i="7"/>
  <c r="I1035" i="7"/>
  <c r="P952" i="7"/>
  <c r="Q952" i="7" s="1"/>
  <c r="J1011" i="7"/>
  <c r="I1011" i="7"/>
  <c r="P920" i="7"/>
  <c r="Q920" i="7" s="1"/>
  <c r="J979" i="7"/>
  <c r="I979" i="7"/>
  <c r="P888" i="7"/>
  <c r="Q888" i="7" s="1"/>
  <c r="J947" i="7"/>
  <c r="I947" i="7"/>
  <c r="P856" i="7"/>
  <c r="Q856" i="7" s="1"/>
  <c r="J915" i="7"/>
  <c r="I915" i="7"/>
  <c r="P816" i="7"/>
  <c r="Q816" i="7" s="1"/>
  <c r="J875" i="7"/>
  <c r="I875" i="7"/>
  <c r="P784" i="7"/>
  <c r="Q784" i="7" s="1"/>
  <c r="J843" i="7"/>
  <c r="I843" i="7"/>
  <c r="P752" i="7"/>
  <c r="Q752" i="7" s="1"/>
  <c r="J811" i="7"/>
  <c r="I811" i="7"/>
  <c r="P728" i="7"/>
  <c r="Q728" i="7" s="1"/>
  <c r="J787" i="7"/>
  <c r="I787" i="7"/>
  <c r="P696" i="7"/>
  <c r="Q696" i="7" s="1"/>
  <c r="J755" i="7"/>
  <c r="I755" i="7"/>
  <c r="P664" i="7"/>
  <c r="Q664" i="7" s="1"/>
  <c r="J723" i="7"/>
  <c r="I723" i="7"/>
  <c r="P624" i="7"/>
  <c r="Q624" i="7" s="1"/>
  <c r="J683" i="7"/>
  <c r="I683" i="7"/>
  <c r="P592" i="7"/>
  <c r="Q592" i="7" s="1"/>
  <c r="J651" i="7"/>
  <c r="I651" i="7"/>
  <c r="P560" i="7"/>
  <c r="Q560" i="7" s="1"/>
  <c r="J619" i="7"/>
  <c r="I619" i="7"/>
  <c r="P528" i="7"/>
  <c r="Q528" i="7" s="1"/>
  <c r="J587" i="7"/>
  <c r="I587" i="7"/>
  <c r="P504" i="7"/>
  <c r="Q504" i="7" s="1"/>
  <c r="J563" i="7"/>
  <c r="I563" i="7"/>
  <c r="P480" i="7"/>
  <c r="Q480" i="7" s="1"/>
  <c r="J539" i="7"/>
  <c r="I539" i="7"/>
  <c r="P448" i="7"/>
  <c r="Q448" i="7" s="1"/>
  <c r="J507" i="7"/>
  <c r="I507" i="7"/>
  <c r="P408" i="7"/>
  <c r="Q408" i="7" s="1"/>
  <c r="J467" i="7"/>
  <c r="I467" i="7"/>
  <c r="P376" i="7"/>
  <c r="Q376" i="7" s="1"/>
  <c r="J435" i="7"/>
  <c r="I435" i="7"/>
  <c r="P344" i="7"/>
  <c r="Q344" i="7" s="1"/>
  <c r="J403" i="7"/>
  <c r="I403" i="7"/>
  <c r="P312" i="7"/>
  <c r="Q312" i="7" s="1"/>
  <c r="J371" i="7"/>
  <c r="I371" i="7"/>
  <c r="P280" i="7"/>
  <c r="Q280" i="7" s="1"/>
  <c r="J339" i="7"/>
  <c r="I339" i="7"/>
  <c r="J307" i="7"/>
  <c r="I307" i="7"/>
  <c r="J283" i="7"/>
  <c r="I283" i="7"/>
  <c r="J251" i="7"/>
  <c r="I251" i="7"/>
  <c r="J227" i="7"/>
  <c r="I227" i="7"/>
  <c r="J195" i="7"/>
  <c r="I195" i="7"/>
  <c r="J163" i="7"/>
  <c r="I163" i="7"/>
  <c r="J131" i="7"/>
  <c r="I131" i="7"/>
  <c r="J107" i="7"/>
  <c r="I107" i="7"/>
  <c r="J75" i="7"/>
  <c r="I75" i="7"/>
  <c r="P1087" i="7"/>
  <c r="Q1087" i="7" s="1"/>
  <c r="P1055" i="7"/>
  <c r="Q1055" i="7" s="1"/>
  <c r="P1031" i="7"/>
  <c r="Q1031" i="7" s="1"/>
  <c r="J1090" i="7"/>
  <c r="I1090" i="7"/>
  <c r="P1007" i="7"/>
  <c r="Q1007" i="7" s="1"/>
  <c r="J1066" i="7"/>
  <c r="I1066" i="7"/>
  <c r="P983" i="7"/>
  <c r="Q983" i="7" s="1"/>
  <c r="J1042" i="7"/>
  <c r="I1042" i="7"/>
  <c r="P959" i="7"/>
  <c r="Q959" i="7" s="1"/>
  <c r="J1018" i="7"/>
  <c r="I1018" i="7"/>
  <c r="P935" i="7"/>
  <c r="Q935" i="7" s="1"/>
  <c r="J994" i="7"/>
  <c r="I994" i="7"/>
  <c r="P911" i="7"/>
  <c r="Q911" i="7" s="1"/>
  <c r="J970" i="7"/>
  <c r="I970" i="7"/>
  <c r="P879" i="7"/>
  <c r="Q879" i="7" s="1"/>
  <c r="J938" i="7"/>
  <c r="I938" i="7"/>
  <c r="P855" i="7"/>
  <c r="Q855" i="7" s="1"/>
  <c r="J914" i="7"/>
  <c r="I914" i="7"/>
  <c r="P831" i="7"/>
  <c r="Q831" i="7" s="1"/>
  <c r="J890" i="7"/>
  <c r="I890" i="7"/>
  <c r="P807" i="7"/>
  <c r="Q807" i="7" s="1"/>
  <c r="J866" i="7"/>
  <c r="I866" i="7"/>
  <c r="P783" i="7"/>
  <c r="Q783" i="7" s="1"/>
  <c r="J842" i="7"/>
  <c r="I842" i="7"/>
  <c r="P767" i="7"/>
  <c r="Q767" i="7" s="1"/>
  <c r="J826" i="7"/>
  <c r="I826" i="7"/>
  <c r="P743" i="7"/>
  <c r="Q743" i="7" s="1"/>
  <c r="J802" i="7"/>
  <c r="I802" i="7"/>
  <c r="P719" i="7"/>
  <c r="Q719" i="7" s="1"/>
  <c r="J778" i="7"/>
  <c r="I778" i="7"/>
  <c r="P695" i="7"/>
  <c r="Q695" i="7" s="1"/>
  <c r="J754" i="7"/>
  <c r="I754" i="7"/>
  <c r="P671" i="7"/>
  <c r="Q671" i="7" s="1"/>
  <c r="J730" i="7"/>
  <c r="I730" i="7"/>
  <c r="P647" i="7"/>
  <c r="Q647" i="7" s="1"/>
  <c r="J706" i="7"/>
  <c r="I706" i="7"/>
  <c r="P615" i="7"/>
  <c r="Q615" i="7" s="1"/>
  <c r="J674" i="7"/>
  <c r="I674" i="7"/>
  <c r="P591" i="7"/>
  <c r="Q591" i="7" s="1"/>
  <c r="J650" i="7"/>
  <c r="I650" i="7"/>
  <c r="P567" i="7"/>
  <c r="Q567" i="7" s="1"/>
  <c r="J626" i="7"/>
  <c r="I626" i="7"/>
  <c r="P543" i="7"/>
  <c r="Q543" i="7" s="1"/>
  <c r="J602" i="7"/>
  <c r="I602" i="7"/>
  <c r="P519" i="7"/>
  <c r="Q519" i="7" s="1"/>
  <c r="J578" i="7"/>
  <c r="I578" i="7"/>
  <c r="P495" i="7"/>
  <c r="Q495" i="7" s="1"/>
  <c r="J554" i="7"/>
  <c r="I554" i="7"/>
  <c r="P471" i="7"/>
  <c r="Q471" i="7" s="1"/>
  <c r="J530" i="7"/>
  <c r="I530" i="7"/>
  <c r="P447" i="7"/>
  <c r="Q447" i="7" s="1"/>
  <c r="J506" i="7"/>
  <c r="I506" i="7"/>
  <c r="P423" i="7"/>
  <c r="Q423" i="7" s="1"/>
  <c r="J482" i="7"/>
  <c r="I482" i="7"/>
  <c r="P399" i="7"/>
  <c r="Q399" i="7" s="1"/>
  <c r="J458" i="7"/>
  <c r="I458" i="7"/>
  <c r="P375" i="7"/>
  <c r="Q375" i="7" s="1"/>
  <c r="J434" i="7"/>
  <c r="I434" i="7"/>
  <c r="P359" i="7"/>
  <c r="Q359" i="7" s="1"/>
  <c r="J418" i="7"/>
  <c r="I418" i="7"/>
  <c r="P343" i="7"/>
  <c r="Q343" i="7" s="1"/>
  <c r="J402" i="7"/>
  <c r="I402" i="7"/>
  <c r="P319" i="7"/>
  <c r="Q319" i="7" s="1"/>
  <c r="J378" i="7"/>
  <c r="I378" i="7"/>
  <c r="P295" i="7"/>
  <c r="Q295" i="7" s="1"/>
  <c r="J354" i="7"/>
  <c r="I354" i="7"/>
  <c r="P271" i="7"/>
  <c r="Q271" i="7" s="1"/>
  <c r="J330" i="7"/>
  <c r="I330" i="7"/>
  <c r="J306" i="7"/>
  <c r="I306" i="7"/>
  <c r="J282" i="7"/>
  <c r="I282" i="7"/>
  <c r="J258" i="7"/>
  <c r="I258" i="7"/>
  <c r="J242" i="7"/>
  <c r="I242" i="7"/>
  <c r="J234" i="7"/>
  <c r="I234" i="7"/>
  <c r="J226" i="7"/>
  <c r="I226" i="7"/>
  <c r="J218" i="7"/>
  <c r="I218" i="7"/>
  <c r="J210" i="7"/>
  <c r="I210" i="7"/>
  <c r="J202" i="7"/>
  <c r="I202" i="7"/>
  <c r="J186" i="7"/>
  <c r="I186" i="7"/>
  <c r="J178" i="7"/>
  <c r="I178" i="7"/>
  <c r="J162" i="7"/>
  <c r="I162" i="7"/>
  <c r="J154" i="7"/>
  <c r="I154" i="7"/>
  <c r="J146" i="7"/>
  <c r="I146" i="7"/>
  <c r="J138" i="7"/>
  <c r="I138" i="7"/>
  <c r="J130" i="7"/>
  <c r="I130" i="7"/>
  <c r="J122" i="7"/>
  <c r="I122" i="7"/>
  <c r="J114" i="7"/>
  <c r="I114" i="7"/>
  <c r="J106" i="7"/>
  <c r="I106" i="7"/>
  <c r="J98" i="7"/>
  <c r="I98" i="7"/>
  <c r="J90" i="7"/>
  <c r="I90" i="7"/>
  <c r="J82" i="7"/>
  <c r="I82" i="7"/>
  <c r="J74" i="7"/>
  <c r="I74" i="7"/>
  <c r="J66" i="7"/>
  <c r="I66" i="7"/>
  <c r="F425" i="7"/>
  <c r="E425" i="7"/>
  <c r="F507" i="7"/>
  <c r="E507" i="7"/>
  <c r="F571" i="7"/>
  <c r="E571" i="7"/>
  <c r="F635" i="7"/>
  <c r="E635" i="7"/>
  <c r="F699" i="7"/>
  <c r="E699" i="7"/>
  <c r="F763" i="7"/>
  <c r="E763" i="7"/>
  <c r="F827" i="7"/>
  <c r="E827" i="7"/>
  <c r="F891" i="7"/>
  <c r="E891" i="7"/>
  <c r="F955" i="7"/>
  <c r="E955" i="7"/>
  <c r="F1019" i="7"/>
  <c r="E1019" i="7"/>
  <c r="F1083" i="7"/>
  <c r="E1083" i="7"/>
  <c r="F73" i="7"/>
  <c r="E73" i="7"/>
  <c r="F137" i="7"/>
  <c r="E137" i="7"/>
  <c r="F201" i="7"/>
  <c r="E201" i="7"/>
  <c r="F265" i="7"/>
  <c r="E265" i="7"/>
  <c r="F448" i="7"/>
  <c r="E448" i="7"/>
  <c r="F524" i="7"/>
  <c r="E524" i="7"/>
  <c r="F588" i="7"/>
  <c r="E588" i="7"/>
  <c r="F652" i="7"/>
  <c r="E652" i="7"/>
  <c r="F716" i="7"/>
  <c r="E716" i="7"/>
  <c r="F780" i="7"/>
  <c r="E780" i="7"/>
  <c r="F844" i="7"/>
  <c r="E844" i="7"/>
  <c r="E908" i="7"/>
  <c r="F908" i="7"/>
  <c r="E972" i="7"/>
  <c r="F972" i="7"/>
  <c r="E1036" i="7"/>
  <c r="F1036" i="7"/>
  <c r="E1100" i="7"/>
  <c r="F1100" i="7"/>
  <c r="F170" i="7"/>
  <c r="E170" i="7"/>
  <c r="F234" i="7"/>
  <c r="E234" i="7"/>
  <c r="F298" i="7"/>
  <c r="E298" i="7"/>
  <c r="F428" i="7"/>
  <c r="E428" i="7"/>
  <c r="F525" i="7"/>
  <c r="E525" i="7"/>
  <c r="F589" i="7"/>
  <c r="E589" i="7"/>
  <c r="F653" i="7"/>
  <c r="E653" i="7"/>
  <c r="F717" i="7"/>
  <c r="E717" i="7"/>
  <c r="E781" i="7"/>
  <c r="F781" i="7"/>
  <c r="E845" i="7"/>
  <c r="F845" i="7"/>
  <c r="E909" i="7"/>
  <c r="F909" i="7"/>
  <c r="E973" i="7"/>
  <c r="F973" i="7"/>
  <c r="E1037" i="7"/>
  <c r="F1037" i="7"/>
  <c r="E1101" i="7"/>
  <c r="F1101" i="7"/>
  <c r="F107" i="7"/>
  <c r="E107" i="7"/>
  <c r="F171" i="7"/>
  <c r="E171" i="7"/>
  <c r="F235" i="7"/>
  <c r="E235" i="7"/>
  <c r="F299" i="7"/>
  <c r="E299" i="7"/>
  <c r="F502" i="7"/>
  <c r="E502" i="7"/>
  <c r="F566" i="7"/>
  <c r="E566" i="7"/>
  <c r="F630" i="7"/>
  <c r="E630" i="7"/>
  <c r="E694" i="7"/>
  <c r="F694" i="7"/>
  <c r="E758" i="7"/>
  <c r="F758" i="7"/>
  <c r="E822" i="7"/>
  <c r="F822" i="7"/>
  <c r="E886" i="7"/>
  <c r="F886" i="7"/>
  <c r="E950" i="7"/>
  <c r="F950" i="7"/>
  <c r="E1014" i="7"/>
  <c r="F1014" i="7"/>
  <c r="F1078" i="7"/>
  <c r="E1078" i="7"/>
  <c r="F76" i="7"/>
  <c r="E76" i="7"/>
  <c r="F100" i="7"/>
  <c r="E100" i="7"/>
  <c r="F140" i="7"/>
  <c r="E140" i="7"/>
  <c r="F164" i="7"/>
  <c r="E164" i="7"/>
  <c r="F228" i="7"/>
  <c r="E228" i="7"/>
  <c r="F292" i="7"/>
  <c r="E292" i="7"/>
  <c r="F503" i="7"/>
  <c r="E503" i="7"/>
  <c r="F567" i="7"/>
  <c r="E567" i="7"/>
  <c r="F631" i="7"/>
  <c r="E631" i="7"/>
  <c r="F695" i="7"/>
  <c r="E695" i="7"/>
  <c r="E759" i="7"/>
  <c r="F759" i="7"/>
  <c r="E823" i="7"/>
  <c r="F823" i="7"/>
  <c r="F887" i="7"/>
  <c r="E887" i="7"/>
  <c r="F951" i="7"/>
  <c r="E951" i="7"/>
  <c r="F1015" i="7"/>
  <c r="E1015" i="7"/>
  <c r="F1079" i="7"/>
  <c r="E1079" i="7"/>
  <c r="F101" i="7"/>
  <c r="E101" i="7"/>
  <c r="F165" i="7"/>
  <c r="E165" i="7"/>
  <c r="F229" i="7"/>
  <c r="E229" i="7"/>
  <c r="F293" i="7"/>
  <c r="E293" i="7"/>
  <c r="F432" i="7"/>
  <c r="E432" i="7"/>
  <c r="F544" i="7"/>
  <c r="E544" i="7"/>
  <c r="F608" i="7"/>
  <c r="E608" i="7"/>
  <c r="F672" i="7"/>
  <c r="E672" i="7"/>
  <c r="F736" i="7"/>
  <c r="E736" i="7"/>
  <c r="F800" i="7"/>
  <c r="E800" i="7"/>
  <c r="F864" i="7"/>
  <c r="E864" i="7"/>
  <c r="F928" i="7"/>
  <c r="E928" i="7"/>
  <c r="F992" i="7"/>
  <c r="E992" i="7"/>
  <c r="F1056" i="7"/>
  <c r="E1056" i="7"/>
  <c r="F110" i="7"/>
  <c r="E110" i="7"/>
  <c r="F174" i="7"/>
  <c r="E174" i="7"/>
  <c r="F238" i="7"/>
  <c r="E238" i="7"/>
  <c r="F302" i="7"/>
  <c r="E302" i="7"/>
  <c r="F95" i="7"/>
  <c r="E95" i="7"/>
  <c r="F159" i="7"/>
  <c r="E159" i="7"/>
  <c r="F199" i="7"/>
  <c r="E199" i="7"/>
  <c r="F263" i="7"/>
  <c r="E263" i="7"/>
  <c r="F488" i="7"/>
  <c r="E488" i="7"/>
  <c r="F208" i="7"/>
  <c r="E208" i="7"/>
  <c r="F272" i="7"/>
  <c r="E272" i="7"/>
  <c r="E522" i="7"/>
  <c r="E554" i="7"/>
  <c r="E586" i="7"/>
  <c r="E618" i="7"/>
  <c r="E650" i="7"/>
  <c r="E682" i="7"/>
  <c r="E714" i="7"/>
  <c r="E746" i="7"/>
  <c r="E778" i="7"/>
  <c r="E810" i="7"/>
  <c r="E842" i="7"/>
  <c r="G842" i="7" s="1"/>
  <c r="E874" i="7"/>
  <c r="E906" i="7"/>
  <c r="E938" i="7"/>
  <c r="E970" i="7"/>
  <c r="E1002" i="7"/>
  <c r="E1034" i="7"/>
  <c r="E1066" i="7"/>
  <c r="G1066" i="7" s="1"/>
  <c r="E411" i="7"/>
  <c r="E451" i="7"/>
  <c r="E721" i="7"/>
  <c r="E1057" i="7"/>
  <c r="E444" i="7"/>
  <c r="E705" i="7"/>
  <c r="E977" i="7"/>
  <c r="E421" i="7"/>
  <c r="E485" i="7"/>
  <c r="E985" i="7"/>
  <c r="F857" i="7"/>
  <c r="E1049" i="7"/>
  <c r="E969" i="7"/>
  <c r="E921" i="7"/>
  <c r="E393" i="7"/>
  <c r="E433" i="7"/>
  <c r="E473" i="7"/>
  <c r="E513" i="7"/>
  <c r="E545" i="7"/>
  <c r="E577" i="7"/>
  <c r="E609" i="7"/>
  <c r="E641" i="7"/>
  <c r="E697" i="7"/>
  <c r="E753" i="7"/>
  <c r="E785" i="7"/>
  <c r="E817" i="7"/>
  <c r="E865" i="7"/>
  <c r="E1073" i="7"/>
  <c r="P1088" i="7"/>
  <c r="Q1088" i="7" s="1"/>
  <c r="P1024" i="7"/>
  <c r="Q1024" i="7" s="1"/>
  <c r="J1083" i="7"/>
  <c r="I1083" i="7"/>
  <c r="P984" i="7"/>
  <c r="Q984" i="7" s="1"/>
  <c r="J1043" i="7"/>
  <c r="I1043" i="7"/>
  <c r="P936" i="7"/>
  <c r="Q936" i="7" s="1"/>
  <c r="J995" i="7"/>
  <c r="I995" i="7"/>
  <c r="P904" i="7"/>
  <c r="Q904" i="7" s="1"/>
  <c r="J963" i="7"/>
  <c r="I963" i="7"/>
  <c r="P872" i="7"/>
  <c r="Q872" i="7" s="1"/>
  <c r="J931" i="7"/>
  <c r="I931" i="7"/>
  <c r="P848" i="7"/>
  <c r="Q848" i="7" s="1"/>
  <c r="J907" i="7"/>
  <c r="I907" i="7"/>
  <c r="P824" i="7"/>
  <c r="Q824" i="7" s="1"/>
  <c r="J883" i="7"/>
  <c r="I883" i="7"/>
  <c r="P800" i="7"/>
  <c r="Q800" i="7" s="1"/>
  <c r="J859" i="7"/>
  <c r="I859" i="7"/>
  <c r="P768" i="7"/>
  <c r="Q768" i="7" s="1"/>
  <c r="J827" i="7"/>
  <c r="I827" i="7"/>
  <c r="P720" i="7"/>
  <c r="Q720" i="7" s="1"/>
  <c r="J779" i="7"/>
  <c r="I779" i="7"/>
  <c r="P680" i="7"/>
  <c r="Q680" i="7" s="1"/>
  <c r="J739" i="7"/>
  <c r="I739" i="7"/>
  <c r="P648" i="7"/>
  <c r="Q648" i="7" s="1"/>
  <c r="J707" i="7"/>
  <c r="I707" i="7"/>
  <c r="P616" i="7"/>
  <c r="Q616" i="7" s="1"/>
  <c r="J675" i="7"/>
  <c r="I675" i="7"/>
  <c r="P584" i="7"/>
  <c r="Q584" i="7" s="1"/>
  <c r="J643" i="7"/>
  <c r="I643" i="7"/>
  <c r="P552" i="7"/>
  <c r="Q552" i="7" s="1"/>
  <c r="J611" i="7"/>
  <c r="I611" i="7"/>
  <c r="P520" i="7"/>
  <c r="Q520" i="7" s="1"/>
  <c r="J579" i="7"/>
  <c r="I579" i="7"/>
  <c r="P488" i="7"/>
  <c r="Q488" i="7" s="1"/>
  <c r="J547" i="7"/>
  <c r="I547" i="7"/>
  <c r="P456" i="7"/>
  <c r="Q456" i="7" s="1"/>
  <c r="J515" i="7"/>
  <c r="I515" i="7"/>
  <c r="P440" i="7"/>
  <c r="Q440" i="7" s="1"/>
  <c r="J499" i="7"/>
  <c r="I499" i="7"/>
  <c r="P416" i="7"/>
  <c r="Q416" i="7" s="1"/>
  <c r="J475" i="7"/>
  <c r="I475" i="7"/>
  <c r="P384" i="7"/>
  <c r="Q384" i="7" s="1"/>
  <c r="J443" i="7"/>
  <c r="I443" i="7"/>
  <c r="P352" i="7"/>
  <c r="Q352" i="7" s="1"/>
  <c r="J411" i="7"/>
  <c r="I411" i="7"/>
  <c r="P320" i="7"/>
  <c r="Q320" i="7" s="1"/>
  <c r="J379" i="7"/>
  <c r="I379" i="7"/>
  <c r="P288" i="7"/>
  <c r="Q288" i="7" s="1"/>
  <c r="J347" i="7"/>
  <c r="I347" i="7"/>
  <c r="P256" i="7"/>
  <c r="Q256" i="7" s="1"/>
  <c r="J315" i="7"/>
  <c r="I315" i="7"/>
  <c r="J267" i="7"/>
  <c r="I267" i="7"/>
  <c r="J235" i="7"/>
  <c r="I235" i="7"/>
  <c r="J203" i="7"/>
  <c r="I203" i="7"/>
  <c r="J171" i="7"/>
  <c r="I171" i="7"/>
  <c r="J139" i="7"/>
  <c r="I139" i="7"/>
  <c r="J91" i="7"/>
  <c r="I91" i="7"/>
  <c r="P1095" i="7"/>
  <c r="Q1095" i="7" s="1"/>
  <c r="P1079" i="7"/>
  <c r="Q1079" i="7" s="1"/>
  <c r="P1063" i="7"/>
  <c r="Q1063" i="7" s="1"/>
  <c r="P1039" i="7"/>
  <c r="Q1039" i="7" s="1"/>
  <c r="J1098" i="7"/>
  <c r="I1098" i="7"/>
  <c r="P1015" i="7"/>
  <c r="Q1015" i="7" s="1"/>
  <c r="J1074" i="7"/>
  <c r="I1074" i="7"/>
  <c r="P991" i="7"/>
  <c r="Q991" i="7" s="1"/>
  <c r="J1050" i="7"/>
  <c r="I1050" i="7"/>
  <c r="P967" i="7"/>
  <c r="Q967" i="7" s="1"/>
  <c r="J1026" i="7"/>
  <c r="I1026" i="7"/>
  <c r="P943" i="7"/>
  <c r="Q943" i="7" s="1"/>
  <c r="J1002" i="7"/>
  <c r="I1002" i="7"/>
  <c r="P919" i="7"/>
  <c r="Q919" i="7" s="1"/>
  <c r="J978" i="7"/>
  <c r="I978" i="7"/>
  <c r="P895" i="7"/>
  <c r="Q895" i="7" s="1"/>
  <c r="J954" i="7"/>
  <c r="I954" i="7"/>
  <c r="P871" i="7"/>
  <c r="Q871" i="7" s="1"/>
  <c r="J930" i="7"/>
  <c r="I930" i="7"/>
  <c r="P847" i="7"/>
  <c r="Q847" i="7" s="1"/>
  <c r="J906" i="7"/>
  <c r="I906" i="7"/>
  <c r="P815" i="7"/>
  <c r="Q815" i="7" s="1"/>
  <c r="J874" i="7"/>
  <c r="I874" i="7"/>
  <c r="P791" i="7"/>
  <c r="Q791" i="7" s="1"/>
  <c r="J850" i="7"/>
  <c r="I850" i="7"/>
  <c r="P759" i="7"/>
  <c r="Q759" i="7" s="1"/>
  <c r="J818" i="7"/>
  <c r="I818" i="7"/>
  <c r="P735" i="7"/>
  <c r="Q735" i="7" s="1"/>
  <c r="J794" i="7"/>
  <c r="I794" i="7"/>
  <c r="P711" i="7"/>
  <c r="Q711" i="7" s="1"/>
  <c r="J770" i="7"/>
  <c r="I770" i="7"/>
  <c r="P687" i="7"/>
  <c r="Q687" i="7" s="1"/>
  <c r="J746" i="7"/>
  <c r="I746" i="7"/>
  <c r="P663" i="7"/>
  <c r="Q663" i="7" s="1"/>
  <c r="J722" i="7"/>
  <c r="I722" i="7"/>
  <c r="P639" i="7"/>
  <c r="Q639" i="7" s="1"/>
  <c r="J698" i="7"/>
  <c r="I698" i="7"/>
  <c r="P607" i="7"/>
  <c r="Q607" i="7" s="1"/>
  <c r="J666" i="7"/>
  <c r="I666" i="7"/>
  <c r="P583" i="7"/>
  <c r="Q583" i="7" s="1"/>
  <c r="J642" i="7"/>
  <c r="I642" i="7"/>
  <c r="P559" i="7"/>
  <c r="Q559" i="7" s="1"/>
  <c r="J618" i="7"/>
  <c r="I618" i="7"/>
  <c r="P535" i="7"/>
  <c r="Q535" i="7" s="1"/>
  <c r="J594" i="7"/>
  <c r="I594" i="7"/>
  <c r="P511" i="7"/>
  <c r="Q511" i="7" s="1"/>
  <c r="J570" i="7"/>
  <c r="I570" i="7"/>
  <c r="P487" i="7"/>
  <c r="Q487" i="7" s="1"/>
  <c r="J546" i="7"/>
  <c r="I546" i="7"/>
  <c r="P455" i="7"/>
  <c r="Q455" i="7" s="1"/>
  <c r="J514" i="7"/>
  <c r="I514" i="7"/>
  <c r="P431" i="7"/>
  <c r="Q431" i="7" s="1"/>
  <c r="J490" i="7"/>
  <c r="I490" i="7"/>
  <c r="P407" i="7"/>
  <c r="Q407" i="7" s="1"/>
  <c r="J466" i="7"/>
  <c r="I466" i="7"/>
  <c r="P383" i="7"/>
  <c r="Q383" i="7" s="1"/>
  <c r="J442" i="7"/>
  <c r="I442" i="7"/>
  <c r="P351" i="7"/>
  <c r="Q351" i="7" s="1"/>
  <c r="J410" i="7"/>
  <c r="I410" i="7"/>
  <c r="P327" i="7"/>
  <c r="Q327" i="7" s="1"/>
  <c r="J386" i="7"/>
  <c r="I386" i="7"/>
  <c r="P303" i="7"/>
  <c r="Q303" i="7" s="1"/>
  <c r="J362" i="7"/>
  <c r="I362" i="7"/>
  <c r="P279" i="7"/>
  <c r="Q279" i="7" s="1"/>
  <c r="J338" i="7"/>
  <c r="I338" i="7"/>
  <c r="P255" i="7"/>
  <c r="Q255" i="7" s="1"/>
  <c r="J314" i="7"/>
  <c r="I314" i="7"/>
  <c r="J298" i="7"/>
  <c r="I298" i="7"/>
  <c r="J274" i="7"/>
  <c r="I274" i="7"/>
  <c r="J250" i="7"/>
  <c r="I250" i="7"/>
  <c r="J170" i="7"/>
  <c r="I170" i="7"/>
  <c r="P1094" i="7"/>
  <c r="Q1094" i="7" s="1"/>
  <c r="P1078" i="7"/>
  <c r="Q1078" i="7" s="1"/>
  <c r="P1054" i="7"/>
  <c r="Q1054" i="7" s="1"/>
  <c r="P1038" i="7"/>
  <c r="Q1038" i="7" s="1"/>
  <c r="J1097" i="7"/>
  <c r="I1097" i="7"/>
  <c r="P1014" i="7"/>
  <c r="Q1014" i="7" s="1"/>
  <c r="J1073" i="7"/>
  <c r="I1073" i="7"/>
  <c r="P998" i="7"/>
  <c r="Q998" i="7" s="1"/>
  <c r="J1057" i="7"/>
  <c r="I1057" i="7"/>
  <c r="P982" i="7"/>
  <c r="Q982" i="7" s="1"/>
  <c r="J1041" i="7"/>
  <c r="I1041" i="7"/>
  <c r="P966" i="7"/>
  <c r="Q966" i="7" s="1"/>
  <c r="J1025" i="7"/>
  <c r="I1025" i="7"/>
  <c r="P942" i="7"/>
  <c r="Q942" i="7" s="1"/>
  <c r="J1001" i="7"/>
  <c r="I1001" i="7"/>
  <c r="P926" i="7"/>
  <c r="Q926" i="7" s="1"/>
  <c r="R926" i="7" s="1"/>
  <c r="J985" i="7"/>
  <c r="I985" i="7"/>
  <c r="P910" i="7"/>
  <c r="Q910" i="7" s="1"/>
  <c r="J969" i="7"/>
  <c r="I969" i="7"/>
  <c r="P894" i="7"/>
  <c r="Q894" i="7" s="1"/>
  <c r="J953" i="7"/>
  <c r="I953" i="7"/>
  <c r="P878" i="7"/>
  <c r="Q878" i="7" s="1"/>
  <c r="J937" i="7"/>
  <c r="I937" i="7"/>
  <c r="P862" i="7"/>
  <c r="Q862" i="7" s="1"/>
  <c r="J921" i="7"/>
  <c r="I921" i="7"/>
  <c r="P854" i="7"/>
  <c r="Q854" i="7" s="1"/>
  <c r="J913" i="7"/>
  <c r="I913" i="7"/>
  <c r="P846" i="7"/>
  <c r="Q846" i="7" s="1"/>
  <c r="J905" i="7"/>
  <c r="I905" i="7"/>
  <c r="P838" i="7"/>
  <c r="Q838" i="7" s="1"/>
  <c r="J897" i="7"/>
  <c r="I897" i="7"/>
  <c r="P830" i="7"/>
  <c r="Q830" i="7" s="1"/>
  <c r="R830" i="7" s="1"/>
  <c r="J889" i="7"/>
  <c r="I889" i="7"/>
  <c r="P814" i="7"/>
  <c r="Q814" i="7" s="1"/>
  <c r="J873" i="7"/>
  <c r="I873" i="7"/>
  <c r="P806" i="7"/>
  <c r="Q806" i="7" s="1"/>
  <c r="J865" i="7"/>
  <c r="I865" i="7"/>
  <c r="P798" i="7"/>
  <c r="Q798" i="7" s="1"/>
  <c r="R798" i="7" s="1"/>
  <c r="J857" i="7"/>
  <c r="I857" i="7"/>
  <c r="P790" i="7"/>
  <c r="Q790" i="7" s="1"/>
  <c r="J849" i="7"/>
  <c r="I849" i="7"/>
  <c r="P782" i="7"/>
  <c r="Q782" i="7" s="1"/>
  <c r="J841" i="7"/>
  <c r="I841" i="7"/>
  <c r="P774" i="7"/>
  <c r="Q774" i="7" s="1"/>
  <c r="J833" i="7"/>
  <c r="I833" i="7"/>
  <c r="P766" i="7"/>
  <c r="Q766" i="7" s="1"/>
  <c r="R766" i="7" s="1"/>
  <c r="J825" i="7"/>
  <c r="I825" i="7"/>
  <c r="P758" i="7"/>
  <c r="Q758" i="7" s="1"/>
  <c r="J817" i="7"/>
  <c r="I817" i="7"/>
  <c r="P750" i="7"/>
  <c r="Q750" i="7" s="1"/>
  <c r="J809" i="7"/>
  <c r="I809" i="7"/>
  <c r="P742" i="7"/>
  <c r="Q742" i="7" s="1"/>
  <c r="J801" i="7"/>
  <c r="I801" i="7"/>
  <c r="P734" i="7"/>
  <c r="Q734" i="7" s="1"/>
  <c r="R734" i="7" s="1"/>
  <c r="J793" i="7"/>
  <c r="I793" i="7"/>
  <c r="P726" i="7"/>
  <c r="Q726" i="7" s="1"/>
  <c r="J785" i="7"/>
  <c r="I785" i="7"/>
  <c r="P718" i="7"/>
  <c r="Q718" i="7" s="1"/>
  <c r="J777" i="7"/>
  <c r="I777" i="7"/>
  <c r="P710" i="7"/>
  <c r="Q710" i="7" s="1"/>
  <c r="J769" i="7"/>
  <c r="I769" i="7"/>
  <c r="P702" i="7"/>
  <c r="Q702" i="7" s="1"/>
  <c r="R702" i="7" s="1"/>
  <c r="J761" i="7"/>
  <c r="I761" i="7"/>
  <c r="P694" i="7"/>
  <c r="Q694" i="7" s="1"/>
  <c r="J753" i="7"/>
  <c r="I753" i="7"/>
  <c r="P686" i="7"/>
  <c r="Q686" i="7" s="1"/>
  <c r="R686" i="7" s="1"/>
  <c r="J745" i="7"/>
  <c r="I745" i="7"/>
  <c r="P678" i="7"/>
  <c r="Q678" i="7" s="1"/>
  <c r="J737" i="7"/>
  <c r="I737" i="7"/>
  <c r="P670" i="7"/>
  <c r="Q670" i="7" s="1"/>
  <c r="J729" i="7"/>
  <c r="I729" i="7"/>
  <c r="P662" i="7"/>
  <c r="Q662" i="7" s="1"/>
  <c r="J721" i="7"/>
  <c r="I721" i="7"/>
  <c r="P654" i="7"/>
  <c r="Q654" i="7" s="1"/>
  <c r="J713" i="7"/>
  <c r="I713" i="7"/>
  <c r="P646" i="7"/>
  <c r="Q646" i="7" s="1"/>
  <c r="R646" i="7" s="1"/>
  <c r="J705" i="7"/>
  <c r="I705" i="7"/>
  <c r="P638" i="7"/>
  <c r="Q638" i="7" s="1"/>
  <c r="R638" i="7" s="1"/>
  <c r="J697" i="7"/>
  <c r="I697" i="7"/>
  <c r="P630" i="7"/>
  <c r="Q630" i="7" s="1"/>
  <c r="J689" i="7"/>
  <c r="I689" i="7"/>
  <c r="P622" i="7"/>
  <c r="Q622" i="7" s="1"/>
  <c r="R622" i="7" s="1"/>
  <c r="J681" i="7"/>
  <c r="I681" i="7"/>
  <c r="P614" i="7"/>
  <c r="Q614" i="7" s="1"/>
  <c r="J673" i="7"/>
  <c r="I673" i="7"/>
  <c r="P606" i="7"/>
  <c r="Q606" i="7" s="1"/>
  <c r="J665" i="7"/>
  <c r="I665" i="7"/>
  <c r="P598" i="7"/>
  <c r="Q598" i="7" s="1"/>
  <c r="J657" i="7"/>
  <c r="I657" i="7"/>
  <c r="P590" i="7"/>
  <c r="Q590" i="7" s="1"/>
  <c r="J649" i="7"/>
  <c r="I649" i="7"/>
  <c r="P582" i="7"/>
  <c r="Q582" i="7" s="1"/>
  <c r="J641" i="7"/>
  <c r="I641" i="7"/>
  <c r="P574" i="7"/>
  <c r="Q574" i="7" s="1"/>
  <c r="R574" i="7" s="1"/>
  <c r="J633" i="7"/>
  <c r="I633" i="7"/>
  <c r="P566" i="7"/>
  <c r="Q566" i="7" s="1"/>
  <c r="J625" i="7"/>
  <c r="I625" i="7"/>
  <c r="P558" i="7"/>
  <c r="Q558" i="7" s="1"/>
  <c r="R558" i="7" s="1"/>
  <c r="J617" i="7"/>
  <c r="I617" i="7"/>
  <c r="P550" i="7"/>
  <c r="Q550" i="7" s="1"/>
  <c r="J609" i="7"/>
  <c r="I609" i="7"/>
  <c r="P542" i="7"/>
  <c r="Q542" i="7" s="1"/>
  <c r="J601" i="7"/>
  <c r="I601" i="7"/>
  <c r="P534" i="7"/>
  <c r="Q534" i="7" s="1"/>
  <c r="J593" i="7"/>
  <c r="I593" i="7"/>
  <c r="P526" i="7"/>
  <c r="Q526" i="7" s="1"/>
  <c r="J585" i="7"/>
  <c r="I585" i="7"/>
  <c r="P518" i="7"/>
  <c r="Q518" i="7" s="1"/>
  <c r="J577" i="7"/>
  <c r="I577" i="7"/>
  <c r="P510" i="7"/>
  <c r="Q510" i="7" s="1"/>
  <c r="R510" i="7" s="1"/>
  <c r="J569" i="7"/>
  <c r="I569" i="7"/>
  <c r="P502" i="7"/>
  <c r="Q502" i="7" s="1"/>
  <c r="J561" i="7"/>
  <c r="I561" i="7"/>
  <c r="P494" i="7"/>
  <c r="Q494" i="7" s="1"/>
  <c r="R494" i="7" s="1"/>
  <c r="J553" i="7"/>
  <c r="I553" i="7"/>
  <c r="P486" i="7"/>
  <c r="Q486" i="7" s="1"/>
  <c r="J545" i="7"/>
  <c r="I545" i="7"/>
  <c r="P478" i="7"/>
  <c r="Q478" i="7" s="1"/>
  <c r="J537" i="7"/>
  <c r="I537" i="7"/>
  <c r="P470" i="7"/>
  <c r="Q470" i="7" s="1"/>
  <c r="J529" i="7"/>
  <c r="I529" i="7"/>
  <c r="P462" i="7"/>
  <c r="Q462" i="7" s="1"/>
  <c r="J521" i="7"/>
  <c r="I521" i="7"/>
  <c r="P454" i="7"/>
  <c r="Q454" i="7" s="1"/>
  <c r="J513" i="7"/>
  <c r="I513" i="7"/>
  <c r="P446" i="7"/>
  <c r="Q446" i="7" s="1"/>
  <c r="R446" i="7" s="1"/>
  <c r="J505" i="7"/>
  <c r="I505" i="7"/>
  <c r="P438" i="7"/>
  <c r="Q438" i="7" s="1"/>
  <c r="J497" i="7"/>
  <c r="I497" i="7"/>
  <c r="P430" i="7"/>
  <c r="Q430" i="7" s="1"/>
  <c r="R430" i="7" s="1"/>
  <c r="J489" i="7"/>
  <c r="I489" i="7"/>
  <c r="P422" i="7"/>
  <c r="Q422" i="7" s="1"/>
  <c r="J481" i="7"/>
  <c r="I481" i="7"/>
  <c r="P414" i="7"/>
  <c r="Q414" i="7" s="1"/>
  <c r="R414" i="7" s="1"/>
  <c r="J473" i="7"/>
  <c r="I473" i="7"/>
  <c r="P406" i="7"/>
  <c r="Q406" i="7" s="1"/>
  <c r="J465" i="7"/>
  <c r="I465" i="7"/>
  <c r="P398" i="7"/>
  <c r="Q398" i="7" s="1"/>
  <c r="J457" i="7"/>
  <c r="I457" i="7"/>
  <c r="P390" i="7"/>
  <c r="Q390" i="7" s="1"/>
  <c r="J449" i="7"/>
  <c r="I449" i="7"/>
  <c r="P382" i="7"/>
  <c r="Q382" i="7" s="1"/>
  <c r="R382" i="7" s="1"/>
  <c r="J441" i="7"/>
  <c r="I441" i="7"/>
  <c r="P374" i="7"/>
  <c r="Q374" i="7" s="1"/>
  <c r="J433" i="7"/>
  <c r="I433" i="7"/>
  <c r="P366" i="7"/>
  <c r="Q366" i="7" s="1"/>
  <c r="R366" i="7" s="1"/>
  <c r="J425" i="7"/>
  <c r="I425" i="7"/>
  <c r="P358" i="7"/>
  <c r="Q358" i="7" s="1"/>
  <c r="J417" i="7"/>
  <c r="I417" i="7"/>
  <c r="P350" i="7"/>
  <c r="Q350" i="7" s="1"/>
  <c r="R350" i="7" s="1"/>
  <c r="J409" i="7"/>
  <c r="I409" i="7"/>
  <c r="P342" i="7"/>
  <c r="Q342" i="7" s="1"/>
  <c r="J401" i="7"/>
  <c r="I401" i="7"/>
  <c r="P334" i="7"/>
  <c r="Q334" i="7" s="1"/>
  <c r="J393" i="7"/>
  <c r="I393" i="7"/>
  <c r="P326" i="7"/>
  <c r="Q326" i="7" s="1"/>
  <c r="J385" i="7"/>
  <c r="I385" i="7"/>
  <c r="P318" i="7"/>
  <c r="Q318" i="7" s="1"/>
  <c r="J377" i="7"/>
  <c r="I377" i="7"/>
  <c r="P310" i="7"/>
  <c r="Q310" i="7" s="1"/>
  <c r="J369" i="7"/>
  <c r="I369" i="7"/>
  <c r="P302" i="7"/>
  <c r="Q302" i="7" s="1"/>
  <c r="J361" i="7"/>
  <c r="I361" i="7"/>
  <c r="P294" i="7"/>
  <c r="Q294" i="7" s="1"/>
  <c r="J353" i="7"/>
  <c r="I353" i="7"/>
  <c r="P286" i="7"/>
  <c r="Q286" i="7" s="1"/>
  <c r="J345" i="7"/>
  <c r="I345" i="7"/>
  <c r="P278" i="7"/>
  <c r="Q278" i="7" s="1"/>
  <c r="J337" i="7"/>
  <c r="I337" i="7"/>
  <c r="P270" i="7"/>
  <c r="Q270" i="7" s="1"/>
  <c r="J329" i="7"/>
  <c r="I329" i="7"/>
  <c r="P262" i="7"/>
  <c r="Q262" i="7" s="1"/>
  <c r="J321" i="7"/>
  <c r="I321" i="7"/>
  <c r="J313" i="7"/>
  <c r="I313" i="7"/>
  <c r="J305" i="7"/>
  <c r="I305" i="7"/>
  <c r="J297" i="7"/>
  <c r="I297" i="7"/>
  <c r="J289" i="7"/>
  <c r="I289" i="7"/>
  <c r="J281" i="7"/>
  <c r="I281" i="7"/>
  <c r="J273" i="7"/>
  <c r="I273" i="7"/>
  <c r="J265" i="7"/>
  <c r="I265" i="7"/>
  <c r="J257" i="7"/>
  <c r="I257" i="7"/>
  <c r="J249" i="7"/>
  <c r="I249" i="7"/>
  <c r="J241" i="7"/>
  <c r="I241" i="7"/>
  <c r="J233" i="7"/>
  <c r="I233" i="7"/>
  <c r="J225" i="7"/>
  <c r="I225" i="7"/>
  <c r="J217" i="7"/>
  <c r="I217" i="7"/>
  <c r="J209" i="7"/>
  <c r="I209" i="7"/>
  <c r="J201" i="7"/>
  <c r="I201" i="7"/>
  <c r="J193" i="7"/>
  <c r="I193" i="7"/>
  <c r="J185" i="7"/>
  <c r="I185" i="7"/>
  <c r="J177" i="7"/>
  <c r="I177" i="7"/>
  <c r="J169" i="7"/>
  <c r="I169" i="7"/>
  <c r="J161" i="7"/>
  <c r="I161" i="7"/>
  <c r="J153" i="7"/>
  <c r="I153" i="7"/>
  <c r="J145" i="7"/>
  <c r="I145" i="7"/>
  <c r="J137" i="7"/>
  <c r="I137" i="7"/>
  <c r="J129" i="7"/>
  <c r="I129" i="7"/>
  <c r="J121" i="7"/>
  <c r="I121" i="7"/>
  <c r="J113" i="7"/>
  <c r="I113" i="7"/>
  <c r="J105" i="7"/>
  <c r="I105" i="7"/>
  <c r="J97" i="7"/>
  <c r="I97" i="7"/>
  <c r="J89" i="7"/>
  <c r="I89" i="7"/>
  <c r="J81" i="7"/>
  <c r="I81" i="7"/>
  <c r="J73" i="7"/>
  <c r="I73" i="7"/>
  <c r="J65" i="7"/>
  <c r="I65" i="7"/>
  <c r="F436" i="7"/>
  <c r="E436" i="7"/>
  <c r="F515" i="7"/>
  <c r="E515" i="7"/>
  <c r="F579" i="7"/>
  <c r="E579" i="7"/>
  <c r="F643" i="7"/>
  <c r="E643" i="7"/>
  <c r="F707" i="7"/>
  <c r="E707" i="7"/>
  <c r="F771" i="7"/>
  <c r="E771" i="7"/>
  <c r="F835" i="7"/>
  <c r="E835" i="7"/>
  <c r="F899" i="7"/>
  <c r="E899" i="7"/>
  <c r="F963" i="7"/>
  <c r="E963" i="7"/>
  <c r="F1027" i="7"/>
  <c r="E1027" i="7"/>
  <c r="F1091" i="7"/>
  <c r="E1091" i="7"/>
  <c r="F97" i="7"/>
  <c r="E97" i="7"/>
  <c r="F121" i="7"/>
  <c r="E121" i="7"/>
  <c r="F161" i="7"/>
  <c r="E161" i="7"/>
  <c r="F225" i="7"/>
  <c r="E225" i="7"/>
  <c r="F289" i="7"/>
  <c r="E289" i="7"/>
  <c r="F329" i="7"/>
  <c r="E329" i="7"/>
  <c r="F345" i="7"/>
  <c r="E345" i="7"/>
  <c r="F361" i="7"/>
  <c r="E361" i="7"/>
  <c r="F377" i="7"/>
  <c r="E377" i="7"/>
  <c r="F459" i="7"/>
  <c r="E459" i="7"/>
  <c r="F532" i="7"/>
  <c r="E532" i="7"/>
  <c r="F596" i="7"/>
  <c r="E596" i="7"/>
  <c r="F660" i="7"/>
  <c r="E660" i="7"/>
  <c r="F724" i="7"/>
  <c r="E724" i="7"/>
  <c r="F788" i="7"/>
  <c r="E788" i="7"/>
  <c r="F852" i="7"/>
  <c r="E852" i="7"/>
  <c r="E916" i="7"/>
  <c r="F916" i="7"/>
  <c r="E980" i="7"/>
  <c r="F980" i="7"/>
  <c r="E1044" i="7"/>
  <c r="F1044" i="7"/>
  <c r="F66" i="7"/>
  <c r="E66" i="7"/>
  <c r="F106" i="7"/>
  <c r="E106" i="7"/>
  <c r="F130" i="7"/>
  <c r="E130" i="7"/>
  <c r="F194" i="7"/>
  <c r="E194" i="7"/>
  <c r="F258" i="7"/>
  <c r="E258" i="7"/>
  <c r="F439" i="7"/>
  <c r="E439" i="7"/>
  <c r="F533" i="7"/>
  <c r="E533" i="7"/>
  <c r="F597" i="7"/>
  <c r="E597" i="7"/>
  <c r="F661" i="7"/>
  <c r="E661" i="7"/>
  <c r="F725" i="7"/>
  <c r="E725" i="7"/>
  <c r="E789" i="7"/>
  <c r="F789" i="7"/>
  <c r="E853" i="7"/>
  <c r="F853" i="7"/>
  <c r="E917" i="7"/>
  <c r="F917" i="7"/>
  <c r="E981" i="7"/>
  <c r="F981" i="7"/>
  <c r="E1045" i="7"/>
  <c r="F1045" i="7"/>
  <c r="F67" i="7"/>
  <c r="E67" i="7"/>
  <c r="F131" i="7"/>
  <c r="E131" i="7"/>
  <c r="F195" i="7"/>
  <c r="E195" i="7"/>
  <c r="F259" i="7"/>
  <c r="E259" i="7"/>
  <c r="F510" i="7"/>
  <c r="E510" i="7"/>
  <c r="F574" i="7"/>
  <c r="E574" i="7"/>
  <c r="F638" i="7"/>
  <c r="E638" i="7"/>
  <c r="E702" i="7"/>
  <c r="F702" i="7"/>
  <c r="E766" i="7"/>
  <c r="F766" i="7"/>
  <c r="E830" i="7"/>
  <c r="F830" i="7"/>
  <c r="E894" i="7"/>
  <c r="F894" i="7"/>
  <c r="E958" i="7"/>
  <c r="F958" i="7"/>
  <c r="E1022" i="7"/>
  <c r="F1022" i="7"/>
  <c r="F1086" i="7"/>
  <c r="E1086" i="7"/>
  <c r="F124" i="7"/>
  <c r="E124" i="7"/>
  <c r="F188" i="7"/>
  <c r="E188" i="7"/>
  <c r="F252" i="7"/>
  <c r="E252" i="7"/>
  <c r="F316" i="7"/>
  <c r="E316" i="7"/>
  <c r="F332" i="7"/>
  <c r="E332" i="7"/>
  <c r="F348" i="7"/>
  <c r="E348" i="7"/>
  <c r="F364" i="7"/>
  <c r="E364" i="7"/>
  <c r="F380" i="7"/>
  <c r="E380" i="7"/>
  <c r="F396" i="7"/>
  <c r="E396" i="7"/>
  <c r="F511" i="7"/>
  <c r="E511" i="7"/>
  <c r="F575" i="7"/>
  <c r="E575" i="7"/>
  <c r="F639" i="7"/>
  <c r="E639" i="7"/>
  <c r="E703" i="7"/>
  <c r="F703" i="7"/>
  <c r="E767" i="7"/>
  <c r="F767" i="7"/>
  <c r="E831" i="7"/>
  <c r="F831" i="7"/>
  <c r="F895" i="7"/>
  <c r="E895" i="7"/>
  <c r="F959" i="7"/>
  <c r="E959" i="7"/>
  <c r="F1023" i="7"/>
  <c r="E1023" i="7"/>
  <c r="F1087" i="7"/>
  <c r="E1087" i="7"/>
  <c r="F125" i="7"/>
  <c r="E125" i="7"/>
  <c r="F189" i="7"/>
  <c r="E189" i="7"/>
  <c r="F253" i="7"/>
  <c r="E253" i="7"/>
  <c r="F317" i="7"/>
  <c r="E317" i="7"/>
  <c r="F333" i="7"/>
  <c r="E333" i="7"/>
  <c r="F349" i="7"/>
  <c r="E349" i="7"/>
  <c r="F365" i="7"/>
  <c r="E365" i="7"/>
  <c r="F381" i="7"/>
  <c r="E381" i="7"/>
  <c r="F397" i="7"/>
  <c r="E397" i="7"/>
  <c r="F464" i="7"/>
  <c r="E464" i="7"/>
  <c r="F552" i="7"/>
  <c r="E552" i="7"/>
  <c r="F616" i="7"/>
  <c r="E616" i="7"/>
  <c r="F680" i="7"/>
  <c r="E680" i="7"/>
  <c r="F744" i="7"/>
  <c r="E744" i="7"/>
  <c r="F808" i="7"/>
  <c r="E808" i="7"/>
  <c r="F872" i="7"/>
  <c r="E872" i="7"/>
  <c r="F936" i="7"/>
  <c r="E936" i="7"/>
  <c r="F1000" i="7"/>
  <c r="E1000" i="7"/>
  <c r="F1064" i="7"/>
  <c r="E1064" i="7"/>
  <c r="F70" i="7"/>
  <c r="E70" i="7"/>
  <c r="F134" i="7"/>
  <c r="E134" i="7"/>
  <c r="F198" i="7"/>
  <c r="E198" i="7"/>
  <c r="F262" i="7"/>
  <c r="E262" i="7"/>
  <c r="F119" i="7"/>
  <c r="E119" i="7"/>
  <c r="F223" i="7"/>
  <c r="E223" i="7"/>
  <c r="F287" i="7"/>
  <c r="E287" i="7"/>
  <c r="F327" i="7"/>
  <c r="E327" i="7"/>
  <c r="F343" i="7"/>
  <c r="E343" i="7"/>
  <c r="F359" i="7"/>
  <c r="E359" i="7"/>
  <c r="F375" i="7"/>
  <c r="E375" i="7"/>
  <c r="F391" i="7"/>
  <c r="E391" i="7"/>
  <c r="F64" i="7"/>
  <c r="E64" i="7"/>
  <c r="F104" i="7"/>
  <c r="E104" i="7"/>
  <c r="F168" i="7"/>
  <c r="E168" i="7"/>
  <c r="F232" i="7"/>
  <c r="E232" i="7"/>
  <c r="F296" i="7"/>
  <c r="E296" i="7"/>
  <c r="P1104" i="7"/>
  <c r="Q1104" i="7" s="1"/>
  <c r="P1032" i="7"/>
  <c r="Q1032" i="7" s="1"/>
  <c r="J1091" i="7"/>
  <c r="I1091" i="7"/>
  <c r="P1000" i="7"/>
  <c r="Q1000" i="7" s="1"/>
  <c r="J1059" i="7"/>
  <c r="I1059" i="7"/>
  <c r="P968" i="7"/>
  <c r="Q968" i="7" s="1"/>
  <c r="J1027" i="7"/>
  <c r="I1027" i="7"/>
  <c r="P944" i="7"/>
  <c r="Q944" i="7" s="1"/>
  <c r="J1003" i="7"/>
  <c r="I1003" i="7"/>
  <c r="P912" i="7"/>
  <c r="Q912" i="7" s="1"/>
  <c r="J971" i="7"/>
  <c r="I971" i="7"/>
  <c r="P880" i="7"/>
  <c r="Q880" i="7" s="1"/>
  <c r="J939" i="7"/>
  <c r="I939" i="7"/>
  <c r="P840" i="7"/>
  <c r="Q840" i="7" s="1"/>
  <c r="J899" i="7"/>
  <c r="I899" i="7"/>
  <c r="P808" i="7"/>
  <c r="Q808" i="7" s="1"/>
  <c r="J867" i="7"/>
  <c r="I867" i="7"/>
  <c r="P776" i="7"/>
  <c r="Q776" i="7" s="1"/>
  <c r="J835" i="7"/>
  <c r="I835" i="7"/>
  <c r="P744" i="7"/>
  <c r="Q744" i="7" s="1"/>
  <c r="J803" i="7"/>
  <c r="I803" i="7"/>
  <c r="P712" i="7"/>
  <c r="Q712" i="7" s="1"/>
  <c r="J771" i="7"/>
  <c r="I771" i="7"/>
  <c r="P688" i="7"/>
  <c r="Q688" i="7" s="1"/>
  <c r="J747" i="7"/>
  <c r="I747" i="7"/>
  <c r="P656" i="7"/>
  <c r="Q656" i="7" s="1"/>
  <c r="J715" i="7"/>
  <c r="I715" i="7"/>
  <c r="P632" i="7"/>
  <c r="Q632" i="7" s="1"/>
  <c r="J691" i="7"/>
  <c r="I691" i="7"/>
  <c r="P600" i="7"/>
  <c r="Q600" i="7" s="1"/>
  <c r="J659" i="7"/>
  <c r="I659" i="7"/>
  <c r="P568" i="7"/>
  <c r="Q568" i="7" s="1"/>
  <c r="J627" i="7"/>
  <c r="I627" i="7"/>
  <c r="P536" i="7"/>
  <c r="Q536" i="7" s="1"/>
  <c r="J595" i="7"/>
  <c r="I595" i="7"/>
  <c r="P496" i="7"/>
  <c r="Q496" i="7" s="1"/>
  <c r="J555" i="7"/>
  <c r="I555" i="7"/>
  <c r="P464" i="7"/>
  <c r="Q464" i="7" s="1"/>
  <c r="J523" i="7"/>
  <c r="I523" i="7"/>
  <c r="P432" i="7"/>
  <c r="Q432" i="7" s="1"/>
  <c r="J491" i="7"/>
  <c r="I491" i="7"/>
  <c r="P400" i="7"/>
  <c r="Q400" i="7" s="1"/>
  <c r="J459" i="7"/>
  <c r="I459" i="7"/>
  <c r="P368" i="7"/>
  <c r="Q368" i="7" s="1"/>
  <c r="J427" i="7"/>
  <c r="I427" i="7"/>
  <c r="P336" i="7"/>
  <c r="Q336" i="7" s="1"/>
  <c r="J395" i="7"/>
  <c r="I395" i="7"/>
  <c r="P304" i="7"/>
  <c r="Q304" i="7" s="1"/>
  <c r="J363" i="7"/>
  <c r="I363" i="7"/>
  <c r="P272" i="7"/>
  <c r="Q272" i="7" s="1"/>
  <c r="J331" i="7"/>
  <c r="I331" i="7"/>
  <c r="J299" i="7"/>
  <c r="I299" i="7"/>
  <c r="J275" i="7"/>
  <c r="I275" i="7"/>
  <c r="J243" i="7"/>
  <c r="I243" i="7"/>
  <c r="J211" i="7"/>
  <c r="I211" i="7"/>
  <c r="J187" i="7"/>
  <c r="I187" i="7"/>
  <c r="J155" i="7"/>
  <c r="I155" i="7"/>
  <c r="J123" i="7"/>
  <c r="I123" i="7"/>
  <c r="J99" i="7"/>
  <c r="I99" i="7"/>
  <c r="J67" i="7"/>
  <c r="I67" i="7"/>
  <c r="P1103" i="7"/>
  <c r="Q1103" i="7" s="1"/>
  <c r="P1071" i="7"/>
  <c r="Q1071" i="7" s="1"/>
  <c r="P1047" i="7"/>
  <c r="Q1047" i="7" s="1"/>
  <c r="P1023" i="7"/>
  <c r="Q1023" i="7" s="1"/>
  <c r="J1082" i="7"/>
  <c r="I1082" i="7"/>
  <c r="P999" i="7"/>
  <c r="Q999" i="7" s="1"/>
  <c r="J1058" i="7"/>
  <c r="I1058" i="7"/>
  <c r="P975" i="7"/>
  <c r="Q975" i="7" s="1"/>
  <c r="J1034" i="7"/>
  <c r="I1034" i="7"/>
  <c r="P951" i="7"/>
  <c r="Q951" i="7" s="1"/>
  <c r="J1010" i="7"/>
  <c r="I1010" i="7"/>
  <c r="P927" i="7"/>
  <c r="Q927" i="7" s="1"/>
  <c r="J986" i="7"/>
  <c r="I986" i="7"/>
  <c r="P903" i="7"/>
  <c r="Q903" i="7" s="1"/>
  <c r="J962" i="7"/>
  <c r="I962" i="7"/>
  <c r="P887" i="7"/>
  <c r="Q887" i="7" s="1"/>
  <c r="J946" i="7"/>
  <c r="I946" i="7"/>
  <c r="P863" i="7"/>
  <c r="Q863" i="7" s="1"/>
  <c r="J922" i="7"/>
  <c r="I922" i="7"/>
  <c r="P839" i="7"/>
  <c r="Q839" i="7" s="1"/>
  <c r="J898" i="7"/>
  <c r="I898" i="7"/>
  <c r="P823" i="7"/>
  <c r="Q823" i="7" s="1"/>
  <c r="J882" i="7"/>
  <c r="I882" i="7"/>
  <c r="P799" i="7"/>
  <c r="Q799" i="7" s="1"/>
  <c r="J858" i="7"/>
  <c r="I858" i="7"/>
  <c r="P775" i="7"/>
  <c r="Q775" i="7" s="1"/>
  <c r="J834" i="7"/>
  <c r="I834" i="7"/>
  <c r="P751" i="7"/>
  <c r="Q751" i="7" s="1"/>
  <c r="J810" i="7"/>
  <c r="I810" i="7"/>
  <c r="P727" i="7"/>
  <c r="Q727" i="7" s="1"/>
  <c r="J786" i="7"/>
  <c r="I786" i="7"/>
  <c r="P703" i="7"/>
  <c r="Q703" i="7" s="1"/>
  <c r="J762" i="7"/>
  <c r="I762" i="7"/>
  <c r="P679" i="7"/>
  <c r="Q679" i="7" s="1"/>
  <c r="J738" i="7"/>
  <c r="I738" i="7"/>
  <c r="P655" i="7"/>
  <c r="Q655" i="7" s="1"/>
  <c r="J714" i="7"/>
  <c r="I714" i="7"/>
  <c r="P631" i="7"/>
  <c r="Q631" i="7" s="1"/>
  <c r="J690" i="7"/>
  <c r="I690" i="7"/>
  <c r="P623" i="7"/>
  <c r="Q623" i="7" s="1"/>
  <c r="J682" i="7"/>
  <c r="I682" i="7"/>
  <c r="P599" i="7"/>
  <c r="Q599" i="7" s="1"/>
  <c r="J658" i="7"/>
  <c r="I658" i="7"/>
  <c r="P575" i="7"/>
  <c r="Q575" i="7" s="1"/>
  <c r="J634" i="7"/>
  <c r="I634" i="7"/>
  <c r="P551" i="7"/>
  <c r="Q551" i="7" s="1"/>
  <c r="J610" i="7"/>
  <c r="I610" i="7"/>
  <c r="P527" i="7"/>
  <c r="Q527" i="7" s="1"/>
  <c r="J586" i="7"/>
  <c r="I586" i="7"/>
  <c r="P503" i="7"/>
  <c r="Q503" i="7" s="1"/>
  <c r="J562" i="7"/>
  <c r="I562" i="7"/>
  <c r="P479" i="7"/>
  <c r="Q479" i="7" s="1"/>
  <c r="J538" i="7"/>
  <c r="I538" i="7"/>
  <c r="P463" i="7"/>
  <c r="Q463" i="7" s="1"/>
  <c r="J522" i="7"/>
  <c r="I522" i="7"/>
  <c r="P439" i="7"/>
  <c r="Q439" i="7" s="1"/>
  <c r="J498" i="7"/>
  <c r="I498" i="7"/>
  <c r="P415" i="7"/>
  <c r="Q415" i="7" s="1"/>
  <c r="J474" i="7"/>
  <c r="I474" i="7"/>
  <c r="P391" i="7"/>
  <c r="Q391" i="7" s="1"/>
  <c r="J450" i="7"/>
  <c r="I450" i="7"/>
  <c r="P367" i="7"/>
  <c r="Q367" i="7" s="1"/>
  <c r="J426" i="7"/>
  <c r="I426" i="7"/>
  <c r="P335" i="7"/>
  <c r="Q335" i="7" s="1"/>
  <c r="J394" i="7"/>
  <c r="I394" i="7"/>
  <c r="P311" i="7"/>
  <c r="Q311" i="7" s="1"/>
  <c r="J370" i="7"/>
  <c r="I370" i="7"/>
  <c r="P287" i="7"/>
  <c r="Q287" i="7" s="1"/>
  <c r="J346" i="7"/>
  <c r="I346" i="7"/>
  <c r="P263" i="7"/>
  <c r="Q263" i="7" s="1"/>
  <c r="J322" i="7"/>
  <c r="I322" i="7"/>
  <c r="J290" i="7"/>
  <c r="I290" i="7"/>
  <c r="J266" i="7"/>
  <c r="I266" i="7"/>
  <c r="J194" i="7"/>
  <c r="I194" i="7"/>
  <c r="P1102" i="7"/>
  <c r="Q1102" i="7" s="1"/>
  <c r="P1086" i="7"/>
  <c r="Q1086" i="7" s="1"/>
  <c r="P1070" i="7"/>
  <c r="Q1070" i="7" s="1"/>
  <c r="P1062" i="7"/>
  <c r="Q1062" i="7" s="1"/>
  <c r="P1046" i="7"/>
  <c r="Q1046" i="7" s="1"/>
  <c r="I1105" i="7"/>
  <c r="P1030" i="7"/>
  <c r="Q1030" i="7" s="1"/>
  <c r="J1089" i="7"/>
  <c r="I1089" i="7"/>
  <c r="P1022" i="7"/>
  <c r="Q1022" i="7" s="1"/>
  <c r="J1081" i="7"/>
  <c r="I1081" i="7"/>
  <c r="P1006" i="7"/>
  <c r="Q1006" i="7" s="1"/>
  <c r="J1065" i="7"/>
  <c r="I1065" i="7"/>
  <c r="P990" i="7"/>
  <c r="Q990" i="7" s="1"/>
  <c r="J1049" i="7"/>
  <c r="I1049" i="7"/>
  <c r="P974" i="7"/>
  <c r="Q974" i="7" s="1"/>
  <c r="J1033" i="7"/>
  <c r="I1033" i="7"/>
  <c r="P958" i="7"/>
  <c r="Q958" i="7" s="1"/>
  <c r="J1017" i="7"/>
  <c r="I1017" i="7"/>
  <c r="P950" i="7"/>
  <c r="Q950" i="7" s="1"/>
  <c r="J1009" i="7"/>
  <c r="I1009" i="7"/>
  <c r="P934" i="7"/>
  <c r="Q934" i="7" s="1"/>
  <c r="J993" i="7"/>
  <c r="I993" i="7"/>
  <c r="P918" i="7"/>
  <c r="Q918" i="7" s="1"/>
  <c r="J977" i="7"/>
  <c r="I977" i="7"/>
  <c r="P902" i="7"/>
  <c r="Q902" i="7" s="1"/>
  <c r="J961" i="7"/>
  <c r="I961" i="7"/>
  <c r="P886" i="7"/>
  <c r="Q886" i="7" s="1"/>
  <c r="J945" i="7"/>
  <c r="I945" i="7"/>
  <c r="P870" i="7"/>
  <c r="Q870" i="7" s="1"/>
  <c r="J929" i="7"/>
  <c r="I929" i="7"/>
  <c r="P822" i="7"/>
  <c r="Q822" i="7" s="1"/>
  <c r="J881" i="7"/>
  <c r="I881" i="7"/>
  <c r="P1101" i="7"/>
  <c r="Q1101" i="7" s="1"/>
  <c r="P1093" i="7"/>
  <c r="Q1093" i="7" s="1"/>
  <c r="P1085" i="7"/>
  <c r="Q1085" i="7" s="1"/>
  <c r="P1077" i="7"/>
  <c r="Q1077" i="7" s="1"/>
  <c r="P1069" i="7"/>
  <c r="Q1069" i="7" s="1"/>
  <c r="P1061" i="7"/>
  <c r="Q1061" i="7" s="1"/>
  <c r="P1053" i="7"/>
  <c r="Q1053" i="7" s="1"/>
  <c r="P1045" i="7"/>
  <c r="Q1045" i="7" s="1"/>
  <c r="J1104" i="7"/>
  <c r="I1104" i="7"/>
  <c r="P1037" i="7"/>
  <c r="Q1037" i="7" s="1"/>
  <c r="J1096" i="7"/>
  <c r="I1096" i="7"/>
  <c r="P1029" i="7"/>
  <c r="Q1029" i="7" s="1"/>
  <c r="J1088" i="7"/>
  <c r="I1088" i="7"/>
  <c r="P1021" i="7"/>
  <c r="Q1021" i="7" s="1"/>
  <c r="J1080" i="7"/>
  <c r="I1080" i="7"/>
  <c r="P1013" i="7"/>
  <c r="Q1013" i="7" s="1"/>
  <c r="J1072" i="7"/>
  <c r="I1072" i="7"/>
  <c r="P1005" i="7"/>
  <c r="Q1005" i="7" s="1"/>
  <c r="J1064" i="7"/>
  <c r="I1064" i="7"/>
  <c r="P997" i="7"/>
  <c r="Q997" i="7" s="1"/>
  <c r="J1056" i="7"/>
  <c r="I1056" i="7"/>
  <c r="P989" i="7"/>
  <c r="Q989" i="7" s="1"/>
  <c r="J1048" i="7"/>
  <c r="I1048" i="7"/>
  <c r="P981" i="7"/>
  <c r="Q981" i="7" s="1"/>
  <c r="J1040" i="7"/>
  <c r="I1040" i="7"/>
  <c r="P973" i="7"/>
  <c r="Q973" i="7" s="1"/>
  <c r="J1032" i="7"/>
  <c r="I1032" i="7"/>
  <c r="P965" i="7"/>
  <c r="Q965" i="7" s="1"/>
  <c r="J1024" i="7"/>
  <c r="I1024" i="7"/>
  <c r="P957" i="7"/>
  <c r="Q957" i="7" s="1"/>
  <c r="J1016" i="7"/>
  <c r="I1016" i="7"/>
  <c r="P949" i="7"/>
  <c r="Q949" i="7" s="1"/>
  <c r="J1008" i="7"/>
  <c r="I1008" i="7"/>
  <c r="P941" i="7"/>
  <c r="Q941" i="7" s="1"/>
  <c r="J1000" i="7"/>
  <c r="I1000" i="7"/>
  <c r="P933" i="7"/>
  <c r="Q933" i="7" s="1"/>
  <c r="J992" i="7"/>
  <c r="I992" i="7"/>
  <c r="P925" i="7"/>
  <c r="Q925" i="7" s="1"/>
  <c r="J984" i="7"/>
  <c r="I984" i="7"/>
  <c r="P917" i="7"/>
  <c r="Q917" i="7" s="1"/>
  <c r="R917" i="7" s="1"/>
  <c r="J976" i="7"/>
  <c r="I976" i="7"/>
  <c r="P909" i="7"/>
  <c r="Q909" i="7" s="1"/>
  <c r="J968" i="7"/>
  <c r="I968" i="7"/>
  <c r="P901" i="7"/>
  <c r="Q901" i="7" s="1"/>
  <c r="J960" i="7"/>
  <c r="I960" i="7"/>
  <c r="P893" i="7"/>
  <c r="Q893" i="7" s="1"/>
  <c r="J952" i="7"/>
  <c r="I952" i="7"/>
  <c r="P885" i="7"/>
  <c r="Q885" i="7" s="1"/>
  <c r="J944" i="7"/>
  <c r="I944" i="7"/>
  <c r="P877" i="7"/>
  <c r="Q877" i="7" s="1"/>
  <c r="J936" i="7"/>
  <c r="I936" i="7"/>
  <c r="P869" i="7"/>
  <c r="Q869" i="7" s="1"/>
  <c r="J928" i="7"/>
  <c r="I928" i="7"/>
  <c r="P861" i="7"/>
  <c r="Q861" i="7" s="1"/>
  <c r="J920" i="7"/>
  <c r="I920" i="7"/>
  <c r="P853" i="7"/>
  <c r="Q853" i="7" s="1"/>
  <c r="J912" i="7"/>
  <c r="I912" i="7"/>
  <c r="P845" i="7"/>
  <c r="Q845" i="7" s="1"/>
  <c r="J904" i="7"/>
  <c r="I904" i="7"/>
  <c r="P837" i="7"/>
  <c r="Q837" i="7" s="1"/>
  <c r="J896" i="7"/>
  <c r="I896" i="7"/>
  <c r="P829" i="7"/>
  <c r="Q829" i="7" s="1"/>
  <c r="J888" i="7"/>
  <c r="I888" i="7"/>
  <c r="P821" i="7"/>
  <c r="Q821" i="7" s="1"/>
  <c r="J880" i="7"/>
  <c r="I880" i="7"/>
  <c r="P813" i="7"/>
  <c r="Q813" i="7" s="1"/>
  <c r="J872" i="7"/>
  <c r="I872" i="7"/>
  <c r="P805" i="7"/>
  <c r="Q805" i="7" s="1"/>
  <c r="J864" i="7"/>
  <c r="I864" i="7"/>
  <c r="P797" i="7"/>
  <c r="Q797" i="7" s="1"/>
  <c r="J856" i="7"/>
  <c r="I856" i="7"/>
  <c r="P789" i="7"/>
  <c r="Q789" i="7" s="1"/>
  <c r="J848" i="7"/>
  <c r="I848" i="7"/>
  <c r="P781" i="7"/>
  <c r="Q781" i="7" s="1"/>
  <c r="J840" i="7"/>
  <c r="I840" i="7"/>
  <c r="P773" i="7"/>
  <c r="Q773" i="7" s="1"/>
  <c r="J832" i="7"/>
  <c r="I832" i="7"/>
  <c r="P765" i="7"/>
  <c r="Q765" i="7" s="1"/>
  <c r="J824" i="7"/>
  <c r="I824" i="7"/>
  <c r="P757" i="7"/>
  <c r="Q757" i="7" s="1"/>
  <c r="J816" i="7"/>
  <c r="I816" i="7"/>
  <c r="P749" i="7"/>
  <c r="Q749" i="7" s="1"/>
  <c r="J808" i="7"/>
  <c r="I808" i="7"/>
  <c r="P741" i="7"/>
  <c r="Q741" i="7" s="1"/>
  <c r="J800" i="7"/>
  <c r="I800" i="7"/>
  <c r="P733" i="7"/>
  <c r="Q733" i="7" s="1"/>
  <c r="J792" i="7"/>
  <c r="I792" i="7"/>
  <c r="P725" i="7"/>
  <c r="Q725" i="7" s="1"/>
  <c r="J784" i="7"/>
  <c r="I784" i="7"/>
  <c r="P717" i="7"/>
  <c r="Q717" i="7" s="1"/>
  <c r="J776" i="7"/>
  <c r="I776" i="7"/>
  <c r="P709" i="7"/>
  <c r="Q709" i="7" s="1"/>
  <c r="J768" i="7"/>
  <c r="I768" i="7"/>
  <c r="P701" i="7"/>
  <c r="Q701" i="7" s="1"/>
  <c r="J760" i="7"/>
  <c r="I760" i="7"/>
  <c r="P693" i="7"/>
  <c r="Q693" i="7" s="1"/>
  <c r="J752" i="7"/>
  <c r="I752" i="7"/>
  <c r="P685" i="7"/>
  <c r="Q685" i="7" s="1"/>
  <c r="J744" i="7"/>
  <c r="I744" i="7"/>
  <c r="P677" i="7"/>
  <c r="Q677" i="7" s="1"/>
  <c r="J736" i="7"/>
  <c r="I736" i="7"/>
  <c r="P669" i="7"/>
  <c r="Q669" i="7" s="1"/>
  <c r="J728" i="7"/>
  <c r="I728" i="7"/>
  <c r="P661" i="7"/>
  <c r="Q661" i="7" s="1"/>
  <c r="J720" i="7"/>
  <c r="I720" i="7"/>
  <c r="P653" i="7"/>
  <c r="Q653" i="7" s="1"/>
  <c r="J712" i="7"/>
  <c r="I712" i="7"/>
  <c r="P645" i="7"/>
  <c r="Q645" i="7" s="1"/>
  <c r="J704" i="7"/>
  <c r="I704" i="7"/>
  <c r="P637" i="7"/>
  <c r="Q637" i="7" s="1"/>
  <c r="J696" i="7"/>
  <c r="I696" i="7"/>
  <c r="P629" i="7"/>
  <c r="Q629" i="7" s="1"/>
  <c r="J688" i="7"/>
  <c r="I688" i="7"/>
  <c r="P621" i="7"/>
  <c r="Q621" i="7" s="1"/>
  <c r="J680" i="7"/>
  <c r="I680" i="7"/>
  <c r="P613" i="7"/>
  <c r="Q613" i="7" s="1"/>
  <c r="J672" i="7"/>
  <c r="I672" i="7"/>
  <c r="P605" i="7"/>
  <c r="Q605" i="7" s="1"/>
  <c r="J664" i="7"/>
  <c r="I664" i="7"/>
  <c r="P597" i="7"/>
  <c r="Q597" i="7" s="1"/>
  <c r="J656" i="7"/>
  <c r="I656" i="7"/>
  <c r="P589" i="7"/>
  <c r="Q589" i="7" s="1"/>
  <c r="J648" i="7"/>
  <c r="I648" i="7"/>
  <c r="P581" i="7"/>
  <c r="Q581" i="7" s="1"/>
  <c r="J640" i="7"/>
  <c r="I640" i="7"/>
  <c r="P573" i="7"/>
  <c r="Q573" i="7" s="1"/>
  <c r="J632" i="7"/>
  <c r="I632" i="7"/>
  <c r="P565" i="7"/>
  <c r="Q565" i="7" s="1"/>
  <c r="J624" i="7"/>
  <c r="I624" i="7"/>
  <c r="P557" i="7"/>
  <c r="Q557" i="7" s="1"/>
  <c r="J616" i="7"/>
  <c r="I616" i="7"/>
  <c r="P549" i="7"/>
  <c r="Q549" i="7" s="1"/>
  <c r="J608" i="7"/>
  <c r="I608" i="7"/>
  <c r="P541" i="7"/>
  <c r="Q541" i="7" s="1"/>
  <c r="J600" i="7"/>
  <c r="I600" i="7"/>
  <c r="P533" i="7"/>
  <c r="Q533" i="7" s="1"/>
  <c r="J592" i="7"/>
  <c r="I592" i="7"/>
  <c r="P525" i="7"/>
  <c r="Q525" i="7" s="1"/>
  <c r="J584" i="7"/>
  <c r="I584" i="7"/>
  <c r="P517" i="7"/>
  <c r="Q517" i="7" s="1"/>
  <c r="J576" i="7"/>
  <c r="I576" i="7"/>
  <c r="P509" i="7"/>
  <c r="Q509" i="7" s="1"/>
  <c r="J568" i="7"/>
  <c r="I568" i="7"/>
  <c r="P501" i="7"/>
  <c r="Q501" i="7" s="1"/>
  <c r="J560" i="7"/>
  <c r="I560" i="7"/>
  <c r="P493" i="7"/>
  <c r="Q493" i="7" s="1"/>
  <c r="J552" i="7"/>
  <c r="I552" i="7"/>
  <c r="P485" i="7"/>
  <c r="Q485" i="7" s="1"/>
  <c r="J544" i="7"/>
  <c r="I544" i="7"/>
  <c r="P477" i="7"/>
  <c r="Q477" i="7" s="1"/>
  <c r="J536" i="7"/>
  <c r="I536" i="7"/>
  <c r="P469" i="7"/>
  <c r="Q469" i="7" s="1"/>
  <c r="J528" i="7"/>
  <c r="I528" i="7"/>
  <c r="P461" i="7"/>
  <c r="Q461" i="7" s="1"/>
  <c r="J520" i="7"/>
  <c r="I520" i="7"/>
  <c r="P453" i="7"/>
  <c r="Q453" i="7" s="1"/>
  <c r="J512" i="7"/>
  <c r="I512" i="7"/>
  <c r="P445" i="7"/>
  <c r="Q445" i="7" s="1"/>
  <c r="J504" i="7"/>
  <c r="I504" i="7"/>
  <c r="P437" i="7"/>
  <c r="Q437" i="7" s="1"/>
  <c r="J496" i="7"/>
  <c r="I496" i="7"/>
  <c r="P429" i="7"/>
  <c r="Q429" i="7" s="1"/>
  <c r="J488" i="7"/>
  <c r="I488" i="7"/>
  <c r="P421" i="7"/>
  <c r="Q421" i="7" s="1"/>
  <c r="J480" i="7"/>
  <c r="I480" i="7"/>
  <c r="P413" i="7"/>
  <c r="Q413" i="7" s="1"/>
  <c r="J472" i="7"/>
  <c r="I472" i="7"/>
  <c r="P405" i="7"/>
  <c r="Q405" i="7" s="1"/>
  <c r="J464" i="7"/>
  <c r="I464" i="7"/>
  <c r="P397" i="7"/>
  <c r="Q397" i="7" s="1"/>
  <c r="J456" i="7"/>
  <c r="I456" i="7"/>
  <c r="P389" i="7"/>
  <c r="Q389" i="7" s="1"/>
  <c r="J448" i="7"/>
  <c r="I448" i="7"/>
  <c r="P381" i="7"/>
  <c r="Q381" i="7" s="1"/>
  <c r="J440" i="7"/>
  <c r="I440" i="7"/>
  <c r="P373" i="7"/>
  <c r="Q373" i="7" s="1"/>
  <c r="J432" i="7"/>
  <c r="I432" i="7"/>
  <c r="P365" i="7"/>
  <c r="Q365" i="7" s="1"/>
  <c r="J424" i="7"/>
  <c r="I424" i="7"/>
  <c r="P357" i="7"/>
  <c r="Q357" i="7" s="1"/>
  <c r="J416" i="7"/>
  <c r="I416" i="7"/>
  <c r="P349" i="7"/>
  <c r="Q349" i="7" s="1"/>
  <c r="J408" i="7"/>
  <c r="I408" i="7"/>
  <c r="P341" i="7"/>
  <c r="Q341" i="7" s="1"/>
  <c r="J400" i="7"/>
  <c r="I400" i="7"/>
  <c r="P333" i="7"/>
  <c r="Q333" i="7" s="1"/>
  <c r="J392" i="7"/>
  <c r="I392" i="7"/>
  <c r="P325" i="7"/>
  <c r="Q325" i="7" s="1"/>
  <c r="J384" i="7"/>
  <c r="I384" i="7"/>
  <c r="P317" i="7"/>
  <c r="Q317" i="7" s="1"/>
  <c r="J376" i="7"/>
  <c r="I376" i="7"/>
  <c r="P309" i="7"/>
  <c r="Q309" i="7" s="1"/>
  <c r="J368" i="7"/>
  <c r="I368" i="7"/>
  <c r="P301" i="7"/>
  <c r="Q301" i="7" s="1"/>
  <c r="J360" i="7"/>
  <c r="I360" i="7"/>
  <c r="P293" i="7"/>
  <c r="Q293" i="7" s="1"/>
  <c r="J352" i="7"/>
  <c r="I352" i="7"/>
  <c r="P285" i="7"/>
  <c r="Q285" i="7" s="1"/>
  <c r="J344" i="7"/>
  <c r="I344" i="7"/>
  <c r="P277" i="7"/>
  <c r="Q277" i="7" s="1"/>
  <c r="J336" i="7"/>
  <c r="I336" i="7"/>
  <c r="P269" i="7"/>
  <c r="Q269" i="7" s="1"/>
  <c r="J328" i="7"/>
  <c r="I328" i="7"/>
  <c r="P261" i="7"/>
  <c r="Q261" i="7" s="1"/>
  <c r="J320" i="7"/>
  <c r="I320" i="7"/>
  <c r="J312" i="7"/>
  <c r="I312" i="7"/>
  <c r="J304" i="7"/>
  <c r="I304" i="7"/>
  <c r="J296" i="7"/>
  <c r="I296" i="7"/>
  <c r="J288" i="7"/>
  <c r="I288" i="7"/>
  <c r="J280" i="7"/>
  <c r="I280" i="7"/>
  <c r="J272" i="7"/>
  <c r="I272" i="7"/>
  <c r="J264" i="7"/>
  <c r="I264" i="7"/>
  <c r="J256" i="7"/>
  <c r="I256" i="7"/>
  <c r="J248" i="7"/>
  <c r="I248" i="7"/>
  <c r="J240" i="7"/>
  <c r="I240" i="7"/>
  <c r="J232" i="7"/>
  <c r="I232" i="7"/>
  <c r="J224" i="7"/>
  <c r="I224" i="7"/>
  <c r="J216" i="7"/>
  <c r="I216" i="7"/>
  <c r="J208" i="7"/>
  <c r="I208" i="7"/>
  <c r="J200" i="7"/>
  <c r="I200" i="7"/>
  <c r="J192" i="7"/>
  <c r="I192" i="7"/>
  <c r="J184" i="7"/>
  <c r="I184" i="7"/>
  <c r="J176" i="7"/>
  <c r="I176" i="7"/>
  <c r="J168" i="7"/>
  <c r="I168" i="7"/>
  <c r="J160" i="7"/>
  <c r="I160" i="7"/>
  <c r="J152" i="7"/>
  <c r="I152" i="7"/>
  <c r="J144" i="7"/>
  <c r="I144" i="7"/>
  <c r="J136" i="7"/>
  <c r="I136" i="7"/>
  <c r="J128" i="7"/>
  <c r="I128" i="7"/>
  <c r="J120" i="7"/>
  <c r="I120" i="7"/>
  <c r="J112" i="7"/>
  <c r="I112" i="7"/>
  <c r="J104" i="7"/>
  <c r="I104" i="7"/>
  <c r="J96" i="7"/>
  <c r="I96" i="7"/>
  <c r="J88" i="7"/>
  <c r="I88" i="7"/>
  <c r="J80" i="7"/>
  <c r="I80" i="7"/>
  <c r="J72" i="7"/>
  <c r="I72" i="7"/>
  <c r="J64" i="7"/>
  <c r="I64" i="7"/>
  <c r="J1106" i="7"/>
  <c r="F447" i="7"/>
  <c r="E447" i="7"/>
  <c r="F523" i="7"/>
  <c r="E523" i="7"/>
  <c r="F587" i="7"/>
  <c r="E587" i="7"/>
  <c r="F651" i="7"/>
  <c r="E651" i="7"/>
  <c r="F715" i="7"/>
  <c r="E715" i="7"/>
  <c r="F779" i="7"/>
  <c r="E779" i="7"/>
  <c r="F843" i="7"/>
  <c r="E843" i="7"/>
  <c r="F907" i="7"/>
  <c r="E907" i="7"/>
  <c r="F971" i="7"/>
  <c r="E971" i="7"/>
  <c r="F1035" i="7"/>
  <c r="E1035" i="7"/>
  <c r="F1099" i="7"/>
  <c r="E1099" i="7"/>
  <c r="F81" i="7"/>
  <c r="E81" i="7"/>
  <c r="F145" i="7"/>
  <c r="E145" i="7"/>
  <c r="F185" i="7"/>
  <c r="E185" i="7"/>
  <c r="F249" i="7"/>
  <c r="E249" i="7"/>
  <c r="F313" i="7"/>
  <c r="E313" i="7"/>
  <c r="F469" i="7"/>
  <c r="E469" i="7"/>
  <c r="F540" i="7"/>
  <c r="E540" i="7"/>
  <c r="F604" i="7"/>
  <c r="E604" i="7"/>
  <c r="F668" i="7"/>
  <c r="E668" i="7"/>
  <c r="F732" i="7"/>
  <c r="E732" i="7"/>
  <c r="F796" i="7"/>
  <c r="E796" i="7"/>
  <c r="F860" i="7"/>
  <c r="E860" i="7"/>
  <c r="E924" i="7"/>
  <c r="F924" i="7"/>
  <c r="E988" i="7"/>
  <c r="F988" i="7"/>
  <c r="E1052" i="7"/>
  <c r="F1052" i="7"/>
  <c r="F90" i="7"/>
  <c r="E90" i="7"/>
  <c r="F154" i="7"/>
  <c r="E154" i="7"/>
  <c r="F218" i="7"/>
  <c r="E218" i="7"/>
  <c r="F282" i="7"/>
  <c r="E282" i="7"/>
  <c r="F322" i="7"/>
  <c r="E322" i="7"/>
  <c r="F338" i="7"/>
  <c r="E338" i="7"/>
  <c r="F354" i="7"/>
  <c r="E354" i="7"/>
  <c r="F370" i="7"/>
  <c r="E370" i="7"/>
  <c r="F386" i="7"/>
  <c r="E386" i="7"/>
  <c r="F402" i="7"/>
  <c r="E402" i="7"/>
  <c r="F418" i="7"/>
  <c r="E418" i="7"/>
  <c r="F434" i="7"/>
  <c r="E434" i="7"/>
  <c r="F450" i="7"/>
  <c r="E450" i="7"/>
  <c r="F466" i="7"/>
  <c r="E466" i="7"/>
  <c r="F482" i="7"/>
  <c r="E482" i="7"/>
  <c r="F460" i="7"/>
  <c r="E460" i="7"/>
  <c r="F541" i="7"/>
  <c r="E541" i="7"/>
  <c r="F605" i="7"/>
  <c r="E605" i="7"/>
  <c r="F669" i="7"/>
  <c r="E669" i="7"/>
  <c r="F733" i="7"/>
  <c r="E733" i="7"/>
  <c r="E797" i="7"/>
  <c r="F797" i="7"/>
  <c r="E861" i="7"/>
  <c r="F861" i="7"/>
  <c r="E925" i="7"/>
  <c r="F925" i="7"/>
  <c r="E989" i="7"/>
  <c r="F989" i="7"/>
  <c r="E1053" i="7"/>
  <c r="F1053" i="7"/>
  <c r="F91" i="7"/>
  <c r="E91" i="7"/>
  <c r="F155" i="7"/>
  <c r="E155" i="7"/>
  <c r="F219" i="7"/>
  <c r="E219" i="7"/>
  <c r="F283" i="7"/>
  <c r="E283" i="7"/>
  <c r="F323" i="7"/>
  <c r="E323" i="7"/>
  <c r="F339" i="7"/>
  <c r="E339" i="7"/>
  <c r="F355" i="7"/>
  <c r="E355" i="7"/>
  <c r="F371" i="7"/>
  <c r="E371" i="7"/>
  <c r="F387" i="7"/>
  <c r="E387" i="7"/>
  <c r="F408" i="7"/>
  <c r="E408" i="7"/>
  <c r="F518" i="7"/>
  <c r="E518" i="7"/>
  <c r="F582" i="7"/>
  <c r="E582" i="7"/>
  <c r="E646" i="7"/>
  <c r="F646" i="7"/>
  <c r="E710" i="7"/>
  <c r="F710" i="7"/>
  <c r="F774" i="7"/>
  <c r="E774" i="7"/>
  <c r="F838" i="7"/>
  <c r="E838" i="7"/>
  <c r="E902" i="7"/>
  <c r="F902" i="7"/>
  <c r="E966" i="7"/>
  <c r="F966" i="7"/>
  <c r="E1030" i="7"/>
  <c r="F1030" i="7"/>
  <c r="F1094" i="7"/>
  <c r="E1094" i="7"/>
  <c r="F84" i="7"/>
  <c r="E84" i="7"/>
  <c r="F148" i="7"/>
  <c r="E148" i="7"/>
  <c r="F212" i="7"/>
  <c r="E212" i="7"/>
  <c r="F276" i="7"/>
  <c r="E276" i="7"/>
  <c r="F519" i="7"/>
  <c r="E519" i="7"/>
  <c r="F583" i="7"/>
  <c r="E583" i="7"/>
  <c r="E647" i="7"/>
  <c r="F647" i="7"/>
  <c r="F711" i="7"/>
  <c r="E711" i="7"/>
  <c r="F775" i="7"/>
  <c r="E775" i="7"/>
  <c r="F839" i="7"/>
  <c r="E839" i="7"/>
  <c r="F903" i="7"/>
  <c r="E903" i="7"/>
  <c r="F967" i="7"/>
  <c r="E967" i="7"/>
  <c r="F1031" i="7"/>
  <c r="E1031" i="7"/>
  <c r="F1095" i="7"/>
  <c r="E1095" i="7"/>
  <c r="F85" i="7"/>
  <c r="E85" i="7"/>
  <c r="F149" i="7"/>
  <c r="E149" i="7"/>
  <c r="F213" i="7"/>
  <c r="E213" i="7"/>
  <c r="F277" i="7"/>
  <c r="E277" i="7"/>
  <c r="F496" i="7"/>
  <c r="E496" i="7"/>
  <c r="F560" i="7"/>
  <c r="E560" i="7"/>
  <c r="F624" i="7"/>
  <c r="E624" i="7"/>
  <c r="F688" i="7"/>
  <c r="E688" i="7"/>
  <c r="F752" i="7"/>
  <c r="E752" i="7"/>
  <c r="F816" i="7"/>
  <c r="E816" i="7"/>
  <c r="F880" i="7"/>
  <c r="E880" i="7"/>
  <c r="F944" i="7"/>
  <c r="E944" i="7"/>
  <c r="F1008" i="7"/>
  <c r="E1008" i="7"/>
  <c r="F1072" i="7"/>
  <c r="E1072" i="7"/>
  <c r="F94" i="7"/>
  <c r="E94" i="7"/>
  <c r="F158" i="7"/>
  <c r="E158" i="7"/>
  <c r="F222" i="7"/>
  <c r="E222" i="7"/>
  <c r="F286" i="7"/>
  <c r="E286" i="7"/>
  <c r="F326" i="7"/>
  <c r="E326" i="7"/>
  <c r="F342" i="7"/>
  <c r="E342" i="7"/>
  <c r="F358" i="7"/>
  <c r="E358" i="7"/>
  <c r="F374" i="7"/>
  <c r="E374" i="7"/>
  <c r="F390" i="7"/>
  <c r="E390" i="7"/>
  <c r="F406" i="7"/>
  <c r="E406" i="7"/>
  <c r="F422" i="7"/>
  <c r="E422" i="7"/>
  <c r="F438" i="7"/>
  <c r="E438" i="7"/>
  <c r="F454" i="7"/>
  <c r="E454" i="7"/>
  <c r="F470" i="7"/>
  <c r="E470" i="7"/>
  <c r="F486" i="7"/>
  <c r="E486" i="7"/>
  <c r="F79" i="7"/>
  <c r="E79" i="7"/>
  <c r="F143" i="7"/>
  <c r="E143" i="7"/>
  <c r="F183" i="7"/>
  <c r="E183" i="7"/>
  <c r="F247" i="7"/>
  <c r="E247" i="7"/>
  <c r="F311" i="7"/>
  <c r="E311" i="7"/>
  <c r="F88" i="7"/>
  <c r="E88" i="7"/>
  <c r="F128" i="7"/>
  <c r="E128" i="7"/>
  <c r="F152" i="7"/>
  <c r="E152" i="7"/>
  <c r="F192" i="7"/>
  <c r="E192" i="7"/>
  <c r="F256" i="7"/>
  <c r="E256" i="7"/>
  <c r="F320" i="7"/>
  <c r="E320" i="7"/>
  <c r="F336" i="7"/>
  <c r="E336" i="7"/>
  <c r="F352" i="7"/>
  <c r="E352" i="7"/>
  <c r="F368" i="7"/>
  <c r="E368" i="7"/>
  <c r="F384" i="7"/>
  <c r="E384" i="7"/>
  <c r="E498" i="7"/>
  <c r="E530" i="7"/>
  <c r="E562" i="7"/>
  <c r="E594" i="7"/>
  <c r="E626" i="7"/>
  <c r="E658" i="7"/>
  <c r="G658" i="7" s="1"/>
  <c r="E690" i="7"/>
  <c r="E722" i="7"/>
  <c r="E754" i="7"/>
  <c r="E786" i="7"/>
  <c r="E818" i="7"/>
  <c r="E850" i="7"/>
  <c r="E882" i="7"/>
  <c r="E914" i="7"/>
  <c r="E946" i="7"/>
  <c r="E978" i="7"/>
  <c r="E1010" i="7"/>
  <c r="E1042" i="7"/>
  <c r="E1074" i="7"/>
  <c r="E419" i="7"/>
  <c r="E467" i="7"/>
  <c r="E889" i="7"/>
  <c r="E1106" i="7"/>
  <c r="E452" i="7"/>
  <c r="E841" i="7"/>
  <c r="E1033" i="7"/>
  <c r="E445" i="7"/>
  <c r="G445" i="7" s="1"/>
  <c r="E713" i="7"/>
  <c r="E1041" i="7"/>
  <c r="E905" i="7"/>
  <c r="E1097" i="7"/>
  <c r="E1025" i="7"/>
  <c r="E1009" i="7"/>
  <c r="E401" i="7"/>
  <c r="E441" i="7"/>
  <c r="E481" i="7"/>
  <c r="E521" i="7"/>
  <c r="E553" i="7"/>
  <c r="E585" i="7"/>
  <c r="E617" i="7"/>
  <c r="E649" i="7"/>
  <c r="E729" i="7"/>
  <c r="F761" i="7"/>
  <c r="F793" i="7"/>
  <c r="F825" i="7"/>
  <c r="E913" i="7"/>
  <c r="E1098" i="7"/>
  <c r="P1036" i="7"/>
  <c r="Q1036" i="7" s="1"/>
  <c r="J1095" i="7"/>
  <c r="I1095" i="7"/>
  <c r="P1020" i="7"/>
  <c r="Q1020" i="7" s="1"/>
  <c r="J1079" i="7"/>
  <c r="I1079" i="7"/>
  <c r="P1004" i="7"/>
  <c r="Q1004" i="7" s="1"/>
  <c r="J1063" i="7"/>
  <c r="I1063" i="7"/>
  <c r="P988" i="7"/>
  <c r="Q988" i="7" s="1"/>
  <c r="J1047" i="7"/>
  <c r="I1047" i="7"/>
  <c r="P972" i="7"/>
  <c r="Q972" i="7" s="1"/>
  <c r="J1031" i="7"/>
  <c r="I1031" i="7"/>
  <c r="P956" i="7"/>
  <c r="Q956" i="7" s="1"/>
  <c r="J1015" i="7"/>
  <c r="I1015" i="7"/>
  <c r="P940" i="7"/>
  <c r="Q940" i="7" s="1"/>
  <c r="J999" i="7"/>
  <c r="I999" i="7"/>
  <c r="P924" i="7"/>
  <c r="Q924" i="7" s="1"/>
  <c r="J983" i="7"/>
  <c r="I983" i="7"/>
  <c r="P908" i="7"/>
  <c r="Q908" i="7" s="1"/>
  <c r="R908" i="7" s="1"/>
  <c r="J967" i="7"/>
  <c r="I967" i="7"/>
  <c r="P892" i="7"/>
  <c r="Q892" i="7" s="1"/>
  <c r="J951" i="7"/>
  <c r="I951" i="7"/>
  <c r="P876" i="7"/>
  <c r="Q876" i="7" s="1"/>
  <c r="J935" i="7"/>
  <c r="I935" i="7"/>
  <c r="P860" i="7"/>
  <c r="Q860" i="7" s="1"/>
  <c r="J919" i="7"/>
  <c r="I919" i="7"/>
  <c r="P844" i="7"/>
  <c r="Q844" i="7" s="1"/>
  <c r="J903" i="7"/>
  <c r="I903" i="7"/>
  <c r="P828" i="7"/>
  <c r="Q828" i="7" s="1"/>
  <c r="J887" i="7"/>
  <c r="I887" i="7"/>
  <c r="P812" i="7"/>
  <c r="Q812" i="7" s="1"/>
  <c r="J871" i="7"/>
  <c r="I871" i="7"/>
  <c r="P796" i="7"/>
  <c r="Q796" i="7" s="1"/>
  <c r="R796" i="7" s="1"/>
  <c r="J855" i="7"/>
  <c r="I855" i="7"/>
  <c r="P780" i="7"/>
  <c r="Q780" i="7" s="1"/>
  <c r="J839" i="7"/>
  <c r="I839" i="7"/>
  <c r="P764" i="7"/>
  <c r="Q764" i="7" s="1"/>
  <c r="J823" i="7"/>
  <c r="I823" i="7"/>
  <c r="P748" i="7"/>
  <c r="Q748" i="7" s="1"/>
  <c r="J807" i="7"/>
  <c r="I807" i="7"/>
  <c r="P732" i="7"/>
  <c r="Q732" i="7" s="1"/>
  <c r="J791" i="7"/>
  <c r="I791" i="7"/>
  <c r="P716" i="7"/>
  <c r="Q716" i="7" s="1"/>
  <c r="J775" i="7"/>
  <c r="I775" i="7"/>
  <c r="P692" i="7"/>
  <c r="Q692" i="7" s="1"/>
  <c r="J751" i="7"/>
  <c r="I751" i="7"/>
  <c r="P676" i="7"/>
  <c r="Q676" i="7" s="1"/>
  <c r="J735" i="7"/>
  <c r="I735" i="7"/>
  <c r="P660" i="7"/>
  <c r="Q660" i="7" s="1"/>
  <c r="R660" i="7" s="1"/>
  <c r="J719" i="7"/>
  <c r="I719" i="7"/>
  <c r="P644" i="7"/>
  <c r="Q644" i="7" s="1"/>
  <c r="J703" i="7"/>
  <c r="I703" i="7"/>
  <c r="P628" i="7"/>
  <c r="Q628" i="7" s="1"/>
  <c r="J687" i="7"/>
  <c r="I687" i="7"/>
  <c r="P612" i="7"/>
  <c r="Q612" i="7" s="1"/>
  <c r="J671" i="7"/>
  <c r="I671" i="7"/>
  <c r="P596" i="7"/>
  <c r="Q596" i="7" s="1"/>
  <c r="R596" i="7" s="1"/>
  <c r="J655" i="7"/>
  <c r="I655" i="7"/>
  <c r="P580" i="7"/>
  <c r="Q580" i="7" s="1"/>
  <c r="J639" i="7"/>
  <c r="I639" i="7"/>
  <c r="P564" i="7"/>
  <c r="Q564" i="7" s="1"/>
  <c r="J623" i="7"/>
  <c r="I623" i="7"/>
  <c r="P548" i="7"/>
  <c r="Q548" i="7" s="1"/>
  <c r="J607" i="7"/>
  <c r="I607" i="7"/>
  <c r="P532" i="7"/>
  <c r="Q532" i="7" s="1"/>
  <c r="R532" i="7" s="1"/>
  <c r="J591" i="7"/>
  <c r="I591" i="7"/>
  <c r="P516" i="7"/>
  <c r="Q516" i="7" s="1"/>
  <c r="J575" i="7"/>
  <c r="I575" i="7"/>
  <c r="P500" i="7"/>
  <c r="Q500" i="7" s="1"/>
  <c r="J559" i="7"/>
  <c r="I559" i="7"/>
  <c r="P492" i="7"/>
  <c r="Q492" i="7" s="1"/>
  <c r="R492" i="7" s="1"/>
  <c r="J551" i="7"/>
  <c r="I551" i="7"/>
  <c r="P476" i="7"/>
  <c r="Q476" i="7" s="1"/>
  <c r="J535" i="7"/>
  <c r="I535" i="7"/>
  <c r="P460" i="7"/>
  <c r="Q460" i="7" s="1"/>
  <c r="J519" i="7"/>
  <c r="I519" i="7"/>
  <c r="P444" i="7"/>
  <c r="Q444" i="7" s="1"/>
  <c r="J503" i="7"/>
  <c r="I503" i="7"/>
  <c r="P428" i="7"/>
  <c r="Q428" i="7" s="1"/>
  <c r="J487" i="7"/>
  <c r="I487" i="7"/>
  <c r="P412" i="7"/>
  <c r="Q412" i="7" s="1"/>
  <c r="J471" i="7"/>
  <c r="I471" i="7"/>
  <c r="P396" i="7"/>
  <c r="Q396" i="7" s="1"/>
  <c r="J455" i="7"/>
  <c r="I455" i="7"/>
  <c r="P380" i="7"/>
  <c r="Q380" i="7" s="1"/>
  <c r="J439" i="7"/>
  <c r="I439" i="7"/>
  <c r="P364" i="7"/>
  <c r="Q364" i="7" s="1"/>
  <c r="J423" i="7"/>
  <c r="I423" i="7"/>
  <c r="P348" i="7"/>
  <c r="Q348" i="7" s="1"/>
  <c r="J407" i="7"/>
  <c r="I407" i="7"/>
  <c r="P340" i="7"/>
  <c r="Q340" i="7" s="1"/>
  <c r="J399" i="7"/>
  <c r="I399" i="7"/>
  <c r="P324" i="7"/>
  <c r="Q324" i="7" s="1"/>
  <c r="J383" i="7"/>
  <c r="I383" i="7"/>
  <c r="P308" i="7"/>
  <c r="Q308" i="7" s="1"/>
  <c r="J367" i="7"/>
  <c r="I367" i="7"/>
  <c r="P292" i="7"/>
  <c r="Q292" i="7" s="1"/>
  <c r="J351" i="7"/>
  <c r="I351" i="7"/>
  <c r="P276" i="7"/>
  <c r="Q276" i="7" s="1"/>
  <c r="J335" i="7"/>
  <c r="I335" i="7"/>
  <c r="P260" i="7"/>
  <c r="Q260" i="7" s="1"/>
  <c r="J319" i="7"/>
  <c r="I319" i="7"/>
  <c r="J303" i="7"/>
  <c r="I303" i="7"/>
  <c r="J287" i="7"/>
  <c r="I287" i="7"/>
  <c r="J271" i="7"/>
  <c r="I271" i="7"/>
  <c r="J255" i="7"/>
  <c r="I255" i="7"/>
  <c r="J239" i="7"/>
  <c r="I239" i="7"/>
  <c r="J223" i="7"/>
  <c r="I223" i="7"/>
  <c r="I207" i="7"/>
  <c r="J207" i="7"/>
  <c r="I191" i="7"/>
  <c r="J191" i="7"/>
  <c r="I175" i="7"/>
  <c r="J175" i="7"/>
  <c r="I159" i="7"/>
  <c r="J159" i="7"/>
  <c r="I143" i="7"/>
  <c r="J143" i="7"/>
  <c r="I127" i="7"/>
  <c r="J127" i="7"/>
  <c r="I103" i="7"/>
  <c r="J103" i="7"/>
  <c r="I79" i="7"/>
  <c r="J79" i="7"/>
  <c r="F457" i="7"/>
  <c r="E457" i="7"/>
  <c r="F531" i="7"/>
  <c r="E531" i="7"/>
  <c r="F595" i="7"/>
  <c r="E595" i="7"/>
  <c r="F659" i="7"/>
  <c r="E659" i="7"/>
  <c r="F723" i="7"/>
  <c r="E723" i="7"/>
  <c r="F787" i="7"/>
  <c r="E787" i="7"/>
  <c r="F851" i="7"/>
  <c r="E851" i="7"/>
  <c r="F915" i="7"/>
  <c r="E915" i="7"/>
  <c r="F979" i="7"/>
  <c r="E979" i="7"/>
  <c r="F1043" i="7"/>
  <c r="E1043" i="7"/>
  <c r="E63" i="7"/>
  <c r="F63" i="7"/>
  <c r="F209" i="7"/>
  <c r="E209" i="7"/>
  <c r="F273" i="7"/>
  <c r="E273" i="7"/>
  <c r="F480" i="7"/>
  <c r="E480" i="7"/>
  <c r="F548" i="7"/>
  <c r="E548" i="7"/>
  <c r="F612" i="7"/>
  <c r="E612" i="7"/>
  <c r="F676" i="7"/>
  <c r="E676" i="7"/>
  <c r="F740" i="7"/>
  <c r="E740" i="7"/>
  <c r="F804" i="7"/>
  <c r="E804" i="7"/>
  <c r="F868" i="7"/>
  <c r="E868" i="7"/>
  <c r="E932" i="7"/>
  <c r="F932" i="7"/>
  <c r="E996" i="7"/>
  <c r="F996" i="7"/>
  <c r="E1060" i="7"/>
  <c r="F1060" i="7"/>
  <c r="F114" i="7"/>
  <c r="E114" i="7"/>
  <c r="F178" i="7"/>
  <c r="E178" i="7"/>
  <c r="F242" i="7"/>
  <c r="E242" i="7"/>
  <c r="F306" i="7"/>
  <c r="E306" i="7"/>
  <c r="F471" i="7"/>
  <c r="E471" i="7"/>
  <c r="F549" i="7"/>
  <c r="E549" i="7"/>
  <c r="F613" i="7"/>
  <c r="E613" i="7"/>
  <c r="F677" i="7"/>
  <c r="E677" i="7"/>
  <c r="F741" i="7"/>
  <c r="E741" i="7"/>
  <c r="F805" i="7"/>
  <c r="E805" i="7"/>
  <c r="F869" i="7"/>
  <c r="E869" i="7"/>
  <c r="E933" i="7"/>
  <c r="F933" i="7"/>
  <c r="E997" i="7"/>
  <c r="F997" i="7"/>
  <c r="E1061" i="7"/>
  <c r="F1061" i="7"/>
  <c r="F115" i="7"/>
  <c r="E115" i="7"/>
  <c r="F179" i="7"/>
  <c r="E179" i="7"/>
  <c r="F243" i="7"/>
  <c r="E243" i="7"/>
  <c r="F307" i="7"/>
  <c r="E307" i="7"/>
  <c r="F429" i="7"/>
  <c r="E429" i="7"/>
  <c r="F526" i="7"/>
  <c r="E526" i="7"/>
  <c r="F590" i="7"/>
  <c r="E590" i="7"/>
  <c r="E654" i="7"/>
  <c r="F654" i="7"/>
  <c r="E718" i="7"/>
  <c r="F718" i="7"/>
  <c r="E782" i="7"/>
  <c r="F782" i="7"/>
  <c r="E846" i="7"/>
  <c r="F846" i="7"/>
  <c r="E910" i="7"/>
  <c r="F910" i="7"/>
  <c r="E974" i="7"/>
  <c r="F974" i="7"/>
  <c r="E1038" i="7"/>
  <c r="F1038" i="7"/>
  <c r="F1102" i="7"/>
  <c r="E1102" i="7"/>
  <c r="F172" i="7"/>
  <c r="E172" i="7"/>
  <c r="F236" i="7"/>
  <c r="E236" i="7"/>
  <c r="F300" i="7"/>
  <c r="E300" i="7"/>
  <c r="F527" i="7"/>
  <c r="E527" i="7"/>
  <c r="F591" i="7"/>
  <c r="E591" i="7"/>
  <c r="E655" i="7"/>
  <c r="F655" i="7"/>
  <c r="E719" i="7"/>
  <c r="F719" i="7"/>
  <c r="F783" i="7"/>
  <c r="E783" i="7"/>
  <c r="F847" i="7"/>
  <c r="E847" i="7"/>
  <c r="F911" i="7"/>
  <c r="E911" i="7"/>
  <c r="F975" i="7"/>
  <c r="E975" i="7"/>
  <c r="F1039" i="7"/>
  <c r="E1039" i="7"/>
  <c r="F1103" i="7"/>
  <c r="E1103" i="7"/>
  <c r="F109" i="7"/>
  <c r="E109" i="7"/>
  <c r="F173" i="7"/>
  <c r="E173" i="7"/>
  <c r="F237" i="7"/>
  <c r="E237" i="7"/>
  <c r="F301" i="7"/>
  <c r="E301" i="7"/>
  <c r="F504" i="7"/>
  <c r="E504" i="7"/>
  <c r="F568" i="7"/>
  <c r="E568" i="7"/>
  <c r="F632" i="7"/>
  <c r="E632" i="7"/>
  <c r="F696" i="7"/>
  <c r="E696" i="7"/>
  <c r="F760" i="7"/>
  <c r="E760" i="7"/>
  <c r="F824" i="7"/>
  <c r="E824" i="7"/>
  <c r="F888" i="7"/>
  <c r="E888" i="7"/>
  <c r="F952" i="7"/>
  <c r="E952" i="7"/>
  <c r="F1016" i="7"/>
  <c r="E1016" i="7"/>
  <c r="F1080" i="7"/>
  <c r="E1080" i="7"/>
  <c r="F118" i="7"/>
  <c r="E118" i="7"/>
  <c r="F182" i="7"/>
  <c r="E182" i="7"/>
  <c r="F246" i="7"/>
  <c r="E246" i="7"/>
  <c r="F310" i="7"/>
  <c r="E310" i="7"/>
  <c r="F423" i="7"/>
  <c r="E423" i="7"/>
  <c r="F103" i="7"/>
  <c r="E103" i="7"/>
  <c r="F207" i="7"/>
  <c r="E207" i="7"/>
  <c r="F271" i="7"/>
  <c r="E271" i="7"/>
  <c r="F112" i="7"/>
  <c r="E112" i="7"/>
  <c r="F216" i="7"/>
  <c r="E216" i="7"/>
  <c r="F280" i="7"/>
  <c r="E280" i="7"/>
  <c r="A4" i="6"/>
  <c r="A5" i="8" s="1"/>
  <c r="H3" i="4"/>
  <c r="I3" i="4"/>
  <c r="I4" i="4"/>
  <c r="H4" i="4"/>
  <c r="D5" i="4"/>
  <c r="F5" i="4"/>
  <c r="C5" i="4"/>
  <c r="E5" i="4"/>
  <c r="G5" i="4"/>
  <c r="B5" i="4"/>
  <c r="Q1196" i="7" l="1"/>
  <c r="R1196" i="7" s="1"/>
  <c r="C1196" i="8" s="1"/>
  <c r="M1200" i="7"/>
  <c r="N1200" i="7" s="1"/>
  <c r="G1199" i="7"/>
  <c r="Q1194" i="7"/>
  <c r="R1194" i="7" s="1"/>
  <c r="C1194" i="8" s="1"/>
  <c r="M1192" i="7"/>
  <c r="Q1200" i="7"/>
  <c r="R1200" i="7" s="1"/>
  <c r="C1200" i="8" s="1"/>
  <c r="Q1193" i="7"/>
  <c r="R1193" i="7" s="1"/>
  <c r="C1193" i="8" s="1"/>
  <c r="G1192" i="7"/>
  <c r="N1192" i="7" s="1"/>
  <c r="M1198" i="7"/>
  <c r="N1198" i="7" s="1"/>
  <c r="M1190" i="7"/>
  <c r="Q1192" i="7"/>
  <c r="R1192" i="7" s="1"/>
  <c r="C1192" i="8" s="1"/>
  <c r="Q1195" i="7"/>
  <c r="J1195" i="8" s="1"/>
  <c r="Q1197" i="7"/>
  <c r="R1197" i="7" s="1"/>
  <c r="C1197" i="8" s="1"/>
  <c r="Q1199" i="7"/>
  <c r="J1199" i="8" s="1"/>
  <c r="M1193" i="7"/>
  <c r="M1196" i="7"/>
  <c r="J1196" i="8"/>
  <c r="G1188" i="7"/>
  <c r="Q1198" i="7"/>
  <c r="R1198" i="7" s="1"/>
  <c r="C1198" i="8" s="1"/>
  <c r="J1193" i="8"/>
  <c r="M1199" i="7"/>
  <c r="N1199" i="7" s="1"/>
  <c r="M1194" i="7"/>
  <c r="N1194" i="7" s="1"/>
  <c r="G1187" i="7"/>
  <c r="M1195" i="7"/>
  <c r="N1195" i="7" s="1"/>
  <c r="M1197" i="7"/>
  <c r="G1193" i="7"/>
  <c r="G1197" i="7"/>
  <c r="G1196" i="7"/>
  <c r="M1189" i="7"/>
  <c r="G1189" i="7"/>
  <c r="G419" i="7"/>
  <c r="Q1190" i="7"/>
  <c r="R1190" i="7" s="1"/>
  <c r="C1190" i="8" s="1"/>
  <c r="M1191" i="7"/>
  <c r="Q1191" i="7"/>
  <c r="J1191" i="8" s="1"/>
  <c r="G1191" i="7"/>
  <c r="M1184" i="7"/>
  <c r="G1190" i="7"/>
  <c r="M1188" i="7"/>
  <c r="Q1188" i="7"/>
  <c r="J1188" i="8" s="1"/>
  <c r="Q1189" i="7"/>
  <c r="R1189" i="7" s="1"/>
  <c r="C1189" i="8" s="1"/>
  <c r="G841" i="7"/>
  <c r="M1185" i="7"/>
  <c r="G1185" i="7"/>
  <c r="Q1185" i="7"/>
  <c r="R1185" i="7" s="1"/>
  <c r="C1185" i="8" s="1"/>
  <c r="M1187" i="7"/>
  <c r="Q1186" i="7"/>
  <c r="J1186" i="8" s="1"/>
  <c r="Q1187" i="7"/>
  <c r="G1186" i="7"/>
  <c r="N1186" i="7" s="1"/>
  <c r="M1183" i="7"/>
  <c r="Q1184" i="7"/>
  <c r="J1184" i="8" s="1"/>
  <c r="G476" i="7"/>
  <c r="G986" i="7"/>
  <c r="G1183" i="7"/>
  <c r="G1184" i="7"/>
  <c r="Q1183" i="7"/>
  <c r="R1183" i="7" s="1"/>
  <c r="C1183" i="8" s="1"/>
  <c r="G1182" i="7"/>
  <c r="G1180" i="7"/>
  <c r="N1180" i="7" s="1"/>
  <c r="M1182" i="7"/>
  <c r="Q1182" i="7"/>
  <c r="R1182" i="7" s="1"/>
  <c r="C1182" i="8" s="1"/>
  <c r="M1179" i="7"/>
  <c r="Q1180" i="7"/>
  <c r="J1180" i="8" s="1"/>
  <c r="G1018" i="7"/>
  <c r="G1175" i="7"/>
  <c r="G1181" i="7"/>
  <c r="M1178" i="7"/>
  <c r="G1179" i="7"/>
  <c r="M1181" i="7"/>
  <c r="Q1181" i="7"/>
  <c r="B1168" i="6"/>
  <c r="B1163" i="6"/>
  <c r="B1173" i="6"/>
  <c r="Q1179" i="7"/>
  <c r="R1179" i="7" s="1"/>
  <c r="C1179" i="8" s="1"/>
  <c r="G554" i="7"/>
  <c r="G882" i="7"/>
  <c r="E1126" i="7"/>
  <c r="B1137" i="6"/>
  <c r="B1118" i="6"/>
  <c r="B1113" i="6"/>
  <c r="B1164" i="6"/>
  <c r="G1178" i="7"/>
  <c r="B1145" i="6"/>
  <c r="B1148" i="6"/>
  <c r="B1170" i="6"/>
  <c r="B1129" i="6"/>
  <c r="B1134" i="6"/>
  <c r="Q1178" i="7"/>
  <c r="J1178" i="8" s="1"/>
  <c r="M1177" i="7"/>
  <c r="B1120" i="6"/>
  <c r="B1130" i="6"/>
  <c r="B1169" i="6"/>
  <c r="B1136" i="6"/>
  <c r="G793" i="7"/>
  <c r="G762" i="7"/>
  <c r="B1119" i="6"/>
  <c r="B1152" i="6"/>
  <c r="B1154" i="6"/>
  <c r="B1143" i="6"/>
  <c r="B1149" i="6"/>
  <c r="B1165" i="6"/>
  <c r="B1172" i="6"/>
  <c r="B1159" i="6"/>
  <c r="B1125" i="6"/>
  <c r="B1116" i="6"/>
  <c r="B1107" i="6"/>
  <c r="B1158" i="6"/>
  <c r="B1141" i="6"/>
  <c r="B1135" i="6"/>
  <c r="B1144" i="6"/>
  <c r="B1157" i="6"/>
  <c r="B1155" i="6"/>
  <c r="B1133" i="6"/>
  <c r="B1112" i="6"/>
  <c r="E1153" i="7"/>
  <c r="B1160" i="6"/>
  <c r="B1114" i="6"/>
  <c r="B1151" i="6"/>
  <c r="B1123" i="6"/>
  <c r="B1127" i="6"/>
  <c r="G969" i="7"/>
  <c r="B1162" i="6"/>
  <c r="B1124" i="6"/>
  <c r="B1110" i="6"/>
  <c r="B1138" i="6"/>
  <c r="B1132" i="6"/>
  <c r="B1115" i="6"/>
  <c r="B1121" i="6"/>
  <c r="B1166" i="6"/>
  <c r="B1147" i="6"/>
  <c r="B1142" i="6"/>
  <c r="B1167" i="6"/>
  <c r="B1171" i="6"/>
  <c r="B1153" i="6"/>
  <c r="B1156" i="6"/>
  <c r="B1117" i="6"/>
  <c r="B1122" i="6"/>
  <c r="B1146" i="6"/>
  <c r="B1140" i="6"/>
  <c r="B1106" i="6"/>
  <c r="B1161" i="6"/>
  <c r="B1109" i="6"/>
  <c r="B1139" i="6"/>
  <c r="M1176" i="7"/>
  <c r="Q1177" i="7"/>
  <c r="J1177" i="8" s="1"/>
  <c r="G1176" i="7"/>
  <c r="B1175" i="6"/>
  <c r="B1150" i="6"/>
  <c r="B1111" i="6"/>
  <c r="B1174" i="6"/>
  <c r="B1131" i="6"/>
  <c r="B1176" i="6"/>
  <c r="G1177" i="7"/>
  <c r="M1175" i="7"/>
  <c r="Q1176" i="7"/>
  <c r="R1176" i="7" s="1"/>
  <c r="C1176" i="8" s="1"/>
  <c r="Q1175" i="7"/>
  <c r="R1175" i="7" s="1"/>
  <c r="C1175" i="8" s="1"/>
  <c r="M1174" i="7"/>
  <c r="Q1174" i="7"/>
  <c r="J1174" i="8" s="1"/>
  <c r="G1173" i="7"/>
  <c r="G1174" i="7"/>
  <c r="M1173" i="7"/>
  <c r="Q1173" i="7"/>
  <c r="R1173" i="7" s="1"/>
  <c r="C1173" i="8" s="1"/>
  <c r="G1172" i="7"/>
  <c r="Q1172" i="7"/>
  <c r="J1172" i="8" s="1"/>
  <c r="M1172" i="7"/>
  <c r="G1170" i="7"/>
  <c r="M1171" i="7"/>
  <c r="G1171" i="7"/>
  <c r="Q1171" i="7"/>
  <c r="J1171" i="8" s="1"/>
  <c r="M1170" i="7"/>
  <c r="Q1170" i="7"/>
  <c r="R1170" i="7" s="1"/>
  <c r="C1170" i="8" s="1"/>
  <c r="M1169" i="7"/>
  <c r="F1157" i="7"/>
  <c r="G1169" i="7"/>
  <c r="Q1169" i="7"/>
  <c r="R1169" i="7" s="1"/>
  <c r="C1169" i="8" s="1"/>
  <c r="K1163" i="7"/>
  <c r="E1168" i="7"/>
  <c r="F1168" i="7"/>
  <c r="Q1168" i="7"/>
  <c r="R1168" i="7" s="1"/>
  <c r="C1168" i="8" s="1"/>
  <c r="K1168" i="7"/>
  <c r="L1168" i="7"/>
  <c r="Q1166" i="7"/>
  <c r="J1166" i="8" s="1"/>
  <c r="L1167" i="7"/>
  <c r="M1167" i="7" s="1"/>
  <c r="J1167" i="8"/>
  <c r="K1165" i="7"/>
  <c r="E1167" i="7"/>
  <c r="F1167" i="7"/>
  <c r="K1166" i="7"/>
  <c r="E1166" i="7"/>
  <c r="F1166" i="7"/>
  <c r="L1166" i="7"/>
  <c r="K1164" i="7"/>
  <c r="Q1165" i="7"/>
  <c r="J1165" i="8" s="1"/>
  <c r="E1165" i="7"/>
  <c r="F1165" i="7"/>
  <c r="L1165" i="7"/>
  <c r="L1163" i="7"/>
  <c r="Q1159" i="7"/>
  <c r="R1159" i="7" s="1"/>
  <c r="C1159" i="8" s="1"/>
  <c r="K1161" i="7"/>
  <c r="Q1164" i="7"/>
  <c r="R1164" i="7" s="1"/>
  <c r="C1164" i="8" s="1"/>
  <c r="L1160" i="7"/>
  <c r="E1164" i="7"/>
  <c r="F1164" i="7"/>
  <c r="F1163" i="7"/>
  <c r="L1164" i="7"/>
  <c r="Q1160" i="7"/>
  <c r="R1160" i="7" s="1"/>
  <c r="C1160" i="8" s="1"/>
  <c r="K1160" i="7"/>
  <c r="F1161" i="7"/>
  <c r="Q1161" i="7"/>
  <c r="J1161" i="8" s="1"/>
  <c r="E1163" i="7"/>
  <c r="Q1163" i="7"/>
  <c r="J1163" i="8" s="1"/>
  <c r="Q1162" i="7"/>
  <c r="R1162" i="7" s="1"/>
  <c r="C1162" i="8" s="1"/>
  <c r="K1162" i="7"/>
  <c r="E1161" i="7"/>
  <c r="L1161" i="7"/>
  <c r="L1162" i="7"/>
  <c r="E1162" i="7"/>
  <c r="F1162" i="7"/>
  <c r="E1160" i="7"/>
  <c r="F1160" i="7"/>
  <c r="L1157" i="7"/>
  <c r="E1159" i="7"/>
  <c r="F1159" i="7"/>
  <c r="K1159" i="7"/>
  <c r="L1159" i="7"/>
  <c r="Q1158" i="7"/>
  <c r="R1158" i="7" s="1"/>
  <c r="C1158" i="8" s="1"/>
  <c r="Q1157" i="7"/>
  <c r="R1157" i="7" s="1"/>
  <c r="C1157" i="8" s="1"/>
  <c r="K1158" i="7"/>
  <c r="L1158" i="7"/>
  <c r="F1158" i="7"/>
  <c r="K1156" i="7"/>
  <c r="E1158" i="7"/>
  <c r="E1157" i="7"/>
  <c r="K1157" i="7"/>
  <c r="Q1156" i="7"/>
  <c r="J1156" i="8" s="1"/>
  <c r="E1156" i="7"/>
  <c r="F1156" i="7"/>
  <c r="L1156" i="7"/>
  <c r="F1155" i="7"/>
  <c r="Q1155" i="7"/>
  <c r="R1155" i="7" s="1"/>
  <c r="C1155" i="8" s="1"/>
  <c r="E1155" i="7"/>
  <c r="L1155" i="7"/>
  <c r="L1154" i="7"/>
  <c r="K1155" i="7"/>
  <c r="Q1154" i="7"/>
  <c r="J1154" i="8" s="1"/>
  <c r="K1154" i="7"/>
  <c r="E1154" i="7"/>
  <c r="F1154" i="7"/>
  <c r="Q1153" i="7"/>
  <c r="J1153" i="8" s="1"/>
  <c r="J476" i="8"/>
  <c r="R476" i="7"/>
  <c r="C476" i="8" s="1"/>
  <c r="R437" i="7"/>
  <c r="C437" i="8" s="1"/>
  <c r="R949" i="7"/>
  <c r="C949" i="8" s="1"/>
  <c r="R751" i="7"/>
  <c r="C751" i="8" s="1"/>
  <c r="R358" i="7"/>
  <c r="C358" i="8" s="1"/>
  <c r="R742" i="7"/>
  <c r="C742" i="8" s="1"/>
  <c r="R1015" i="7"/>
  <c r="C1015" i="8" s="1"/>
  <c r="R408" i="7"/>
  <c r="C408" i="8" s="1"/>
  <c r="R265" i="7"/>
  <c r="C265" i="8" s="1"/>
  <c r="J713" i="8"/>
  <c r="R713" i="7"/>
  <c r="C713" i="8" s="1"/>
  <c r="R314" i="7"/>
  <c r="C314" i="8" s="1"/>
  <c r="R946" i="7"/>
  <c r="C946" i="8" s="1"/>
  <c r="J786" i="8"/>
  <c r="R786" i="7"/>
  <c r="C786" i="8" s="1"/>
  <c r="J435" i="8"/>
  <c r="R435" i="7"/>
  <c r="C435" i="8" s="1"/>
  <c r="J819" i="8"/>
  <c r="R819" i="7"/>
  <c r="C819" i="8" s="1"/>
  <c r="J1075" i="8"/>
  <c r="R1075" i="7"/>
  <c r="C1075" i="8" s="1"/>
  <c r="R396" i="7"/>
  <c r="C396" i="8" s="1"/>
  <c r="R516" i="7"/>
  <c r="C516" i="8" s="1"/>
  <c r="C646" i="8"/>
  <c r="R644" i="7"/>
  <c r="C644" i="8" s="1"/>
  <c r="J780" i="8"/>
  <c r="R780" i="7"/>
  <c r="C780" i="8" s="1"/>
  <c r="R1036" i="7"/>
  <c r="C1036" i="8" s="1"/>
  <c r="R269" i="7"/>
  <c r="C269" i="8" s="1"/>
  <c r="J333" i="8"/>
  <c r="R333" i="7"/>
  <c r="C333" i="8" s="1"/>
  <c r="R397" i="7"/>
  <c r="C397" i="8" s="1"/>
  <c r="R461" i="7"/>
  <c r="C461" i="8" s="1"/>
  <c r="R525" i="7"/>
  <c r="C525" i="8" s="1"/>
  <c r="J589" i="8"/>
  <c r="R589" i="7"/>
  <c r="C589" i="8" s="1"/>
  <c r="R653" i="7"/>
  <c r="C653" i="8" s="1"/>
  <c r="R717" i="7"/>
  <c r="C717" i="8" s="1"/>
  <c r="R781" i="7"/>
  <c r="C781" i="8" s="1"/>
  <c r="J845" i="8"/>
  <c r="R845" i="7"/>
  <c r="C845" i="8" s="1"/>
  <c r="J909" i="8"/>
  <c r="R909" i="7"/>
  <c r="C909" i="8" s="1"/>
  <c r="J973" i="8"/>
  <c r="R973" i="7"/>
  <c r="C973" i="8" s="1"/>
  <c r="R1037" i="7"/>
  <c r="C1037" i="8" s="1"/>
  <c r="J1085" i="8"/>
  <c r="R1085" i="7"/>
  <c r="C1085" i="8" s="1"/>
  <c r="R870" i="7"/>
  <c r="C870" i="8" s="1"/>
  <c r="R990" i="7"/>
  <c r="C990" i="8" s="1"/>
  <c r="R263" i="7"/>
  <c r="C263" i="8" s="1"/>
  <c r="J463" i="8"/>
  <c r="R463" i="7"/>
  <c r="C463" i="8" s="1"/>
  <c r="R631" i="7"/>
  <c r="C631" i="8" s="1"/>
  <c r="R823" i="7"/>
  <c r="C823" i="8" s="1"/>
  <c r="R999" i="7"/>
  <c r="C999" i="8" s="1"/>
  <c r="J496" i="8"/>
  <c r="R496" i="7"/>
  <c r="C496" i="8" s="1"/>
  <c r="R744" i="7"/>
  <c r="C744" i="8" s="1"/>
  <c r="R1000" i="7"/>
  <c r="C1000" i="8" s="1"/>
  <c r="R318" i="7"/>
  <c r="C318" i="8" s="1"/>
  <c r="J838" i="8"/>
  <c r="R838" i="7"/>
  <c r="C838" i="8" s="1"/>
  <c r="R942" i="7"/>
  <c r="C942" i="8" s="1"/>
  <c r="R1054" i="7"/>
  <c r="C1054" i="8" s="1"/>
  <c r="R279" i="7"/>
  <c r="C279" i="8" s="1"/>
  <c r="J487" i="8"/>
  <c r="R487" i="7"/>
  <c r="C487" i="8" s="1"/>
  <c r="R687" i="7"/>
  <c r="C687" i="8" s="1"/>
  <c r="R895" i="7"/>
  <c r="C895" i="8" s="1"/>
  <c r="R384" i="7"/>
  <c r="C384" i="8" s="1"/>
  <c r="R616" i="7"/>
  <c r="C616" i="8" s="1"/>
  <c r="J872" i="8"/>
  <c r="R872" i="7"/>
  <c r="C872" i="8" s="1"/>
  <c r="R359" i="7"/>
  <c r="C359" i="8" s="1"/>
  <c r="R543" i="7"/>
  <c r="C543" i="8" s="1"/>
  <c r="R743" i="7"/>
  <c r="C743" i="8" s="1"/>
  <c r="R935" i="7"/>
  <c r="C935" i="8" s="1"/>
  <c r="R504" i="7"/>
  <c r="C504" i="8" s="1"/>
  <c r="J752" i="8"/>
  <c r="R752" i="7"/>
  <c r="C752" i="8" s="1"/>
  <c r="J1008" i="8"/>
  <c r="R1008" i="7"/>
  <c r="C1008" i="8" s="1"/>
  <c r="R392" i="7"/>
  <c r="C392" i="8" s="1"/>
  <c r="J672" i="8"/>
  <c r="R672" i="7"/>
  <c r="C672" i="8" s="1"/>
  <c r="R928" i="7"/>
  <c r="C928" i="8" s="1"/>
  <c r="R289" i="7"/>
  <c r="C289" i="8" s="1"/>
  <c r="R353" i="7"/>
  <c r="C353" i="8" s="1"/>
  <c r="R417" i="7"/>
  <c r="C417" i="8" s="1"/>
  <c r="R481" i="7"/>
  <c r="C481" i="8" s="1"/>
  <c r="R545" i="7"/>
  <c r="C545" i="8" s="1"/>
  <c r="R609" i="7"/>
  <c r="C609" i="8" s="1"/>
  <c r="R673" i="7"/>
  <c r="C673" i="8" s="1"/>
  <c r="R737" i="7"/>
  <c r="C737" i="8" s="1"/>
  <c r="R801" i="7"/>
  <c r="C801" i="8" s="1"/>
  <c r="J865" i="8"/>
  <c r="R865" i="7"/>
  <c r="C865" i="8" s="1"/>
  <c r="R929" i="7"/>
  <c r="C929" i="8" s="1"/>
  <c r="R993" i="7"/>
  <c r="C993" i="8" s="1"/>
  <c r="R1089" i="7"/>
  <c r="C1089" i="8" s="1"/>
  <c r="R362" i="7"/>
  <c r="C362" i="8" s="1"/>
  <c r="C492" i="8"/>
  <c r="R490" i="7"/>
  <c r="C490" i="8" s="1"/>
  <c r="R618" i="7"/>
  <c r="C618" i="8" s="1"/>
  <c r="R746" i="7"/>
  <c r="C746" i="8" s="1"/>
  <c r="R866" i="7"/>
  <c r="C866" i="8" s="1"/>
  <c r="J986" i="8"/>
  <c r="R986" i="7"/>
  <c r="C986" i="8" s="1"/>
  <c r="J322" i="8"/>
  <c r="R322" i="7"/>
  <c r="C322" i="8" s="1"/>
  <c r="R450" i="7"/>
  <c r="C450" i="8" s="1"/>
  <c r="R578" i="7"/>
  <c r="C578" i="8" s="1"/>
  <c r="R706" i="7"/>
  <c r="C706" i="8" s="1"/>
  <c r="R842" i="7"/>
  <c r="C842" i="8" s="1"/>
  <c r="R970" i="7"/>
  <c r="C970" i="8" s="1"/>
  <c r="R267" i="7"/>
  <c r="C267" i="8" s="1"/>
  <c r="R331" i="7"/>
  <c r="C331" i="8" s="1"/>
  <c r="R395" i="7"/>
  <c r="C395" i="8" s="1"/>
  <c r="R459" i="7"/>
  <c r="C459" i="8" s="1"/>
  <c r="R523" i="7"/>
  <c r="C523" i="8" s="1"/>
  <c r="R587" i="7"/>
  <c r="C587" i="8" s="1"/>
  <c r="R651" i="7"/>
  <c r="C651" i="8" s="1"/>
  <c r="R715" i="7"/>
  <c r="C715" i="8" s="1"/>
  <c r="R779" i="7"/>
  <c r="C779" i="8" s="1"/>
  <c r="R843" i="7"/>
  <c r="C843" i="8" s="1"/>
  <c r="R907" i="7"/>
  <c r="C907" i="8" s="1"/>
  <c r="R971" i="7"/>
  <c r="C971" i="8" s="1"/>
  <c r="J1035" i="8"/>
  <c r="R1035" i="7"/>
  <c r="C1035" i="8" s="1"/>
  <c r="R1083" i="7"/>
  <c r="C1083" i="8" s="1"/>
  <c r="R316" i="7"/>
  <c r="C316" i="8" s="1"/>
  <c r="R452" i="7"/>
  <c r="C452" i="8" s="1"/>
  <c r="R588" i="7"/>
  <c r="C588" i="8" s="1"/>
  <c r="R708" i="7"/>
  <c r="C708" i="8" s="1"/>
  <c r="R836" i="7"/>
  <c r="C836" i="8" s="1"/>
  <c r="R964" i="7"/>
  <c r="C964" i="8" s="1"/>
  <c r="R1084" i="7"/>
  <c r="C1084" i="8" s="1"/>
  <c r="R1107" i="7"/>
  <c r="C1107" i="8" s="1"/>
  <c r="R860" i="7"/>
  <c r="C860" i="8" s="1"/>
  <c r="R693" i="7"/>
  <c r="C693" i="8" s="1"/>
  <c r="R950" i="7"/>
  <c r="C950" i="8" s="1"/>
  <c r="R656" i="7"/>
  <c r="C656" i="8" s="1"/>
  <c r="R614" i="7"/>
  <c r="C614" i="8" s="1"/>
  <c r="R815" i="7"/>
  <c r="C815" i="8" s="1"/>
  <c r="R295" i="7"/>
  <c r="C295" i="8" s="1"/>
  <c r="J920" i="8"/>
  <c r="R920" i="7"/>
  <c r="C920" i="8" s="1"/>
  <c r="R521" i="7"/>
  <c r="C521" i="8" s="1"/>
  <c r="R969" i="7"/>
  <c r="C969" i="8" s="1"/>
  <c r="J570" i="8"/>
  <c r="R570" i="7"/>
  <c r="C570" i="8" s="1"/>
  <c r="R402" i="7"/>
  <c r="C402" i="8" s="1"/>
  <c r="R371" i="7"/>
  <c r="C371" i="8" s="1"/>
  <c r="R627" i="7"/>
  <c r="C627" i="8" s="1"/>
  <c r="R1011" i="7"/>
  <c r="C1011" i="8" s="1"/>
  <c r="R540" i="7"/>
  <c r="C540" i="8" s="1"/>
  <c r="R276" i="7"/>
  <c r="C276" i="8" s="1"/>
  <c r="C446" i="8"/>
  <c r="R444" i="7"/>
  <c r="C444" i="8" s="1"/>
  <c r="J564" i="8"/>
  <c r="R564" i="7"/>
  <c r="C564" i="8" s="1"/>
  <c r="R692" i="7"/>
  <c r="C692" i="8" s="1"/>
  <c r="C830" i="8"/>
  <c r="R828" i="7"/>
  <c r="C828" i="8" s="1"/>
  <c r="J956" i="8"/>
  <c r="R956" i="7"/>
  <c r="C956" i="8" s="1"/>
  <c r="R293" i="7"/>
  <c r="C293" i="8" s="1"/>
  <c r="R357" i="7"/>
  <c r="C357" i="8" s="1"/>
  <c r="R421" i="7"/>
  <c r="C421" i="8" s="1"/>
  <c r="J485" i="8"/>
  <c r="R485" i="7"/>
  <c r="C485" i="8" s="1"/>
  <c r="R549" i="7"/>
  <c r="C549" i="8" s="1"/>
  <c r="R613" i="7"/>
  <c r="C613" i="8" s="1"/>
  <c r="R677" i="7"/>
  <c r="C677" i="8" s="1"/>
  <c r="J741" i="8"/>
  <c r="R741" i="7"/>
  <c r="C741" i="8" s="1"/>
  <c r="J805" i="8"/>
  <c r="R805" i="7"/>
  <c r="C805" i="8" s="1"/>
  <c r="R869" i="7"/>
  <c r="C869" i="8" s="1"/>
  <c r="R933" i="7"/>
  <c r="C933" i="8" s="1"/>
  <c r="R997" i="7"/>
  <c r="C997" i="8" s="1"/>
  <c r="R1093" i="7"/>
  <c r="C1093" i="8" s="1"/>
  <c r="R918" i="7"/>
  <c r="C918" i="8" s="1"/>
  <c r="R1030" i="7"/>
  <c r="C1030" i="8" s="1"/>
  <c r="J335" i="8"/>
  <c r="R335" i="7"/>
  <c r="C335" i="8" s="1"/>
  <c r="J527" i="8"/>
  <c r="R527" i="7"/>
  <c r="C527" i="8" s="1"/>
  <c r="R703" i="7"/>
  <c r="C703" i="8" s="1"/>
  <c r="R887" i="7"/>
  <c r="C887" i="8" s="1"/>
  <c r="R336" i="7"/>
  <c r="C336" i="8" s="1"/>
  <c r="J600" i="8"/>
  <c r="R600" i="7"/>
  <c r="C600" i="8" s="1"/>
  <c r="R840" i="7"/>
  <c r="C840" i="8" s="1"/>
  <c r="R278" i="7"/>
  <c r="C278" i="8" s="1"/>
  <c r="R342" i="7"/>
  <c r="C342" i="8" s="1"/>
  <c r="J406" i="8"/>
  <c r="R406" i="7"/>
  <c r="C406" i="8" s="1"/>
  <c r="R470" i="7"/>
  <c r="C470" i="8" s="1"/>
  <c r="R534" i="7"/>
  <c r="C534" i="8" s="1"/>
  <c r="R598" i="7"/>
  <c r="C598" i="8" s="1"/>
  <c r="R662" i="7"/>
  <c r="C662" i="8" s="1"/>
  <c r="R726" i="7"/>
  <c r="C726" i="8" s="1"/>
  <c r="R790" i="7"/>
  <c r="C790" i="8" s="1"/>
  <c r="R862" i="7"/>
  <c r="C862" i="8" s="1"/>
  <c r="J998" i="8"/>
  <c r="R998" i="7"/>
  <c r="C998" i="8" s="1"/>
  <c r="R1078" i="7"/>
  <c r="C1078" i="8" s="1"/>
  <c r="J351" i="8"/>
  <c r="R351" i="7"/>
  <c r="C351" i="8" s="1"/>
  <c r="R559" i="7"/>
  <c r="C559" i="8" s="1"/>
  <c r="J759" i="8"/>
  <c r="R759" i="7"/>
  <c r="C759" i="8" s="1"/>
  <c r="R967" i="7"/>
  <c r="C967" i="8" s="1"/>
  <c r="R456" i="7"/>
  <c r="C456" i="8" s="1"/>
  <c r="R720" i="7"/>
  <c r="C720" i="8" s="1"/>
  <c r="R984" i="7"/>
  <c r="C984" i="8" s="1"/>
  <c r="R423" i="7"/>
  <c r="C423" i="8" s="1"/>
  <c r="R615" i="7"/>
  <c r="C615" i="8" s="1"/>
  <c r="R807" i="7"/>
  <c r="C807" i="8" s="1"/>
  <c r="R1007" i="7"/>
  <c r="C1007" i="8" s="1"/>
  <c r="J344" i="8"/>
  <c r="R344" i="7"/>
  <c r="C344" i="8" s="1"/>
  <c r="J592" i="8"/>
  <c r="R592" i="7"/>
  <c r="C592" i="8" s="1"/>
  <c r="J856" i="8"/>
  <c r="R856" i="7"/>
  <c r="C856" i="8" s="1"/>
  <c r="J512" i="8"/>
  <c r="R512" i="7"/>
  <c r="C512" i="8" s="1"/>
  <c r="R760" i="7"/>
  <c r="C760" i="8" s="1"/>
  <c r="R1016" i="7"/>
  <c r="C1016" i="8" s="1"/>
  <c r="R313" i="7"/>
  <c r="C313" i="8" s="1"/>
  <c r="J377" i="8"/>
  <c r="R377" i="7"/>
  <c r="C377" i="8" s="1"/>
  <c r="R441" i="7"/>
  <c r="C441" i="8" s="1"/>
  <c r="J505" i="8"/>
  <c r="R505" i="7"/>
  <c r="C505" i="8" s="1"/>
  <c r="R569" i="7"/>
  <c r="C569" i="8" s="1"/>
  <c r="R633" i="7"/>
  <c r="C633" i="8" s="1"/>
  <c r="J697" i="8"/>
  <c r="R697" i="7"/>
  <c r="C697" i="8" s="1"/>
  <c r="R761" i="7"/>
  <c r="C761" i="8" s="1"/>
  <c r="R825" i="7"/>
  <c r="C825" i="8" s="1"/>
  <c r="R889" i="7"/>
  <c r="C889" i="8" s="1"/>
  <c r="R953" i="7"/>
  <c r="C953" i="8" s="1"/>
  <c r="R1017" i="7"/>
  <c r="C1017" i="8" s="1"/>
  <c r="J1097" i="8"/>
  <c r="R1097" i="7"/>
  <c r="C1097" i="8" s="1"/>
  <c r="R282" i="7"/>
  <c r="C282" i="8" s="1"/>
  <c r="J410" i="8"/>
  <c r="R410" i="7"/>
  <c r="C410" i="8" s="1"/>
  <c r="R538" i="7"/>
  <c r="C538" i="8" s="1"/>
  <c r="R666" i="7"/>
  <c r="C666" i="8" s="1"/>
  <c r="C796" i="8"/>
  <c r="R794" i="7"/>
  <c r="C794" i="8" s="1"/>
  <c r="R914" i="7"/>
  <c r="C914" i="8" s="1"/>
  <c r="R1034" i="7"/>
  <c r="C1034" i="8" s="1"/>
  <c r="R370" i="7"/>
  <c r="C370" i="8" s="1"/>
  <c r="R498" i="7"/>
  <c r="C498" i="8" s="1"/>
  <c r="J626" i="8"/>
  <c r="R626" i="7"/>
  <c r="C626" i="8" s="1"/>
  <c r="C756" i="8"/>
  <c r="R754" i="7"/>
  <c r="C754" i="8" s="1"/>
  <c r="J890" i="8"/>
  <c r="R890" i="7"/>
  <c r="C890" i="8" s="1"/>
  <c r="R1026" i="7"/>
  <c r="C1026" i="8" s="1"/>
  <c r="R291" i="7"/>
  <c r="C291" i="8" s="1"/>
  <c r="R355" i="7"/>
  <c r="C355" i="8" s="1"/>
  <c r="R419" i="7"/>
  <c r="C419" i="8" s="1"/>
  <c r="R483" i="7"/>
  <c r="C483" i="8" s="1"/>
  <c r="R547" i="7"/>
  <c r="C547" i="8" s="1"/>
  <c r="R611" i="7"/>
  <c r="C611" i="8" s="1"/>
  <c r="R675" i="7"/>
  <c r="C675" i="8" s="1"/>
  <c r="J739" i="8"/>
  <c r="R739" i="7"/>
  <c r="C739" i="8" s="1"/>
  <c r="J803" i="8"/>
  <c r="R803" i="7"/>
  <c r="C803" i="8" s="1"/>
  <c r="R867" i="7"/>
  <c r="C867" i="8" s="1"/>
  <c r="R931" i="7"/>
  <c r="C931" i="8" s="1"/>
  <c r="J995" i="8"/>
  <c r="R995" i="7"/>
  <c r="C995" i="8" s="1"/>
  <c r="R1091" i="7"/>
  <c r="C1091" i="8" s="1"/>
  <c r="R372" i="7"/>
  <c r="C372" i="8" s="1"/>
  <c r="C510" i="8"/>
  <c r="R508" i="7"/>
  <c r="C508" i="8" s="1"/>
  <c r="C638" i="8"/>
  <c r="R636" i="7"/>
  <c r="C636" i="8" s="1"/>
  <c r="J884" i="8"/>
  <c r="R884" i="7"/>
  <c r="C884" i="8" s="1"/>
  <c r="J1012" i="8"/>
  <c r="R1012" i="7"/>
  <c r="C1012" i="8" s="1"/>
  <c r="R1100" i="7"/>
  <c r="C1100" i="8" s="1"/>
  <c r="R1050" i="7"/>
  <c r="C1050" i="8" s="1"/>
  <c r="C350" i="8"/>
  <c r="R348" i="7"/>
  <c r="C348" i="8" s="1"/>
  <c r="R373" i="7"/>
  <c r="C373" i="8" s="1"/>
  <c r="J821" i="8"/>
  <c r="R821" i="7"/>
  <c r="C821" i="8" s="1"/>
  <c r="R391" i="7"/>
  <c r="C391" i="8" s="1"/>
  <c r="R422" i="7"/>
  <c r="C422" i="8" s="1"/>
  <c r="R407" i="7"/>
  <c r="C407" i="8" s="1"/>
  <c r="R471" i="7"/>
  <c r="C471" i="8" s="1"/>
  <c r="R576" i="7"/>
  <c r="C576" i="8" s="1"/>
  <c r="R585" i="7"/>
  <c r="C585" i="8" s="1"/>
  <c r="R1033" i="7"/>
  <c r="C1033" i="8" s="1"/>
  <c r="R274" i="7"/>
  <c r="C274" i="8" s="1"/>
  <c r="C660" i="8"/>
  <c r="R658" i="7"/>
  <c r="C658" i="8" s="1"/>
  <c r="J499" i="8"/>
  <c r="R499" i="7"/>
  <c r="C499" i="8" s="1"/>
  <c r="R755" i="7"/>
  <c r="C755" i="8" s="1"/>
  <c r="R268" i="7"/>
  <c r="C268" i="8" s="1"/>
  <c r="R324" i="7"/>
  <c r="C324" i="8" s="1"/>
  <c r="J364" i="8"/>
  <c r="R364" i="7"/>
  <c r="C364" i="8" s="1"/>
  <c r="R612" i="7"/>
  <c r="C612" i="8" s="1"/>
  <c r="J748" i="8"/>
  <c r="R748" i="7"/>
  <c r="C748" i="8" s="1"/>
  <c r="J876" i="8"/>
  <c r="R876" i="7"/>
  <c r="C876" i="8" s="1"/>
  <c r="R1004" i="7"/>
  <c r="C1004" i="8" s="1"/>
  <c r="R317" i="7"/>
  <c r="C317" i="8" s="1"/>
  <c r="R381" i="7"/>
  <c r="C381" i="8" s="1"/>
  <c r="R445" i="7"/>
  <c r="C445" i="8" s="1"/>
  <c r="R509" i="7"/>
  <c r="C509" i="8" s="1"/>
  <c r="R573" i="7"/>
  <c r="C573" i="8" s="1"/>
  <c r="R637" i="7"/>
  <c r="C637" i="8" s="1"/>
  <c r="R701" i="7"/>
  <c r="C701" i="8" s="1"/>
  <c r="R765" i="7"/>
  <c r="C765" i="8" s="1"/>
  <c r="R829" i="7"/>
  <c r="C829" i="8" s="1"/>
  <c r="J893" i="8"/>
  <c r="R893" i="7"/>
  <c r="C893" i="8" s="1"/>
  <c r="R957" i="7"/>
  <c r="C957" i="8" s="1"/>
  <c r="R1021" i="7"/>
  <c r="C1021" i="8" s="1"/>
  <c r="R1101" i="7"/>
  <c r="C1101" i="8" s="1"/>
  <c r="R958" i="7"/>
  <c r="C958" i="8" s="1"/>
  <c r="J415" i="8"/>
  <c r="R415" i="7"/>
  <c r="C415" i="8" s="1"/>
  <c r="R599" i="7"/>
  <c r="C599" i="8" s="1"/>
  <c r="R775" i="7"/>
  <c r="C775" i="8" s="1"/>
  <c r="R951" i="7"/>
  <c r="C951" i="8" s="1"/>
  <c r="R432" i="7"/>
  <c r="C432" i="8" s="1"/>
  <c r="R688" i="7"/>
  <c r="C688" i="8" s="1"/>
  <c r="R944" i="7"/>
  <c r="C944" i="8" s="1"/>
  <c r="R302" i="7"/>
  <c r="C302" i="8" s="1"/>
  <c r="R750" i="7"/>
  <c r="C750" i="8" s="1"/>
  <c r="R814" i="7"/>
  <c r="C814" i="8" s="1"/>
  <c r="J910" i="8"/>
  <c r="R910" i="7"/>
  <c r="C910" i="8" s="1"/>
  <c r="R1094" i="7"/>
  <c r="C1094" i="8" s="1"/>
  <c r="R431" i="7"/>
  <c r="C431" i="8" s="1"/>
  <c r="R639" i="7"/>
  <c r="C639" i="8" s="1"/>
  <c r="R847" i="7"/>
  <c r="C847" i="8" s="1"/>
  <c r="R1039" i="7"/>
  <c r="C1039" i="8" s="1"/>
  <c r="R320" i="7"/>
  <c r="C320" i="8" s="1"/>
  <c r="R552" i="7"/>
  <c r="C552" i="8" s="1"/>
  <c r="R824" i="7"/>
  <c r="C824" i="8" s="1"/>
  <c r="J319" i="8"/>
  <c r="R319" i="7"/>
  <c r="C319" i="8" s="1"/>
  <c r="R495" i="7"/>
  <c r="C495" i="8" s="1"/>
  <c r="R695" i="7"/>
  <c r="C695" i="8" s="1"/>
  <c r="R879" i="7"/>
  <c r="C879" i="8" s="1"/>
  <c r="J448" i="8"/>
  <c r="R448" i="7"/>
  <c r="C448" i="8" s="1"/>
  <c r="R696" i="7"/>
  <c r="C696" i="8" s="1"/>
  <c r="R952" i="7"/>
  <c r="C952" i="8" s="1"/>
  <c r="J328" i="8"/>
  <c r="R328" i="7"/>
  <c r="C328" i="8" s="1"/>
  <c r="R608" i="7"/>
  <c r="C608" i="8" s="1"/>
  <c r="R864" i="7"/>
  <c r="C864" i="8" s="1"/>
  <c r="R273" i="7"/>
  <c r="C273" i="8" s="1"/>
  <c r="R337" i="7"/>
  <c r="C337" i="8" s="1"/>
  <c r="R401" i="7"/>
  <c r="C401" i="8" s="1"/>
  <c r="R465" i="7"/>
  <c r="C465" i="8" s="1"/>
  <c r="R529" i="7"/>
  <c r="C529" i="8" s="1"/>
  <c r="R593" i="7"/>
  <c r="C593" i="8" s="1"/>
  <c r="R657" i="7"/>
  <c r="C657" i="8" s="1"/>
  <c r="J721" i="8"/>
  <c r="R721" i="7"/>
  <c r="C721" i="8" s="1"/>
  <c r="R785" i="7"/>
  <c r="C785" i="8" s="1"/>
  <c r="J849" i="8"/>
  <c r="R849" i="7"/>
  <c r="C849" i="8" s="1"/>
  <c r="R913" i="7"/>
  <c r="C913" i="8" s="1"/>
  <c r="R977" i="7"/>
  <c r="C977" i="8" s="1"/>
  <c r="R1041" i="7"/>
  <c r="C1041" i="8" s="1"/>
  <c r="R330" i="7"/>
  <c r="C330" i="8" s="1"/>
  <c r="R458" i="7"/>
  <c r="C458" i="8" s="1"/>
  <c r="J586" i="8"/>
  <c r="R586" i="7"/>
  <c r="C586" i="8" s="1"/>
  <c r="R714" i="7"/>
  <c r="C714" i="8" s="1"/>
  <c r="R834" i="7"/>
  <c r="C834" i="8" s="1"/>
  <c r="R962" i="7"/>
  <c r="C962" i="8" s="1"/>
  <c r="R290" i="7"/>
  <c r="C290" i="8" s="1"/>
  <c r="R418" i="7"/>
  <c r="C418" i="8" s="1"/>
  <c r="J546" i="8"/>
  <c r="R546" i="7"/>
  <c r="C546" i="8" s="1"/>
  <c r="R674" i="7"/>
  <c r="C674" i="8" s="1"/>
  <c r="R802" i="7"/>
  <c r="C802" i="8" s="1"/>
  <c r="R938" i="7"/>
  <c r="C938" i="8" s="1"/>
  <c r="J315" i="8"/>
  <c r="R315" i="7"/>
  <c r="C315" i="8" s="1"/>
  <c r="J379" i="8"/>
  <c r="R379" i="7"/>
  <c r="C379" i="8" s="1"/>
  <c r="R443" i="7"/>
  <c r="C443" i="8" s="1"/>
  <c r="J507" i="8"/>
  <c r="R507" i="7"/>
  <c r="C507" i="8" s="1"/>
  <c r="R571" i="7"/>
  <c r="C571" i="8" s="1"/>
  <c r="R635" i="7"/>
  <c r="C635" i="8" s="1"/>
  <c r="R699" i="7"/>
  <c r="C699" i="8" s="1"/>
  <c r="R763" i="7"/>
  <c r="C763" i="8" s="1"/>
  <c r="R827" i="7"/>
  <c r="C827" i="8" s="1"/>
  <c r="R891" i="7"/>
  <c r="C891" i="8" s="1"/>
  <c r="R955" i="7"/>
  <c r="C955" i="8" s="1"/>
  <c r="R1019" i="7"/>
  <c r="C1019" i="8" s="1"/>
  <c r="R1099" i="7"/>
  <c r="C1099" i="8" s="1"/>
  <c r="R284" i="7"/>
  <c r="C284" i="8" s="1"/>
  <c r="R420" i="7"/>
  <c r="C420" i="8" s="1"/>
  <c r="C686" i="8"/>
  <c r="R684" i="7"/>
  <c r="C684" i="8" s="1"/>
  <c r="R804" i="7"/>
  <c r="C804" i="8" s="1"/>
  <c r="R932" i="7"/>
  <c r="C932" i="8" s="1"/>
  <c r="J1060" i="8"/>
  <c r="R1060" i="7"/>
  <c r="C1060" i="8" s="1"/>
  <c r="R1064" i="7"/>
  <c r="C1064" i="8" s="1"/>
  <c r="J1066" i="8"/>
  <c r="R1066" i="7"/>
  <c r="C1066" i="8" s="1"/>
  <c r="Q1142" i="7"/>
  <c r="R1142" i="7" s="1"/>
  <c r="C734" i="8"/>
  <c r="R732" i="7"/>
  <c r="C732" i="8" s="1"/>
  <c r="J565" i="8"/>
  <c r="R565" i="7"/>
  <c r="C565" i="8" s="1"/>
  <c r="R1013" i="7"/>
  <c r="C1013" i="8" s="1"/>
  <c r="R400" i="7"/>
  <c r="C400" i="8" s="1"/>
  <c r="R550" i="7"/>
  <c r="C550" i="8" s="1"/>
  <c r="R894" i="7"/>
  <c r="C894" i="8" s="1"/>
  <c r="R800" i="7"/>
  <c r="C800" i="8" s="1"/>
  <c r="R664" i="7"/>
  <c r="C664" i="8" s="1"/>
  <c r="R457" i="7"/>
  <c r="C457" i="8" s="1"/>
  <c r="J905" i="8"/>
  <c r="R905" i="7"/>
  <c r="C905" i="8" s="1"/>
  <c r="R442" i="7"/>
  <c r="C442" i="8" s="1"/>
  <c r="C532" i="8"/>
  <c r="R530" i="7"/>
  <c r="C530" i="8" s="1"/>
  <c r="R307" i="7"/>
  <c r="C307" i="8" s="1"/>
  <c r="R691" i="7"/>
  <c r="C691" i="8" s="1"/>
  <c r="R883" i="7"/>
  <c r="C883" i="8" s="1"/>
  <c r="R668" i="7"/>
  <c r="C668" i="8" s="1"/>
  <c r="R292" i="7"/>
  <c r="C292" i="8" s="1"/>
  <c r="R277" i="7"/>
  <c r="C277" i="8" s="1"/>
  <c r="J341" i="8"/>
  <c r="R341" i="7"/>
  <c r="C341" i="8" s="1"/>
  <c r="R405" i="7"/>
  <c r="C405" i="8" s="1"/>
  <c r="R469" i="7"/>
  <c r="C469" i="8" s="1"/>
  <c r="R533" i="7"/>
  <c r="C533" i="8" s="1"/>
  <c r="J597" i="8"/>
  <c r="R597" i="7"/>
  <c r="C597" i="8" s="1"/>
  <c r="J661" i="8"/>
  <c r="R661" i="7"/>
  <c r="C661" i="8" s="1"/>
  <c r="R725" i="7"/>
  <c r="C725" i="8" s="1"/>
  <c r="R789" i="7"/>
  <c r="C789" i="8" s="1"/>
  <c r="R853" i="7"/>
  <c r="C853" i="8" s="1"/>
  <c r="R981" i="7"/>
  <c r="C981" i="8" s="1"/>
  <c r="J1045" i="8"/>
  <c r="R1045" i="7"/>
  <c r="C1045" i="8" s="1"/>
  <c r="J886" i="8"/>
  <c r="R886" i="7"/>
  <c r="C886" i="8" s="1"/>
  <c r="J1006" i="8"/>
  <c r="R1006" i="7"/>
  <c r="C1006" i="8" s="1"/>
  <c r="J1046" i="8"/>
  <c r="R1046" i="7"/>
  <c r="C1046" i="8" s="1"/>
  <c r="J287" i="8"/>
  <c r="R287" i="7"/>
  <c r="C287" i="8" s="1"/>
  <c r="R479" i="7"/>
  <c r="C479" i="8" s="1"/>
  <c r="R655" i="7"/>
  <c r="C655" i="8" s="1"/>
  <c r="R839" i="7"/>
  <c r="C839" i="8" s="1"/>
  <c r="R1023" i="7"/>
  <c r="C1023" i="8" s="1"/>
  <c r="J272" i="8"/>
  <c r="R272" i="7"/>
  <c r="C272" i="8" s="1"/>
  <c r="R536" i="7"/>
  <c r="C536" i="8" s="1"/>
  <c r="R776" i="7"/>
  <c r="C776" i="8" s="1"/>
  <c r="R1032" i="7"/>
  <c r="C1032" i="8" s="1"/>
  <c r="J262" i="8"/>
  <c r="R262" i="7"/>
  <c r="C262" i="8" s="1"/>
  <c r="R326" i="7"/>
  <c r="C326" i="8" s="1"/>
  <c r="R390" i="7"/>
  <c r="C390" i="8" s="1"/>
  <c r="R454" i="7"/>
  <c r="C454" i="8" s="1"/>
  <c r="R518" i="7"/>
  <c r="C518" i="8" s="1"/>
  <c r="J582" i="8"/>
  <c r="R582" i="7"/>
  <c r="C582" i="8" s="1"/>
  <c r="R710" i="7"/>
  <c r="C710" i="8" s="1"/>
  <c r="J774" i="8"/>
  <c r="R774" i="7"/>
  <c r="C774" i="8" s="1"/>
  <c r="R846" i="7"/>
  <c r="C846" i="8" s="1"/>
  <c r="J966" i="8"/>
  <c r="R966" i="7"/>
  <c r="C966" i="8" s="1"/>
  <c r="R303" i="7"/>
  <c r="C303" i="8" s="1"/>
  <c r="R511" i="7"/>
  <c r="C511" i="8" s="1"/>
  <c r="R711" i="7"/>
  <c r="C711" i="8" s="1"/>
  <c r="R919" i="7"/>
  <c r="C919" i="8" s="1"/>
  <c r="R1063" i="7"/>
  <c r="C1063" i="8" s="1"/>
  <c r="R416" i="7"/>
  <c r="C416" i="8" s="1"/>
  <c r="R648" i="7"/>
  <c r="C648" i="8" s="1"/>
  <c r="J904" i="8"/>
  <c r="R904" i="7"/>
  <c r="C904" i="8" s="1"/>
  <c r="J375" i="8"/>
  <c r="R375" i="7"/>
  <c r="C375" i="8" s="1"/>
  <c r="R567" i="7"/>
  <c r="C567" i="8" s="1"/>
  <c r="J767" i="8"/>
  <c r="R767" i="7"/>
  <c r="C767" i="8" s="1"/>
  <c r="R959" i="7"/>
  <c r="C959" i="8" s="1"/>
  <c r="R280" i="7"/>
  <c r="C280" i="8" s="1"/>
  <c r="R528" i="7"/>
  <c r="C528" i="8" s="1"/>
  <c r="R784" i="7"/>
  <c r="C784" i="8" s="1"/>
  <c r="R1040" i="7"/>
  <c r="C1040" i="8" s="1"/>
  <c r="R424" i="7"/>
  <c r="C424" i="8" s="1"/>
  <c r="R704" i="7"/>
  <c r="C704" i="8" s="1"/>
  <c r="R960" i="7"/>
  <c r="C960" i="8" s="1"/>
  <c r="R297" i="7"/>
  <c r="C297" i="8" s="1"/>
  <c r="R361" i="7"/>
  <c r="C361" i="8" s="1"/>
  <c r="R425" i="7"/>
  <c r="C425" i="8" s="1"/>
  <c r="R489" i="7"/>
  <c r="C489" i="8" s="1"/>
  <c r="R553" i="7"/>
  <c r="C553" i="8" s="1"/>
  <c r="R617" i="7"/>
  <c r="C617" i="8" s="1"/>
  <c r="R681" i="7"/>
  <c r="C681" i="8" s="1"/>
  <c r="J745" i="8"/>
  <c r="R745" i="7"/>
  <c r="C745" i="8" s="1"/>
  <c r="J809" i="8"/>
  <c r="R809" i="7"/>
  <c r="C809" i="8" s="1"/>
  <c r="R873" i="7"/>
  <c r="C873" i="8" s="1"/>
  <c r="R937" i="7"/>
  <c r="C937" i="8" s="1"/>
  <c r="R1001" i="7"/>
  <c r="C1001" i="8" s="1"/>
  <c r="R1049" i="7"/>
  <c r="C1049" i="8" s="1"/>
  <c r="R378" i="7"/>
  <c r="C378" i="8" s="1"/>
  <c r="R506" i="7"/>
  <c r="C506" i="8" s="1"/>
  <c r="R634" i="7"/>
  <c r="C634" i="8" s="1"/>
  <c r="R762" i="7"/>
  <c r="C762" i="8" s="1"/>
  <c r="J882" i="8"/>
  <c r="R882" i="7"/>
  <c r="C882" i="8" s="1"/>
  <c r="R1002" i="7"/>
  <c r="C1002" i="8" s="1"/>
  <c r="R338" i="7"/>
  <c r="C338" i="8" s="1"/>
  <c r="C468" i="8"/>
  <c r="R466" i="7"/>
  <c r="C466" i="8" s="1"/>
  <c r="C596" i="8"/>
  <c r="R594" i="7"/>
  <c r="C594" i="8" s="1"/>
  <c r="J722" i="8"/>
  <c r="R722" i="7"/>
  <c r="C722" i="8" s="1"/>
  <c r="R858" i="7"/>
  <c r="C858" i="8" s="1"/>
  <c r="R994" i="7"/>
  <c r="C994" i="8" s="1"/>
  <c r="J275" i="8"/>
  <c r="R275" i="7"/>
  <c r="C275" i="8" s="1"/>
  <c r="J339" i="8"/>
  <c r="R339" i="7"/>
  <c r="C339" i="8" s="1"/>
  <c r="J403" i="8"/>
  <c r="R403" i="7"/>
  <c r="C403" i="8" s="1"/>
  <c r="J467" i="8"/>
  <c r="R467" i="7"/>
  <c r="C467" i="8" s="1"/>
  <c r="R531" i="7"/>
  <c r="C531" i="8" s="1"/>
  <c r="R595" i="7"/>
  <c r="C595" i="8" s="1"/>
  <c r="R659" i="7"/>
  <c r="C659" i="8" s="1"/>
  <c r="R723" i="7"/>
  <c r="C723" i="8" s="1"/>
  <c r="R787" i="7"/>
  <c r="C787" i="8" s="1"/>
  <c r="R851" i="7"/>
  <c r="C851" i="8" s="1"/>
  <c r="C917" i="8"/>
  <c r="R915" i="7"/>
  <c r="C915" i="8" s="1"/>
  <c r="R979" i="7"/>
  <c r="C979" i="8" s="1"/>
  <c r="R1043" i="7"/>
  <c r="C1043" i="8" s="1"/>
  <c r="R332" i="7"/>
  <c r="C332" i="8" s="1"/>
  <c r="R604" i="7"/>
  <c r="C604" i="8" s="1"/>
  <c r="R980" i="7"/>
  <c r="C980" i="8" s="1"/>
  <c r="R1076" i="7"/>
  <c r="C1076" i="8" s="1"/>
  <c r="R1090" i="7"/>
  <c r="C1090" i="8" s="1"/>
  <c r="J309" i="8"/>
  <c r="R309" i="7"/>
  <c r="C309" i="8" s="1"/>
  <c r="J757" i="8"/>
  <c r="R757" i="7"/>
  <c r="C757" i="8" s="1"/>
  <c r="R1102" i="7"/>
  <c r="C1102" i="8" s="1"/>
  <c r="R912" i="7"/>
  <c r="C912" i="8" s="1"/>
  <c r="R678" i="7"/>
  <c r="C678" i="8" s="1"/>
  <c r="R607" i="7"/>
  <c r="C607" i="8" s="1"/>
  <c r="R671" i="7"/>
  <c r="C671" i="8" s="1"/>
  <c r="R832" i="7"/>
  <c r="C832" i="8" s="1"/>
  <c r="R649" i="7"/>
  <c r="C649" i="8" s="1"/>
  <c r="R1081" i="7"/>
  <c r="C1081" i="8" s="1"/>
  <c r="J826" i="8"/>
  <c r="R826" i="7"/>
  <c r="C826" i="8" s="1"/>
  <c r="R922" i="7"/>
  <c r="C922" i="8" s="1"/>
  <c r="J563" i="8"/>
  <c r="R563" i="7"/>
  <c r="C563" i="8" s="1"/>
  <c r="R947" i="7"/>
  <c r="C947" i="8" s="1"/>
  <c r="J404" i="8"/>
  <c r="R404" i="7"/>
  <c r="C404" i="8" s="1"/>
  <c r="J412" i="8"/>
  <c r="R412" i="7"/>
  <c r="C412" i="8" s="1"/>
  <c r="J924" i="8"/>
  <c r="R924" i="7"/>
  <c r="C924" i="8" s="1"/>
  <c r="J340" i="8"/>
  <c r="R340" i="7"/>
  <c r="C340" i="8" s="1"/>
  <c r="J460" i="8"/>
  <c r="R460" i="7"/>
  <c r="C460" i="8" s="1"/>
  <c r="R580" i="7"/>
  <c r="C580" i="8" s="1"/>
  <c r="J716" i="8"/>
  <c r="R716" i="7"/>
  <c r="C716" i="8" s="1"/>
  <c r="J844" i="8"/>
  <c r="R844" i="7"/>
  <c r="C844" i="8" s="1"/>
  <c r="R972" i="7"/>
  <c r="C972" i="8" s="1"/>
  <c r="J301" i="8"/>
  <c r="R301" i="7"/>
  <c r="C301" i="8" s="1"/>
  <c r="R365" i="7"/>
  <c r="C365" i="8" s="1"/>
  <c r="R429" i="7"/>
  <c r="C429" i="8" s="1"/>
  <c r="R493" i="7"/>
  <c r="C493" i="8" s="1"/>
  <c r="J557" i="8"/>
  <c r="R557" i="7"/>
  <c r="C557" i="8" s="1"/>
  <c r="R621" i="7"/>
  <c r="C621" i="8" s="1"/>
  <c r="R685" i="7"/>
  <c r="C685" i="8" s="1"/>
  <c r="J749" i="8"/>
  <c r="R749" i="7"/>
  <c r="C749" i="8" s="1"/>
  <c r="J813" i="8"/>
  <c r="R813" i="7"/>
  <c r="C813" i="8" s="1"/>
  <c r="J877" i="8"/>
  <c r="R877" i="7"/>
  <c r="C877" i="8" s="1"/>
  <c r="R941" i="7"/>
  <c r="C941" i="8" s="1"/>
  <c r="J1005" i="8"/>
  <c r="R1005" i="7"/>
  <c r="C1005" i="8" s="1"/>
  <c r="R1053" i="7"/>
  <c r="C1053" i="8" s="1"/>
  <c r="J934" i="8"/>
  <c r="R934" i="7"/>
  <c r="C934" i="8" s="1"/>
  <c r="R1062" i="7"/>
  <c r="C1062" i="8" s="1"/>
  <c r="R367" i="7"/>
  <c r="C367" i="8" s="1"/>
  <c r="R551" i="7"/>
  <c r="C551" i="8" s="1"/>
  <c r="J727" i="8"/>
  <c r="R727" i="7"/>
  <c r="C727" i="8" s="1"/>
  <c r="R903" i="7"/>
  <c r="C903" i="8" s="1"/>
  <c r="R1047" i="7"/>
  <c r="C1047" i="8" s="1"/>
  <c r="R368" i="7"/>
  <c r="C368" i="8" s="1"/>
  <c r="R632" i="7"/>
  <c r="C632" i="8" s="1"/>
  <c r="R880" i="7"/>
  <c r="C880" i="8" s="1"/>
  <c r="C1106" i="8"/>
  <c r="R1104" i="7"/>
  <c r="C1104" i="8" s="1"/>
  <c r="R286" i="7"/>
  <c r="C286" i="8" s="1"/>
  <c r="R478" i="7"/>
  <c r="C478" i="8" s="1"/>
  <c r="J542" i="8"/>
  <c r="R542" i="7"/>
  <c r="C542" i="8" s="1"/>
  <c r="J606" i="8"/>
  <c r="R606" i="7"/>
  <c r="C606" i="8" s="1"/>
  <c r="R670" i="7"/>
  <c r="C670" i="8" s="1"/>
  <c r="R878" i="7"/>
  <c r="C878" i="8" s="1"/>
  <c r="R1014" i="7"/>
  <c r="C1014" i="8" s="1"/>
  <c r="J383" i="8"/>
  <c r="R383" i="7"/>
  <c r="C383" i="8" s="1"/>
  <c r="R583" i="7"/>
  <c r="C583" i="8" s="1"/>
  <c r="R791" i="7"/>
  <c r="C791" i="8" s="1"/>
  <c r="R991" i="7"/>
  <c r="C991" i="8" s="1"/>
  <c r="R1079" i="7"/>
  <c r="C1079" i="8" s="1"/>
  <c r="R488" i="7"/>
  <c r="C488" i="8" s="1"/>
  <c r="J768" i="8"/>
  <c r="R768" i="7"/>
  <c r="C768" i="8" s="1"/>
  <c r="J1024" i="8"/>
  <c r="R1024" i="7"/>
  <c r="C1024" i="8" s="1"/>
  <c r="R271" i="7"/>
  <c r="C271" i="8" s="1"/>
  <c r="J447" i="8"/>
  <c r="R447" i="7"/>
  <c r="C447" i="8" s="1"/>
  <c r="J647" i="8"/>
  <c r="R647" i="7"/>
  <c r="C647" i="8" s="1"/>
  <c r="R831" i="7"/>
  <c r="C831" i="8" s="1"/>
  <c r="R1031" i="7"/>
  <c r="C1031" i="8" s="1"/>
  <c r="J376" i="8"/>
  <c r="R376" i="7"/>
  <c r="C376" i="8" s="1"/>
  <c r="R624" i="7"/>
  <c r="C624" i="8" s="1"/>
  <c r="R888" i="7"/>
  <c r="C888" i="8" s="1"/>
  <c r="J1072" i="8"/>
  <c r="R1072" i="7"/>
  <c r="C1072" i="8" s="1"/>
  <c r="R264" i="7"/>
  <c r="C264" i="8" s="1"/>
  <c r="J544" i="8"/>
  <c r="R544" i="7"/>
  <c r="C544" i="8" s="1"/>
  <c r="R792" i="7"/>
  <c r="C792" i="8" s="1"/>
  <c r="R257" i="7"/>
  <c r="C257" i="8" s="1"/>
  <c r="R321" i="7"/>
  <c r="C321" i="8" s="1"/>
  <c r="R385" i="7"/>
  <c r="C385" i="8" s="1"/>
  <c r="R449" i="7"/>
  <c r="C449" i="8" s="1"/>
  <c r="R513" i="7"/>
  <c r="C513" i="8" s="1"/>
  <c r="R577" i="7"/>
  <c r="C577" i="8" s="1"/>
  <c r="J641" i="8"/>
  <c r="R641" i="7"/>
  <c r="C641" i="8" s="1"/>
  <c r="R705" i="7"/>
  <c r="C705" i="8" s="1"/>
  <c r="R769" i="7"/>
  <c r="C769" i="8" s="1"/>
  <c r="R833" i="7"/>
  <c r="C833" i="8" s="1"/>
  <c r="R897" i="7"/>
  <c r="C897" i="8" s="1"/>
  <c r="R961" i="7"/>
  <c r="C961" i="8" s="1"/>
  <c r="R1025" i="7"/>
  <c r="C1025" i="8" s="1"/>
  <c r="R1057" i="7"/>
  <c r="C1057" i="8" s="1"/>
  <c r="R298" i="7"/>
  <c r="C298" i="8" s="1"/>
  <c r="R426" i="7"/>
  <c r="C426" i="8" s="1"/>
  <c r="C556" i="8"/>
  <c r="R554" i="7"/>
  <c r="C554" i="8" s="1"/>
  <c r="J682" i="8"/>
  <c r="R682" i="7"/>
  <c r="C682" i="8" s="1"/>
  <c r="R810" i="7"/>
  <c r="C810" i="8" s="1"/>
  <c r="R930" i="7"/>
  <c r="C930" i="8" s="1"/>
  <c r="R258" i="7"/>
  <c r="C258" i="8" s="1"/>
  <c r="R386" i="7"/>
  <c r="C386" i="8" s="1"/>
  <c r="R514" i="7"/>
  <c r="C514" i="8" s="1"/>
  <c r="R642" i="7"/>
  <c r="C642" i="8" s="1"/>
  <c r="J770" i="8"/>
  <c r="R770" i="7"/>
  <c r="C770" i="8" s="1"/>
  <c r="C908" i="8"/>
  <c r="R906" i="7"/>
  <c r="C906" i="8" s="1"/>
  <c r="J1042" i="8"/>
  <c r="R1042" i="7"/>
  <c r="C1042" i="8" s="1"/>
  <c r="J299" i="8"/>
  <c r="R299" i="7"/>
  <c r="C299" i="8" s="1"/>
  <c r="R363" i="7"/>
  <c r="C363" i="8" s="1"/>
  <c r="R427" i="7"/>
  <c r="C427" i="8" s="1"/>
  <c r="R491" i="7"/>
  <c r="C491" i="8" s="1"/>
  <c r="R555" i="7"/>
  <c r="C555" i="8" s="1"/>
  <c r="R619" i="7"/>
  <c r="C619" i="8" s="1"/>
  <c r="R683" i="7"/>
  <c r="C683" i="8" s="1"/>
  <c r="R747" i="7"/>
  <c r="C747" i="8" s="1"/>
  <c r="R811" i="7"/>
  <c r="C811" i="8" s="1"/>
  <c r="R875" i="7"/>
  <c r="C875" i="8" s="1"/>
  <c r="R939" i="7"/>
  <c r="C939" i="8" s="1"/>
  <c r="R1003" i="7"/>
  <c r="C1003" i="8" s="1"/>
  <c r="R1051" i="7"/>
  <c r="C1051" i="8" s="1"/>
  <c r="R388" i="7"/>
  <c r="C388" i="8" s="1"/>
  <c r="J524" i="8"/>
  <c r="R524" i="7"/>
  <c r="C524" i="8" s="1"/>
  <c r="R652" i="7"/>
  <c r="C652" i="8" s="1"/>
  <c r="R772" i="7"/>
  <c r="C772" i="8" s="1"/>
  <c r="R900" i="7"/>
  <c r="C900" i="8" s="1"/>
  <c r="R1028" i="7"/>
  <c r="C1028" i="8" s="1"/>
  <c r="R1092" i="7"/>
  <c r="C1092" i="8" s="1"/>
  <c r="R1048" i="7"/>
  <c r="C1048" i="8" s="1"/>
  <c r="J1058" i="8"/>
  <c r="R1058" i="7"/>
  <c r="C1058" i="8" s="1"/>
  <c r="R988" i="7"/>
  <c r="C988" i="8" s="1"/>
  <c r="R629" i="7"/>
  <c r="C629" i="8" s="1"/>
  <c r="J1077" i="8"/>
  <c r="R1077" i="7"/>
  <c r="C1077" i="8" s="1"/>
  <c r="J927" i="8"/>
  <c r="R927" i="7"/>
  <c r="C927" i="8" s="1"/>
  <c r="J486" i="8"/>
  <c r="R486" i="7"/>
  <c r="C486" i="8" s="1"/>
  <c r="R1038" i="7"/>
  <c r="C1038" i="8" s="1"/>
  <c r="R520" i="7"/>
  <c r="C520" i="8" s="1"/>
  <c r="R296" i="7"/>
  <c r="C296" i="8" s="1"/>
  <c r="J329" i="8"/>
  <c r="R329" i="7"/>
  <c r="C329" i="8" s="1"/>
  <c r="R841" i="7"/>
  <c r="C841" i="8" s="1"/>
  <c r="J260" i="8"/>
  <c r="R260" i="7"/>
  <c r="C260" i="8" s="1"/>
  <c r="C382" i="8"/>
  <c r="R380" i="7"/>
  <c r="C380" i="8" s="1"/>
  <c r="R500" i="7"/>
  <c r="C500" i="8" s="1"/>
  <c r="R628" i="7"/>
  <c r="C628" i="8" s="1"/>
  <c r="C766" i="8"/>
  <c r="R764" i="7"/>
  <c r="C764" i="8" s="1"/>
  <c r="J892" i="8"/>
  <c r="R892" i="7"/>
  <c r="C892" i="8" s="1"/>
  <c r="R1020" i="7"/>
  <c r="C1020" i="8" s="1"/>
  <c r="R261" i="7"/>
  <c r="C261" i="8" s="1"/>
  <c r="J325" i="8"/>
  <c r="R325" i="7"/>
  <c r="C325" i="8" s="1"/>
  <c r="J389" i="8"/>
  <c r="R389" i="7"/>
  <c r="C389" i="8" s="1"/>
  <c r="R453" i="7"/>
  <c r="C453" i="8" s="1"/>
  <c r="R517" i="7"/>
  <c r="C517" i="8" s="1"/>
  <c r="J581" i="8"/>
  <c r="R581" i="7"/>
  <c r="C581" i="8" s="1"/>
  <c r="J645" i="8"/>
  <c r="R645" i="7"/>
  <c r="C645" i="8" s="1"/>
  <c r="R709" i="7"/>
  <c r="C709" i="8" s="1"/>
  <c r="R773" i="7"/>
  <c r="C773" i="8" s="1"/>
  <c r="J837" i="8"/>
  <c r="R837" i="7"/>
  <c r="C837" i="8" s="1"/>
  <c r="R901" i="7"/>
  <c r="C901" i="8" s="1"/>
  <c r="R965" i="7"/>
  <c r="C965" i="8" s="1"/>
  <c r="J1029" i="8"/>
  <c r="R1029" i="7"/>
  <c r="C1029" i="8" s="1"/>
  <c r="R1061" i="7"/>
  <c r="C1061" i="8" s="1"/>
  <c r="J822" i="8"/>
  <c r="R822" i="7"/>
  <c r="C822" i="8" s="1"/>
  <c r="R974" i="7"/>
  <c r="C974" i="8" s="1"/>
  <c r="J1070" i="8"/>
  <c r="R1070" i="7"/>
  <c r="C1070" i="8" s="1"/>
  <c r="R439" i="7"/>
  <c r="C439" i="8" s="1"/>
  <c r="J623" i="8"/>
  <c r="R623" i="7"/>
  <c r="C623" i="8" s="1"/>
  <c r="J799" i="8"/>
  <c r="R799" i="7"/>
  <c r="C799" i="8" s="1"/>
  <c r="R975" i="7"/>
  <c r="C975" i="8" s="1"/>
  <c r="J1071" i="8"/>
  <c r="R1071" i="7"/>
  <c r="C1071" i="8" s="1"/>
  <c r="R464" i="7"/>
  <c r="C464" i="8" s="1"/>
  <c r="J712" i="8"/>
  <c r="R712" i="7"/>
  <c r="C712" i="8" s="1"/>
  <c r="J968" i="8"/>
  <c r="R968" i="7"/>
  <c r="C968" i="8" s="1"/>
  <c r="J310" i="8"/>
  <c r="R310" i="7"/>
  <c r="C310" i="8" s="1"/>
  <c r="R374" i="7"/>
  <c r="C374" i="8" s="1"/>
  <c r="R438" i="7"/>
  <c r="C438" i="8" s="1"/>
  <c r="R502" i="7"/>
  <c r="C502" i="8" s="1"/>
  <c r="J566" i="8"/>
  <c r="R566" i="7"/>
  <c r="C566" i="8" s="1"/>
  <c r="R630" i="7"/>
  <c r="C630" i="8" s="1"/>
  <c r="J694" i="8"/>
  <c r="R694" i="7"/>
  <c r="C694" i="8" s="1"/>
  <c r="J758" i="8"/>
  <c r="R758" i="7"/>
  <c r="C758" i="8" s="1"/>
  <c r="J455" i="8"/>
  <c r="R455" i="7"/>
  <c r="C455" i="8" s="1"/>
  <c r="R663" i="7"/>
  <c r="C663" i="8" s="1"/>
  <c r="R871" i="7"/>
  <c r="C871" i="8" s="1"/>
  <c r="R1095" i="7"/>
  <c r="C1095" i="8" s="1"/>
  <c r="R352" i="7"/>
  <c r="C352" i="8" s="1"/>
  <c r="R584" i="7"/>
  <c r="C584" i="8" s="1"/>
  <c r="J848" i="8"/>
  <c r="R848" i="7"/>
  <c r="C848" i="8" s="1"/>
  <c r="J1088" i="8"/>
  <c r="R1088" i="7"/>
  <c r="C1088" i="8" s="1"/>
  <c r="J343" i="8"/>
  <c r="R343" i="7"/>
  <c r="C343" i="8" s="1"/>
  <c r="R519" i="7"/>
  <c r="C519" i="8" s="1"/>
  <c r="R719" i="7"/>
  <c r="C719" i="8" s="1"/>
  <c r="J911" i="8"/>
  <c r="R911" i="7"/>
  <c r="C911" i="8" s="1"/>
  <c r="J1055" i="8"/>
  <c r="R1055" i="7"/>
  <c r="C1055" i="8" s="1"/>
  <c r="J480" i="8"/>
  <c r="R480" i="7"/>
  <c r="C480" i="8" s="1"/>
  <c r="R728" i="7"/>
  <c r="C728" i="8" s="1"/>
  <c r="R976" i="7"/>
  <c r="C976" i="8" s="1"/>
  <c r="R1096" i="7"/>
  <c r="C1096" i="8" s="1"/>
  <c r="R360" i="7"/>
  <c r="C360" i="8" s="1"/>
  <c r="J640" i="8"/>
  <c r="R640" i="7"/>
  <c r="C640" i="8" s="1"/>
  <c r="J896" i="8"/>
  <c r="R896" i="7"/>
  <c r="C896" i="8" s="1"/>
  <c r="R281" i="7"/>
  <c r="C281" i="8" s="1"/>
  <c r="R345" i="7"/>
  <c r="C345" i="8" s="1"/>
  <c r="R409" i="7"/>
  <c r="C409" i="8" s="1"/>
  <c r="R473" i="7"/>
  <c r="C473" i="8" s="1"/>
  <c r="J537" i="8"/>
  <c r="R537" i="7"/>
  <c r="C537" i="8" s="1"/>
  <c r="J601" i="8"/>
  <c r="R601" i="7"/>
  <c r="C601" i="8" s="1"/>
  <c r="R665" i="7"/>
  <c r="C665" i="8" s="1"/>
  <c r="R729" i="7"/>
  <c r="C729" i="8" s="1"/>
  <c r="R793" i="7"/>
  <c r="C793" i="8" s="1"/>
  <c r="R857" i="7"/>
  <c r="C857" i="8" s="1"/>
  <c r="R921" i="7"/>
  <c r="C921" i="8" s="1"/>
  <c r="R985" i="7"/>
  <c r="C985" i="8" s="1"/>
  <c r="J1065" i="8"/>
  <c r="R1065" i="7"/>
  <c r="C1065" i="8" s="1"/>
  <c r="R346" i="7"/>
  <c r="C346" i="8" s="1"/>
  <c r="R474" i="7"/>
  <c r="C474" i="8" s="1"/>
  <c r="R602" i="7"/>
  <c r="C602" i="8" s="1"/>
  <c r="R730" i="7"/>
  <c r="C730" i="8" s="1"/>
  <c r="J850" i="8"/>
  <c r="R850" i="7"/>
  <c r="C850" i="8" s="1"/>
  <c r="R978" i="7"/>
  <c r="C978" i="8" s="1"/>
  <c r="R306" i="7"/>
  <c r="C306" i="8" s="1"/>
  <c r="R434" i="7"/>
  <c r="C434" i="8" s="1"/>
  <c r="J562" i="8"/>
  <c r="R562" i="7"/>
  <c r="C562" i="8" s="1"/>
  <c r="J690" i="8"/>
  <c r="R690" i="7"/>
  <c r="C690" i="8" s="1"/>
  <c r="C820" i="8"/>
  <c r="R818" i="7"/>
  <c r="C818" i="8" s="1"/>
  <c r="R954" i="7"/>
  <c r="C954" i="8" s="1"/>
  <c r="R259" i="7"/>
  <c r="C259" i="8" s="1"/>
  <c r="J323" i="8"/>
  <c r="R323" i="7"/>
  <c r="C323" i="8" s="1"/>
  <c r="R387" i="7"/>
  <c r="C387" i="8" s="1"/>
  <c r="J451" i="8"/>
  <c r="R451" i="7"/>
  <c r="C451" i="8" s="1"/>
  <c r="J515" i="8"/>
  <c r="R515" i="7"/>
  <c r="C515" i="8" s="1"/>
  <c r="R579" i="7"/>
  <c r="C579" i="8" s="1"/>
  <c r="R643" i="7"/>
  <c r="C643" i="8" s="1"/>
  <c r="R707" i="7"/>
  <c r="C707" i="8" s="1"/>
  <c r="R771" i="7"/>
  <c r="C771" i="8" s="1"/>
  <c r="R835" i="7"/>
  <c r="C835" i="8" s="1"/>
  <c r="R899" i="7"/>
  <c r="C899" i="8" s="1"/>
  <c r="R963" i="7"/>
  <c r="C963" i="8" s="1"/>
  <c r="R1027" i="7"/>
  <c r="C1027" i="8" s="1"/>
  <c r="R1059" i="7"/>
  <c r="C1059" i="8" s="1"/>
  <c r="R300" i="7"/>
  <c r="C300" i="8" s="1"/>
  <c r="R436" i="7"/>
  <c r="C436" i="8" s="1"/>
  <c r="C574" i="8"/>
  <c r="R572" i="7"/>
  <c r="C572" i="8" s="1"/>
  <c r="C702" i="8"/>
  <c r="R700" i="7"/>
  <c r="C700" i="8" s="1"/>
  <c r="R948" i="7"/>
  <c r="C948" i="8" s="1"/>
  <c r="J501" i="8"/>
  <c r="R501" i="7"/>
  <c r="C501" i="8" s="1"/>
  <c r="R885" i="7"/>
  <c r="C885" i="8" s="1"/>
  <c r="R575" i="7"/>
  <c r="C575" i="8" s="1"/>
  <c r="R294" i="7"/>
  <c r="C294" i="8" s="1"/>
  <c r="J806" i="8"/>
  <c r="R806" i="7"/>
  <c r="C806" i="8" s="1"/>
  <c r="R288" i="7"/>
  <c r="C288" i="8" s="1"/>
  <c r="R855" i="7"/>
  <c r="C855" i="8" s="1"/>
  <c r="J393" i="8"/>
  <c r="R393" i="7"/>
  <c r="C393" i="8" s="1"/>
  <c r="R777" i="7"/>
  <c r="C777" i="8" s="1"/>
  <c r="R698" i="7"/>
  <c r="C698" i="8" s="1"/>
  <c r="R308" i="7"/>
  <c r="C308" i="8" s="1"/>
  <c r="C430" i="8"/>
  <c r="R428" i="7"/>
  <c r="C428" i="8" s="1"/>
  <c r="R548" i="7"/>
  <c r="C548" i="8" s="1"/>
  <c r="J676" i="8"/>
  <c r="R676" i="7"/>
  <c r="C676" i="8" s="1"/>
  <c r="R812" i="7"/>
  <c r="C812" i="8" s="1"/>
  <c r="R940" i="7"/>
  <c r="C940" i="8" s="1"/>
  <c r="R285" i="7"/>
  <c r="C285" i="8" s="1"/>
  <c r="R349" i="7"/>
  <c r="C349" i="8" s="1"/>
  <c r="R413" i="7"/>
  <c r="C413" i="8" s="1"/>
  <c r="J477" i="8"/>
  <c r="R477" i="7"/>
  <c r="C477" i="8" s="1"/>
  <c r="R541" i="7"/>
  <c r="C541" i="8" s="1"/>
  <c r="R605" i="7"/>
  <c r="C605" i="8" s="1"/>
  <c r="J669" i="8"/>
  <c r="R669" i="7"/>
  <c r="C669" i="8" s="1"/>
  <c r="R733" i="7"/>
  <c r="C733" i="8" s="1"/>
  <c r="R797" i="7"/>
  <c r="C797" i="8" s="1"/>
  <c r="R861" i="7"/>
  <c r="C861" i="8" s="1"/>
  <c r="R925" i="7"/>
  <c r="C925" i="8" s="1"/>
  <c r="R989" i="7"/>
  <c r="C989" i="8" s="1"/>
  <c r="R1069" i="7"/>
  <c r="C1069" i="8" s="1"/>
  <c r="R902" i="7"/>
  <c r="C902" i="8" s="1"/>
  <c r="R1022" i="7"/>
  <c r="C1022" i="8" s="1"/>
  <c r="J1086" i="8"/>
  <c r="R1086" i="7"/>
  <c r="C1086" i="8" s="1"/>
  <c r="R311" i="7"/>
  <c r="C311" i="8" s="1"/>
  <c r="R503" i="7"/>
  <c r="C503" i="8" s="1"/>
  <c r="R679" i="7"/>
  <c r="C679" i="8" s="1"/>
  <c r="R863" i="7"/>
  <c r="C863" i="8" s="1"/>
  <c r="J1103" i="8"/>
  <c r="R1103" i="7"/>
  <c r="C1103" i="8" s="1"/>
  <c r="R304" i="7"/>
  <c r="C304" i="8" s="1"/>
  <c r="R568" i="7"/>
  <c r="C568" i="8" s="1"/>
  <c r="R808" i="7"/>
  <c r="C808" i="8" s="1"/>
  <c r="R270" i="7"/>
  <c r="C270" i="8" s="1"/>
  <c r="R334" i="7"/>
  <c r="C334" i="8" s="1"/>
  <c r="R398" i="7"/>
  <c r="C398" i="8" s="1"/>
  <c r="R462" i="7"/>
  <c r="C462" i="8" s="1"/>
  <c r="R526" i="7"/>
  <c r="C526" i="8" s="1"/>
  <c r="R590" i="7"/>
  <c r="C590" i="8" s="1"/>
  <c r="R654" i="7"/>
  <c r="C654" i="8" s="1"/>
  <c r="R718" i="7"/>
  <c r="C718" i="8" s="1"/>
  <c r="J782" i="8"/>
  <c r="R782" i="7"/>
  <c r="C782" i="8" s="1"/>
  <c r="R854" i="7"/>
  <c r="C854" i="8" s="1"/>
  <c r="R982" i="7"/>
  <c r="C982" i="8" s="1"/>
  <c r="R327" i="7"/>
  <c r="C327" i="8" s="1"/>
  <c r="R535" i="7"/>
  <c r="C535" i="8" s="1"/>
  <c r="R735" i="7"/>
  <c r="C735" i="8" s="1"/>
  <c r="R943" i="7"/>
  <c r="C943" i="8" s="1"/>
  <c r="R440" i="7"/>
  <c r="C440" i="8" s="1"/>
  <c r="J680" i="8"/>
  <c r="R680" i="7"/>
  <c r="C680" i="8" s="1"/>
  <c r="R936" i="7"/>
  <c r="C936" i="8" s="1"/>
  <c r="R399" i="7"/>
  <c r="C399" i="8" s="1"/>
  <c r="R591" i="7"/>
  <c r="C591" i="8" s="1"/>
  <c r="R783" i="7"/>
  <c r="C783" i="8" s="1"/>
  <c r="R983" i="7"/>
  <c r="C983" i="8" s="1"/>
  <c r="R1087" i="7"/>
  <c r="C1087" i="8" s="1"/>
  <c r="R312" i="7"/>
  <c r="C312" i="8" s="1"/>
  <c r="R560" i="7"/>
  <c r="C560" i="8" s="1"/>
  <c r="R816" i="7"/>
  <c r="C816" i="8" s="1"/>
  <c r="R472" i="7"/>
  <c r="C472" i="8" s="1"/>
  <c r="R736" i="7"/>
  <c r="C736" i="8" s="1"/>
  <c r="R992" i="7"/>
  <c r="C992" i="8" s="1"/>
  <c r="R305" i="7"/>
  <c r="C305" i="8" s="1"/>
  <c r="J369" i="8"/>
  <c r="R369" i="7"/>
  <c r="C369" i="8" s="1"/>
  <c r="R433" i="7"/>
  <c r="C433" i="8" s="1"/>
  <c r="R497" i="7"/>
  <c r="C497" i="8" s="1"/>
  <c r="R561" i="7"/>
  <c r="C561" i="8" s="1"/>
  <c r="R625" i="7"/>
  <c r="C625" i="8" s="1"/>
  <c r="R689" i="7"/>
  <c r="C689" i="8" s="1"/>
  <c r="R753" i="7"/>
  <c r="C753" i="8" s="1"/>
  <c r="J817" i="8"/>
  <c r="R817" i="7"/>
  <c r="C817" i="8" s="1"/>
  <c r="R881" i="7"/>
  <c r="C881" i="8" s="1"/>
  <c r="R945" i="7"/>
  <c r="C945" i="8" s="1"/>
  <c r="R1009" i="7"/>
  <c r="C1009" i="8" s="1"/>
  <c r="R1073" i="7"/>
  <c r="C1073" i="8" s="1"/>
  <c r="R266" i="7"/>
  <c r="C266" i="8" s="1"/>
  <c r="J394" i="8"/>
  <c r="R394" i="7"/>
  <c r="C394" i="8" s="1"/>
  <c r="R522" i="7"/>
  <c r="C522" i="8" s="1"/>
  <c r="R650" i="7"/>
  <c r="C650" i="8" s="1"/>
  <c r="R778" i="7"/>
  <c r="C778" i="8" s="1"/>
  <c r="R898" i="7"/>
  <c r="C898" i="8" s="1"/>
  <c r="R1018" i="7"/>
  <c r="C1018" i="8" s="1"/>
  <c r="R354" i="7"/>
  <c r="C354" i="8" s="1"/>
  <c r="R482" i="7"/>
  <c r="C482" i="8" s="1"/>
  <c r="R610" i="7"/>
  <c r="C610" i="8" s="1"/>
  <c r="J738" i="8"/>
  <c r="R738" i="7"/>
  <c r="C738" i="8" s="1"/>
  <c r="R874" i="7"/>
  <c r="C874" i="8" s="1"/>
  <c r="R1010" i="7"/>
  <c r="C1010" i="8" s="1"/>
  <c r="R283" i="7"/>
  <c r="C283" i="8" s="1"/>
  <c r="R347" i="7"/>
  <c r="C347" i="8" s="1"/>
  <c r="R411" i="7"/>
  <c r="C411" i="8" s="1"/>
  <c r="J475" i="8"/>
  <c r="R475" i="7"/>
  <c r="C475" i="8" s="1"/>
  <c r="J539" i="8"/>
  <c r="R539" i="7"/>
  <c r="C539" i="8" s="1"/>
  <c r="J603" i="8"/>
  <c r="R603" i="7"/>
  <c r="C603" i="8" s="1"/>
  <c r="R667" i="7"/>
  <c r="C667" i="8" s="1"/>
  <c r="R731" i="7"/>
  <c r="C731" i="8" s="1"/>
  <c r="J795" i="8"/>
  <c r="R795" i="7"/>
  <c r="C795" i="8" s="1"/>
  <c r="J859" i="8"/>
  <c r="R859" i="7"/>
  <c r="C859" i="8" s="1"/>
  <c r="R923" i="7"/>
  <c r="C923" i="8" s="1"/>
  <c r="R987" i="7"/>
  <c r="C987" i="8" s="1"/>
  <c r="R1067" i="7"/>
  <c r="C1067" i="8" s="1"/>
  <c r="J356" i="8"/>
  <c r="R356" i="7"/>
  <c r="C356" i="8" s="1"/>
  <c r="R484" i="7"/>
  <c r="C484" i="8" s="1"/>
  <c r="C622" i="8"/>
  <c r="R620" i="7"/>
  <c r="C620" i="8" s="1"/>
  <c r="R740" i="7"/>
  <c r="C740" i="8" s="1"/>
  <c r="R868" i="7"/>
  <c r="C868" i="8" s="1"/>
  <c r="R996" i="7"/>
  <c r="C996" i="8" s="1"/>
  <c r="J1052" i="8"/>
  <c r="R1052" i="7"/>
  <c r="C1052" i="8" s="1"/>
  <c r="R1056" i="7"/>
  <c r="C1056" i="8" s="1"/>
  <c r="R1082" i="7"/>
  <c r="C1082" i="8" s="1"/>
  <c r="R916" i="7"/>
  <c r="C916" i="8" s="1"/>
  <c r="R1044" i="7"/>
  <c r="C1044" i="8" s="1"/>
  <c r="R1068" i="7"/>
  <c r="C1068" i="8" s="1"/>
  <c r="R1080" i="7"/>
  <c r="C1080" i="8" s="1"/>
  <c r="R1098" i="7"/>
  <c r="C1098" i="8" s="1"/>
  <c r="L1153" i="7"/>
  <c r="Q1151" i="7"/>
  <c r="K1153" i="7"/>
  <c r="L1152" i="7"/>
  <c r="F1153" i="7"/>
  <c r="Q1152" i="7"/>
  <c r="K1152" i="7"/>
  <c r="E1152" i="7"/>
  <c r="F1152" i="7"/>
  <c r="K1151" i="7"/>
  <c r="L1151" i="7"/>
  <c r="F1151" i="7"/>
  <c r="E1151" i="7"/>
  <c r="Q1150" i="7"/>
  <c r="R1150" i="7" s="1"/>
  <c r="K1150" i="7"/>
  <c r="E1150" i="7"/>
  <c r="F1150" i="7"/>
  <c r="L1150" i="7"/>
  <c r="Q1149" i="7"/>
  <c r="R1149" i="7" s="1"/>
  <c r="K1149" i="7"/>
  <c r="E1149" i="7"/>
  <c r="F1149" i="7"/>
  <c r="L1149" i="7"/>
  <c r="Q1147" i="7"/>
  <c r="R1147" i="7" s="1"/>
  <c r="Q1148" i="7"/>
  <c r="R1148" i="7" s="1"/>
  <c r="K1148" i="7"/>
  <c r="Q1144" i="7"/>
  <c r="L1148" i="7"/>
  <c r="E1148" i="7"/>
  <c r="F1148" i="7"/>
  <c r="K1147" i="7"/>
  <c r="Q1145" i="7"/>
  <c r="E1147" i="7"/>
  <c r="F1147" i="7"/>
  <c r="L1147" i="7"/>
  <c r="K1146" i="7"/>
  <c r="Q1146" i="7"/>
  <c r="R1146" i="7" s="1"/>
  <c r="L1145" i="7"/>
  <c r="L1146" i="7"/>
  <c r="E1146" i="7"/>
  <c r="F1146" i="7"/>
  <c r="K1145" i="7"/>
  <c r="F1145" i="7"/>
  <c r="E1145" i="7"/>
  <c r="K1144" i="7"/>
  <c r="K1143" i="7"/>
  <c r="L1144" i="7"/>
  <c r="E1144" i="7"/>
  <c r="F1144" i="7"/>
  <c r="K1142" i="7"/>
  <c r="Q1143" i="7"/>
  <c r="R1143" i="7" s="1"/>
  <c r="L1143" i="7"/>
  <c r="E1143" i="7"/>
  <c r="F1143" i="7"/>
  <c r="L1142" i="7"/>
  <c r="E1142" i="7"/>
  <c r="F1142" i="7"/>
  <c r="Q1141" i="7"/>
  <c r="R1141" i="7" s="1"/>
  <c r="Q1140" i="7"/>
  <c r="R1140" i="7" s="1"/>
  <c r="G897" i="7"/>
  <c r="K1141" i="7"/>
  <c r="K1140" i="7"/>
  <c r="G641" i="7"/>
  <c r="L1141" i="7"/>
  <c r="G545" i="7"/>
  <c r="E1141" i="7"/>
  <c r="F1141" i="7"/>
  <c r="Q1137" i="7"/>
  <c r="G721" i="7"/>
  <c r="G690" i="7"/>
  <c r="G485" i="7"/>
  <c r="G905" i="7"/>
  <c r="G889" i="7"/>
  <c r="G1041" i="7"/>
  <c r="E1140" i="7"/>
  <c r="F1140" i="7"/>
  <c r="L1140" i="7"/>
  <c r="K1139" i="7"/>
  <c r="Q1138" i="7"/>
  <c r="R1138" i="7" s="1"/>
  <c r="L1139" i="7"/>
  <c r="Q1139" i="7"/>
  <c r="R1139" i="7" s="1"/>
  <c r="K1138" i="7"/>
  <c r="G577" i="7"/>
  <c r="E1139" i="7"/>
  <c r="F1139" i="7"/>
  <c r="L1138" i="7"/>
  <c r="G513" i="7"/>
  <c r="E1138" i="7"/>
  <c r="F1138" i="7"/>
  <c r="G705" i="7"/>
  <c r="F1137" i="7"/>
  <c r="E1137" i="7"/>
  <c r="K1136" i="7"/>
  <c r="K1137" i="7"/>
  <c r="L1137" i="7"/>
  <c r="Q1133" i="7"/>
  <c r="Q1136" i="7"/>
  <c r="R1136" i="7" s="1"/>
  <c r="K1135" i="7"/>
  <c r="L1136" i="7"/>
  <c r="E1136" i="7"/>
  <c r="F1136" i="7"/>
  <c r="Q1121" i="7"/>
  <c r="Q1135" i="7"/>
  <c r="R1135" i="7" s="1"/>
  <c r="E1135" i="7"/>
  <c r="G498" i="7"/>
  <c r="L1135" i="7"/>
  <c r="F1135" i="7"/>
  <c r="K1134" i="7"/>
  <c r="Q1134" i="7"/>
  <c r="R1134" i="7" s="1"/>
  <c r="L1134" i="7"/>
  <c r="E1134" i="7"/>
  <c r="F1134" i="7"/>
  <c r="G961" i="7"/>
  <c r="G529" i="7"/>
  <c r="F1133" i="7"/>
  <c r="K1133" i="7"/>
  <c r="L1133" i="7"/>
  <c r="G769" i="7"/>
  <c r="E1133" i="7"/>
  <c r="Q1131" i="7"/>
  <c r="R1131" i="7" s="1"/>
  <c r="Q1132" i="7"/>
  <c r="R1132" i="7" s="1"/>
  <c r="G833" i="7"/>
  <c r="K1132" i="7"/>
  <c r="K1131" i="7"/>
  <c r="G626" i="7"/>
  <c r="G737" i="7"/>
  <c r="G754" i="7"/>
  <c r="G865" i="7"/>
  <c r="G451" i="7"/>
  <c r="G785" i="7"/>
  <c r="G411" i="7"/>
  <c r="E1132" i="7"/>
  <c r="F1132" i="7"/>
  <c r="L1132" i="7"/>
  <c r="G929" i="7"/>
  <c r="L1131" i="7"/>
  <c r="E1131" i="7"/>
  <c r="F1131" i="7"/>
  <c r="Q1128" i="7"/>
  <c r="Q1130" i="7"/>
  <c r="R1130" i="7" s="1"/>
  <c r="K1130" i="7"/>
  <c r="G801" i="7"/>
  <c r="E1130" i="7"/>
  <c r="F1130" i="7"/>
  <c r="G449" i="7"/>
  <c r="L1130" i="7"/>
  <c r="K1128" i="7"/>
  <c r="K1129" i="7"/>
  <c r="Q1129" i="7"/>
  <c r="R1129" i="7" s="1"/>
  <c r="E1129" i="7"/>
  <c r="F1129" i="7"/>
  <c r="G1034" i="7"/>
  <c r="G609" i="7"/>
  <c r="L1129" i="7"/>
  <c r="L1128" i="7"/>
  <c r="G673" i="7"/>
  <c r="E1128" i="7"/>
  <c r="F1128" i="7"/>
  <c r="Q1125" i="7"/>
  <c r="Q1126" i="7"/>
  <c r="R1126" i="7" s="1"/>
  <c r="K1127" i="7"/>
  <c r="L1127" i="7"/>
  <c r="F1127" i="7"/>
  <c r="Q1127" i="7"/>
  <c r="R1127" i="7" s="1"/>
  <c r="G818" i="7"/>
  <c r="G985" i="7"/>
  <c r="E1127" i="7"/>
  <c r="G849" i="7"/>
  <c r="L1125" i="7"/>
  <c r="F1120" i="7"/>
  <c r="G1074" i="7"/>
  <c r="G1049" i="7"/>
  <c r="G1090" i="7"/>
  <c r="G585" i="7"/>
  <c r="G913" i="7"/>
  <c r="K1126" i="7"/>
  <c r="L1126" i="7"/>
  <c r="F1126" i="7"/>
  <c r="K1124" i="7"/>
  <c r="E1125" i="7"/>
  <c r="F1125" i="7"/>
  <c r="K1125" i="7"/>
  <c r="Q1124" i="7"/>
  <c r="R1124" i="7" s="1"/>
  <c r="L1124" i="7"/>
  <c r="E1124" i="7"/>
  <c r="F1124" i="7"/>
  <c r="Q1122" i="7"/>
  <c r="G1098" i="7"/>
  <c r="K1123" i="7"/>
  <c r="Q1123" i="7"/>
  <c r="R1123" i="7" s="1"/>
  <c r="G562" i="7"/>
  <c r="G593" i="7"/>
  <c r="K1122" i="7"/>
  <c r="G946" i="7"/>
  <c r="G977" i="7"/>
  <c r="G483" i="7"/>
  <c r="E1123" i="7"/>
  <c r="F1123" i="7"/>
  <c r="L1123" i="7"/>
  <c r="G420" i="7"/>
  <c r="G657" i="7"/>
  <c r="E1116" i="7"/>
  <c r="E1122" i="7"/>
  <c r="F1122" i="7"/>
  <c r="L1122" i="7"/>
  <c r="F1117" i="7"/>
  <c r="F1121" i="7"/>
  <c r="L1120" i="7"/>
  <c r="Q1120" i="7"/>
  <c r="R1120" i="7" s="1"/>
  <c r="E1121" i="7"/>
  <c r="K1121" i="7"/>
  <c r="L1121" i="7"/>
  <c r="E1120" i="7"/>
  <c r="K1120" i="7"/>
  <c r="F1119" i="7"/>
  <c r="Q1119" i="7"/>
  <c r="R1119" i="7" s="1"/>
  <c r="E1117" i="7"/>
  <c r="K1119" i="7"/>
  <c r="E1119" i="7"/>
  <c r="L1119" i="7"/>
  <c r="Q1117" i="7"/>
  <c r="R1117" i="7" s="1"/>
  <c r="K1117" i="7"/>
  <c r="Q1118" i="7"/>
  <c r="R1118" i="7" s="1"/>
  <c r="G522" i="7"/>
  <c r="G481" i="7"/>
  <c r="G921" i="7"/>
  <c r="G443" i="7"/>
  <c r="G465" i="7"/>
  <c r="G834" i="7"/>
  <c r="G649" i="7"/>
  <c r="G1009" i="7"/>
  <c r="G650" i="7"/>
  <c r="G666" i="7"/>
  <c r="G633" i="7"/>
  <c r="G473" i="7"/>
  <c r="F1118" i="7"/>
  <c r="G421" i="7"/>
  <c r="G530" i="7"/>
  <c r="L1118" i="7"/>
  <c r="K1118" i="7"/>
  <c r="E1118" i="7"/>
  <c r="G1010" i="7"/>
  <c r="L1117" i="7"/>
  <c r="K1116" i="7"/>
  <c r="G1097" i="7"/>
  <c r="Q1116" i="7"/>
  <c r="R1116" i="7" s="1"/>
  <c r="Q1113" i="7"/>
  <c r="L1116" i="7"/>
  <c r="F1116" i="7"/>
  <c r="K1115" i="7"/>
  <c r="G665" i="7"/>
  <c r="G922" i="7"/>
  <c r="G874" i="7"/>
  <c r="G778" i="7"/>
  <c r="G681" i="7"/>
  <c r="G1089" i="7"/>
  <c r="G937" i="7"/>
  <c r="Q1114" i="7"/>
  <c r="R1114" i="7" s="1"/>
  <c r="G938" i="7"/>
  <c r="G1105" i="7"/>
  <c r="K1114" i="7"/>
  <c r="Q1115" i="7"/>
  <c r="R1115" i="7" s="1"/>
  <c r="L1115" i="7"/>
  <c r="E1115" i="7"/>
  <c r="F1115" i="7"/>
  <c r="G553" i="7"/>
  <c r="G810" i="7"/>
  <c r="G1025" i="7"/>
  <c r="G858" i="7"/>
  <c r="G873" i="7"/>
  <c r="G825" i="7"/>
  <c r="G714" i="7"/>
  <c r="G403" i="7"/>
  <c r="J585" i="8"/>
  <c r="G412" i="7"/>
  <c r="G617" i="7"/>
  <c r="G618" i="7"/>
  <c r="G1017" i="7"/>
  <c r="G674" i="7"/>
  <c r="G697" i="7"/>
  <c r="K1113" i="7"/>
  <c r="G713" i="7"/>
  <c r="G477" i="7"/>
  <c r="G730" i="7"/>
  <c r="G1073" i="7"/>
  <c r="G682" i="7"/>
  <c r="L1114" i="7"/>
  <c r="E1114" i="7"/>
  <c r="F1114" i="7"/>
  <c r="J1067" i="8"/>
  <c r="G962" i="7"/>
  <c r="G794" i="7"/>
  <c r="G746" i="7"/>
  <c r="G761" i="7"/>
  <c r="G441" i="7"/>
  <c r="G970" i="7"/>
  <c r="G777" i="7"/>
  <c r="K1112" i="7"/>
  <c r="G745" i="7"/>
  <c r="G890" i="7"/>
  <c r="G521" i="7"/>
  <c r="L1113" i="7"/>
  <c r="G610" i="7"/>
  <c r="E1113" i="7"/>
  <c r="F1113" i="7"/>
  <c r="G1026" i="7"/>
  <c r="G561" i="7"/>
  <c r="J417" i="8"/>
  <c r="Q1112" i="7"/>
  <c r="R1112" i="7" s="1"/>
  <c r="G594" i="7"/>
  <c r="G1002" i="7"/>
  <c r="G1065" i="7"/>
  <c r="J1090" i="8"/>
  <c r="G857" i="7"/>
  <c r="G906" i="7"/>
  <c r="G546" i="7"/>
  <c r="G770" i="7"/>
  <c r="G945" i="7"/>
  <c r="J604" i="8"/>
  <c r="G706" i="7"/>
  <c r="G497" i="7"/>
  <c r="G602" i="7"/>
  <c r="G569" i="7"/>
  <c r="G1001" i="7"/>
  <c r="G826" i="7"/>
  <c r="J719" i="8"/>
  <c r="G467" i="7"/>
  <c r="G642" i="7"/>
  <c r="E1109" i="7"/>
  <c r="G809" i="7"/>
  <c r="G729" i="7"/>
  <c r="G401" i="7"/>
  <c r="G1033" i="7"/>
  <c r="G417" i="7"/>
  <c r="G698" i="7"/>
  <c r="E1112" i="7"/>
  <c r="F1112" i="7"/>
  <c r="G953" i="7"/>
  <c r="G978" i="7"/>
  <c r="G484" i="7"/>
  <c r="L1112" i="7"/>
  <c r="G930" i="7"/>
  <c r="J1101" i="8"/>
  <c r="J264" i="8"/>
  <c r="Q1111" i="7"/>
  <c r="R1111" i="7" s="1"/>
  <c r="J1081" i="8"/>
  <c r="Q1110" i="7"/>
  <c r="R1110" i="7" s="1"/>
  <c r="C1110" i="8" s="1"/>
  <c r="L1111" i="7"/>
  <c r="J454" i="8"/>
  <c r="J711" i="8"/>
  <c r="J648" i="8"/>
  <c r="E1111" i="7"/>
  <c r="F1111" i="7"/>
  <c r="G994" i="7"/>
  <c r="F1109" i="7"/>
  <c r="G505" i="7"/>
  <c r="G538" i="7"/>
  <c r="K1111" i="7"/>
  <c r="J750" i="8"/>
  <c r="J931" i="8"/>
  <c r="J1034" i="8"/>
  <c r="J889" i="8"/>
  <c r="J1091" i="8"/>
  <c r="J636" i="8"/>
  <c r="J1023" i="8"/>
  <c r="J1040" i="8"/>
  <c r="J710" i="8"/>
  <c r="J303" i="8"/>
  <c r="J390" i="8"/>
  <c r="J804" i="8"/>
  <c r="J536" i="8"/>
  <c r="J280" i="8"/>
  <c r="J891" i="8"/>
  <c r="J959" i="8"/>
  <c r="J784" i="8"/>
  <c r="J326" i="8"/>
  <c r="J1063" i="8"/>
  <c r="J416" i="8"/>
  <c r="J1064" i="8"/>
  <c r="J635" i="8"/>
  <c r="J919" i="8"/>
  <c r="J655" i="8"/>
  <c r="J802" i="8"/>
  <c r="J479" i="8"/>
  <c r="J518" i="8"/>
  <c r="J846" i="8"/>
  <c r="J511" i="8"/>
  <c r="J528" i="8"/>
  <c r="J567" i="8"/>
  <c r="J776" i="8"/>
  <c r="L1106" i="7"/>
  <c r="G1108" i="7"/>
  <c r="J610" i="8"/>
  <c r="J996" i="8"/>
  <c r="J522" i="8"/>
  <c r="J402" i="8"/>
  <c r="G586" i="7"/>
  <c r="G601" i="7"/>
  <c r="G634" i="7"/>
  <c r="G817" i="7"/>
  <c r="J1080" i="8"/>
  <c r="J411" i="8"/>
  <c r="J1056" i="8"/>
  <c r="G914" i="7"/>
  <c r="G753" i="7"/>
  <c r="G433" i="7"/>
  <c r="G993" i="7"/>
  <c r="J987" i="8"/>
  <c r="J731" i="8"/>
  <c r="J1010" i="8"/>
  <c r="J620" i="8"/>
  <c r="J740" i="8"/>
  <c r="J283" i="8"/>
  <c r="J1068" i="8"/>
  <c r="C788" i="8"/>
  <c r="G453" i="7"/>
  <c r="G570" i="7"/>
  <c r="J347" i="8"/>
  <c r="J923" i="8"/>
  <c r="J667" i="8"/>
  <c r="J484" i="8"/>
  <c r="J354" i="8"/>
  <c r="J482" i="8"/>
  <c r="J874" i="8"/>
  <c r="G850" i="7"/>
  <c r="G866" i="7"/>
  <c r="G1050" i="7"/>
  <c r="J1082" i="8"/>
  <c r="J868" i="8"/>
  <c r="G578" i="7"/>
  <c r="K1110" i="7"/>
  <c r="J1098" i="8"/>
  <c r="J1044" i="8"/>
  <c r="G1057" i="7"/>
  <c r="G413" i="7"/>
  <c r="G1058" i="7"/>
  <c r="G802" i="7"/>
  <c r="G898" i="7"/>
  <c r="J291" i="8"/>
  <c r="J1100" i="8"/>
  <c r="J825" i="8"/>
  <c r="J1050" i="8"/>
  <c r="J331" i="8"/>
  <c r="J372" i="8"/>
  <c r="G444" i="7"/>
  <c r="E1110" i="7"/>
  <c r="F1110" i="7"/>
  <c r="J370" i="8"/>
  <c r="J675" i="8"/>
  <c r="J754" i="8"/>
  <c r="G1042" i="7"/>
  <c r="G625" i="7"/>
  <c r="J970" i="8"/>
  <c r="J547" i="8"/>
  <c r="J651" i="8"/>
  <c r="J452" i="8"/>
  <c r="J508" i="8"/>
  <c r="G954" i="7"/>
  <c r="Q1109" i="7"/>
  <c r="R1109" i="7" s="1"/>
  <c r="C1109" i="8" s="1"/>
  <c r="J355" i="8"/>
  <c r="J847" i="8"/>
  <c r="G452" i="7"/>
  <c r="L1110" i="7"/>
  <c r="J578" i="8"/>
  <c r="J523" i="8"/>
  <c r="J1083" i="8"/>
  <c r="J352" i="8"/>
  <c r="J673" i="8"/>
  <c r="J907" i="8"/>
  <c r="J842" i="8"/>
  <c r="J836" i="8"/>
  <c r="J1108" i="8"/>
  <c r="J639" i="8"/>
  <c r="J441" i="8"/>
  <c r="J320" i="8"/>
  <c r="J1039" i="8"/>
  <c r="J761" i="8"/>
  <c r="J495" i="8"/>
  <c r="J538" i="8"/>
  <c r="J952" i="8"/>
  <c r="J599" i="8"/>
  <c r="J633" i="8"/>
  <c r="J824" i="8"/>
  <c r="J483" i="8"/>
  <c r="J498" i="8"/>
  <c r="J1094" i="8"/>
  <c r="J431" i="8"/>
  <c r="J695" i="8"/>
  <c r="J1017" i="8"/>
  <c r="J864" i="8"/>
  <c r="J794" i="8"/>
  <c r="J775" i="8"/>
  <c r="J611" i="8"/>
  <c r="J867" i="8"/>
  <c r="J879" i="8"/>
  <c r="J666" i="8"/>
  <c r="J313" i="8"/>
  <c r="J282" i="8"/>
  <c r="J914" i="8"/>
  <c r="J569" i="8"/>
  <c r="J696" i="8"/>
  <c r="J419" i="8"/>
  <c r="J1026" i="8"/>
  <c r="J552" i="8"/>
  <c r="J953" i="8"/>
  <c r="J608" i="8"/>
  <c r="J851" i="8"/>
  <c r="J858" i="8"/>
  <c r="J595" i="8"/>
  <c r="C1074" i="8"/>
  <c r="J378" i="8"/>
  <c r="J792" i="8"/>
  <c r="J425" i="8"/>
  <c r="J937" i="8"/>
  <c r="G934" i="7"/>
  <c r="G678" i="7"/>
  <c r="G893" i="7"/>
  <c r="G956" i="7"/>
  <c r="G791" i="7"/>
  <c r="G918" i="7"/>
  <c r="G1069" i="7"/>
  <c r="G813" i="7"/>
  <c r="G1068" i="7"/>
  <c r="L1109" i="7"/>
  <c r="K1109" i="7"/>
  <c r="J976" i="8"/>
  <c r="J663" i="8"/>
  <c r="J871" i="8"/>
  <c r="J255" i="8"/>
  <c r="J1096" i="8"/>
  <c r="J584" i="8"/>
  <c r="J438" i="8"/>
  <c r="J381" i="8"/>
  <c r="J1107" i="8"/>
  <c r="L1108" i="7"/>
  <c r="J618" i="8"/>
  <c r="J609" i="8"/>
  <c r="J708" i="8"/>
  <c r="J866" i="8"/>
  <c r="J801" i="8"/>
  <c r="J1016" i="8"/>
  <c r="J588" i="8"/>
  <c r="J843" i="8"/>
  <c r="J587" i="8"/>
  <c r="J267" i="8"/>
  <c r="J746" i="8"/>
  <c r="J459" i="8"/>
  <c r="J353" i="8"/>
  <c r="G393" i="7"/>
  <c r="G537" i="7"/>
  <c r="J545" i="8"/>
  <c r="J737" i="8"/>
  <c r="J993" i="8"/>
  <c r="J840" i="8"/>
  <c r="J395" i="8"/>
  <c r="J706" i="8"/>
  <c r="J289" i="8"/>
  <c r="G786" i="7"/>
  <c r="G506" i="7"/>
  <c r="J779" i="8"/>
  <c r="J450" i="8"/>
  <c r="G1081" i="7"/>
  <c r="J1089" i="8"/>
  <c r="J316" i="8"/>
  <c r="J929" i="8"/>
  <c r="J971" i="8"/>
  <c r="J715" i="8"/>
  <c r="J362" i="8"/>
  <c r="J964" i="8"/>
  <c r="J490" i="8"/>
  <c r="J481" i="8"/>
  <c r="G1106" i="7"/>
  <c r="G689" i="7"/>
  <c r="G738" i="7"/>
  <c r="G240" i="7"/>
  <c r="J972" i="8"/>
  <c r="J1032" i="8"/>
  <c r="C1105" i="8"/>
  <c r="J533" i="8"/>
  <c r="K1108" i="7"/>
  <c r="J1106" i="8"/>
  <c r="C1108" i="8"/>
  <c r="J670" i="8"/>
  <c r="J982" i="8"/>
  <c r="J506" i="8"/>
  <c r="J466" i="8"/>
  <c r="J787" i="8"/>
  <c r="J617" i="8"/>
  <c r="J361" i="8"/>
  <c r="J863" i="8"/>
  <c r="J1049" i="8"/>
  <c r="J1043" i="8"/>
  <c r="C724" i="8"/>
  <c r="J590" i="8"/>
  <c r="J980" i="8"/>
  <c r="J553" i="8"/>
  <c r="J334" i="8"/>
  <c r="J634" i="8"/>
  <c r="L1105" i="7"/>
  <c r="J1076" i="8"/>
  <c r="J979" i="8"/>
  <c r="J723" i="8"/>
  <c r="J338" i="8"/>
  <c r="J297" i="8"/>
  <c r="J762" i="8"/>
  <c r="J681" i="8"/>
  <c r="J531" i="8"/>
  <c r="J873" i="8"/>
  <c r="J1002" i="8"/>
  <c r="J994" i="8"/>
  <c r="J915" i="8"/>
  <c r="J659" i="8"/>
  <c r="J594" i="8"/>
  <c r="J332" i="8"/>
  <c r="J489" i="8"/>
  <c r="J1001" i="8"/>
  <c r="J337" i="8"/>
  <c r="J374" i="8"/>
  <c r="J630" i="8"/>
  <c r="J579" i="8"/>
  <c r="J519" i="8"/>
  <c r="J709" i="8"/>
  <c r="J974" i="8"/>
  <c r="J502" i="8"/>
  <c r="J453" i="8"/>
  <c r="J975" i="8"/>
  <c r="J977" i="8"/>
  <c r="J812" i="8"/>
  <c r="J1095" i="8"/>
  <c r="J728" i="8"/>
  <c r="J835" i="8"/>
  <c r="J637" i="8"/>
  <c r="J573" i="8"/>
  <c r="J814" i="8"/>
  <c r="J432" i="8"/>
  <c r="J445" i="8"/>
  <c r="J302" i="8"/>
  <c r="J944" i="8"/>
  <c r="G475" i="7"/>
  <c r="J829" i="8"/>
  <c r="J688" i="8"/>
  <c r="J958" i="8"/>
  <c r="J951" i="8"/>
  <c r="J701" i="8"/>
  <c r="J1021" i="8"/>
  <c r="J789" i="8"/>
  <c r="J277" i="8"/>
  <c r="J981" i="8"/>
  <c r="J743" i="8"/>
  <c r="J392" i="8"/>
  <c r="G72" i="7"/>
  <c r="G351" i="7"/>
  <c r="G191" i="7"/>
  <c r="G294" i="7"/>
  <c r="G1096" i="7"/>
  <c r="G840" i="7"/>
  <c r="G584" i="7"/>
  <c r="G357" i="7"/>
  <c r="G221" i="7"/>
  <c r="G991" i="7"/>
  <c r="G431" i="7"/>
  <c r="G340" i="7"/>
  <c r="G156" i="7"/>
  <c r="G291" i="7"/>
  <c r="G881" i="7"/>
  <c r="J409" i="8"/>
  <c r="G112" i="7"/>
  <c r="G409" i="7"/>
  <c r="J470" i="8"/>
  <c r="J433" i="8"/>
  <c r="J945" i="8"/>
  <c r="J760" i="8"/>
  <c r="L1107" i="7"/>
  <c r="J875" i="8"/>
  <c r="J961" i="8"/>
  <c r="J619" i="8"/>
  <c r="J427" i="8"/>
  <c r="J513" i="8"/>
  <c r="J832" i="8"/>
  <c r="J257" i="8"/>
  <c r="J652" i="8"/>
  <c r="J642" i="8"/>
  <c r="J514" i="8"/>
  <c r="J288" i="8"/>
  <c r="J833" i="8"/>
  <c r="J422" i="8"/>
  <c r="J1092" i="8"/>
  <c r="J855" i="8"/>
  <c r="J671" i="8"/>
  <c r="J386" i="8"/>
  <c r="J576" i="8"/>
  <c r="J363" i="8"/>
  <c r="J1102" i="8"/>
  <c r="J900" i="8"/>
  <c r="J426" i="8"/>
  <c r="J449" i="8"/>
  <c r="J408" i="8"/>
  <c r="J818" i="8"/>
  <c r="J897" i="8"/>
  <c r="J885" i="8"/>
  <c r="J1015" i="8"/>
  <c r="J751" i="8"/>
  <c r="J811" i="8"/>
  <c r="J555" i="8"/>
  <c r="J772" i="8"/>
  <c r="J930" i="8"/>
  <c r="J554" i="8"/>
  <c r="J857" i="8"/>
  <c r="J815" i="8"/>
  <c r="J1051" i="8"/>
  <c r="J577" i="8"/>
  <c r="J769" i="8"/>
  <c r="J614" i="8"/>
  <c r="J358" i="8"/>
  <c r="J693" i="8"/>
  <c r="J437" i="8"/>
  <c r="J1028" i="8"/>
  <c r="J388" i="8"/>
  <c r="J400" i="8"/>
  <c r="J800" i="8"/>
  <c r="J742" i="8"/>
  <c r="J1013" i="8"/>
  <c r="J656" i="8"/>
  <c r="J607" i="8"/>
  <c r="J391" i="8"/>
  <c r="J705" i="8"/>
  <c r="J1038" i="8"/>
  <c r="J385" i="8"/>
  <c r="J894" i="8"/>
  <c r="J575" i="8"/>
  <c r="J1003" i="8"/>
  <c r="J747" i="8"/>
  <c r="J471" i="8"/>
  <c r="J1057" i="8"/>
  <c r="J550" i="8"/>
  <c r="J294" i="8"/>
  <c r="J629" i="8"/>
  <c r="J373" i="8"/>
  <c r="J678" i="8"/>
  <c r="J295" i="8"/>
  <c r="J950" i="8"/>
  <c r="J1048" i="8"/>
  <c r="J949" i="8"/>
  <c r="J912" i="8"/>
  <c r="J258" i="8"/>
  <c r="J935" i="8"/>
  <c r="J298" i="8"/>
  <c r="J321" i="8"/>
  <c r="J810" i="8"/>
  <c r="J1025" i="8"/>
  <c r="J520" i="8"/>
  <c r="J664" i="8"/>
  <c r="J939" i="8"/>
  <c r="J683" i="8"/>
  <c r="J407" i="8"/>
  <c r="J296" i="8"/>
  <c r="J491" i="8"/>
  <c r="J906" i="8"/>
  <c r="J1074" i="8"/>
  <c r="G368" i="7"/>
  <c r="G256" i="7"/>
  <c r="G88" i="7"/>
  <c r="G168" i="7"/>
  <c r="G375" i="7"/>
  <c r="G287" i="7"/>
  <c r="G198" i="7"/>
  <c r="G1000" i="7"/>
  <c r="G744" i="7"/>
  <c r="G464" i="7"/>
  <c r="G349" i="7"/>
  <c r="G189" i="7"/>
  <c r="G959" i="7"/>
  <c r="G396" i="7"/>
  <c r="G332" i="7"/>
  <c r="G124" i="7"/>
  <c r="G638" i="7"/>
  <c r="G195" i="7"/>
  <c r="G725" i="7"/>
  <c r="G439" i="7"/>
  <c r="G106" i="7"/>
  <c r="G660" i="7"/>
  <c r="G377" i="7"/>
  <c r="G289" i="7"/>
  <c r="G97" i="7"/>
  <c r="G899" i="7"/>
  <c r="G643" i="7"/>
  <c r="J828" i="8"/>
  <c r="G902" i="7"/>
  <c r="G646" i="7"/>
  <c r="G861" i="7"/>
  <c r="G924" i="7"/>
  <c r="G104" i="7"/>
  <c r="G359" i="7"/>
  <c r="G223" i="7"/>
  <c r="G134" i="7"/>
  <c r="G936" i="7"/>
  <c r="G680" i="7"/>
  <c r="G397" i="7"/>
  <c r="G333" i="7"/>
  <c r="G125" i="7"/>
  <c r="G895" i="7"/>
  <c r="G639" i="7"/>
  <c r="G380" i="7"/>
  <c r="G316" i="7"/>
  <c r="G1086" i="7"/>
  <c r="G574" i="7"/>
  <c r="G131" i="7"/>
  <c r="G661" i="7"/>
  <c r="G258" i="7"/>
  <c r="G66" i="7"/>
  <c r="G852" i="7"/>
  <c r="G596" i="7"/>
  <c r="G361" i="7"/>
  <c r="G225" i="7"/>
  <c r="G1091" i="7"/>
  <c r="G835" i="7"/>
  <c r="G579" i="7"/>
  <c r="G950" i="7"/>
  <c r="G694" i="7"/>
  <c r="G1101" i="7"/>
  <c r="G845" i="7"/>
  <c r="G972" i="7"/>
  <c r="J317" i="8"/>
  <c r="J444" i="8"/>
  <c r="J957" i="8"/>
  <c r="J509" i="8"/>
  <c r="J692" i="8"/>
  <c r="J765" i="8"/>
  <c r="K1107" i="7"/>
  <c r="J816" i="8"/>
  <c r="J503" i="8"/>
  <c r="J418" i="8"/>
  <c r="J1022" i="8"/>
  <c r="J458" i="8"/>
  <c r="J312" i="8"/>
  <c r="J657" i="8"/>
  <c r="J443" i="8"/>
  <c r="J718" i="8"/>
  <c r="J684" i="8"/>
  <c r="J284" i="8"/>
  <c r="J943" i="8"/>
  <c r="J304" i="8"/>
  <c r="J529" i="8"/>
  <c r="J273" i="8"/>
  <c r="J913" i="8"/>
  <c r="J983" i="8"/>
  <c r="J783" i="8"/>
  <c r="J1084" i="8"/>
  <c r="J827" i="8"/>
  <c r="J571" i="8"/>
  <c r="J526" i="8"/>
  <c r="J270" i="8"/>
  <c r="J938" i="8"/>
  <c r="J420" i="8"/>
  <c r="J535" i="8"/>
  <c r="J902" i="8"/>
  <c r="J936" i="8"/>
  <c r="J735" i="8"/>
  <c r="J854" i="8"/>
  <c r="J932" i="8"/>
  <c r="J399" i="8"/>
  <c r="J465" i="8"/>
  <c r="J360" i="8"/>
  <c r="J989" i="8"/>
  <c r="J591" i="8"/>
  <c r="J1099" i="8"/>
  <c r="J962" i="8"/>
  <c r="J1019" i="8"/>
  <c r="J763" i="8"/>
  <c r="J462" i="8"/>
  <c r="J797" i="8"/>
  <c r="J330" i="8"/>
  <c r="J861" i="8"/>
  <c r="J311" i="8"/>
  <c r="J808" i="8"/>
  <c r="J290" i="8"/>
  <c r="J1087" i="8"/>
  <c r="J733" i="8"/>
  <c r="J593" i="8"/>
  <c r="J654" i="8"/>
  <c r="J785" i="8"/>
  <c r="J834" i="8"/>
  <c r="J568" i="8"/>
  <c r="J560" i="8"/>
  <c r="J955" i="8"/>
  <c r="J699" i="8"/>
  <c r="J714" i="8"/>
  <c r="J674" i="8"/>
  <c r="J679" i="8"/>
  <c r="J398" i="8"/>
  <c r="J440" i="8"/>
  <c r="J1069" i="8"/>
  <c r="J401" i="8"/>
  <c r="J327" i="8"/>
  <c r="J925" i="8"/>
  <c r="J1041" i="8"/>
  <c r="J918" i="8"/>
  <c r="J612" i="8"/>
  <c r="J324" i="8"/>
  <c r="J413" i="8"/>
  <c r="J349" i="8"/>
  <c r="J605" i="8"/>
  <c r="J285" i="8"/>
  <c r="C366" i="8"/>
  <c r="J541" i="8"/>
  <c r="G295" i="7"/>
  <c r="G455" i="7"/>
  <c r="G78" i="7"/>
  <c r="G896" i="7"/>
  <c r="G640" i="7"/>
  <c r="G197" i="7"/>
  <c r="G983" i="7"/>
  <c r="G727" i="7"/>
  <c r="G565" i="7"/>
  <c r="J1004" i="8"/>
  <c r="G767" i="7"/>
  <c r="G958" i="7"/>
  <c r="G702" i="7"/>
  <c r="G1045" i="7"/>
  <c r="G789" i="7"/>
  <c r="G980" i="7"/>
  <c r="G167" i="7"/>
  <c r="G206" i="7"/>
  <c r="G1024" i="7"/>
  <c r="G768" i="7"/>
  <c r="G512" i="7"/>
  <c r="G69" i="7"/>
  <c r="G599" i="7"/>
  <c r="G132" i="7"/>
  <c r="G440" i="7"/>
  <c r="G75" i="7"/>
  <c r="G621" i="7"/>
  <c r="G202" i="7"/>
  <c r="G876" i="7"/>
  <c r="G620" i="7"/>
  <c r="G297" i="7"/>
  <c r="G65" i="7"/>
  <c r="G859" i="7"/>
  <c r="G603" i="7"/>
  <c r="G247" i="7"/>
  <c r="G486" i="7"/>
  <c r="G422" i="7"/>
  <c r="G358" i="7"/>
  <c r="G222" i="7"/>
  <c r="G1008" i="7"/>
  <c r="G752" i="7"/>
  <c r="G496" i="7"/>
  <c r="G85" i="7"/>
  <c r="G903" i="7"/>
  <c r="G212" i="7"/>
  <c r="G774" i="7"/>
  <c r="G518" i="7"/>
  <c r="G355" i="7"/>
  <c r="G219" i="7"/>
  <c r="G733" i="7"/>
  <c r="G460" i="7"/>
  <c r="G434" i="7"/>
  <c r="G370" i="7"/>
  <c r="G282" i="7"/>
  <c r="G796" i="7"/>
  <c r="G540" i="7"/>
  <c r="G185" i="7"/>
  <c r="G1035" i="7"/>
  <c r="G779" i="7"/>
  <c r="G523" i="7"/>
  <c r="G135" i="7"/>
  <c r="G150" i="7"/>
  <c r="G920" i="7"/>
  <c r="G664" i="7"/>
  <c r="G269" i="7"/>
  <c r="G1071" i="7"/>
  <c r="G815" i="7"/>
  <c r="G559" i="7"/>
  <c r="G1070" i="7"/>
  <c r="G558" i="7"/>
  <c r="G147" i="7"/>
  <c r="G709" i="7"/>
  <c r="G407" i="7"/>
  <c r="G82" i="7"/>
  <c r="G644" i="7"/>
  <c r="G305" i="7"/>
  <c r="G1011" i="7"/>
  <c r="G755" i="7"/>
  <c r="G499" i="7"/>
  <c r="G392" i="7"/>
  <c r="G328" i="7"/>
  <c r="G120" i="7"/>
  <c r="G304" i="7"/>
  <c r="G231" i="7"/>
  <c r="G270" i="7"/>
  <c r="G1088" i="7"/>
  <c r="G832" i="7"/>
  <c r="G576" i="7"/>
  <c r="G133" i="7"/>
  <c r="G919" i="7"/>
  <c r="G663" i="7"/>
  <c r="G196" i="7"/>
  <c r="G1046" i="7"/>
  <c r="G534" i="7"/>
  <c r="G139" i="7"/>
  <c r="G685" i="7"/>
  <c r="G266" i="7"/>
  <c r="G684" i="7"/>
  <c r="G405" i="7"/>
  <c r="G105" i="7"/>
  <c r="G923" i="7"/>
  <c r="G667" i="7"/>
  <c r="G1107" i="7"/>
  <c r="G207" i="7"/>
  <c r="G246" i="7"/>
  <c r="G1016" i="7"/>
  <c r="G760" i="7"/>
  <c r="G504" i="7"/>
  <c r="G109" i="7"/>
  <c r="G911" i="7"/>
  <c r="G236" i="7"/>
  <c r="G429" i="7"/>
  <c r="G115" i="7"/>
  <c r="G869" i="7"/>
  <c r="G613" i="7"/>
  <c r="G242" i="7"/>
  <c r="G740" i="7"/>
  <c r="G480" i="7"/>
  <c r="G1043" i="7"/>
  <c r="G787" i="7"/>
  <c r="G531" i="7"/>
  <c r="G296" i="7"/>
  <c r="G64" i="7"/>
  <c r="G343" i="7"/>
  <c r="G119" i="7"/>
  <c r="G70" i="7"/>
  <c r="G872" i="7"/>
  <c r="G616" i="7"/>
  <c r="G381" i="7"/>
  <c r="G317" i="7"/>
  <c r="G1087" i="7"/>
  <c r="G575" i="7"/>
  <c r="G364" i="7"/>
  <c r="G252" i="7"/>
  <c r="G510" i="7"/>
  <c r="G67" i="7"/>
  <c r="G597" i="7"/>
  <c r="G194" i="7"/>
  <c r="G788" i="7"/>
  <c r="G532" i="7"/>
  <c r="G345" i="7"/>
  <c r="G161" i="7"/>
  <c r="G1027" i="7"/>
  <c r="G771" i="7"/>
  <c r="G515" i="7"/>
  <c r="J580" i="8"/>
  <c r="G1061" i="7"/>
  <c r="G932" i="7"/>
  <c r="J500" i="8"/>
  <c r="G216" i="7"/>
  <c r="G215" i="7"/>
  <c r="G462" i="7"/>
  <c r="G239" i="7"/>
  <c r="G278" i="7"/>
  <c r="G1048" i="7"/>
  <c r="G792" i="7"/>
  <c r="G360" i="7"/>
  <c r="G224" i="7"/>
  <c r="G424" i="7"/>
  <c r="J725" i="8"/>
  <c r="J853" i="8"/>
  <c r="J839" i="8"/>
  <c r="G846" i="7"/>
  <c r="G997" i="7"/>
  <c r="G654" i="7"/>
  <c r="J469" i="8"/>
  <c r="G271" i="7"/>
  <c r="G310" i="7"/>
  <c r="G1080" i="7"/>
  <c r="G824" i="7"/>
  <c r="G568" i="7"/>
  <c r="G173" i="7"/>
  <c r="G975" i="7"/>
  <c r="G300" i="7"/>
  <c r="G526" i="7"/>
  <c r="G179" i="7"/>
  <c r="G677" i="7"/>
  <c r="G306" i="7"/>
  <c r="G804" i="7"/>
  <c r="G548" i="7"/>
  <c r="G851" i="7"/>
  <c r="G595" i="7"/>
  <c r="G384" i="7"/>
  <c r="G320" i="7"/>
  <c r="G128" i="7"/>
  <c r="G671" i="7"/>
  <c r="G862" i="7"/>
  <c r="G1013" i="7"/>
  <c r="G757" i="7"/>
  <c r="G1012" i="7"/>
  <c r="G910" i="7"/>
  <c r="J405" i="8"/>
  <c r="J764" i="8"/>
  <c r="J730" i="8"/>
  <c r="J1093" i="8"/>
  <c r="J928" i="8"/>
  <c r="J421" i="8"/>
  <c r="J700" i="8"/>
  <c r="B4" i="6"/>
  <c r="J887" i="8"/>
  <c r="J306" i="8"/>
  <c r="J336" i="8"/>
  <c r="J602" i="8"/>
  <c r="J790" i="8"/>
  <c r="J1059" i="8"/>
  <c r="J793" i="8"/>
  <c r="J345" i="8"/>
  <c r="J997" i="8"/>
  <c r="C852" i="8"/>
  <c r="J703" i="8"/>
  <c r="J1027" i="8"/>
  <c r="J771" i="8"/>
  <c r="J677" i="8"/>
  <c r="J387" i="8"/>
  <c r="J869" i="8"/>
  <c r="J474" i="8"/>
  <c r="J807" i="8"/>
  <c r="J1030" i="8"/>
  <c r="J572" i="8"/>
  <c r="J342" i="8"/>
  <c r="J357" i="8"/>
  <c r="J948" i="8"/>
  <c r="J984" i="8"/>
  <c r="J436" i="8"/>
  <c r="J615" i="8"/>
  <c r="J796" i="8"/>
  <c r="C798" i="8"/>
  <c r="J726" i="8"/>
  <c r="J729" i="8"/>
  <c r="J281" i="8"/>
  <c r="J933" i="8"/>
  <c r="J985" i="8"/>
  <c r="J978" i="8"/>
  <c r="J862" i="8"/>
  <c r="J963" i="8"/>
  <c r="J707" i="8"/>
  <c r="J1078" i="8"/>
  <c r="J598" i="8"/>
  <c r="J613" i="8"/>
  <c r="J662" i="8"/>
  <c r="J720" i="8"/>
  <c r="J967" i="8"/>
  <c r="J559" i="8"/>
  <c r="J278" i="8"/>
  <c r="J293" i="8"/>
  <c r="J300" i="8"/>
  <c r="J1007" i="8"/>
  <c r="J473" i="8"/>
  <c r="J921" i="8"/>
  <c r="J899" i="8"/>
  <c r="J643" i="8"/>
  <c r="J346" i="8"/>
  <c r="J456" i="8"/>
  <c r="J423" i="8"/>
  <c r="J534" i="8"/>
  <c r="J549" i="8"/>
  <c r="J259" i="8"/>
  <c r="J665" i="8"/>
  <c r="C926" i="8"/>
  <c r="G183" i="7"/>
  <c r="G470" i="7"/>
  <c r="G406" i="7"/>
  <c r="G342" i="7"/>
  <c r="G158" i="7"/>
  <c r="G944" i="7"/>
  <c r="G688" i="7"/>
  <c r="G184" i="7"/>
  <c r="G1067" i="7"/>
  <c r="G811" i="7"/>
  <c r="G555" i="7"/>
  <c r="G136" i="7"/>
  <c r="G367" i="7"/>
  <c r="G255" i="7"/>
  <c r="G487" i="7"/>
  <c r="G102" i="7"/>
  <c r="G904" i="7"/>
  <c r="G648" i="7"/>
  <c r="G373" i="7"/>
  <c r="G285" i="7"/>
  <c r="G1055" i="7"/>
  <c r="G543" i="7"/>
  <c r="G356" i="7"/>
  <c r="G220" i="7"/>
  <c r="G461" i="7"/>
  <c r="G99" i="7"/>
  <c r="G629" i="7"/>
  <c r="G226" i="7"/>
  <c r="G74" i="7"/>
  <c r="G628" i="7"/>
  <c r="G1006" i="7"/>
  <c r="G750" i="7"/>
  <c r="G901" i="7"/>
  <c r="G1092" i="7"/>
  <c r="G398" i="7"/>
  <c r="G334" i="7"/>
  <c r="G126" i="7"/>
  <c r="G912" i="7"/>
  <c r="G656" i="7"/>
  <c r="G245" i="7"/>
  <c r="G999" i="7"/>
  <c r="G743" i="7"/>
  <c r="G463" i="7"/>
  <c r="G116" i="7"/>
  <c r="G870" i="7"/>
  <c r="G379" i="7"/>
  <c r="G315" i="7"/>
  <c r="G573" i="7"/>
  <c r="G458" i="7"/>
  <c r="G394" i="7"/>
  <c r="G330" i="7"/>
  <c r="G122" i="7"/>
  <c r="G636" i="7"/>
  <c r="G281" i="7"/>
  <c r="G1003" i="7"/>
  <c r="G747" i="7"/>
  <c r="G489" i="7"/>
  <c r="G162" i="7"/>
  <c r="G820" i="7"/>
  <c r="G564" i="7"/>
  <c r="G369" i="7"/>
  <c r="G722" i="7"/>
  <c r="G1053" i="7"/>
  <c r="G797" i="7"/>
  <c r="G886" i="7"/>
  <c r="G1037" i="7"/>
  <c r="G781" i="7"/>
  <c r="G908" i="7"/>
  <c r="G536" i="7"/>
  <c r="G141" i="7"/>
  <c r="G943" i="7"/>
  <c r="G268" i="7"/>
  <c r="G275" i="7"/>
  <c r="G837" i="7"/>
  <c r="G581" i="7"/>
  <c r="G210" i="7"/>
  <c r="G772" i="7"/>
  <c r="G516" i="7"/>
  <c r="G177" i="7"/>
  <c r="G883" i="7"/>
  <c r="G627" i="7"/>
  <c r="G208" i="7"/>
  <c r="G159" i="7"/>
  <c r="G174" i="7"/>
  <c r="G928" i="7"/>
  <c r="G672" i="7"/>
  <c r="G293" i="7"/>
  <c r="G1079" i="7"/>
  <c r="G567" i="7"/>
  <c r="G164" i="7"/>
  <c r="G1078" i="7"/>
  <c r="G566" i="7"/>
  <c r="G171" i="7"/>
  <c r="G717" i="7"/>
  <c r="G428" i="7"/>
  <c r="G844" i="7"/>
  <c r="G588" i="7"/>
  <c r="G201" i="7"/>
  <c r="G1019" i="7"/>
  <c r="G763" i="7"/>
  <c r="G507" i="7"/>
  <c r="G312" i="7"/>
  <c r="G80" i="7"/>
  <c r="G111" i="7"/>
  <c r="G446" i="7"/>
  <c r="G382" i="7"/>
  <c r="G318" i="7"/>
  <c r="G1104" i="7"/>
  <c r="G848" i="7"/>
  <c r="G592" i="7"/>
  <c r="G181" i="7"/>
  <c r="G935" i="7"/>
  <c r="G679" i="7"/>
  <c r="G308" i="7"/>
  <c r="G1062" i="7"/>
  <c r="G806" i="7"/>
  <c r="G550" i="7"/>
  <c r="G363" i="7"/>
  <c r="G251" i="7"/>
  <c r="G509" i="7"/>
  <c r="G442" i="7"/>
  <c r="G378" i="7"/>
  <c r="G314" i="7"/>
  <c r="G828" i="7"/>
  <c r="G572" i="7"/>
  <c r="G353" i="7"/>
  <c r="G193" i="7"/>
  <c r="G1059" i="7"/>
  <c r="G803" i="7"/>
  <c r="G547" i="7"/>
  <c r="G175" i="7"/>
  <c r="G214" i="7"/>
  <c r="G984" i="7"/>
  <c r="G728" i="7"/>
  <c r="G400" i="7"/>
  <c r="G77" i="7"/>
  <c r="G879" i="7"/>
  <c r="G204" i="7"/>
  <c r="G211" i="7"/>
  <c r="G773" i="7"/>
  <c r="G517" i="7"/>
  <c r="G146" i="7"/>
  <c r="G708" i="7"/>
  <c r="G437" i="7"/>
  <c r="G1075" i="7"/>
  <c r="G819" i="7"/>
  <c r="G563" i="7"/>
  <c r="G344" i="7"/>
  <c r="G160" i="7"/>
  <c r="G260" i="7"/>
  <c r="G68" i="7"/>
  <c r="G598" i="7"/>
  <c r="G203" i="7"/>
  <c r="G492" i="7"/>
  <c r="G748" i="7"/>
  <c r="G491" i="7"/>
  <c r="G169" i="7"/>
  <c r="G987" i="7"/>
  <c r="G731" i="7"/>
  <c r="G468" i="7"/>
  <c r="G277" i="7"/>
  <c r="G1095" i="7"/>
  <c r="G839" i="7"/>
  <c r="G583" i="7"/>
  <c r="G148" i="7"/>
  <c r="G408" i="7"/>
  <c r="G339" i="7"/>
  <c r="G155" i="7"/>
  <c r="G669" i="7"/>
  <c r="G482" i="7"/>
  <c r="G418" i="7"/>
  <c r="G354" i="7"/>
  <c r="G218" i="7"/>
  <c r="G732" i="7"/>
  <c r="G469" i="7"/>
  <c r="G145" i="7"/>
  <c r="G971" i="7"/>
  <c r="G715" i="7"/>
  <c r="G447" i="7"/>
  <c r="G488" i="7"/>
  <c r="G95" i="7"/>
  <c r="G110" i="7"/>
  <c r="G864" i="7"/>
  <c r="G608" i="7"/>
  <c r="G229" i="7"/>
  <c r="G1015" i="7"/>
  <c r="G503" i="7"/>
  <c r="G140" i="7"/>
  <c r="G502" i="7"/>
  <c r="G107" i="7"/>
  <c r="G653" i="7"/>
  <c r="G298" i="7"/>
  <c r="G780" i="7"/>
  <c r="G524" i="7"/>
  <c r="G137" i="7"/>
  <c r="G955" i="7"/>
  <c r="G699" i="7"/>
  <c r="G425" i="7"/>
  <c r="G248" i="7"/>
  <c r="G456" i="7"/>
  <c r="G494" i="7"/>
  <c r="G430" i="7"/>
  <c r="G366" i="7"/>
  <c r="G254" i="7"/>
  <c r="G1040" i="7"/>
  <c r="G784" i="7"/>
  <c r="G528" i="7"/>
  <c r="G117" i="7"/>
  <c r="G871" i="7"/>
  <c r="G244" i="7"/>
  <c r="G742" i="7"/>
  <c r="G472" i="7"/>
  <c r="G347" i="7"/>
  <c r="G187" i="7"/>
  <c r="G701" i="7"/>
  <c r="G490" i="7"/>
  <c r="G426" i="7"/>
  <c r="G362" i="7"/>
  <c r="G250" i="7"/>
  <c r="G764" i="7"/>
  <c r="G508" i="7"/>
  <c r="G113" i="7"/>
  <c r="G875" i="7"/>
  <c r="G619" i="7"/>
  <c r="G200" i="7"/>
  <c r="G383" i="7"/>
  <c r="G319" i="7"/>
  <c r="G87" i="7"/>
  <c r="G166" i="7"/>
  <c r="G968" i="7"/>
  <c r="G712" i="7"/>
  <c r="G389" i="7"/>
  <c r="G325" i="7"/>
  <c r="G93" i="7"/>
  <c r="G607" i="7"/>
  <c r="G372" i="7"/>
  <c r="G284" i="7"/>
  <c r="G1054" i="7"/>
  <c r="G542" i="7"/>
  <c r="G163" i="7"/>
  <c r="G693" i="7"/>
  <c r="G290" i="7"/>
  <c r="G98" i="7"/>
  <c r="G692" i="7"/>
  <c r="G416" i="7"/>
  <c r="J442" i="8"/>
  <c r="J831" i="8"/>
  <c r="J1011" i="8"/>
  <c r="J755" i="8"/>
  <c r="J941" i="8"/>
  <c r="J488" i="8"/>
  <c r="J493" i="8"/>
  <c r="J988" i="8"/>
  <c r="J268" i="8"/>
  <c r="J878" i="8"/>
  <c r="J1105" i="8"/>
  <c r="J960" i="8"/>
  <c r="J704" i="8"/>
  <c r="J348" i="8"/>
  <c r="J371" i="8"/>
  <c r="J424" i="8"/>
  <c r="J991" i="8"/>
  <c r="J1053" i="8"/>
  <c r="J841" i="8"/>
  <c r="J888" i="8"/>
  <c r="J632" i="8"/>
  <c r="J521" i="8"/>
  <c r="J265" i="8"/>
  <c r="J583" i="8"/>
  <c r="J668" i="8"/>
  <c r="J1033" i="8"/>
  <c r="J624" i="8"/>
  <c r="J478" i="8"/>
  <c r="J685" i="8"/>
  <c r="J429" i="8"/>
  <c r="J947" i="8"/>
  <c r="J691" i="8"/>
  <c r="J551" i="8"/>
  <c r="J368" i="8"/>
  <c r="J922" i="8"/>
  <c r="J916" i="8"/>
  <c r="J649" i="8"/>
  <c r="J880" i="8"/>
  <c r="J1031" i="8"/>
  <c r="J274" i="8"/>
  <c r="J256" i="8"/>
  <c r="J698" i="8"/>
  <c r="J1062" i="8"/>
  <c r="J903" i="8"/>
  <c r="J314" i="8"/>
  <c r="J777" i="8"/>
  <c r="J276" i="8"/>
  <c r="J457" i="8"/>
  <c r="J1047" i="8"/>
  <c r="J791" i="8"/>
  <c r="J969" i="8"/>
  <c r="J732" i="8"/>
  <c r="J286" i="8"/>
  <c r="J621" i="8"/>
  <c r="J365" i="8"/>
  <c r="J883" i="8"/>
  <c r="J627" i="8"/>
  <c r="J946" i="8"/>
  <c r="J860" i="8"/>
  <c r="J540" i="8"/>
  <c r="J307" i="8"/>
  <c r="J271" i="8"/>
  <c r="J658" i="8"/>
  <c r="J367" i="8"/>
  <c r="J1014" i="8"/>
  <c r="J1079" i="8"/>
  <c r="J1104" i="8"/>
  <c r="J530" i="8"/>
  <c r="J380" i="8"/>
  <c r="J628" i="8"/>
  <c r="J428" i="8"/>
  <c r="J1020" i="8"/>
  <c r="J548" i="8"/>
  <c r="J940" i="8"/>
  <c r="C494" i="8"/>
  <c r="J492" i="8"/>
  <c r="J532" i="8"/>
  <c r="J660" i="8"/>
  <c r="J382" i="8"/>
  <c r="J446" i="8"/>
  <c r="J510" i="8"/>
  <c r="J574" i="8"/>
  <c r="J638" i="8"/>
  <c r="J702" i="8"/>
  <c r="J766" i="8"/>
  <c r="J366" i="8"/>
  <c r="J430" i="8"/>
  <c r="J494" i="8"/>
  <c r="J558" i="8"/>
  <c r="J622" i="8"/>
  <c r="J646" i="8"/>
  <c r="J596" i="8"/>
  <c r="J350" i="8"/>
  <c r="J414" i="8"/>
  <c r="J734" i="8"/>
  <c r="J798" i="8"/>
  <c r="J830" i="8"/>
  <c r="J926" i="8"/>
  <c r="L747" i="7"/>
  <c r="K747" i="7"/>
  <c r="L617" i="7"/>
  <c r="K617" i="7"/>
  <c r="L873" i="7"/>
  <c r="K873" i="7"/>
  <c r="L154" i="7"/>
  <c r="K154" i="7"/>
  <c r="L938" i="7"/>
  <c r="K938" i="7"/>
  <c r="L1011" i="7"/>
  <c r="K1011" i="7"/>
  <c r="L987" i="7"/>
  <c r="K987" i="7"/>
  <c r="J852" i="8"/>
  <c r="L412" i="7"/>
  <c r="K412" i="7"/>
  <c r="L860" i="7"/>
  <c r="K860" i="7"/>
  <c r="L277" i="7"/>
  <c r="K277" i="7"/>
  <c r="J823" i="8"/>
  <c r="J1061" i="8"/>
  <c r="J461" i="8"/>
  <c r="J261" i="8"/>
  <c r="J1036" i="8"/>
  <c r="J439" i="8"/>
  <c r="J898" i="8"/>
  <c r="J464" i="8"/>
  <c r="J778" i="8"/>
  <c r="J954" i="8"/>
  <c r="J650" i="8"/>
  <c r="J992" i="8"/>
  <c r="J736" i="8"/>
  <c r="J497" i="8"/>
  <c r="J1009" i="8"/>
  <c r="J942" i="8"/>
  <c r="J266" i="8"/>
  <c r="L143" i="7"/>
  <c r="K143" i="7"/>
  <c r="L207" i="7"/>
  <c r="K207" i="7"/>
  <c r="L335" i="7"/>
  <c r="K335" i="7"/>
  <c r="L455" i="7"/>
  <c r="K455" i="7"/>
  <c r="L575" i="7"/>
  <c r="K575" i="7"/>
  <c r="L703" i="7"/>
  <c r="K703" i="7"/>
  <c r="L839" i="7"/>
  <c r="K839" i="7"/>
  <c r="L967" i="7"/>
  <c r="K967" i="7"/>
  <c r="L1095" i="7"/>
  <c r="K1095" i="7"/>
  <c r="J756" i="8"/>
  <c r="L64" i="7"/>
  <c r="K64" i="7"/>
  <c r="L96" i="7"/>
  <c r="K96" i="7"/>
  <c r="L128" i="7"/>
  <c r="K128" i="7"/>
  <c r="L160" i="7"/>
  <c r="K160" i="7"/>
  <c r="L192" i="7"/>
  <c r="K192" i="7"/>
  <c r="L224" i="7"/>
  <c r="K224" i="7"/>
  <c r="L256" i="7"/>
  <c r="K256" i="7"/>
  <c r="L288" i="7"/>
  <c r="K288" i="7"/>
  <c r="L320" i="7"/>
  <c r="K320" i="7"/>
  <c r="L384" i="7"/>
  <c r="K384" i="7"/>
  <c r="L448" i="7"/>
  <c r="K448" i="7"/>
  <c r="L512" i="7"/>
  <c r="K512" i="7"/>
  <c r="L576" i="7"/>
  <c r="K576" i="7"/>
  <c r="L640" i="7"/>
  <c r="K640" i="7"/>
  <c r="L704" i="7"/>
  <c r="K704" i="7"/>
  <c r="L768" i="7"/>
  <c r="K768" i="7"/>
  <c r="L832" i="7"/>
  <c r="K832" i="7"/>
  <c r="L896" i="7"/>
  <c r="K896" i="7"/>
  <c r="L960" i="7"/>
  <c r="K960" i="7"/>
  <c r="L1024" i="7"/>
  <c r="K1024" i="7"/>
  <c r="L1088" i="7"/>
  <c r="K1088" i="7"/>
  <c r="L881" i="7"/>
  <c r="K881" i="7"/>
  <c r="L1033" i="7"/>
  <c r="K1033" i="7"/>
  <c r="L498" i="7"/>
  <c r="K498" i="7"/>
  <c r="K682" i="7"/>
  <c r="L682" i="7"/>
  <c r="L858" i="7"/>
  <c r="K858" i="7"/>
  <c r="L1034" i="7"/>
  <c r="K1034" i="7"/>
  <c r="L123" i="7"/>
  <c r="K123" i="7"/>
  <c r="L243" i="7"/>
  <c r="K243" i="7"/>
  <c r="L523" i="7"/>
  <c r="K523" i="7"/>
  <c r="L771" i="7"/>
  <c r="K771" i="7"/>
  <c r="L1027" i="7"/>
  <c r="K1027" i="7"/>
  <c r="L73" i="7"/>
  <c r="K73" i="7"/>
  <c r="L105" i="7"/>
  <c r="K105" i="7"/>
  <c r="L137" i="7"/>
  <c r="K137" i="7"/>
  <c r="L169" i="7"/>
  <c r="K169" i="7"/>
  <c r="L201" i="7"/>
  <c r="K201" i="7"/>
  <c r="L233" i="7"/>
  <c r="K233" i="7"/>
  <c r="L265" i="7"/>
  <c r="K265" i="7"/>
  <c r="L297" i="7"/>
  <c r="K297" i="7"/>
  <c r="L369" i="7"/>
  <c r="K369" i="7"/>
  <c r="L433" i="7"/>
  <c r="K433" i="7"/>
  <c r="L497" i="7"/>
  <c r="K497" i="7"/>
  <c r="L561" i="7"/>
  <c r="K561" i="7"/>
  <c r="L625" i="7"/>
  <c r="K625" i="7"/>
  <c r="L689" i="7"/>
  <c r="K689" i="7"/>
  <c r="L753" i="7"/>
  <c r="K753" i="7"/>
  <c r="L817" i="7"/>
  <c r="K817" i="7"/>
  <c r="L889" i="7"/>
  <c r="K889" i="7"/>
  <c r="L985" i="7"/>
  <c r="K985" i="7"/>
  <c r="L170" i="7"/>
  <c r="K170" i="7"/>
  <c r="L314" i="7"/>
  <c r="K314" i="7"/>
  <c r="L514" i="7"/>
  <c r="K514" i="7"/>
  <c r="L722" i="7"/>
  <c r="K722" i="7"/>
  <c r="L930" i="7"/>
  <c r="K930" i="7"/>
  <c r="L411" i="7"/>
  <c r="K411" i="7"/>
  <c r="L643" i="7"/>
  <c r="K643" i="7"/>
  <c r="L907" i="7"/>
  <c r="K907" i="7"/>
  <c r="L402" i="7"/>
  <c r="K402" i="7"/>
  <c r="L578" i="7"/>
  <c r="K578" i="7"/>
  <c r="L778" i="7"/>
  <c r="K778" i="7"/>
  <c r="L970" i="7"/>
  <c r="K970" i="7"/>
  <c r="L131" i="7"/>
  <c r="K131" i="7"/>
  <c r="L251" i="7"/>
  <c r="K251" i="7"/>
  <c r="L539" i="7"/>
  <c r="K539" i="7"/>
  <c r="L787" i="7"/>
  <c r="K787" i="7"/>
  <c r="L1035" i="7"/>
  <c r="K1035" i="7"/>
  <c r="G814" i="7"/>
  <c r="G965" i="7"/>
  <c r="G900" i="7"/>
  <c r="L483" i="7"/>
  <c r="K483" i="7"/>
  <c r="L763" i="7"/>
  <c r="K763" i="7"/>
  <c r="L1019" i="7"/>
  <c r="K1019" i="7"/>
  <c r="L356" i="7"/>
  <c r="K356" i="7"/>
  <c r="L420" i="7"/>
  <c r="K420" i="7"/>
  <c r="L484" i="7"/>
  <c r="K484" i="7"/>
  <c r="L548" i="7"/>
  <c r="K548" i="7"/>
  <c r="L612" i="7"/>
  <c r="K612" i="7"/>
  <c r="L676" i="7"/>
  <c r="K676" i="7"/>
  <c r="L740" i="7"/>
  <c r="K740" i="7"/>
  <c r="L804" i="7"/>
  <c r="K804" i="7"/>
  <c r="L868" i="7"/>
  <c r="K868" i="7"/>
  <c r="L932" i="7"/>
  <c r="K932" i="7"/>
  <c r="L996" i="7"/>
  <c r="K996" i="7"/>
  <c r="L1060" i="7"/>
  <c r="K1060" i="7"/>
  <c r="L437" i="7"/>
  <c r="K437" i="7"/>
  <c r="L565" i="7"/>
  <c r="K565" i="7"/>
  <c r="K693" i="7"/>
  <c r="L693" i="7"/>
  <c r="K821" i="7"/>
  <c r="L821" i="7"/>
  <c r="K941" i="7"/>
  <c r="L941" i="7"/>
  <c r="L1061" i="7"/>
  <c r="K1061" i="7"/>
  <c r="G735" i="7"/>
  <c r="G926" i="7"/>
  <c r="G670" i="7"/>
  <c r="G1077" i="7"/>
  <c r="G821" i="7"/>
  <c r="G1076" i="7"/>
  <c r="G257" i="7"/>
  <c r="G89" i="7"/>
  <c r="G867" i="7"/>
  <c r="G611" i="7"/>
  <c r="L93" i="7"/>
  <c r="K93" i="7"/>
  <c r="L165" i="7"/>
  <c r="K165" i="7"/>
  <c r="L237" i="7"/>
  <c r="K237" i="7"/>
  <c r="L301" i="7"/>
  <c r="K301" i="7"/>
  <c r="L349" i="7"/>
  <c r="K349" i="7"/>
  <c r="L477" i="7"/>
  <c r="K477" i="7"/>
  <c r="L605" i="7"/>
  <c r="K605" i="7"/>
  <c r="K733" i="7"/>
  <c r="L733" i="7"/>
  <c r="K861" i="7"/>
  <c r="L861" i="7"/>
  <c r="L997" i="7"/>
  <c r="K997" i="7"/>
  <c r="G855" i="7"/>
  <c r="G982" i="7"/>
  <c r="G726" i="7"/>
  <c r="G877" i="7"/>
  <c r="L78" i="7"/>
  <c r="K78" i="7"/>
  <c r="L110" i="7"/>
  <c r="K110" i="7"/>
  <c r="L374" i="7"/>
  <c r="K374" i="7"/>
  <c r="L438" i="7"/>
  <c r="K438" i="7"/>
  <c r="L502" i="7"/>
  <c r="K502" i="7"/>
  <c r="L566" i="7"/>
  <c r="K566" i="7"/>
  <c r="L630" i="7"/>
  <c r="K630" i="7"/>
  <c r="K694" i="7"/>
  <c r="L694" i="7"/>
  <c r="K758" i="7"/>
  <c r="L758" i="7"/>
  <c r="K822" i="7"/>
  <c r="L822" i="7"/>
  <c r="L886" i="7"/>
  <c r="K886" i="7"/>
  <c r="L950" i="7"/>
  <c r="K950" i="7"/>
  <c r="L1014" i="7"/>
  <c r="K1014" i="7"/>
  <c r="L1078" i="7"/>
  <c r="K1078" i="7"/>
  <c r="L95" i="7"/>
  <c r="K95" i="7"/>
  <c r="L151" i="7"/>
  <c r="K151" i="7"/>
  <c r="L215" i="7"/>
  <c r="K215" i="7"/>
  <c r="L343" i="7"/>
  <c r="K343" i="7"/>
  <c r="L479" i="7"/>
  <c r="K479" i="7"/>
  <c r="L615" i="7"/>
  <c r="K615" i="7"/>
  <c r="L743" i="7"/>
  <c r="K743" i="7"/>
  <c r="L863" i="7"/>
  <c r="K863" i="7"/>
  <c r="L991" i="7"/>
  <c r="K991" i="7"/>
  <c r="L1079" i="7"/>
  <c r="K1079" i="7"/>
  <c r="L440" i="7"/>
  <c r="K440" i="7"/>
  <c r="L474" i="7"/>
  <c r="K474" i="7"/>
  <c r="L361" i="7"/>
  <c r="K361" i="7"/>
  <c r="L425" i="7"/>
  <c r="K425" i="7"/>
  <c r="K681" i="7"/>
  <c r="L681" i="7"/>
  <c r="L745" i="7"/>
  <c r="K745" i="7"/>
  <c r="L809" i="7"/>
  <c r="K809" i="7"/>
  <c r="L906" i="7"/>
  <c r="K906" i="7"/>
  <c r="L1098" i="7"/>
  <c r="K1098" i="7"/>
  <c r="L267" i="7"/>
  <c r="K267" i="7"/>
  <c r="L379" i="7"/>
  <c r="K379" i="7"/>
  <c r="L611" i="7"/>
  <c r="K611" i="7"/>
  <c r="L883" i="7"/>
  <c r="K883" i="7"/>
  <c r="L755" i="7"/>
  <c r="K755" i="7"/>
  <c r="L76" i="7"/>
  <c r="K76" i="7"/>
  <c r="L172" i="7"/>
  <c r="K172" i="7"/>
  <c r="L268" i="7"/>
  <c r="K268" i="7"/>
  <c r="L348" i="7"/>
  <c r="K348" i="7"/>
  <c r="L604" i="7"/>
  <c r="K604" i="7"/>
  <c r="L924" i="7"/>
  <c r="K924" i="7"/>
  <c r="K717" i="7"/>
  <c r="L717" i="7"/>
  <c r="C414" i="8"/>
  <c r="J543" i="8"/>
  <c r="J292" i="8"/>
  <c r="J999" i="8"/>
  <c r="J1054" i="8"/>
  <c r="J895" i="8"/>
  <c r="J717" i="8"/>
  <c r="J773" i="8"/>
  <c r="J517" i="8"/>
  <c r="J516" i="8"/>
  <c r="J561" i="8"/>
  <c r="G423" i="7"/>
  <c r="G118" i="7"/>
  <c r="G888" i="7"/>
  <c r="G632" i="7"/>
  <c r="G237" i="7"/>
  <c r="G1039" i="7"/>
  <c r="G783" i="7"/>
  <c r="G527" i="7"/>
  <c r="G1102" i="7"/>
  <c r="G590" i="7"/>
  <c r="G243" i="7"/>
  <c r="G741" i="7"/>
  <c r="G471" i="7"/>
  <c r="G114" i="7"/>
  <c r="G868" i="7"/>
  <c r="G612" i="7"/>
  <c r="G209" i="7"/>
  <c r="G915" i="7"/>
  <c r="G659" i="7"/>
  <c r="L223" i="7"/>
  <c r="K223" i="7"/>
  <c r="L287" i="7"/>
  <c r="K287" i="7"/>
  <c r="L383" i="7"/>
  <c r="K383" i="7"/>
  <c r="L503" i="7"/>
  <c r="K503" i="7"/>
  <c r="L623" i="7"/>
  <c r="K623" i="7"/>
  <c r="L751" i="7"/>
  <c r="K751" i="7"/>
  <c r="L887" i="7"/>
  <c r="K887" i="7"/>
  <c r="L1015" i="7"/>
  <c r="K1015" i="7"/>
  <c r="G336" i="7"/>
  <c r="G152" i="7"/>
  <c r="G311" i="7"/>
  <c r="G79" i="7"/>
  <c r="G438" i="7"/>
  <c r="G374" i="7"/>
  <c r="G286" i="7"/>
  <c r="G1072" i="7"/>
  <c r="G816" i="7"/>
  <c r="G560" i="7"/>
  <c r="G149" i="7"/>
  <c r="G967" i="7"/>
  <c r="G711" i="7"/>
  <c r="G276" i="7"/>
  <c r="G1094" i="7"/>
  <c r="G838" i="7"/>
  <c r="G582" i="7"/>
  <c r="G371" i="7"/>
  <c r="G283" i="7"/>
  <c r="G541" i="7"/>
  <c r="G450" i="7"/>
  <c r="G386" i="7"/>
  <c r="G322" i="7"/>
  <c r="G90" i="7"/>
  <c r="G860" i="7"/>
  <c r="G604" i="7"/>
  <c r="G249" i="7"/>
  <c r="G1099" i="7"/>
  <c r="G843" i="7"/>
  <c r="G587" i="7"/>
  <c r="L344" i="7"/>
  <c r="K344" i="7"/>
  <c r="L408" i="7"/>
  <c r="K408" i="7"/>
  <c r="L472" i="7"/>
  <c r="K472" i="7"/>
  <c r="L536" i="7"/>
  <c r="K536" i="7"/>
  <c r="L600" i="7"/>
  <c r="K600" i="7"/>
  <c r="L664" i="7"/>
  <c r="K664" i="7"/>
  <c r="L728" i="7"/>
  <c r="K728" i="7"/>
  <c r="L792" i="7"/>
  <c r="K792" i="7"/>
  <c r="L856" i="7"/>
  <c r="K856" i="7"/>
  <c r="L920" i="7"/>
  <c r="K920" i="7"/>
  <c r="L984" i="7"/>
  <c r="K984" i="7"/>
  <c r="L1048" i="7"/>
  <c r="K1048" i="7"/>
  <c r="L961" i="7"/>
  <c r="K961" i="7"/>
  <c r="L1081" i="7"/>
  <c r="K1081" i="7"/>
  <c r="L290" i="7"/>
  <c r="K290" i="7"/>
  <c r="L370" i="7"/>
  <c r="K370" i="7"/>
  <c r="L562" i="7"/>
  <c r="K562" i="7"/>
  <c r="L738" i="7"/>
  <c r="K738" i="7"/>
  <c r="L922" i="7"/>
  <c r="K922" i="7"/>
  <c r="L363" i="7"/>
  <c r="K363" i="7"/>
  <c r="L627" i="7"/>
  <c r="K627" i="7"/>
  <c r="L867" i="7"/>
  <c r="K867" i="7"/>
  <c r="G830" i="7"/>
  <c r="G917" i="7"/>
  <c r="L329" i="7"/>
  <c r="K329" i="7"/>
  <c r="L393" i="7"/>
  <c r="K393" i="7"/>
  <c r="K457" i="7"/>
  <c r="L457" i="7"/>
  <c r="K521" i="7"/>
  <c r="L521" i="7"/>
  <c r="K585" i="7"/>
  <c r="L585" i="7"/>
  <c r="K649" i="7"/>
  <c r="L649" i="7"/>
  <c r="L713" i="7"/>
  <c r="K713" i="7"/>
  <c r="L777" i="7"/>
  <c r="K777" i="7"/>
  <c r="L841" i="7"/>
  <c r="K841" i="7"/>
  <c r="L913" i="7"/>
  <c r="K913" i="7"/>
  <c r="L1041" i="7"/>
  <c r="K1041" i="7"/>
  <c r="L386" i="7"/>
  <c r="K386" i="7"/>
  <c r="L594" i="7"/>
  <c r="K594" i="7"/>
  <c r="L794" i="7"/>
  <c r="K794" i="7"/>
  <c r="L1002" i="7"/>
  <c r="K1002" i="7"/>
  <c r="L203" i="7"/>
  <c r="K203" i="7"/>
  <c r="L499" i="7"/>
  <c r="K499" i="7"/>
  <c r="L739" i="7"/>
  <c r="K739" i="7"/>
  <c r="L995" i="7"/>
  <c r="K995" i="7"/>
  <c r="G272" i="7"/>
  <c r="G199" i="7"/>
  <c r="G238" i="7"/>
  <c r="G992" i="7"/>
  <c r="G736" i="7"/>
  <c r="G432" i="7"/>
  <c r="G101" i="7"/>
  <c r="G887" i="7"/>
  <c r="G631" i="7"/>
  <c r="G228" i="7"/>
  <c r="G76" i="7"/>
  <c r="G630" i="7"/>
  <c r="G235" i="7"/>
  <c r="G525" i="7"/>
  <c r="G170" i="7"/>
  <c r="G652" i="7"/>
  <c r="G265" i="7"/>
  <c r="G1083" i="7"/>
  <c r="G827" i="7"/>
  <c r="G571" i="7"/>
  <c r="L74" i="7"/>
  <c r="K74" i="7"/>
  <c r="L106" i="7"/>
  <c r="K106" i="7"/>
  <c r="L138" i="7"/>
  <c r="K138" i="7"/>
  <c r="L178" i="7"/>
  <c r="K178" i="7"/>
  <c r="L218" i="7"/>
  <c r="K218" i="7"/>
  <c r="L258" i="7"/>
  <c r="K258" i="7"/>
  <c r="L458" i="7"/>
  <c r="K458" i="7"/>
  <c r="K650" i="7"/>
  <c r="L650" i="7"/>
  <c r="L842" i="7"/>
  <c r="K842" i="7"/>
  <c r="L1042" i="7"/>
  <c r="K1042" i="7"/>
  <c r="L371" i="7"/>
  <c r="K371" i="7"/>
  <c r="L619" i="7"/>
  <c r="K619" i="7"/>
  <c r="L875" i="7"/>
  <c r="K875" i="7"/>
  <c r="G144" i="7"/>
  <c r="G303" i="7"/>
  <c r="G71" i="7"/>
  <c r="G86" i="7"/>
  <c r="G856" i="7"/>
  <c r="G600" i="7"/>
  <c r="G205" i="7"/>
  <c r="G1007" i="7"/>
  <c r="G751" i="7"/>
  <c r="G495" i="7"/>
  <c r="G493" i="7"/>
  <c r="G83" i="7"/>
  <c r="G645" i="7"/>
  <c r="G274" i="7"/>
  <c r="G836" i="7"/>
  <c r="G580" i="7"/>
  <c r="G241" i="7"/>
  <c r="G947" i="7"/>
  <c r="G691" i="7"/>
  <c r="G415" i="7"/>
  <c r="L179" i="7"/>
  <c r="K179" i="7"/>
  <c r="L323" i="7"/>
  <c r="K323" i="7"/>
  <c r="L603" i="7"/>
  <c r="K603" i="7"/>
  <c r="L851" i="7"/>
  <c r="K851" i="7"/>
  <c r="G376" i="7"/>
  <c r="G288" i="7"/>
  <c r="G96" i="7"/>
  <c r="G1021" i="7"/>
  <c r="G765" i="7"/>
  <c r="G1084" i="7"/>
  <c r="G217" i="7"/>
  <c r="G939" i="7"/>
  <c r="G683" i="7"/>
  <c r="G404" i="7"/>
  <c r="L92" i="7"/>
  <c r="K92" i="7"/>
  <c r="L124" i="7"/>
  <c r="K124" i="7"/>
  <c r="L156" i="7"/>
  <c r="K156" i="7"/>
  <c r="L188" i="7"/>
  <c r="K188" i="7"/>
  <c r="L220" i="7"/>
  <c r="K220" i="7"/>
  <c r="L252" i="7"/>
  <c r="K252" i="7"/>
  <c r="L284" i="7"/>
  <c r="K284" i="7"/>
  <c r="L316" i="7"/>
  <c r="K316" i="7"/>
  <c r="L380" i="7"/>
  <c r="K380" i="7"/>
  <c r="L444" i="7"/>
  <c r="K444" i="7"/>
  <c r="L508" i="7"/>
  <c r="K508" i="7"/>
  <c r="L572" i="7"/>
  <c r="K572" i="7"/>
  <c r="L636" i="7"/>
  <c r="K636" i="7"/>
  <c r="L700" i="7"/>
  <c r="K700" i="7"/>
  <c r="L764" i="7"/>
  <c r="K764" i="7"/>
  <c r="L828" i="7"/>
  <c r="K828" i="7"/>
  <c r="L892" i="7"/>
  <c r="K892" i="7"/>
  <c r="L956" i="7"/>
  <c r="K956" i="7"/>
  <c r="L1020" i="7"/>
  <c r="K1020" i="7"/>
  <c r="L1084" i="7"/>
  <c r="K1084" i="7"/>
  <c r="L69" i="7"/>
  <c r="K69" i="7"/>
  <c r="L125" i="7"/>
  <c r="K125" i="7"/>
  <c r="L189" i="7"/>
  <c r="K189" i="7"/>
  <c r="L245" i="7"/>
  <c r="K245" i="7"/>
  <c r="L309" i="7"/>
  <c r="K309" i="7"/>
  <c r="L357" i="7"/>
  <c r="K357" i="7"/>
  <c r="L485" i="7"/>
  <c r="K485" i="7"/>
  <c r="L613" i="7"/>
  <c r="K613" i="7"/>
  <c r="K741" i="7"/>
  <c r="L741" i="7"/>
  <c r="K869" i="7"/>
  <c r="L869" i="7"/>
  <c r="L989" i="7"/>
  <c r="K989" i="7"/>
  <c r="G264" i="7"/>
  <c r="G399" i="7"/>
  <c r="G335" i="7"/>
  <c r="G151" i="7"/>
  <c r="G230" i="7"/>
  <c r="G1032" i="7"/>
  <c r="G776" i="7"/>
  <c r="G520" i="7"/>
  <c r="G341" i="7"/>
  <c r="G157" i="7"/>
  <c r="G927" i="7"/>
  <c r="G388" i="7"/>
  <c r="G324" i="7"/>
  <c r="G92" i="7"/>
  <c r="G606" i="7"/>
  <c r="G227" i="7"/>
  <c r="G501" i="7"/>
  <c r="G138" i="7"/>
  <c r="G756" i="7"/>
  <c r="G500" i="7"/>
  <c r="L397" i="7"/>
  <c r="K397" i="7"/>
  <c r="L525" i="7"/>
  <c r="K525" i="7"/>
  <c r="L653" i="7"/>
  <c r="K653" i="7"/>
  <c r="K781" i="7"/>
  <c r="L781" i="7"/>
  <c r="K917" i="7"/>
  <c r="L917" i="7"/>
  <c r="L1053" i="7"/>
  <c r="K1053" i="7"/>
  <c r="G176" i="7"/>
  <c r="G127" i="7"/>
  <c r="G142" i="7"/>
  <c r="G960" i="7"/>
  <c r="G704" i="7"/>
  <c r="G261" i="7"/>
  <c r="G1047" i="7"/>
  <c r="G535" i="7"/>
  <c r="G108" i="7"/>
  <c r="G662" i="7"/>
  <c r="G267" i="7"/>
  <c r="G557" i="7"/>
  <c r="G812" i="7"/>
  <c r="G556" i="7"/>
  <c r="G233" i="7"/>
  <c r="G1051" i="7"/>
  <c r="G795" i="7"/>
  <c r="G539" i="7"/>
  <c r="L150" i="7"/>
  <c r="K150" i="7"/>
  <c r="L182" i="7"/>
  <c r="K182" i="7"/>
  <c r="L214" i="7"/>
  <c r="K214" i="7"/>
  <c r="L246" i="7"/>
  <c r="K246" i="7"/>
  <c r="L278" i="7"/>
  <c r="K278" i="7"/>
  <c r="L310" i="7"/>
  <c r="K310" i="7"/>
  <c r="L334" i="7"/>
  <c r="K334" i="7"/>
  <c r="L398" i="7"/>
  <c r="K398" i="7"/>
  <c r="L462" i="7"/>
  <c r="K462" i="7"/>
  <c r="L526" i="7"/>
  <c r="K526" i="7"/>
  <c r="L590" i="7"/>
  <c r="K590" i="7"/>
  <c r="L654" i="7"/>
  <c r="K654" i="7"/>
  <c r="K718" i="7"/>
  <c r="L718" i="7"/>
  <c r="K782" i="7"/>
  <c r="L782" i="7"/>
  <c r="L846" i="7"/>
  <c r="K846" i="7"/>
  <c r="L910" i="7"/>
  <c r="K910" i="7"/>
  <c r="L974" i="7"/>
  <c r="K974" i="7"/>
  <c r="L1038" i="7"/>
  <c r="K1038" i="7"/>
  <c r="L1102" i="7"/>
  <c r="K1102" i="7"/>
  <c r="L231" i="7"/>
  <c r="K231" i="7"/>
  <c r="L295" i="7"/>
  <c r="K295" i="7"/>
  <c r="L391" i="7"/>
  <c r="K391" i="7"/>
  <c r="L527" i="7"/>
  <c r="K527" i="7"/>
  <c r="L663" i="7"/>
  <c r="K663" i="7"/>
  <c r="L783" i="7"/>
  <c r="K783" i="7"/>
  <c r="L911" i="7"/>
  <c r="K911" i="7"/>
  <c r="L1039" i="7"/>
  <c r="K1039" i="7"/>
  <c r="L319" i="7"/>
  <c r="K319" i="7"/>
  <c r="L824" i="7"/>
  <c r="K824" i="7"/>
  <c r="L1017" i="7"/>
  <c r="K1017" i="7"/>
  <c r="J990" i="8"/>
  <c r="J397" i="8"/>
  <c r="J687" i="8"/>
  <c r="J504" i="8"/>
  <c r="L423" i="7"/>
  <c r="K423" i="7"/>
  <c r="L551" i="7"/>
  <c r="K551" i="7"/>
  <c r="K671" i="7"/>
  <c r="L671" i="7"/>
  <c r="L1063" i="7"/>
  <c r="K1063" i="7"/>
  <c r="L72" i="7"/>
  <c r="K72" i="7"/>
  <c r="L136" i="7"/>
  <c r="K136" i="7"/>
  <c r="L200" i="7"/>
  <c r="K200" i="7"/>
  <c r="L232" i="7"/>
  <c r="K232" i="7"/>
  <c r="L264" i="7"/>
  <c r="K264" i="7"/>
  <c r="L296" i="7"/>
  <c r="K296" i="7"/>
  <c r="L496" i="7"/>
  <c r="K496" i="7"/>
  <c r="L688" i="7"/>
  <c r="K688" i="7"/>
  <c r="L1008" i="7"/>
  <c r="K1008" i="7"/>
  <c r="L1072" i="7"/>
  <c r="K1072" i="7"/>
  <c r="L450" i="7"/>
  <c r="K450" i="7"/>
  <c r="L810" i="7"/>
  <c r="K810" i="7"/>
  <c r="L986" i="7"/>
  <c r="K986" i="7"/>
  <c r="L155" i="7"/>
  <c r="K155" i="7"/>
  <c r="L275" i="7"/>
  <c r="K275" i="7"/>
  <c r="L459" i="7"/>
  <c r="K459" i="7"/>
  <c r="L715" i="7"/>
  <c r="K715" i="7"/>
  <c r="L971" i="7"/>
  <c r="K971" i="7"/>
  <c r="L81" i="7"/>
  <c r="K81" i="7"/>
  <c r="L113" i="7"/>
  <c r="K113" i="7"/>
  <c r="L145" i="7"/>
  <c r="K145" i="7"/>
  <c r="L177" i="7"/>
  <c r="K177" i="7"/>
  <c r="L209" i="7"/>
  <c r="K209" i="7"/>
  <c r="L241" i="7"/>
  <c r="K241" i="7"/>
  <c r="L273" i="7"/>
  <c r="K273" i="7"/>
  <c r="L305" i="7"/>
  <c r="K305" i="7"/>
  <c r="L353" i="7"/>
  <c r="K353" i="7"/>
  <c r="L417" i="7"/>
  <c r="K417" i="7"/>
  <c r="L481" i="7"/>
  <c r="K481" i="7"/>
  <c r="L545" i="7"/>
  <c r="K545" i="7"/>
  <c r="L609" i="7"/>
  <c r="K609" i="7"/>
  <c r="K673" i="7"/>
  <c r="L673" i="7"/>
  <c r="L737" i="7"/>
  <c r="K737" i="7"/>
  <c r="L801" i="7"/>
  <c r="K801" i="7"/>
  <c r="L865" i="7"/>
  <c r="K865" i="7"/>
  <c r="L953" i="7"/>
  <c r="K953" i="7"/>
  <c r="L1097" i="7"/>
  <c r="K1097" i="7"/>
  <c r="L250" i="7"/>
  <c r="K250" i="7"/>
  <c r="L466" i="7"/>
  <c r="K466" i="7"/>
  <c r="L666" i="7"/>
  <c r="K666" i="7"/>
  <c r="L874" i="7"/>
  <c r="K874" i="7"/>
  <c r="L1074" i="7"/>
  <c r="K1074" i="7"/>
  <c r="L347" i="7"/>
  <c r="K347" i="7"/>
  <c r="L579" i="7"/>
  <c r="K579" i="7"/>
  <c r="L859" i="7"/>
  <c r="K859" i="7"/>
  <c r="L354" i="7"/>
  <c r="K354" i="7"/>
  <c r="L530" i="7"/>
  <c r="K530" i="7"/>
  <c r="L730" i="7"/>
  <c r="K730" i="7"/>
  <c r="L914" i="7"/>
  <c r="K914" i="7"/>
  <c r="L163" i="7"/>
  <c r="K163" i="7"/>
  <c r="L283" i="7"/>
  <c r="K283" i="7"/>
  <c r="L467" i="7"/>
  <c r="K467" i="7"/>
  <c r="L723" i="7"/>
  <c r="K723" i="7"/>
  <c r="L979" i="7"/>
  <c r="K979" i="7"/>
  <c r="L419" i="7"/>
  <c r="K419" i="7"/>
  <c r="L699" i="7"/>
  <c r="K699" i="7"/>
  <c r="L955" i="7"/>
  <c r="K955" i="7"/>
  <c r="L340" i="7"/>
  <c r="K340" i="7"/>
  <c r="L404" i="7"/>
  <c r="K404" i="7"/>
  <c r="L468" i="7"/>
  <c r="K468" i="7"/>
  <c r="L532" i="7"/>
  <c r="K532" i="7"/>
  <c r="L596" i="7"/>
  <c r="K596" i="7"/>
  <c r="L660" i="7"/>
  <c r="K660" i="7"/>
  <c r="L724" i="7"/>
  <c r="K724" i="7"/>
  <c r="L788" i="7"/>
  <c r="K788" i="7"/>
  <c r="L852" i="7"/>
  <c r="K852" i="7"/>
  <c r="L916" i="7"/>
  <c r="K916" i="7"/>
  <c r="L980" i="7"/>
  <c r="K980" i="7"/>
  <c r="L1044" i="7"/>
  <c r="K1044" i="7"/>
  <c r="L405" i="7"/>
  <c r="K405" i="7"/>
  <c r="L533" i="7"/>
  <c r="K533" i="7"/>
  <c r="K661" i="7"/>
  <c r="L661" i="7"/>
  <c r="K789" i="7"/>
  <c r="L789" i="7"/>
  <c r="K909" i="7"/>
  <c r="L909" i="7"/>
  <c r="L1037" i="7"/>
  <c r="K1037" i="7"/>
  <c r="L117" i="7"/>
  <c r="K117" i="7"/>
  <c r="L181" i="7"/>
  <c r="K181" i="7"/>
  <c r="L253" i="7"/>
  <c r="K253" i="7"/>
  <c r="L317" i="7"/>
  <c r="K317" i="7"/>
  <c r="L445" i="7"/>
  <c r="K445" i="7"/>
  <c r="L573" i="7"/>
  <c r="K573" i="7"/>
  <c r="K701" i="7"/>
  <c r="L701" i="7"/>
  <c r="K829" i="7"/>
  <c r="L829" i="7"/>
  <c r="L965" i="7"/>
  <c r="K965" i="7"/>
  <c r="L1101" i="7"/>
  <c r="K1101" i="7"/>
  <c r="L86" i="7"/>
  <c r="K86" i="7"/>
  <c r="L118" i="7"/>
  <c r="K118" i="7"/>
  <c r="L358" i="7"/>
  <c r="K358" i="7"/>
  <c r="L422" i="7"/>
  <c r="K422" i="7"/>
  <c r="L486" i="7"/>
  <c r="K486" i="7"/>
  <c r="L550" i="7"/>
  <c r="K550" i="7"/>
  <c r="L614" i="7"/>
  <c r="K614" i="7"/>
  <c r="K678" i="7"/>
  <c r="L678" i="7"/>
  <c r="K742" i="7"/>
  <c r="L742" i="7"/>
  <c r="K806" i="7"/>
  <c r="L806" i="7"/>
  <c r="L870" i="7"/>
  <c r="K870" i="7"/>
  <c r="L934" i="7"/>
  <c r="K934" i="7"/>
  <c r="L998" i="7"/>
  <c r="K998" i="7"/>
  <c r="L1062" i="7"/>
  <c r="K1062" i="7"/>
  <c r="L111" i="7"/>
  <c r="K111" i="7"/>
  <c r="L167" i="7"/>
  <c r="K167" i="7"/>
  <c r="L447" i="7"/>
  <c r="K447" i="7"/>
  <c r="L583" i="7"/>
  <c r="K583" i="7"/>
  <c r="L711" i="7"/>
  <c r="K711" i="7"/>
  <c r="L831" i="7"/>
  <c r="K831" i="7"/>
  <c r="L959" i="7"/>
  <c r="K959" i="7"/>
  <c r="L1087" i="7"/>
  <c r="K1087" i="7"/>
  <c r="L439" i="7"/>
  <c r="K439" i="7"/>
  <c r="L823" i="7"/>
  <c r="K823" i="7"/>
  <c r="L952" i="7"/>
  <c r="K952" i="7"/>
  <c r="L1016" i="7"/>
  <c r="K1016" i="7"/>
  <c r="L491" i="7"/>
  <c r="K491" i="7"/>
  <c r="L1003" i="7"/>
  <c r="K1003" i="7"/>
  <c r="L698" i="7"/>
  <c r="K698" i="7"/>
  <c r="J318" i="8"/>
  <c r="J616" i="8"/>
  <c r="J631" i="8"/>
  <c r="J870" i="8"/>
  <c r="J279" i="8"/>
  <c r="L159" i="7"/>
  <c r="K159" i="7"/>
  <c r="L807" i="7"/>
  <c r="K807" i="7"/>
  <c r="J917" i="8"/>
  <c r="L368" i="7"/>
  <c r="K368" i="7"/>
  <c r="L432" i="7"/>
  <c r="K432" i="7"/>
  <c r="L752" i="7"/>
  <c r="K752" i="7"/>
  <c r="L816" i="7"/>
  <c r="K816" i="7"/>
  <c r="L880" i="7"/>
  <c r="K880" i="7"/>
  <c r="L944" i="7"/>
  <c r="K944" i="7"/>
  <c r="L634" i="7"/>
  <c r="K634" i="7"/>
  <c r="L471" i="7"/>
  <c r="K471" i="7"/>
  <c r="L719" i="7"/>
  <c r="K719" i="7"/>
  <c r="L328" i="7"/>
  <c r="K328" i="7"/>
  <c r="L392" i="7"/>
  <c r="K392" i="7"/>
  <c r="L456" i="7"/>
  <c r="K456" i="7"/>
  <c r="L520" i="7"/>
  <c r="K520" i="7"/>
  <c r="L584" i="7"/>
  <c r="K584" i="7"/>
  <c r="L648" i="7"/>
  <c r="K648" i="7"/>
  <c r="L712" i="7"/>
  <c r="K712" i="7"/>
  <c r="L776" i="7"/>
  <c r="K776" i="7"/>
  <c r="L840" i="7"/>
  <c r="K840" i="7"/>
  <c r="L904" i="7"/>
  <c r="K904" i="7"/>
  <c r="L968" i="7"/>
  <c r="K968" i="7"/>
  <c r="L1032" i="7"/>
  <c r="K1032" i="7"/>
  <c r="L1096" i="7"/>
  <c r="K1096" i="7"/>
  <c r="L929" i="7"/>
  <c r="K929" i="7"/>
  <c r="L1049" i="7"/>
  <c r="K1049" i="7"/>
  <c r="L322" i="7"/>
  <c r="K322" i="7"/>
  <c r="L522" i="7"/>
  <c r="K522" i="7"/>
  <c r="L690" i="7"/>
  <c r="K690" i="7"/>
  <c r="L882" i="7"/>
  <c r="K882" i="7"/>
  <c r="L1058" i="7"/>
  <c r="K1058" i="7"/>
  <c r="L555" i="7"/>
  <c r="K555" i="7"/>
  <c r="L803" i="7"/>
  <c r="K803" i="7"/>
  <c r="L1059" i="7"/>
  <c r="K1059" i="7"/>
  <c r="G831" i="7"/>
  <c r="G1022" i="7"/>
  <c r="G766" i="7"/>
  <c r="G853" i="7"/>
  <c r="G1044" i="7"/>
  <c r="L377" i="7"/>
  <c r="K377" i="7"/>
  <c r="K441" i="7"/>
  <c r="L441" i="7"/>
  <c r="K505" i="7"/>
  <c r="L505" i="7"/>
  <c r="K569" i="7"/>
  <c r="L569" i="7"/>
  <c r="K633" i="7"/>
  <c r="L633" i="7"/>
  <c r="L697" i="7"/>
  <c r="K697" i="7"/>
  <c r="L761" i="7"/>
  <c r="K761" i="7"/>
  <c r="L825" i="7"/>
  <c r="K825" i="7"/>
  <c r="L897" i="7"/>
  <c r="K897" i="7"/>
  <c r="L1001" i="7"/>
  <c r="K1001" i="7"/>
  <c r="L338" i="7"/>
  <c r="K338" i="7"/>
  <c r="L546" i="7"/>
  <c r="K546" i="7"/>
  <c r="L746" i="7"/>
  <c r="K746" i="7"/>
  <c r="L954" i="7"/>
  <c r="K954" i="7"/>
  <c r="L91" i="7"/>
  <c r="K91" i="7"/>
  <c r="L235" i="7"/>
  <c r="K235" i="7"/>
  <c r="L443" i="7"/>
  <c r="K443" i="7"/>
  <c r="L675" i="7"/>
  <c r="K675" i="7"/>
  <c r="L931" i="7"/>
  <c r="K931" i="7"/>
  <c r="L82" i="7"/>
  <c r="K82" i="7"/>
  <c r="L114" i="7"/>
  <c r="K114" i="7"/>
  <c r="L146" i="7"/>
  <c r="K146" i="7"/>
  <c r="L186" i="7"/>
  <c r="K186" i="7"/>
  <c r="L226" i="7"/>
  <c r="K226" i="7"/>
  <c r="L282" i="7"/>
  <c r="K282" i="7"/>
  <c r="L418" i="7"/>
  <c r="K418" i="7"/>
  <c r="L602" i="7"/>
  <c r="K602" i="7"/>
  <c r="L802" i="7"/>
  <c r="K802" i="7"/>
  <c r="L994" i="7"/>
  <c r="K994" i="7"/>
  <c r="L563" i="7"/>
  <c r="K563" i="7"/>
  <c r="L811" i="7"/>
  <c r="K811" i="7"/>
  <c r="L1067" i="7"/>
  <c r="K1067" i="7"/>
  <c r="L83" i="7"/>
  <c r="K83" i="7"/>
  <c r="L219" i="7"/>
  <c r="K219" i="7"/>
  <c r="L531" i="7"/>
  <c r="K531" i="7"/>
  <c r="L795" i="7"/>
  <c r="K795" i="7"/>
  <c r="L1051" i="7"/>
  <c r="K1051" i="7"/>
  <c r="J468" i="8"/>
  <c r="G615" i="7"/>
  <c r="G998" i="7"/>
  <c r="G957" i="7"/>
  <c r="G1020" i="7"/>
  <c r="L68" i="7"/>
  <c r="K68" i="7"/>
  <c r="L100" i="7"/>
  <c r="K100" i="7"/>
  <c r="L132" i="7"/>
  <c r="K132" i="7"/>
  <c r="L164" i="7"/>
  <c r="K164" i="7"/>
  <c r="L196" i="7"/>
  <c r="K196" i="7"/>
  <c r="L228" i="7"/>
  <c r="K228" i="7"/>
  <c r="L260" i="7"/>
  <c r="K260" i="7"/>
  <c r="L292" i="7"/>
  <c r="K292" i="7"/>
  <c r="L364" i="7"/>
  <c r="K364" i="7"/>
  <c r="L428" i="7"/>
  <c r="K428" i="7"/>
  <c r="L492" i="7"/>
  <c r="K492" i="7"/>
  <c r="L556" i="7"/>
  <c r="K556" i="7"/>
  <c r="L620" i="7"/>
  <c r="K620" i="7"/>
  <c r="L684" i="7"/>
  <c r="K684" i="7"/>
  <c r="L748" i="7"/>
  <c r="K748" i="7"/>
  <c r="L812" i="7"/>
  <c r="K812" i="7"/>
  <c r="L876" i="7"/>
  <c r="K876" i="7"/>
  <c r="L940" i="7"/>
  <c r="K940" i="7"/>
  <c r="L1004" i="7"/>
  <c r="K1004" i="7"/>
  <c r="L1068" i="7"/>
  <c r="K1068" i="7"/>
  <c r="L85" i="7"/>
  <c r="K85" i="7"/>
  <c r="L141" i="7"/>
  <c r="K141" i="7"/>
  <c r="L205" i="7"/>
  <c r="K205" i="7"/>
  <c r="L261" i="7"/>
  <c r="K261" i="7"/>
  <c r="L325" i="7"/>
  <c r="K325" i="7"/>
  <c r="L453" i="7"/>
  <c r="K453" i="7"/>
  <c r="L581" i="7"/>
  <c r="K581" i="7"/>
  <c r="K709" i="7"/>
  <c r="L709" i="7"/>
  <c r="K837" i="7"/>
  <c r="L837" i="7"/>
  <c r="L957" i="7"/>
  <c r="K957" i="7"/>
  <c r="L1077" i="7"/>
  <c r="K1077" i="7"/>
  <c r="L365" i="7"/>
  <c r="K365" i="7"/>
  <c r="L493" i="7"/>
  <c r="K493" i="7"/>
  <c r="L621" i="7"/>
  <c r="K621" i="7"/>
  <c r="K749" i="7"/>
  <c r="L749" i="7"/>
  <c r="K877" i="7"/>
  <c r="L877" i="7"/>
  <c r="L1013" i="7"/>
  <c r="K1013" i="7"/>
  <c r="L126" i="7"/>
  <c r="K126" i="7"/>
  <c r="L158" i="7"/>
  <c r="K158" i="7"/>
  <c r="L190" i="7"/>
  <c r="K190" i="7"/>
  <c r="L222" i="7"/>
  <c r="K222" i="7"/>
  <c r="L254" i="7"/>
  <c r="K254" i="7"/>
  <c r="L286" i="7"/>
  <c r="K286" i="7"/>
  <c r="L318" i="7"/>
  <c r="K318" i="7"/>
  <c r="L382" i="7"/>
  <c r="K382" i="7"/>
  <c r="L446" i="7"/>
  <c r="K446" i="7"/>
  <c r="L510" i="7"/>
  <c r="K510" i="7"/>
  <c r="L574" i="7"/>
  <c r="K574" i="7"/>
  <c r="L638" i="7"/>
  <c r="K638" i="7"/>
  <c r="K702" i="7"/>
  <c r="L702" i="7"/>
  <c r="K766" i="7"/>
  <c r="L766" i="7"/>
  <c r="L830" i="7"/>
  <c r="K830" i="7"/>
  <c r="L894" i="7"/>
  <c r="K894" i="7"/>
  <c r="L958" i="7"/>
  <c r="K958" i="7"/>
  <c r="L1022" i="7"/>
  <c r="K1022" i="7"/>
  <c r="L1086" i="7"/>
  <c r="K1086" i="7"/>
  <c r="L247" i="7"/>
  <c r="K247" i="7"/>
  <c r="L311" i="7"/>
  <c r="K311" i="7"/>
  <c r="L359" i="7"/>
  <c r="K359" i="7"/>
  <c r="L495" i="7"/>
  <c r="K495" i="7"/>
  <c r="L631" i="7"/>
  <c r="K631" i="7"/>
  <c r="L759" i="7"/>
  <c r="K759" i="7"/>
  <c r="L879" i="7"/>
  <c r="K879" i="7"/>
  <c r="L1007" i="7"/>
  <c r="K1007" i="7"/>
  <c r="L490" i="7"/>
  <c r="K490" i="7"/>
  <c r="J653" i="8"/>
  <c r="J1037" i="8"/>
  <c r="J908" i="8"/>
  <c r="L79" i="7"/>
  <c r="K79" i="7"/>
  <c r="L935" i="7"/>
  <c r="K935" i="7"/>
  <c r="L104" i="7"/>
  <c r="K104" i="7"/>
  <c r="L168" i="7"/>
  <c r="K168" i="7"/>
  <c r="L560" i="7"/>
  <c r="K560" i="7"/>
  <c r="L624" i="7"/>
  <c r="K624" i="7"/>
  <c r="L1009" i="7"/>
  <c r="K1009" i="7"/>
  <c r="L239" i="7"/>
  <c r="K239" i="7"/>
  <c r="L303" i="7"/>
  <c r="K303" i="7"/>
  <c r="L351" i="7"/>
  <c r="K351" i="7"/>
  <c r="L591" i="7"/>
  <c r="K591" i="7"/>
  <c r="L855" i="7"/>
  <c r="K855" i="7"/>
  <c r="L983" i="7"/>
  <c r="K983" i="7"/>
  <c r="G280" i="7"/>
  <c r="G719" i="7"/>
  <c r="G1038" i="7"/>
  <c r="G782" i="7"/>
  <c r="G933" i="7"/>
  <c r="G1060" i="7"/>
  <c r="G63" i="7"/>
  <c r="L103" i="7"/>
  <c r="K103" i="7"/>
  <c r="L175" i="7"/>
  <c r="K175" i="7"/>
  <c r="L399" i="7"/>
  <c r="K399" i="7"/>
  <c r="L519" i="7"/>
  <c r="K519" i="7"/>
  <c r="K639" i="7"/>
  <c r="L639" i="7"/>
  <c r="L775" i="7"/>
  <c r="K775" i="7"/>
  <c r="L903" i="7"/>
  <c r="K903" i="7"/>
  <c r="L1031" i="7"/>
  <c r="K1031" i="7"/>
  <c r="G647" i="7"/>
  <c r="G1030" i="7"/>
  <c r="G989" i="7"/>
  <c r="G1052" i="7"/>
  <c r="L80" i="7"/>
  <c r="K80" i="7"/>
  <c r="L112" i="7"/>
  <c r="K112" i="7"/>
  <c r="L144" i="7"/>
  <c r="K144" i="7"/>
  <c r="L176" i="7"/>
  <c r="K176" i="7"/>
  <c r="L208" i="7"/>
  <c r="K208" i="7"/>
  <c r="L240" i="7"/>
  <c r="K240" i="7"/>
  <c r="L272" i="7"/>
  <c r="K272" i="7"/>
  <c r="L304" i="7"/>
  <c r="K304" i="7"/>
  <c r="L352" i="7"/>
  <c r="K352" i="7"/>
  <c r="L416" i="7"/>
  <c r="K416" i="7"/>
  <c r="L480" i="7"/>
  <c r="K480" i="7"/>
  <c r="L544" i="7"/>
  <c r="K544" i="7"/>
  <c r="L608" i="7"/>
  <c r="K608" i="7"/>
  <c r="L672" i="7"/>
  <c r="K672" i="7"/>
  <c r="L736" i="7"/>
  <c r="K736" i="7"/>
  <c r="L800" i="7"/>
  <c r="K800" i="7"/>
  <c r="L864" i="7"/>
  <c r="K864" i="7"/>
  <c r="L928" i="7"/>
  <c r="K928" i="7"/>
  <c r="L992" i="7"/>
  <c r="K992" i="7"/>
  <c r="L1056" i="7"/>
  <c r="K1056" i="7"/>
  <c r="L977" i="7"/>
  <c r="K977" i="7"/>
  <c r="L1089" i="7"/>
  <c r="K1089" i="7"/>
  <c r="L394" i="7"/>
  <c r="K394" i="7"/>
  <c r="L586" i="7"/>
  <c r="K586" i="7"/>
  <c r="L762" i="7"/>
  <c r="K762" i="7"/>
  <c r="L946" i="7"/>
  <c r="K946" i="7"/>
  <c r="L67" i="7"/>
  <c r="K67" i="7"/>
  <c r="L187" i="7"/>
  <c r="K187" i="7"/>
  <c r="L299" i="7"/>
  <c r="K299" i="7"/>
  <c r="L395" i="7"/>
  <c r="K395" i="7"/>
  <c r="L659" i="7"/>
  <c r="K659" i="7"/>
  <c r="L899" i="7"/>
  <c r="K899" i="7"/>
  <c r="G232" i="7"/>
  <c r="G391" i="7"/>
  <c r="G327" i="7"/>
  <c r="G262" i="7"/>
  <c r="G1064" i="7"/>
  <c r="G808" i="7"/>
  <c r="G552" i="7"/>
  <c r="G365" i="7"/>
  <c r="G253" i="7"/>
  <c r="G1023" i="7"/>
  <c r="G511" i="7"/>
  <c r="G348" i="7"/>
  <c r="G188" i="7"/>
  <c r="G259" i="7"/>
  <c r="G533" i="7"/>
  <c r="G130" i="7"/>
  <c r="G724" i="7"/>
  <c r="G459" i="7"/>
  <c r="G329" i="7"/>
  <c r="G121" i="7"/>
  <c r="G963" i="7"/>
  <c r="G707" i="7"/>
  <c r="G436" i="7"/>
  <c r="L89" i="7"/>
  <c r="K89" i="7"/>
  <c r="L121" i="7"/>
  <c r="K121" i="7"/>
  <c r="L153" i="7"/>
  <c r="K153" i="7"/>
  <c r="L185" i="7"/>
  <c r="K185" i="7"/>
  <c r="L217" i="7"/>
  <c r="K217" i="7"/>
  <c r="L249" i="7"/>
  <c r="K249" i="7"/>
  <c r="L281" i="7"/>
  <c r="K281" i="7"/>
  <c r="L313" i="7"/>
  <c r="K313" i="7"/>
  <c r="L337" i="7"/>
  <c r="K337" i="7"/>
  <c r="L401" i="7"/>
  <c r="K401" i="7"/>
  <c r="L465" i="7"/>
  <c r="K465" i="7"/>
  <c r="L529" i="7"/>
  <c r="K529" i="7"/>
  <c r="L593" i="7"/>
  <c r="K593" i="7"/>
  <c r="L657" i="7"/>
  <c r="K657" i="7"/>
  <c r="L721" i="7"/>
  <c r="K721" i="7"/>
  <c r="L785" i="7"/>
  <c r="K785" i="7"/>
  <c r="L849" i="7"/>
  <c r="K849" i="7"/>
  <c r="L921" i="7"/>
  <c r="K921" i="7"/>
  <c r="L1057" i="7"/>
  <c r="K1057" i="7"/>
  <c r="L274" i="7"/>
  <c r="K274" i="7"/>
  <c r="L410" i="7"/>
  <c r="K410" i="7"/>
  <c r="L618" i="7"/>
  <c r="K618" i="7"/>
  <c r="L818" i="7"/>
  <c r="K818" i="7"/>
  <c r="L1026" i="7"/>
  <c r="K1026" i="7"/>
  <c r="L515" i="7"/>
  <c r="K515" i="7"/>
  <c r="L779" i="7"/>
  <c r="K779" i="7"/>
  <c r="L1043" i="7"/>
  <c r="K1043" i="7"/>
  <c r="G823" i="7"/>
  <c r="G822" i="7"/>
  <c r="G973" i="7"/>
  <c r="G1100" i="7"/>
  <c r="L482" i="7"/>
  <c r="K482" i="7"/>
  <c r="L674" i="7"/>
  <c r="K674" i="7"/>
  <c r="L866" i="7"/>
  <c r="K866" i="7"/>
  <c r="L1066" i="7"/>
  <c r="K1066" i="7"/>
  <c r="L75" i="7"/>
  <c r="K75" i="7"/>
  <c r="L195" i="7"/>
  <c r="K195" i="7"/>
  <c r="L307" i="7"/>
  <c r="K307" i="7"/>
  <c r="L403" i="7"/>
  <c r="K403" i="7"/>
  <c r="L651" i="7"/>
  <c r="K651" i="7"/>
  <c r="L915" i="7"/>
  <c r="K915" i="7"/>
  <c r="G687" i="7"/>
  <c r="G942" i="7"/>
  <c r="G686" i="7"/>
  <c r="G1093" i="7"/>
  <c r="G1028" i="7"/>
  <c r="L355" i="7"/>
  <c r="K355" i="7"/>
  <c r="L635" i="7"/>
  <c r="K635" i="7"/>
  <c r="L891" i="7"/>
  <c r="K891" i="7"/>
  <c r="G279" i="7"/>
  <c r="G478" i="7"/>
  <c r="G414" i="7"/>
  <c r="G350" i="7"/>
  <c r="G190" i="7"/>
  <c r="G976" i="7"/>
  <c r="G720" i="7"/>
  <c r="G309" i="7"/>
  <c r="G1063" i="7"/>
  <c r="G807" i="7"/>
  <c r="G551" i="7"/>
  <c r="G180" i="7"/>
  <c r="G395" i="7"/>
  <c r="G331" i="7"/>
  <c r="G123" i="7"/>
  <c r="G637" i="7"/>
  <c r="G474" i="7"/>
  <c r="G410" i="7"/>
  <c r="G346" i="7"/>
  <c r="G186" i="7"/>
  <c r="G700" i="7"/>
  <c r="G427" i="7"/>
  <c r="L324" i="7"/>
  <c r="K324" i="7"/>
  <c r="L388" i="7"/>
  <c r="K388" i="7"/>
  <c r="L452" i="7"/>
  <c r="K452" i="7"/>
  <c r="L516" i="7"/>
  <c r="K516" i="7"/>
  <c r="L580" i="7"/>
  <c r="K580" i="7"/>
  <c r="L644" i="7"/>
  <c r="K644" i="7"/>
  <c r="L708" i="7"/>
  <c r="K708" i="7"/>
  <c r="L772" i="7"/>
  <c r="K772" i="7"/>
  <c r="L836" i="7"/>
  <c r="K836" i="7"/>
  <c r="L900" i="7"/>
  <c r="K900" i="7"/>
  <c r="L964" i="7"/>
  <c r="K964" i="7"/>
  <c r="L1028" i="7"/>
  <c r="K1028" i="7"/>
  <c r="L1092" i="7"/>
  <c r="K1092" i="7"/>
  <c r="L373" i="7"/>
  <c r="K373" i="7"/>
  <c r="L501" i="7"/>
  <c r="K501" i="7"/>
  <c r="L629" i="7"/>
  <c r="K629" i="7"/>
  <c r="K757" i="7"/>
  <c r="L757" i="7"/>
  <c r="K885" i="7"/>
  <c r="L885" i="7"/>
  <c r="L1005" i="7"/>
  <c r="K1005" i="7"/>
  <c r="G863" i="7"/>
  <c r="G798" i="7"/>
  <c r="G949" i="7"/>
  <c r="G948" i="7"/>
  <c r="G337" i="7"/>
  <c r="G153" i="7"/>
  <c r="G995" i="7"/>
  <c r="G739" i="7"/>
  <c r="G479" i="7"/>
  <c r="L133" i="7"/>
  <c r="K133" i="7"/>
  <c r="L197" i="7"/>
  <c r="K197" i="7"/>
  <c r="L269" i="7"/>
  <c r="K269" i="7"/>
  <c r="L413" i="7"/>
  <c r="K413" i="7"/>
  <c r="L541" i="7"/>
  <c r="K541" i="7"/>
  <c r="K669" i="7"/>
  <c r="L669" i="7"/>
  <c r="K797" i="7"/>
  <c r="L797" i="7"/>
  <c r="K933" i="7"/>
  <c r="L933" i="7"/>
  <c r="L1069" i="7"/>
  <c r="K1069" i="7"/>
  <c r="G854" i="7"/>
  <c r="G1005" i="7"/>
  <c r="G749" i="7"/>
  <c r="G1004" i="7"/>
  <c r="L94" i="7"/>
  <c r="K94" i="7"/>
  <c r="L342" i="7"/>
  <c r="K342" i="7"/>
  <c r="L406" i="7"/>
  <c r="K406" i="7"/>
  <c r="L470" i="7"/>
  <c r="K470" i="7"/>
  <c r="L534" i="7"/>
  <c r="K534" i="7"/>
  <c r="L598" i="7"/>
  <c r="K598" i="7"/>
  <c r="K662" i="7"/>
  <c r="L662" i="7"/>
  <c r="K726" i="7"/>
  <c r="L726" i="7"/>
  <c r="K790" i="7"/>
  <c r="L790" i="7"/>
  <c r="L854" i="7"/>
  <c r="K854" i="7"/>
  <c r="L918" i="7"/>
  <c r="K918" i="7"/>
  <c r="L982" i="7"/>
  <c r="K982" i="7"/>
  <c r="L1046" i="7"/>
  <c r="K1046" i="7"/>
  <c r="L71" i="7"/>
  <c r="K71" i="7"/>
  <c r="L119" i="7"/>
  <c r="K119" i="7"/>
  <c r="L183" i="7"/>
  <c r="K183" i="7"/>
  <c r="L415" i="7"/>
  <c r="K415" i="7"/>
  <c r="L543" i="7"/>
  <c r="K543" i="7"/>
  <c r="K679" i="7"/>
  <c r="L679" i="7"/>
  <c r="L799" i="7"/>
  <c r="K799" i="7"/>
  <c r="L927" i="7"/>
  <c r="K927" i="7"/>
  <c r="L1055" i="7"/>
  <c r="K1055" i="7"/>
  <c r="L255" i="7"/>
  <c r="K255" i="7"/>
  <c r="L559" i="7"/>
  <c r="K559" i="7"/>
  <c r="L687" i="7"/>
  <c r="K687" i="7"/>
  <c r="L951" i="7"/>
  <c r="K951" i="7"/>
  <c r="L376" i="7"/>
  <c r="K376" i="7"/>
  <c r="L888" i="7"/>
  <c r="K888" i="7"/>
  <c r="L489" i="7"/>
  <c r="K489" i="7"/>
  <c r="L553" i="7"/>
  <c r="K553" i="7"/>
  <c r="L969" i="7"/>
  <c r="K969" i="7"/>
  <c r="L139" i="7"/>
  <c r="K139" i="7"/>
  <c r="L108" i="7"/>
  <c r="K108" i="7"/>
  <c r="L204" i="7"/>
  <c r="K204" i="7"/>
  <c r="L300" i="7"/>
  <c r="K300" i="7"/>
  <c r="L540" i="7"/>
  <c r="K540" i="7"/>
  <c r="L668" i="7"/>
  <c r="K668" i="7"/>
  <c r="L101" i="7"/>
  <c r="K101" i="7"/>
  <c r="L213" i="7"/>
  <c r="K213" i="7"/>
  <c r="K677" i="7"/>
  <c r="L677" i="7"/>
  <c r="K925" i="7"/>
  <c r="L925" i="7"/>
  <c r="L333" i="7"/>
  <c r="K333" i="7"/>
  <c r="L589" i="7"/>
  <c r="K589" i="7"/>
  <c r="K845" i="7"/>
  <c r="L845" i="7"/>
  <c r="L981" i="7"/>
  <c r="K981" i="7"/>
  <c r="L63" i="7"/>
  <c r="K63" i="7"/>
  <c r="L134" i="7"/>
  <c r="K134" i="7"/>
  <c r="L166" i="7"/>
  <c r="K166" i="7"/>
  <c r="L198" i="7"/>
  <c r="K198" i="7"/>
  <c r="L230" i="7"/>
  <c r="K230" i="7"/>
  <c r="L262" i="7"/>
  <c r="K262" i="7"/>
  <c r="L294" i="7"/>
  <c r="K294" i="7"/>
  <c r="L366" i="7"/>
  <c r="K366" i="7"/>
  <c r="L430" i="7"/>
  <c r="K430" i="7"/>
  <c r="L494" i="7"/>
  <c r="K494" i="7"/>
  <c r="L558" i="7"/>
  <c r="K558" i="7"/>
  <c r="L622" i="7"/>
  <c r="K622" i="7"/>
  <c r="L686" i="7"/>
  <c r="K686" i="7"/>
  <c r="K750" i="7"/>
  <c r="L750" i="7"/>
  <c r="K814" i="7"/>
  <c r="L814" i="7"/>
  <c r="L878" i="7"/>
  <c r="K878" i="7"/>
  <c r="L942" i="7"/>
  <c r="K942" i="7"/>
  <c r="L1006" i="7"/>
  <c r="K1006" i="7"/>
  <c r="L1070" i="7"/>
  <c r="K1070" i="7"/>
  <c r="L263" i="7"/>
  <c r="K263" i="7"/>
  <c r="L327" i="7"/>
  <c r="K327" i="7"/>
  <c r="L463" i="7"/>
  <c r="K463" i="7"/>
  <c r="L599" i="7"/>
  <c r="K599" i="7"/>
  <c r="L727" i="7"/>
  <c r="K727" i="7"/>
  <c r="L847" i="7"/>
  <c r="K847" i="7"/>
  <c r="L975" i="7"/>
  <c r="K975" i="7"/>
  <c r="L1103" i="7"/>
  <c r="K1103" i="7"/>
  <c r="K1106" i="7"/>
  <c r="L760" i="7"/>
  <c r="K760" i="7"/>
  <c r="L1080" i="7"/>
  <c r="K1080" i="7"/>
  <c r="L122" i="7"/>
  <c r="K122" i="7"/>
  <c r="L202" i="7"/>
  <c r="K202" i="7"/>
  <c r="L306" i="7"/>
  <c r="K306" i="7"/>
  <c r="L378" i="7"/>
  <c r="K378" i="7"/>
  <c r="L554" i="7"/>
  <c r="K554" i="7"/>
  <c r="L754" i="7"/>
  <c r="K754" i="7"/>
  <c r="L507" i="7"/>
  <c r="K507" i="7"/>
  <c r="L115" i="7"/>
  <c r="K115" i="7"/>
  <c r="L259" i="7"/>
  <c r="K259" i="7"/>
  <c r="L451" i="7"/>
  <c r="K451" i="7"/>
  <c r="L731" i="7"/>
  <c r="K731" i="7"/>
  <c r="L476" i="7"/>
  <c r="K476" i="7"/>
  <c r="L732" i="7"/>
  <c r="K732" i="7"/>
  <c r="L988" i="7"/>
  <c r="K988" i="7"/>
  <c r="L421" i="7"/>
  <c r="K421" i="7"/>
  <c r="K805" i="7"/>
  <c r="L805" i="7"/>
  <c r="L1045" i="7"/>
  <c r="K1045" i="7"/>
  <c r="J686" i="8"/>
  <c r="L461" i="7"/>
  <c r="K461" i="7"/>
  <c r="J881" i="8"/>
  <c r="J781" i="8"/>
  <c r="J525" i="8"/>
  <c r="J269" i="8"/>
  <c r="J263" i="8"/>
  <c r="J434" i="8"/>
  <c r="J625" i="8"/>
  <c r="J396" i="8"/>
  <c r="J472" i="8"/>
  <c r="J901" i="8"/>
  <c r="J689" i="8"/>
  <c r="J1000" i="8"/>
  <c r="J744" i="8"/>
  <c r="J965" i="8"/>
  <c r="J644" i="8"/>
  <c r="J1018" i="8"/>
  <c r="J753" i="8"/>
  <c r="J305" i="8"/>
  <c r="J359" i="8"/>
  <c r="J1073" i="8"/>
  <c r="J308" i="8"/>
  <c r="J384" i="8"/>
  <c r="G655" i="7"/>
  <c r="G974" i="7"/>
  <c r="G718" i="7"/>
  <c r="G996" i="7"/>
  <c r="L127" i="7"/>
  <c r="K127" i="7"/>
  <c r="L191" i="7"/>
  <c r="K191" i="7"/>
  <c r="L367" i="7"/>
  <c r="K367" i="7"/>
  <c r="L487" i="7"/>
  <c r="K487" i="7"/>
  <c r="L607" i="7"/>
  <c r="K607" i="7"/>
  <c r="L735" i="7"/>
  <c r="K735" i="7"/>
  <c r="L871" i="7"/>
  <c r="K871" i="7"/>
  <c r="L999" i="7"/>
  <c r="K999" i="7"/>
  <c r="G966" i="7"/>
  <c r="G710" i="7"/>
  <c r="G925" i="7"/>
  <c r="G988" i="7"/>
  <c r="L88" i="7"/>
  <c r="K88" i="7"/>
  <c r="L120" i="7"/>
  <c r="K120" i="7"/>
  <c r="L152" i="7"/>
  <c r="K152" i="7"/>
  <c r="L184" i="7"/>
  <c r="K184" i="7"/>
  <c r="L216" i="7"/>
  <c r="K216" i="7"/>
  <c r="L248" i="7"/>
  <c r="K248" i="7"/>
  <c r="L280" i="7"/>
  <c r="K280" i="7"/>
  <c r="L312" i="7"/>
  <c r="K312" i="7"/>
  <c r="L336" i="7"/>
  <c r="K336" i="7"/>
  <c r="L400" i="7"/>
  <c r="K400" i="7"/>
  <c r="L464" i="7"/>
  <c r="K464" i="7"/>
  <c r="L528" i="7"/>
  <c r="K528" i="7"/>
  <c r="L592" i="7"/>
  <c r="K592" i="7"/>
  <c r="L656" i="7"/>
  <c r="K656" i="7"/>
  <c r="L720" i="7"/>
  <c r="K720" i="7"/>
  <c r="L784" i="7"/>
  <c r="K784" i="7"/>
  <c r="L848" i="7"/>
  <c r="K848" i="7"/>
  <c r="L912" i="7"/>
  <c r="K912" i="7"/>
  <c r="L976" i="7"/>
  <c r="K976" i="7"/>
  <c r="L1040" i="7"/>
  <c r="K1040" i="7"/>
  <c r="L1104" i="7"/>
  <c r="K1104" i="7"/>
  <c r="L945" i="7"/>
  <c r="K945" i="7"/>
  <c r="L1065" i="7"/>
  <c r="K1065" i="7"/>
  <c r="L346" i="7"/>
  <c r="K346" i="7"/>
  <c r="L538" i="7"/>
  <c r="K538" i="7"/>
  <c r="L714" i="7"/>
  <c r="K714" i="7"/>
  <c r="L898" i="7"/>
  <c r="K898" i="7"/>
  <c r="L1082" i="7"/>
  <c r="K1082" i="7"/>
  <c r="L99" i="7"/>
  <c r="K99" i="7"/>
  <c r="L211" i="7"/>
  <c r="K211" i="7"/>
  <c r="L331" i="7"/>
  <c r="K331" i="7"/>
  <c r="L595" i="7"/>
  <c r="K595" i="7"/>
  <c r="L835" i="7"/>
  <c r="K835" i="7"/>
  <c r="L1091" i="7"/>
  <c r="K1091" i="7"/>
  <c r="L65" i="7"/>
  <c r="K65" i="7"/>
  <c r="L97" i="7"/>
  <c r="K97" i="7"/>
  <c r="L129" i="7"/>
  <c r="K129" i="7"/>
  <c r="L161" i="7"/>
  <c r="K161" i="7"/>
  <c r="L193" i="7"/>
  <c r="K193" i="7"/>
  <c r="L225" i="7"/>
  <c r="K225" i="7"/>
  <c r="L257" i="7"/>
  <c r="K257" i="7"/>
  <c r="L289" i="7"/>
  <c r="K289" i="7"/>
  <c r="L321" i="7"/>
  <c r="K321" i="7"/>
  <c r="L385" i="7"/>
  <c r="K385" i="7"/>
  <c r="K449" i="7"/>
  <c r="L449" i="7"/>
  <c r="K513" i="7"/>
  <c r="L513" i="7"/>
  <c r="K577" i="7"/>
  <c r="L577" i="7"/>
  <c r="K641" i="7"/>
  <c r="L641" i="7"/>
  <c r="L705" i="7"/>
  <c r="K705" i="7"/>
  <c r="L769" i="7"/>
  <c r="K769" i="7"/>
  <c r="L833" i="7"/>
  <c r="K833" i="7"/>
  <c r="L905" i="7"/>
  <c r="K905" i="7"/>
  <c r="L1025" i="7"/>
  <c r="K1025" i="7"/>
  <c r="L298" i="7"/>
  <c r="K298" i="7"/>
  <c r="L362" i="7"/>
  <c r="K362" i="7"/>
  <c r="L570" i="7"/>
  <c r="K570" i="7"/>
  <c r="L770" i="7"/>
  <c r="K770" i="7"/>
  <c r="L978" i="7"/>
  <c r="K978" i="7"/>
  <c r="L475" i="7"/>
  <c r="K475" i="7"/>
  <c r="L707" i="7"/>
  <c r="K707" i="7"/>
  <c r="L963" i="7"/>
  <c r="K963" i="7"/>
  <c r="G759" i="7"/>
  <c r="G1014" i="7"/>
  <c r="G758" i="7"/>
  <c r="G909" i="7"/>
  <c r="G1036" i="7"/>
  <c r="L434" i="7"/>
  <c r="K434" i="7"/>
  <c r="L626" i="7"/>
  <c r="K626" i="7"/>
  <c r="L826" i="7"/>
  <c r="K826" i="7"/>
  <c r="L1018" i="7"/>
  <c r="K1018" i="7"/>
  <c r="L107" i="7"/>
  <c r="K107" i="7"/>
  <c r="L227" i="7"/>
  <c r="K227" i="7"/>
  <c r="L339" i="7"/>
  <c r="K339" i="7"/>
  <c r="L587" i="7"/>
  <c r="K587" i="7"/>
  <c r="L843" i="7"/>
  <c r="K843" i="7"/>
  <c r="L1099" i="7"/>
  <c r="K1099" i="7"/>
  <c r="G623" i="7"/>
  <c r="G878" i="7"/>
  <c r="G622" i="7"/>
  <c r="G1029" i="7"/>
  <c r="G964" i="7"/>
  <c r="L571" i="7"/>
  <c r="K571" i="7"/>
  <c r="L819" i="7"/>
  <c r="K819" i="7"/>
  <c r="L1075" i="7"/>
  <c r="K1075" i="7"/>
  <c r="J788" i="8"/>
  <c r="L372" i="7"/>
  <c r="K372" i="7"/>
  <c r="L436" i="7"/>
  <c r="K436" i="7"/>
  <c r="L500" i="7"/>
  <c r="K500" i="7"/>
  <c r="L564" i="7"/>
  <c r="K564" i="7"/>
  <c r="L628" i="7"/>
  <c r="K628" i="7"/>
  <c r="L692" i="7"/>
  <c r="K692" i="7"/>
  <c r="L756" i="7"/>
  <c r="K756" i="7"/>
  <c r="L820" i="7"/>
  <c r="K820" i="7"/>
  <c r="L884" i="7"/>
  <c r="K884" i="7"/>
  <c r="L948" i="7"/>
  <c r="K948" i="7"/>
  <c r="L1012" i="7"/>
  <c r="K1012" i="7"/>
  <c r="L1076" i="7"/>
  <c r="K1076" i="7"/>
  <c r="L341" i="7"/>
  <c r="K341" i="7"/>
  <c r="L469" i="7"/>
  <c r="K469" i="7"/>
  <c r="L597" i="7"/>
  <c r="K597" i="7"/>
  <c r="K725" i="7"/>
  <c r="L725" i="7"/>
  <c r="K853" i="7"/>
  <c r="L853" i="7"/>
  <c r="L973" i="7"/>
  <c r="K973" i="7"/>
  <c r="L1093" i="7"/>
  <c r="K1093" i="7"/>
  <c r="G799" i="7"/>
  <c r="G990" i="7"/>
  <c r="G734" i="7"/>
  <c r="G885" i="7"/>
  <c r="G884" i="7"/>
  <c r="G385" i="7"/>
  <c r="G321" i="7"/>
  <c r="G129" i="7"/>
  <c r="G931" i="7"/>
  <c r="G675" i="7"/>
  <c r="L77" i="7"/>
  <c r="K77" i="7"/>
  <c r="L149" i="7"/>
  <c r="K149" i="7"/>
  <c r="L221" i="7"/>
  <c r="K221" i="7"/>
  <c r="L285" i="7"/>
  <c r="K285" i="7"/>
  <c r="L381" i="7"/>
  <c r="K381" i="7"/>
  <c r="L509" i="7"/>
  <c r="K509" i="7"/>
  <c r="L637" i="7"/>
  <c r="K637" i="7"/>
  <c r="K765" i="7"/>
  <c r="L765" i="7"/>
  <c r="K901" i="7"/>
  <c r="L901" i="7"/>
  <c r="L1029" i="7"/>
  <c r="K1029" i="7"/>
  <c r="G790" i="7"/>
  <c r="G941" i="7"/>
  <c r="G940" i="7"/>
  <c r="L70" i="7"/>
  <c r="K70" i="7"/>
  <c r="L102" i="7"/>
  <c r="K102" i="7"/>
  <c r="L326" i="7"/>
  <c r="K326" i="7"/>
  <c r="L390" i="7"/>
  <c r="K390" i="7"/>
  <c r="L454" i="7"/>
  <c r="K454" i="7"/>
  <c r="L518" i="7"/>
  <c r="K518" i="7"/>
  <c r="L582" i="7"/>
  <c r="K582" i="7"/>
  <c r="K646" i="7"/>
  <c r="L646" i="7"/>
  <c r="K710" i="7"/>
  <c r="L710" i="7"/>
  <c r="K774" i="7"/>
  <c r="L774" i="7"/>
  <c r="L838" i="7"/>
  <c r="K838" i="7"/>
  <c r="L902" i="7"/>
  <c r="K902" i="7"/>
  <c r="L966" i="7"/>
  <c r="K966" i="7"/>
  <c r="L1030" i="7"/>
  <c r="K1030" i="7"/>
  <c r="L1094" i="7"/>
  <c r="K1094" i="7"/>
  <c r="L87" i="7"/>
  <c r="K87" i="7"/>
  <c r="L135" i="7"/>
  <c r="K135" i="7"/>
  <c r="L199" i="7"/>
  <c r="K199" i="7"/>
  <c r="L375" i="7"/>
  <c r="K375" i="7"/>
  <c r="L511" i="7"/>
  <c r="K511" i="7"/>
  <c r="K647" i="7"/>
  <c r="L647" i="7"/>
  <c r="L767" i="7"/>
  <c r="K767" i="7"/>
  <c r="L895" i="7"/>
  <c r="K895" i="7"/>
  <c r="L1023" i="7"/>
  <c r="K1023" i="7"/>
  <c r="L504" i="7"/>
  <c r="K504" i="7"/>
  <c r="L568" i="7"/>
  <c r="K568" i="7"/>
  <c r="L632" i="7"/>
  <c r="K632" i="7"/>
  <c r="L696" i="7"/>
  <c r="K696" i="7"/>
  <c r="L194" i="7"/>
  <c r="K194" i="7"/>
  <c r="L658" i="7"/>
  <c r="K658" i="7"/>
  <c r="L834" i="7"/>
  <c r="K834" i="7"/>
  <c r="L1010" i="7"/>
  <c r="K1010" i="7"/>
  <c r="L90" i="7"/>
  <c r="K90" i="7"/>
  <c r="L234" i="7"/>
  <c r="K234" i="7"/>
  <c r="L140" i="7"/>
  <c r="K140" i="7"/>
  <c r="L236" i="7"/>
  <c r="K236" i="7"/>
  <c r="L796" i="7"/>
  <c r="K796" i="7"/>
  <c r="L1052" i="7"/>
  <c r="K1052" i="7"/>
  <c r="L157" i="7"/>
  <c r="K157" i="7"/>
  <c r="L549" i="7"/>
  <c r="K549" i="7"/>
  <c r="G103" i="7"/>
  <c r="G182" i="7"/>
  <c r="G952" i="7"/>
  <c r="G696" i="7"/>
  <c r="G301" i="7"/>
  <c r="G1103" i="7"/>
  <c r="G847" i="7"/>
  <c r="G591" i="7"/>
  <c r="G172" i="7"/>
  <c r="G307" i="7"/>
  <c r="G805" i="7"/>
  <c r="G549" i="7"/>
  <c r="G178" i="7"/>
  <c r="G676" i="7"/>
  <c r="G273" i="7"/>
  <c r="G979" i="7"/>
  <c r="G723" i="7"/>
  <c r="G457" i="7"/>
  <c r="L271" i="7"/>
  <c r="K271" i="7"/>
  <c r="L407" i="7"/>
  <c r="K407" i="7"/>
  <c r="L535" i="7"/>
  <c r="K535" i="7"/>
  <c r="L655" i="7"/>
  <c r="K655" i="7"/>
  <c r="L791" i="7"/>
  <c r="K791" i="7"/>
  <c r="L919" i="7"/>
  <c r="K919" i="7"/>
  <c r="L1047" i="7"/>
  <c r="K1047" i="7"/>
  <c r="G352" i="7"/>
  <c r="G192" i="7"/>
  <c r="J820" i="8"/>
  <c r="G143" i="7"/>
  <c r="G454" i="7"/>
  <c r="G390" i="7"/>
  <c r="G326" i="7"/>
  <c r="G94" i="7"/>
  <c r="G880" i="7"/>
  <c r="G624" i="7"/>
  <c r="G213" i="7"/>
  <c r="G1031" i="7"/>
  <c r="G775" i="7"/>
  <c r="G519" i="7"/>
  <c r="G84" i="7"/>
  <c r="G387" i="7"/>
  <c r="G323" i="7"/>
  <c r="G91" i="7"/>
  <c r="G605" i="7"/>
  <c r="G466" i="7"/>
  <c r="G402" i="7"/>
  <c r="G338" i="7"/>
  <c r="G154" i="7"/>
  <c r="G668" i="7"/>
  <c r="G313" i="7"/>
  <c r="G81" i="7"/>
  <c r="G907" i="7"/>
  <c r="G651" i="7"/>
  <c r="L360" i="7"/>
  <c r="K360" i="7"/>
  <c r="L424" i="7"/>
  <c r="K424" i="7"/>
  <c r="L488" i="7"/>
  <c r="K488" i="7"/>
  <c r="L552" i="7"/>
  <c r="K552" i="7"/>
  <c r="L616" i="7"/>
  <c r="K616" i="7"/>
  <c r="L680" i="7"/>
  <c r="K680" i="7"/>
  <c r="L744" i="7"/>
  <c r="K744" i="7"/>
  <c r="L808" i="7"/>
  <c r="K808" i="7"/>
  <c r="L872" i="7"/>
  <c r="K872" i="7"/>
  <c r="L936" i="7"/>
  <c r="K936" i="7"/>
  <c r="L1000" i="7"/>
  <c r="K1000" i="7"/>
  <c r="L1064" i="7"/>
  <c r="K1064" i="7"/>
  <c r="L993" i="7"/>
  <c r="K993" i="7"/>
  <c r="L266" i="7"/>
  <c r="K266" i="7"/>
  <c r="L426" i="7"/>
  <c r="K426" i="7"/>
  <c r="L610" i="7"/>
  <c r="K610" i="7"/>
  <c r="L786" i="7"/>
  <c r="K786" i="7"/>
  <c r="L962" i="7"/>
  <c r="K962" i="7"/>
  <c r="L427" i="7"/>
  <c r="K427" i="7"/>
  <c r="L691" i="7"/>
  <c r="K691" i="7"/>
  <c r="L939" i="7"/>
  <c r="K939" i="7"/>
  <c r="G703" i="7"/>
  <c r="G894" i="7"/>
  <c r="G981" i="7"/>
  <c r="G916" i="7"/>
  <c r="L345" i="7"/>
  <c r="K345" i="7"/>
  <c r="L409" i="7"/>
  <c r="K409" i="7"/>
  <c r="L473" i="7"/>
  <c r="K473" i="7"/>
  <c r="L537" i="7"/>
  <c r="K537" i="7"/>
  <c r="L601" i="7"/>
  <c r="K601" i="7"/>
  <c r="L665" i="7"/>
  <c r="K665" i="7"/>
  <c r="L729" i="7"/>
  <c r="K729" i="7"/>
  <c r="L793" i="7"/>
  <c r="K793" i="7"/>
  <c r="L857" i="7"/>
  <c r="K857" i="7"/>
  <c r="L937" i="7"/>
  <c r="K937" i="7"/>
  <c r="L1073" i="7"/>
  <c r="K1073" i="7"/>
  <c r="L442" i="7"/>
  <c r="K442" i="7"/>
  <c r="L642" i="7"/>
  <c r="K642" i="7"/>
  <c r="L850" i="7"/>
  <c r="K850" i="7"/>
  <c r="L1050" i="7"/>
  <c r="K1050" i="7"/>
  <c r="L171" i="7"/>
  <c r="K171" i="7"/>
  <c r="L315" i="7"/>
  <c r="K315" i="7"/>
  <c r="L547" i="7"/>
  <c r="K547" i="7"/>
  <c r="L827" i="7"/>
  <c r="K827" i="7"/>
  <c r="L1083" i="7"/>
  <c r="K1083" i="7"/>
  <c r="G263" i="7"/>
  <c r="G302" i="7"/>
  <c r="G1056" i="7"/>
  <c r="G800" i="7"/>
  <c r="G544" i="7"/>
  <c r="G165" i="7"/>
  <c r="G951" i="7"/>
  <c r="G695" i="7"/>
  <c r="G292" i="7"/>
  <c r="G100" i="7"/>
  <c r="G299" i="7"/>
  <c r="G589" i="7"/>
  <c r="G234" i="7"/>
  <c r="G716" i="7"/>
  <c r="G448" i="7"/>
  <c r="G73" i="7"/>
  <c r="G891" i="7"/>
  <c r="G635" i="7"/>
  <c r="L66" i="7"/>
  <c r="K66" i="7"/>
  <c r="L98" i="7"/>
  <c r="K98" i="7"/>
  <c r="L130" i="7"/>
  <c r="K130" i="7"/>
  <c r="L162" i="7"/>
  <c r="K162" i="7"/>
  <c r="L210" i="7"/>
  <c r="K210" i="7"/>
  <c r="L242" i="7"/>
  <c r="K242" i="7"/>
  <c r="L330" i="7"/>
  <c r="K330" i="7"/>
  <c r="L506" i="7"/>
  <c r="K506" i="7"/>
  <c r="L706" i="7"/>
  <c r="K706" i="7"/>
  <c r="L890" i="7"/>
  <c r="K890" i="7"/>
  <c r="L1090" i="7"/>
  <c r="K1090" i="7"/>
  <c r="L435" i="7"/>
  <c r="K435" i="7"/>
  <c r="L683" i="7"/>
  <c r="K683" i="7"/>
  <c r="L947" i="7"/>
  <c r="K947" i="7"/>
  <c r="C558" i="8"/>
  <c r="J556" i="8"/>
  <c r="L147" i="7"/>
  <c r="K147" i="7"/>
  <c r="L291" i="7"/>
  <c r="K291" i="7"/>
  <c r="L387" i="7"/>
  <c r="K387" i="7"/>
  <c r="L667" i="7"/>
  <c r="K667" i="7"/>
  <c r="L923" i="7"/>
  <c r="K923" i="7"/>
  <c r="J724" i="8"/>
  <c r="G614" i="7"/>
  <c r="G1085" i="7"/>
  <c r="G829" i="7"/>
  <c r="G892" i="7"/>
  <c r="L84" i="7"/>
  <c r="K84" i="7"/>
  <c r="L116" i="7"/>
  <c r="K116" i="7"/>
  <c r="L148" i="7"/>
  <c r="K148" i="7"/>
  <c r="L180" i="7"/>
  <c r="K180" i="7"/>
  <c r="L212" i="7"/>
  <c r="K212" i="7"/>
  <c r="L244" i="7"/>
  <c r="K244" i="7"/>
  <c r="L276" i="7"/>
  <c r="K276" i="7"/>
  <c r="L308" i="7"/>
  <c r="K308" i="7"/>
  <c r="L332" i="7"/>
  <c r="K332" i="7"/>
  <c r="L396" i="7"/>
  <c r="K396" i="7"/>
  <c r="L460" i="7"/>
  <c r="K460" i="7"/>
  <c r="L524" i="7"/>
  <c r="K524" i="7"/>
  <c r="L588" i="7"/>
  <c r="K588" i="7"/>
  <c r="L652" i="7"/>
  <c r="K652" i="7"/>
  <c r="L716" i="7"/>
  <c r="K716" i="7"/>
  <c r="L780" i="7"/>
  <c r="K780" i="7"/>
  <c r="L844" i="7"/>
  <c r="K844" i="7"/>
  <c r="L908" i="7"/>
  <c r="K908" i="7"/>
  <c r="L972" i="7"/>
  <c r="K972" i="7"/>
  <c r="L1036" i="7"/>
  <c r="K1036" i="7"/>
  <c r="L1100" i="7"/>
  <c r="K1100" i="7"/>
  <c r="L109" i="7"/>
  <c r="K109" i="7"/>
  <c r="L173" i="7"/>
  <c r="K173" i="7"/>
  <c r="L229" i="7"/>
  <c r="K229" i="7"/>
  <c r="L293" i="7"/>
  <c r="K293" i="7"/>
  <c r="L389" i="7"/>
  <c r="K389" i="7"/>
  <c r="L517" i="7"/>
  <c r="K517" i="7"/>
  <c r="K645" i="7"/>
  <c r="L645" i="7"/>
  <c r="K773" i="7"/>
  <c r="L773" i="7"/>
  <c r="K893" i="7"/>
  <c r="L893" i="7"/>
  <c r="L1021" i="7"/>
  <c r="K1021" i="7"/>
  <c r="L429" i="7"/>
  <c r="K429" i="7"/>
  <c r="L557" i="7"/>
  <c r="K557" i="7"/>
  <c r="L685" i="7"/>
  <c r="K685" i="7"/>
  <c r="K813" i="7"/>
  <c r="L813" i="7"/>
  <c r="L949" i="7"/>
  <c r="K949" i="7"/>
  <c r="L1085" i="7"/>
  <c r="K1085" i="7"/>
  <c r="L142" i="7"/>
  <c r="K142" i="7"/>
  <c r="L174" i="7"/>
  <c r="K174" i="7"/>
  <c r="L206" i="7"/>
  <c r="K206" i="7"/>
  <c r="L238" i="7"/>
  <c r="K238" i="7"/>
  <c r="L270" i="7"/>
  <c r="K270" i="7"/>
  <c r="L302" i="7"/>
  <c r="K302" i="7"/>
  <c r="L350" i="7"/>
  <c r="K350" i="7"/>
  <c r="L414" i="7"/>
  <c r="K414" i="7"/>
  <c r="L478" i="7"/>
  <c r="K478" i="7"/>
  <c r="L542" i="7"/>
  <c r="K542" i="7"/>
  <c r="L606" i="7"/>
  <c r="K606" i="7"/>
  <c r="K670" i="7"/>
  <c r="L670" i="7"/>
  <c r="K734" i="7"/>
  <c r="L734" i="7"/>
  <c r="K798" i="7"/>
  <c r="L798" i="7"/>
  <c r="L862" i="7"/>
  <c r="K862" i="7"/>
  <c r="L926" i="7"/>
  <c r="K926" i="7"/>
  <c r="L990" i="7"/>
  <c r="K990" i="7"/>
  <c r="L1054" i="7"/>
  <c r="K1054" i="7"/>
  <c r="L279" i="7"/>
  <c r="K279" i="7"/>
  <c r="L431" i="7"/>
  <c r="K431" i="7"/>
  <c r="L567" i="7"/>
  <c r="K567" i="7"/>
  <c r="L695" i="7"/>
  <c r="K695" i="7"/>
  <c r="L815" i="7"/>
  <c r="K815" i="7"/>
  <c r="L943" i="7"/>
  <c r="K943" i="7"/>
  <c r="L1071" i="7"/>
  <c r="K1071" i="7"/>
  <c r="K1105" i="7"/>
  <c r="B3" i="6"/>
  <c r="I5" i="4"/>
  <c r="H5" i="4"/>
  <c r="A5" i="6"/>
  <c r="A6" i="8" s="1"/>
  <c r="C6" i="4"/>
  <c r="E6" i="4"/>
  <c r="D6" i="4"/>
  <c r="B6" i="4"/>
  <c r="F6" i="4"/>
  <c r="G6" i="4"/>
  <c r="R1195" i="7" l="1"/>
  <c r="C1195" i="8" s="1"/>
  <c r="J1194" i="8"/>
  <c r="J1200" i="8"/>
  <c r="R1199" i="7"/>
  <c r="C1199" i="8" s="1"/>
  <c r="J1192" i="8"/>
  <c r="J1197" i="8"/>
  <c r="N1193" i="7"/>
  <c r="N1190" i="7"/>
  <c r="C1199" i="6"/>
  <c r="D1199" i="6" s="1"/>
  <c r="K1200" i="8" s="1"/>
  <c r="J1198" i="8"/>
  <c r="N1188" i="7"/>
  <c r="N1189" i="7"/>
  <c r="N1196" i="7"/>
  <c r="C1194" i="6"/>
  <c r="D1194" i="6" s="1"/>
  <c r="K1195" i="8" s="1"/>
  <c r="C1191" i="6"/>
  <c r="D1191" i="6" s="1"/>
  <c r="K1192" i="8" s="1"/>
  <c r="N1197" i="7"/>
  <c r="C1192" i="6"/>
  <c r="D1192" i="6" s="1"/>
  <c r="K1193" i="8" s="1"/>
  <c r="C1195" i="6"/>
  <c r="D1195" i="6" s="1"/>
  <c r="K1196" i="8" s="1"/>
  <c r="C1193" i="6"/>
  <c r="D1193" i="6" s="1"/>
  <c r="K1194" i="8" s="1"/>
  <c r="C1196" i="6"/>
  <c r="D1196" i="6" s="1"/>
  <c r="K1197" i="8" s="1"/>
  <c r="C1197" i="6"/>
  <c r="D1197" i="6" s="1"/>
  <c r="K1198" i="8" s="1"/>
  <c r="C1198" i="6"/>
  <c r="D1198" i="6" s="1"/>
  <c r="K1199" i="8" s="1"/>
  <c r="N1187" i="7"/>
  <c r="R1191" i="7"/>
  <c r="C1191" i="8" s="1"/>
  <c r="G1126" i="7"/>
  <c r="N1184" i="7"/>
  <c r="R1177" i="7"/>
  <c r="C1177" i="8" s="1"/>
  <c r="J1189" i="8"/>
  <c r="N1191" i="7"/>
  <c r="J1190" i="8"/>
  <c r="N1185" i="7"/>
  <c r="C1190" i="6"/>
  <c r="D1190" i="6" s="1"/>
  <c r="K1191" i="8" s="1"/>
  <c r="C1189" i="6"/>
  <c r="D1189" i="6" s="1"/>
  <c r="K1190" i="8" s="1"/>
  <c r="R1188" i="7"/>
  <c r="C1188" i="8" s="1"/>
  <c r="C1188" i="6"/>
  <c r="D1188" i="6" s="1"/>
  <c r="K1189" i="8" s="1"/>
  <c r="R1186" i="7"/>
  <c r="C1186" i="8" s="1"/>
  <c r="J1185" i="8"/>
  <c r="N1175" i="7"/>
  <c r="N1183" i="7"/>
  <c r="C1184" i="6"/>
  <c r="D1184" i="6" s="1"/>
  <c r="K1185" i="8" s="1"/>
  <c r="C1186" i="6"/>
  <c r="D1186" i="6" s="1"/>
  <c r="K1187" i="8" s="1"/>
  <c r="C1187" i="6"/>
  <c r="D1187" i="6" s="1"/>
  <c r="K1188" i="8" s="1"/>
  <c r="C1185" i="6"/>
  <c r="D1185" i="6" s="1"/>
  <c r="K1186" i="8" s="1"/>
  <c r="R1187" i="7"/>
  <c r="C1187" i="8" s="1"/>
  <c r="J1187" i="8"/>
  <c r="R1184" i="7"/>
  <c r="C1184" i="8" s="1"/>
  <c r="C1183" i="6"/>
  <c r="D1183" i="6" s="1"/>
  <c r="K1184" i="8" s="1"/>
  <c r="G1153" i="7"/>
  <c r="R1180" i="7"/>
  <c r="C1180" i="8" s="1"/>
  <c r="N1182" i="7"/>
  <c r="J1183" i="8"/>
  <c r="C1182" i="6"/>
  <c r="D1182" i="6" s="1"/>
  <c r="K1183" i="8" s="1"/>
  <c r="N1179" i="7"/>
  <c r="J1182" i="8"/>
  <c r="C1181" i="6"/>
  <c r="D1181" i="6" s="1"/>
  <c r="K1182" i="8" s="1"/>
  <c r="N1178" i="7"/>
  <c r="N1181" i="7"/>
  <c r="J1181" i="8"/>
  <c r="R1181" i="7"/>
  <c r="C1181" i="8" s="1"/>
  <c r="C1180" i="6"/>
  <c r="D1180" i="6" s="1"/>
  <c r="K1181" i="8" s="1"/>
  <c r="C1179" i="6"/>
  <c r="D1179" i="6" s="1"/>
  <c r="J1179" i="8"/>
  <c r="C1178" i="6"/>
  <c r="D1178" i="6" s="1"/>
  <c r="R1178" i="7"/>
  <c r="C1178" i="8" s="1"/>
  <c r="N1177" i="7"/>
  <c r="C1177" i="6"/>
  <c r="D1177" i="6" s="1"/>
  <c r="C1175" i="6"/>
  <c r="D1175" i="6" s="1"/>
  <c r="C1160" i="6"/>
  <c r="D1160" i="6" s="1"/>
  <c r="C1149" i="6"/>
  <c r="D1149" i="6" s="1"/>
  <c r="K1150" i="8" s="1"/>
  <c r="C1162" i="6"/>
  <c r="D1162" i="6" s="1"/>
  <c r="C1163" i="6"/>
  <c r="D1163" i="6" s="1"/>
  <c r="C1147" i="6"/>
  <c r="D1147" i="6" s="1"/>
  <c r="K1148" i="8" s="1"/>
  <c r="C1168" i="6"/>
  <c r="D1168" i="6" s="1"/>
  <c r="K1169" i="8" s="1"/>
  <c r="C1148" i="6"/>
  <c r="D1148" i="6" s="1"/>
  <c r="K1149" i="8" s="1"/>
  <c r="C1151" i="6"/>
  <c r="D1151" i="6" s="1"/>
  <c r="C1155" i="6"/>
  <c r="D1155" i="6" s="1"/>
  <c r="K1156" i="8" s="1"/>
  <c r="C1167" i="6"/>
  <c r="D1167" i="6" s="1"/>
  <c r="C1154" i="6"/>
  <c r="D1154" i="6" s="1"/>
  <c r="K1155" i="8" s="1"/>
  <c r="C1173" i="6"/>
  <c r="D1173" i="6" s="1"/>
  <c r="C1152" i="6"/>
  <c r="D1152" i="6" s="1"/>
  <c r="C1166" i="6"/>
  <c r="D1166" i="6" s="1"/>
  <c r="C1169" i="6"/>
  <c r="D1169" i="6" s="1"/>
  <c r="K1170" i="8" s="1"/>
  <c r="C1171" i="6"/>
  <c r="D1171" i="6" s="1"/>
  <c r="C1176" i="6"/>
  <c r="D1176" i="6" s="1"/>
  <c r="C1159" i="6"/>
  <c r="D1159" i="6" s="1"/>
  <c r="C1164" i="6"/>
  <c r="D1164" i="6" s="1"/>
  <c r="C1172" i="6"/>
  <c r="D1172" i="6" s="1"/>
  <c r="C1157" i="6"/>
  <c r="D1157" i="6" s="1"/>
  <c r="N1176" i="7"/>
  <c r="C1153" i="6"/>
  <c r="D1153" i="6" s="1"/>
  <c r="C1156" i="6"/>
  <c r="D1156" i="6" s="1"/>
  <c r="K1157" i="8" s="1"/>
  <c r="C1161" i="6"/>
  <c r="D1161" i="6" s="1"/>
  <c r="C1165" i="6"/>
  <c r="D1165" i="6" s="1"/>
  <c r="C1170" i="6"/>
  <c r="D1170" i="6" s="1"/>
  <c r="C1158" i="6"/>
  <c r="D1158" i="6" s="1"/>
  <c r="C1150" i="6"/>
  <c r="D1150" i="6" s="1"/>
  <c r="C1174" i="6"/>
  <c r="D1174" i="6" s="1"/>
  <c r="J1176" i="8"/>
  <c r="J1175" i="8"/>
  <c r="N1174" i="7"/>
  <c r="R1174" i="7"/>
  <c r="C1174" i="8" s="1"/>
  <c r="N1173" i="7"/>
  <c r="G1157" i="7"/>
  <c r="J1173" i="8"/>
  <c r="N1170" i="7"/>
  <c r="N1172" i="7"/>
  <c r="R1172" i="7"/>
  <c r="C1172" i="8" s="1"/>
  <c r="N1171" i="7"/>
  <c r="R1171" i="7"/>
  <c r="C1171" i="8" s="1"/>
  <c r="J1170" i="8"/>
  <c r="N1169" i="7"/>
  <c r="J1169" i="8"/>
  <c r="M1163" i="7"/>
  <c r="G1168" i="7"/>
  <c r="M1168" i="7"/>
  <c r="J1168" i="8"/>
  <c r="R1166" i="7"/>
  <c r="C1166" i="8" s="1"/>
  <c r="M1165" i="7"/>
  <c r="G1167" i="7"/>
  <c r="N1167" i="7" s="1"/>
  <c r="M1161" i="7"/>
  <c r="M1166" i="7"/>
  <c r="M1164" i="7"/>
  <c r="G1166" i="7"/>
  <c r="G1165" i="7"/>
  <c r="R1165" i="7"/>
  <c r="C1165" i="8" s="1"/>
  <c r="M1160" i="7"/>
  <c r="J1159" i="8"/>
  <c r="G1163" i="7"/>
  <c r="G1164" i="7"/>
  <c r="J1164" i="8"/>
  <c r="R1163" i="7"/>
  <c r="C1163" i="8" s="1"/>
  <c r="J1160" i="8"/>
  <c r="R1161" i="7"/>
  <c r="C1161" i="8" s="1"/>
  <c r="G1161" i="7"/>
  <c r="J1162" i="8"/>
  <c r="M1162" i="7"/>
  <c r="G1160" i="7"/>
  <c r="M1157" i="7"/>
  <c r="G1162" i="7"/>
  <c r="R1153" i="7"/>
  <c r="C1153" i="8" s="1"/>
  <c r="M1159" i="7"/>
  <c r="J1158" i="8"/>
  <c r="G1159" i="7"/>
  <c r="J1157" i="8"/>
  <c r="M1158" i="7"/>
  <c r="M1154" i="7"/>
  <c r="G1158" i="7"/>
  <c r="M1156" i="7"/>
  <c r="G1116" i="7"/>
  <c r="R1156" i="7"/>
  <c r="C1156" i="8" s="1"/>
  <c r="G1156" i="7"/>
  <c r="M1155" i="7"/>
  <c r="G1155" i="7"/>
  <c r="J1155" i="8"/>
  <c r="R1154" i="7"/>
  <c r="C1154" i="8" s="1"/>
  <c r="J1142" i="8"/>
  <c r="M1105" i="7"/>
  <c r="N1105" i="7" s="1"/>
  <c r="G1154" i="7"/>
  <c r="M1143" i="7"/>
  <c r="M1153" i="7"/>
  <c r="N1153" i="7" s="1"/>
  <c r="M1152" i="7"/>
  <c r="C1127" i="8"/>
  <c r="R1125" i="7"/>
  <c r="C1125" i="8" s="1"/>
  <c r="C1123" i="8"/>
  <c r="R1121" i="7"/>
  <c r="C1121" i="8" s="1"/>
  <c r="J1145" i="8"/>
  <c r="R1145" i="7"/>
  <c r="C1145" i="8" s="1"/>
  <c r="J1152" i="8"/>
  <c r="R1152" i="7"/>
  <c r="C1152" i="8" s="1"/>
  <c r="J1137" i="8"/>
  <c r="R1137" i="7"/>
  <c r="C1137" i="8" s="1"/>
  <c r="J1122" i="8"/>
  <c r="R1122" i="7"/>
  <c r="C1122" i="8" s="1"/>
  <c r="C1130" i="8"/>
  <c r="R1128" i="7"/>
  <c r="C1128" i="8" s="1"/>
  <c r="J1151" i="8"/>
  <c r="R1151" i="7"/>
  <c r="C1151" i="8" s="1"/>
  <c r="C1115" i="8"/>
  <c r="R1113" i="7"/>
  <c r="C1113" i="8" s="1"/>
  <c r="J1133" i="8"/>
  <c r="R1133" i="7"/>
  <c r="C1133" i="8" s="1"/>
  <c r="C1146" i="8"/>
  <c r="R1144" i="7"/>
  <c r="C1144" i="8" s="1"/>
  <c r="M1151" i="7"/>
  <c r="G1152" i="7"/>
  <c r="J1150" i="8"/>
  <c r="G1151" i="7"/>
  <c r="J1149" i="8"/>
  <c r="M1150" i="7"/>
  <c r="M1149" i="7"/>
  <c r="G1150" i="7"/>
  <c r="J1148" i="8"/>
  <c r="C1150" i="8"/>
  <c r="J1144" i="8"/>
  <c r="M1148" i="7"/>
  <c r="G1149" i="7"/>
  <c r="J1147" i="8"/>
  <c r="C1149" i="8"/>
  <c r="G1146" i="7"/>
  <c r="G1148" i="7"/>
  <c r="M1147" i="7"/>
  <c r="J1146" i="8"/>
  <c r="C1148" i="8"/>
  <c r="C1147" i="8"/>
  <c r="M1146" i="7"/>
  <c r="G1147" i="7"/>
  <c r="M1145" i="7"/>
  <c r="G1145" i="7"/>
  <c r="J1143" i="8"/>
  <c r="M1144" i="7"/>
  <c r="M1142" i="7"/>
  <c r="G1144" i="7"/>
  <c r="G1143" i="7"/>
  <c r="J1141" i="8"/>
  <c r="C1143" i="8"/>
  <c r="M1140" i="7"/>
  <c r="G1142" i="7"/>
  <c r="J1140" i="8"/>
  <c r="C1142" i="8"/>
  <c r="M1141" i="7"/>
  <c r="G1141" i="7"/>
  <c r="C1139" i="8"/>
  <c r="J1139" i="8"/>
  <c r="C1141" i="8"/>
  <c r="G1140" i="7"/>
  <c r="M1139" i="7"/>
  <c r="M1138" i="7"/>
  <c r="J1138" i="8"/>
  <c r="C1140" i="8"/>
  <c r="M1135" i="7"/>
  <c r="G1139" i="7"/>
  <c r="G1137" i="7"/>
  <c r="G1138" i="7"/>
  <c r="J1136" i="8"/>
  <c r="C1138" i="8"/>
  <c r="M1136" i="7"/>
  <c r="M1137" i="7"/>
  <c r="J1135" i="8"/>
  <c r="C1135" i="8"/>
  <c r="G1136" i="7"/>
  <c r="J1121" i="8"/>
  <c r="J1134" i="8"/>
  <c r="C1136" i="8"/>
  <c r="G1135" i="7"/>
  <c r="M1134" i="7"/>
  <c r="M1128" i="7"/>
  <c r="G1134" i="7"/>
  <c r="G1133" i="7"/>
  <c r="J1132" i="8"/>
  <c r="C1134" i="8"/>
  <c r="J1128" i="8"/>
  <c r="M1133" i="7"/>
  <c r="J1131" i="8"/>
  <c r="M1131" i="7"/>
  <c r="M1132" i="7"/>
  <c r="G1132" i="7"/>
  <c r="G1131" i="7"/>
  <c r="G1130" i="7"/>
  <c r="J1130" i="8"/>
  <c r="C1132" i="8"/>
  <c r="J1129" i="8"/>
  <c r="C1131" i="8"/>
  <c r="M1129" i="7"/>
  <c r="M1130" i="7"/>
  <c r="G1129" i="7"/>
  <c r="J1127" i="8"/>
  <c r="C1129" i="8"/>
  <c r="G1127" i="7"/>
  <c r="J1125" i="8"/>
  <c r="G1128" i="7"/>
  <c r="M1127" i="7"/>
  <c r="J1126" i="8"/>
  <c r="G1120" i="7"/>
  <c r="M1125" i="7"/>
  <c r="M1126" i="7"/>
  <c r="N1126" i="7" s="1"/>
  <c r="J1124" i="8"/>
  <c r="C1126" i="8"/>
  <c r="M1124" i="7"/>
  <c r="G1125" i="7"/>
  <c r="J1123" i="8"/>
  <c r="M1123" i="7"/>
  <c r="M1122" i="7"/>
  <c r="C1124" i="8"/>
  <c r="G1124" i="7"/>
  <c r="G1123" i="7"/>
  <c r="G1122" i="7"/>
  <c r="J1120" i="8"/>
  <c r="G1117" i="7"/>
  <c r="G1121" i="7"/>
  <c r="M1120" i="7"/>
  <c r="M1121" i="7"/>
  <c r="J1119" i="8"/>
  <c r="G1119" i="7"/>
  <c r="J1118" i="8"/>
  <c r="C1120" i="8"/>
  <c r="M1119" i="7"/>
  <c r="J1117" i="8"/>
  <c r="C1119" i="8"/>
  <c r="M1117" i="7"/>
  <c r="M1118" i="7"/>
  <c r="G1118" i="7"/>
  <c r="M1116" i="7"/>
  <c r="J1113" i="8"/>
  <c r="J1115" i="8"/>
  <c r="C1117" i="8"/>
  <c r="J1116" i="8"/>
  <c r="C1118" i="8"/>
  <c r="J1114" i="8"/>
  <c r="C1116" i="8"/>
  <c r="M1115" i="7"/>
  <c r="M1114" i="7"/>
  <c r="G1115" i="7"/>
  <c r="G1114" i="7"/>
  <c r="M1113" i="7"/>
  <c r="J1112" i="8"/>
  <c r="C1114" i="8"/>
  <c r="M1112" i="7"/>
  <c r="G1113" i="7"/>
  <c r="J1111" i="8"/>
  <c r="M1111" i="7"/>
  <c r="G1109" i="7"/>
  <c r="G1112" i="7"/>
  <c r="J1110" i="8"/>
  <c r="C1112" i="8"/>
  <c r="M1106" i="7"/>
  <c r="N1106" i="7" s="1"/>
  <c r="G1111" i="7"/>
  <c r="J1109" i="8"/>
  <c r="C1111" i="8"/>
  <c r="M1110" i="7"/>
  <c r="G1110" i="7"/>
  <c r="M1109" i="7"/>
  <c r="M1108" i="7"/>
  <c r="N1108" i="7" s="1"/>
  <c r="M1107" i="7"/>
  <c r="N1107" i="7" s="1"/>
  <c r="M229" i="7"/>
  <c r="N229" i="7" s="1"/>
  <c r="M1036" i="7"/>
  <c r="N1036" i="7" s="1"/>
  <c r="M780" i="7"/>
  <c r="N780" i="7" s="1"/>
  <c r="M524" i="7"/>
  <c r="N524" i="7" s="1"/>
  <c r="M308" i="7"/>
  <c r="N308" i="7" s="1"/>
  <c r="M577" i="7"/>
  <c r="N577" i="7" s="1"/>
  <c r="M180" i="7"/>
  <c r="N180" i="7" s="1"/>
  <c r="M679" i="7"/>
  <c r="N679" i="7" s="1"/>
  <c r="M662" i="7"/>
  <c r="N662" i="7" s="1"/>
  <c r="M774" i="7"/>
  <c r="N774" i="7" s="1"/>
  <c r="M476" i="7"/>
  <c r="N476" i="7" s="1"/>
  <c r="M1080" i="7"/>
  <c r="N1080" i="7" s="1"/>
  <c r="M661" i="7"/>
  <c r="N661" i="7" s="1"/>
  <c r="M347" i="7"/>
  <c r="N347" i="7" s="1"/>
  <c r="M466" i="7"/>
  <c r="N466" i="7" s="1"/>
  <c r="M865" i="7"/>
  <c r="N865" i="7" s="1"/>
  <c r="M609" i="7"/>
  <c r="N609" i="7" s="1"/>
  <c r="M353" i="7"/>
  <c r="N353" i="7" s="1"/>
  <c r="M209" i="7"/>
  <c r="N209" i="7" s="1"/>
  <c r="M81" i="7"/>
  <c r="N81" i="7" s="1"/>
  <c r="M871" i="7"/>
  <c r="N871" i="7" s="1"/>
  <c r="M367" i="7"/>
  <c r="N367" i="7" s="1"/>
  <c r="M461" i="7"/>
  <c r="N461" i="7" s="1"/>
  <c r="M731" i="7"/>
  <c r="N731" i="7" s="1"/>
  <c r="M935" i="7"/>
  <c r="N935" i="7" s="1"/>
  <c r="M490" i="7"/>
  <c r="N490" i="7" s="1"/>
  <c r="M159" i="7"/>
  <c r="N159" i="7" s="1"/>
  <c r="M437" i="7"/>
  <c r="N437" i="7" s="1"/>
  <c r="M868" i="7"/>
  <c r="N868" i="7" s="1"/>
  <c r="M612" i="7"/>
  <c r="N612" i="7" s="1"/>
  <c r="M356" i="7"/>
  <c r="N356" i="7" s="1"/>
  <c r="M927" i="7"/>
  <c r="N927" i="7" s="1"/>
  <c r="M415" i="7"/>
  <c r="N415" i="7" s="1"/>
  <c r="M1046" i="7"/>
  <c r="N1046" i="7" s="1"/>
  <c r="M534" i="7"/>
  <c r="N534" i="7" s="1"/>
  <c r="M94" i="7"/>
  <c r="N94" i="7" s="1"/>
  <c r="M859" i="7"/>
  <c r="N859" i="7" s="1"/>
  <c r="M874" i="7"/>
  <c r="N874" i="7" s="1"/>
  <c r="M1097" i="7"/>
  <c r="N1097" i="7" s="1"/>
  <c r="M737" i="7"/>
  <c r="N737" i="7" s="1"/>
  <c r="M481" i="7"/>
  <c r="N481" i="7" s="1"/>
  <c r="M273" i="7"/>
  <c r="N273" i="7" s="1"/>
  <c r="M145" i="7"/>
  <c r="N145" i="7" s="1"/>
  <c r="M423" i="7"/>
  <c r="N423" i="7" s="1"/>
  <c r="M824" i="7"/>
  <c r="N824" i="7" s="1"/>
  <c r="M783" i="7"/>
  <c r="N783" i="7" s="1"/>
  <c r="M295" i="7"/>
  <c r="N295" i="7" s="1"/>
  <c r="M974" i="7"/>
  <c r="N974" i="7" s="1"/>
  <c r="M462" i="7"/>
  <c r="N462" i="7" s="1"/>
  <c r="M278" i="7"/>
  <c r="N278" i="7" s="1"/>
  <c r="M150" i="7"/>
  <c r="N150" i="7" s="1"/>
  <c r="M79" i="7"/>
  <c r="N79" i="7" s="1"/>
  <c r="M443" i="7"/>
  <c r="N443" i="7" s="1"/>
  <c r="M746" i="7"/>
  <c r="N746" i="7" s="1"/>
  <c r="M897" i="7"/>
  <c r="N897" i="7" s="1"/>
  <c r="M377" i="7"/>
  <c r="N377" i="7" s="1"/>
  <c r="M1053" i="7"/>
  <c r="N1053" i="7" s="1"/>
  <c r="M525" i="7"/>
  <c r="N525" i="7" s="1"/>
  <c r="M989" i="7"/>
  <c r="N989" i="7" s="1"/>
  <c r="M485" i="7"/>
  <c r="N485" i="7" s="1"/>
  <c r="M189" i="7"/>
  <c r="N189" i="7" s="1"/>
  <c r="M1020" i="7"/>
  <c r="N1020" i="7" s="1"/>
  <c r="M764" i="7"/>
  <c r="N764" i="7" s="1"/>
  <c r="M508" i="7"/>
  <c r="N508" i="7" s="1"/>
  <c r="M284" i="7"/>
  <c r="N284" i="7" s="1"/>
  <c r="M156" i="7"/>
  <c r="N156" i="7" s="1"/>
  <c r="M203" i="7"/>
  <c r="N203" i="7" s="1"/>
  <c r="M386" i="7"/>
  <c r="N386" i="7" s="1"/>
  <c r="M777" i="7"/>
  <c r="N777" i="7" s="1"/>
  <c r="M922" i="7"/>
  <c r="N922" i="7" s="1"/>
  <c r="M290" i="7"/>
  <c r="N290" i="7" s="1"/>
  <c r="M984" i="7"/>
  <c r="N984" i="7" s="1"/>
  <c r="M728" i="7"/>
  <c r="N728" i="7" s="1"/>
  <c r="M472" i="7"/>
  <c r="N472" i="7" s="1"/>
  <c r="M413" i="7"/>
  <c r="N413" i="7" s="1"/>
  <c r="M991" i="7"/>
  <c r="N991" i="7" s="1"/>
  <c r="M479" i="7"/>
  <c r="N479" i="7" s="1"/>
  <c r="M95" i="7"/>
  <c r="N95" i="7" s="1"/>
  <c r="M886" i="7"/>
  <c r="N886" i="7" s="1"/>
  <c r="M630" i="7"/>
  <c r="N630" i="7" s="1"/>
  <c r="M374" i="7"/>
  <c r="N374" i="7" s="1"/>
  <c r="M1061" i="7"/>
  <c r="N1061" i="7" s="1"/>
  <c r="M565" i="7"/>
  <c r="N565" i="7" s="1"/>
  <c r="M932" i="7"/>
  <c r="N932" i="7" s="1"/>
  <c r="M676" i="7"/>
  <c r="N676" i="7" s="1"/>
  <c r="M420" i="7"/>
  <c r="N420" i="7" s="1"/>
  <c r="M923" i="7"/>
  <c r="N923" i="7" s="1"/>
  <c r="M147" i="7"/>
  <c r="N147" i="7" s="1"/>
  <c r="M213" i="7"/>
  <c r="N213" i="7" s="1"/>
  <c r="M300" i="7"/>
  <c r="N300" i="7" s="1"/>
  <c r="M1031" i="7"/>
  <c r="N1031" i="7" s="1"/>
  <c r="M682" i="7"/>
  <c r="N682" i="7" s="1"/>
  <c r="M1015" i="7"/>
  <c r="N1015" i="7" s="1"/>
  <c r="M503" i="7"/>
  <c r="N503" i="7" s="1"/>
  <c r="M670" i="7"/>
  <c r="N670" i="7" s="1"/>
  <c r="M439" i="7"/>
  <c r="N439" i="7" s="1"/>
  <c r="M1090" i="7"/>
  <c r="N1090" i="7" s="1"/>
  <c r="M330" i="7"/>
  <c r="N330" i="7" s="1"/>
  <c r="M130" i="7"/>
  <c r="N130" i="7" s="1"/>
  <c r="M891" i="7"/>
  <c r="N891" i="7" s="1"/>
  <c r="M717" i="7"/>
  <c r="N717" i="7" s="1"/>
  <c r="M758" i="7"/>
  <c r="N758" i="7" s="1"/>
  <c r="M861" i="7"/>
  <c r="N861" i="7" s="1"/>
  <c r="M821" i="7"/>
  <c r="N821" i="7" s="1"/>
  <c r="M1091" i="7"/>
  <c r="N1091" i="7" s="1"/>
  <c r="M211" i="7"/>
  <c r="N211" i="7" s="1"/>
  <c r="M714" i="7"/>
  <c r="N714" i="7" s="1"/>
  <c r="M945" i="7"/>
  <c r="N945" i="7" s="1"/>
  <c r="M912" i="7"/>
  <c r="N912" i="7" s="1"/>
  <c r="M656" i="7"/>
  <c r="N656" i="7" s="1"/>
  <c r="M400" i="7"/>
  <c r="N400" i="7" s="1"/>
  <c r="M248" i="7"/>
  <c r="N248" i="7" s="1"/>
  <c r="M120" i="7"/>
  <c r="N120" i="7" s="1"/>
  <c r="M951" i="7"/>
  <c r="N951" i="7" s="1"/>
  <c r="M1055" i="7"/>
  <c r="N1055" i="7" s="1"/>
  <c r="M543" i="7"/>
  <c r="N543" i="7" s="1"/>
  <c r="M71" i="7"/>
  <c r="N71" i="7" s="1"/>
  <c r="M854" i="7"/>
  <c r="N854" i="7" s="1"/>
  <c r="M598" i="7"/>
  <c r="N598" i="7" s="1"/>
  <c r="M342" i="7"/>
  <c r="N342" i="7" s="1"/>
  <c r="M957" i="7"/>
  <c r="N957" i="7" s="1"/>
  <c r="M453" i="7"/>
  <c r="N453" i="7" s="1"/>
  <c r="M141" i="7"/>
  <c r="N141" i="7" s="1"/>
  <c r="M940" i="7"/>
  <c r="N940" i="7" s="1"/>
  <c r="M684" i="7"/>
  <c r="N684" i="7" s="1"/>
  <c r="M428" i="7"/>
  <c r="N428" i="7" s="1"/>
  <c r="M228" i="7"/>
  <c r="N228" i="7" s="1"/>
  <c r="M100" i="7"/>
  <c r="N100" i="7" s="1"/>
  <c r="M734" i="7"/>
  <c r="N734" i="7" s="1"/>
  <c r="M234" i="7"/>
  <c r="N234" i="7" s="1"/>
  <c r="M421" i="7"/>
  <c r="N421" i="7" s="1"/>
  <c r="M925" i="7"/>
  <c r="N925" i="7" s="1"/>
  <c r="M635" i="7"/>
  <c r="N635" i="7" s="1"/>
  <c r="M759" i="7"/>
  <c r="N759" i="7" s="1"/>
  <c r="M311" i="7"/>
  <c r="N311" i="7" s="1"/>
  <c r="M958" i="7"/>
  <c r="N958" i="7" s="1"/>
  <c r="M446" i="7"/>
  <c r="N446" i="7" s="1"/>
  <c r="M254" i="7"/>
  <c r="N254" i="7" s="1"/>
  <c r="M126" i="7"/>
  <c r="N126" i="7" s="1"/>
  <c r="M749" i="7"/>
  <c r="N749" i="7" s="1"/>
  <c r="M235" i="7"/>
  <c r="N235" i="7" s="1"/>
  <c r="M546" i="7"/>
  <c r="N546" i="7" s="1"/>
  <c r="M825" i="7"/>
  <c r="N825" i="7" s="1"/>
  <c r="M816" i="7"/>
  <c r="N816" i="7" s="1"/>
  <c r="M685" i="7"/>
  <c r="N685" i="7" s="1"/>
  <c r="M194" i="7"/>
  <c r="N194" i="7" s="1"/>
  <c r="M504" i="7"/>
  <c r="N504" i="7" s="1"/>
  <c r="M135" i="7"/>
  <c r="N135" i="7" s="1"/>
  <c r="M966" i="7"/>
  <c r="N966" i="7" s="1"/>
  <c r="M454" i="7"/>
  <c r="N454" i="7" s="1"/>
  <c r="M70" i="7"/>
  <c r="N70" i="7" s="1"/>
  <c r="M659" i="7"/>
  <c r="N659" i="7" s="1"/>
  <c r="M67" i="7"/>
  <c r="N67" i="7" s="1"/>
  <c r="M394" i="7"/>
  <c r="N394" i="7" s="1"/>
  <c r="M992" i="7"/>
  <c r="N992" i="7" s="1"/>
  <c r="M736" i="7"/>
  <c r="N736" i="7" s="1"/>
  <c r="M480" i="7"/>
  <c r="N480" i="7" s="1"/>
  <c r="M272" i="7"/>
  <c r="N272" i="7" s="1"/>
  <c r="M144" i="7"/>
  <c r="N144" i="7" s="1"/>
  <c r="M103" i="7"/>
  <c r="N103" i="7" s="1"/>
  <c r="M931" i="7"/>
  <c r="N931" i="7" s="1"/>
  <c r="M91" i="7"/>
  <c r="N91" i="7" s="1"/>
  <c r="M338" i="7"/>
  <c r="N338" i="7" s="1"/>
  <c r="M761" i="7"/>
  <c r="N761" i="7" s="1"/>
  <c r="M634" i="7"/>
  <c r="N634" i="7" s="1"/>
  <c r="M752" i="7"/>
  <c r="N752" i="7" s="1"/>
  <c r="M807" i="7"/>
  <c r="N807" i="7" s="1"/>
  <c r="M806" i="7"/>
  <c r="N806" i="7" s="1"/>
  <c r="M829" i="7"/>
  <c r="N829" i="7" s="1"/>
  <c r="M650" i="7"/>
  <c r="N650" i="7" s="1"/>
  <c r="M615" i="7"/>
  <c r="N615" i="7" s="1"/>
  <c r="M151" i="7"/>
  <c r="N151" i="7" s="1"/>
  <c r="M950" i="7"/>
  <c r="N950" i="7" s="1"/>
  <c r="M438" i="7"/>
  <c r="N438" i="7" s="1"/>
  <c r="M301" i="7"/>
  <c r="N301" i="7" s="1"/>
  <c r="M695" i="7"/>
  <c r="N695" i="7" s="1"/>
  <c r="M1054" i="7"/>
  <c r="N1054" i="7" s="1"/>
  <c r="M542" i="7"/>
  <c r="N542" i="7" s="1"/>
  <c r="M302" i="7"/>
  <c r="N302" i="7" s="1"/>
  <c r="M174" i="7"/>
  <c r="N174" i="7" s="1"/>
  <c r="M1085" i="7"/>
  <c r="N1085" i="7" s="1"/>
  <c r="M557" i="7"/>
  <c r="N557" i="7" s="1"/>
  <c r="M1023" i="7"/>
  <c r="N1023" i="7" s="1"/>
  <c r="M511" i="7"/>
  <c r="N511" i="7" s="1"/>
  <c r="M87" i="7"/>
  <c r="N87" i="7" s="1"/>
  <c r="M902" i="7"/>
  <c r="N902" i="7" s="1"/>
  <c r="M390" i="7"/>
  <c r="N390" i="7" s="1"/>
  <c r="M843" i="7"/>
  <c r="N843" i="7" s="1"/>
  <c r="M107" i="7"/>
  <c r="N107" i="7" s="1"/>
  <c r="M434" i="7"/>
  <c r="N434" i="7" s="1"/>
  <c r="M963" i="7"/>
  <c r="N963" i="7" s="1"/>
  <c r="M770" i="7"/>
  <c r="N770" i="7" s="1"/>
  <c r="M1025" i="7"/>
  <c r="N1025" i="7" s="1"/>
  <c r="M705" i="7"/>
  <c r="N705" i="7" s="1"/>
  <c r="M257" i="7"/>
  <c r="N257" i="7" s="1"/>
  <c r="M129" i="7"/>
  <c r="N129" i="7" s="1"/>
  <c r="M63" i="7"/>
  <c r="N63" i="7" s="1"/>
  <c r="M333" i="7"/>
  <c r="N333" i="7" s="1"/>
  <c r="M519" i="7"/>
  <c r="N519" i="7" s="1"/>
  <c r="M671" i="7"/>
  <c r="N671" i="7" s="1"/>
  <c r="M919" i="7"/>
  <c r="N919" i="7" s="1"/>
  <c r="M407" i="7"/>
  <c r="N407" i="7" s="1"/>
  <c r="M157" i="7"/>
  <c r="N157" i="7" s="1"/>
  <c r="M140" i="7"/>
  <c r="N140" i="7" s="1"/>
  <c r="M835" i="7"/>
  <c r="N835" i="7" s="1"/>
  <c r="M99" i="7"/>
  <c r="N99" i="7" s="1"/>
  <c r="M538" i="7"/>
  <c r="N538" i="7" s="1"/>
  <c r="M1104" i="7"/>
  <c r="N1104" i="7" s="1"/>
  <c r="M848" i="7"/>
  <c r="N848" i="7" s="1"/>
  <c r="M592" i="7"/>
  <c r="N592" i="7" s="1"/>
  <c r="M336" i="7"/>
  <c r="N336" i="7" s="1"/>
  <c r="M216" i="7"/>
  <c r="N216" i="7" s="1"/>
  <c r="M88" i="7"/>
  <c r="N88" i="7" s="1"/>
  <c r="M999" i="7"/>
  <c r="N999" i="7" s="1"/>
  <c r="M487" i="7"/>
  <c r="N487" i="7" s="1"/>
  <c r="M554" i="7"/>
  <c r="N554" i="7" s="1"/>
  <c r="M122" i="7"/>
  <c r="N122" i="7" s="1"/>
  <c r="M255" i="7"/>
  <c r="N255" i="7" s="1"/>
  <c r="M441" i="7"/>
  <c r="N441" i="7" s="1"/>
  <c r="M551" i="7"/>
  <c r="N551" i="7" s="1"/>
  <c r="M603" i="7"/>
  <c r="N603" i="7" s="1"/>
  <c r="M1042" i="7"/>
  <c r="N1042" i="7" s="1"/>
  <c r="M258" i="7"/>
  <c r="N258" i="7" s="1"/>
  <c r="M106" i="7"/>
  <c r="N106" i="7" s="1"/>
  <c r="M995" i="7"/>
  <c r="N995" i="7" s="1"/>
  <c r="M1002" i="7"/>
  <c r="N1002" i="7" s="1"/>
  <c r="M1041" i="7"/>
  <c r="N1041" i="7" s="1"/>
  <c r="M713" i="7"/>
  <c r="N713" i="7" s="1"/>
  <c r="M867" i="7"/>
  <c r="N867" i="7" s="1"/>
  <c r="M738" i="7"/>
  <c r="N738" i="7" s="1"/>
  <c r="M1081" i="7"/>
  <c r="N1081" i="7" s="1"/>
  <c r="M920" i="7"/>
  <c r="N920" i="7" s="1"/>
  <c r="M664" i="7"/>
  <c r="N664" i="7" s="1"/>
  <c r="M408" i="7"/>
  <c r="N408" i="7" s="1"/>
  <c r="M623" i="7"/>
  <c r="N623" i="7" s="1"/>
  <c r="M223" i="7"/>
  <c r="N223" i="7" s="1"/>
  <c r="M815" i="7"/>
  <c r="N815" i="7" s="1"/>
  <c r="M279" i="7"/>
  <c r="N279" i="7" s="1"/>
  <c r="M862" i="7"/>
  <c r="N862" i="7" s="1"/>
  <c r="M606" i="7"/>
  <c r="N606" i="7" s="1"/>
  <c r="M350" i="7"/>
  <c r="N350" i="7" s="1"/>
  <c r="M206" i="7"/>
  <c r="N206" i="7" s="1"/>
  <c r="M291" i="7"/>
  <c r="N291" i="7" s="1"/>
  <c r="M819" i="7"/>
  <c r="N819" i="7" s="1"/>
  <c r="M1021" i="7"/>
  <c r="N1021" i="7" s="1"/>
  <c r="M517" i="7"/>
  <c r="N517" i="7" s="1"/>
  <c r="M173" i="7"/>
  <c r="N173" i="7" s="1"/>
  <c r="M972" i="7"/>
  <c r="N972" i="7" s="1"/>
  <c r="M716" i="7"/>
  <c r="N716" i="7" s="1"/>
  <c r="M460" i="7"/>
  <c r="N460" i="7" s="1"/>
  <c r="M276" i="7"/>
  <c r="N276" i="7" s="1"/>
  <c r="M148" i="7"/>
  <c r="N148" i="7" s="1"/>
  <c r="M947" i="7"/>
  <c r="N947" i="7" s="1"/>
  <c r="M890" i="7"/>
  <c r="N890" i="7" s="1"/>
  <c r="M242" i="7"/>
  <c r="N242" i="7" s="1"/>
  <c r="M98" i="7"/>
  <c r="N98" i="7" s="1"/>
  <c r="M1029" i="7"/>
  <c r="N1029" i="7" s="1"/>
  <c r="M509" i="7"/>
  <c r="N509" i="7" s="1"/>
  <c r="M149" i="7"/>
  <c r="N149" i="7" s="1"/>
  <c r="M973" i="7"/>
  <c r="N973" i="7" s="1"/>
  <c r="M469" i="7"/>
  <c r="N469" i="7" s="1"/>
  <c r="M948" i="7"/>
  <c r="N948" i="7" s="1"/>
  <c r="M692" i="7"/>
  <c r="N692" i="7" s="1"/>
  <c r="M436" i="7"/>
  <c r="N436" i="7" s="1"/>
  <c r="M827" i="7"/>
  <c r="N827" i="7" s="1"/>
  <c r="M1050" i="7"/>
  <c r="N1050" i="7" s="1"/>
  <c r="M1073" i="7"/>
  <c r="N1073" i="7" s="1"/>
  <c r="M729" i="7"/>
  <c r="N729" i="7" s="1"/>
  <c r="M473" i="7"/>
  <c r="N473" i="7" s="1"/>
  <c r="M962" i="7"/>
  <c r="N962" i="7" s="1"/>
  <c r="M266" i="7"/>
  <c r="N266" i="7" s="1"/>
  <c r="M936" i="7"/>
  <c r="N936" i="7" s="1"/>
  <c r="M680" i="7"/>
  <c r="N680" i="7" s="1"/>
  <c r="M424" i="7"/>
  <c r="N424" i="7" s="1"/>
  <c r="M791" i="7"/>
  <c r="N791" i="7" s="1"/>
  <c r="M271" i="7"/>
  <c r="N271" i="7" s="1"/>
  <c r="M1052" i="7"/>
  <c r="N1052" i="7" s="1"/>
  <c r="M773" i="7"/>
  <c r="N773" i="7" s="1"/>
  <c r="M547" i="7"/>
  <c r="N547" i="7" s="1"/>
  <c r="M850" i="7"/>
  <c r="N850" i="7" s="1"/>
  <c r="M937" i="7"/>
  <c r="N937" i="7" s="1"/>
  <c r="M665" i="7"/>
  <c r="N665" i="7" s="1"/>
  <c r="M409" i="7"/>
  <c r="N409" i="7" s="1"/>
  <c r="M939" i="7"/>
  <c r="N939" i="7" s="1"/>
  <c r="M786" i="7"/>
  <c r="N786" i="7" s="1"/>
  <c r="M993" i="7"/>
  <c r="N993" i="7" s="1"/>
  <c r="M872" i="7"/>
  <c r="N872" i="7" s="1"/>
  <c r="M616" i="7"/>
  <c r="N616" i="7" s="1"/>
  <c r="M360" i="7"/>
  <c r="N360" i="7" s="1"/>
  <c r="M765" i="7"/>
  <c r="N765" i="7" s="1"/>
  <c r="M725" i="7"/>
  <c r="N725" i="7" s="1"/>
  <c r="M1075" i="7"/>
  <c r="N1075" i="7" s="1"/>
  <c r="M641" i="7"/>
  <c r="N641" i="7" s="1"/>
  <c r="M975" i="7"/>
  <c r="N975" i="7" s="1"/>
  <c r="M463" i="7"/>
  <c r="N463" i="7" s="1"/>
  <c r="M1006" i="7"/>
  <c r="N1006" i="7" s="1"/>
  <c r="M494" i="7"/>
  <c r="N494" i="7" s="1"/>
  <c r="M262" i="7"/>
  <c r="N262" i="7" s="1"/>
  <c r="M134" i="7"/>
  <c r="N134" i="7" s="1"/>
  <c r="M637" i="7"/>
  <c r="N637" i="7" s="1"/>
  <c r="M221" i="7"/>
  <c r="N221" i="7" s="1"/>
  <c r="M1093" i="7"/>
  <c r="N1093" i="7" s="1"/>
  <c r="M597" i="7"/>
  <c r="N597" i="7" s="1"/>
  <c r="M1012" i="7"/>
  <c r="N1012" i="7" s="1"/>
  <c r="M756" i="7"/>
  <c r="N756" i="7" s="1"/>
  <c r="M500" i="7"/>
  <c r="N500" i="7" s="1"/>
  <c r="M587" i="7"/>
  <c r="N587" i="7" s="1"/>
  <c r="M1018" i="7"/>
  <c r="N1018" i="7" s="1"/>
  <c r="M451" i="7"/>
  <c r="N451" i="7" s="1"/>
  <c r="M754" i="7"/>
  <c r="N754" i="7" s="1"/>
  <c r="M202" i="7"/>
  <c r="N202" i="7" s="1"/>
  <c r="M760" i="7"/>
  <c r="N760" i="7" s="1"/>
  <c r="M814" i="7"/>
  <c r="N814" i="7" s="1"/>
  <c r="M981" i="7"/>
  <c r="N981" i="7" s="1"/>
  <c r="M269" i="7"/>
  <c r="N269" i="7" s="1"/>
  <c r="M899" i="7"/>
  <c r="N899" i="7" s="1"/>
  <c r="M187" i="7"/>
  <c r="N187" i="7" s="1"/>
  <c r="M586" i="7"/>
  <c r="N586" i="7" s="1"/>
  <c r="M1056" i="7"/>
  <c r="N1056" i="7" s="1"/>
  <c r="M800" i="7"/>
  <c r="N800" i="7" s="1"/>
  <c r="M544" i="7"/>
  <c r="N544" i="7" s="1"/>
  <c r="M304" i="7"/>
  <c r="N304" i="7" s="1"/>
  <c r="M176" i="7"/>
  <c r="N176" i="7" s="1"/>
  <c r="M879" i="7"/>
  <c r="N879" i="7" s="1"/>
  <c r="M359" i="7"/>
  <c r="N359" i="7" s="1"/>
  <c r="M1022" i="7"/>
  <c r="N1022" i="7" s="1"/>
  <c r="M510" i="7"/>
  <c r="N510" i="7" s="1"/>
  <c r="M286" i="7"/>
  <c r="N286" i="7" s="1"/>
  <c r="M158" i="7"/>
  <c r="N158" i="7" s="1"/>
  <c r="M325" i="7"/>
  <c r="N325" i="7" s="1"/>
  <c r="M85" i="7"/>
  <c r="N85" i="7" s="1"/>
  <c r="M876" i="7"/>
  <c r="N876" i="7" s="1"/>
  <c r="M620" i="7"/>
  <c r="N620" i="7" s="1"/>
  <c r="M364" i="7"/>
  <c r="N364" i="7" s="1"/>
  <c r="M196" i="7"/>
  <c r="N196" i="7" s="1"/>
  <c r="M68" i="7"/>
  <c r="N68" i="7" s="1"/>
  <c r="M880" i="7"/>
  <c r="N880" i="7" s="1"/>
  <c r="M368" i="7"/>
  <c r="N368" i="7" s="1"/>
  <c r="M1074" i="7"/>
  <c r="N1074" i="7" s="1"/>
  <c r="M250" i="7"/>
  <c r="N250" i="7" s="1"/>
  <c r="M801" i="7"/>
  <c r="N801" i="7" s="1"/>
  <c r="M545" i="7"/>
  <c r="N545" i="7" s="1"/>
  <c r="M305" i="7"/>
  <c r="N305" i="7" s="1"/>
  <c r="M177" i="7"/>
  <c r="N177" i="7" s="1"/>
  <c r="M663" i="7"/>
  <c r="N663" i="7" s="1"/>
  <c r="M231" i="7"/>
  <c r="N231" i="7" s="1"/>
  <c r="M910" i="7"/>
  <c r="N910" i="7" s="1"/>
  <c r="M654" i="7"/>
  <c r="N654" i="7" s="1"/>
  <c r="M398" i="7"/>
  <c r="N398" i="7" s="1"/>
  <c r="M246" i="7"/>
  <c r="N246" i="7" s="1"/>
  <c r="M653" i="7"/>
  <c r="N653" i="7" s="1"/>
  <c r="M613" i="7"/>
  <c r="N613" i="7" s="1"/>
  <c r="M245" i="7"/>
  <c r="N245" i="7" s="1"/>
  <c r="M1084" i="7"/>
  <c r="N1084" i="7" s="1"/>
  <c r="M828" i="7"/>
  <c r="N828" i="7" s="1"/>
  <c r="M572" i="7"/>
  <c r="N572" i="7" s="1"/>
  <c r="M316" i="7"/>
  <c r="N316" i="7" s="1"/>
  <c r="M188" i="7"/>
  <c r="N188" i="7" s="1"/>
  <c r="M499" i="7"/>
  <c r="N499" i="7" s="1"/>
  <c r="M594" i="7"/>
  <c r="N594" i="7" s="1"/>
  <c r="M841" i="7"/>
  <c r="N841" i="7" s="1"/>
  <c r="M329" i="7"/>
  <c r="N329" i="7" s="1"/>
  <c r="M363" i="7"/>
  <c r="N363" i="7" s="1"/>
  <c r="M373" i="7"/>
  <c r="N373" i="7" s="1"/>
  <c r="M900" i="7"/>
  <c r="N900" i="7" s="1"/>
  <c r="M644" i="7"/>
  <c r="N644" i="7" s="1"/>
  <c r="M388" i="7"/>
  <c r="N388" i="7" s="1"/>
  <c r="M651" i="7"/>
  <c r="N651" i="7" s="1"/>
  <c r="M75" i="7"/>
  <c r="N75" i="7" s="1"/>
  <c r="M482" i="7"/>
  <c r="N482" i="7" s="1"/>
  <c r="M351" i="7"/>
  <c r="N351" i="7" s="1"/>
  <c r="M624" i="7"/>
  <c r="N624" i="7" s="1"/>
  <c r="M1013" i="7"/>
  <c r="N1013" i="7" s="1"/>
  <c r="M493" i="7"/>
  <c r="N493" i="7" s="1"/>
  <c r="M811" i="7"/>
  <c r="N811" i="7" s="1"/>
  <c r="M602" i="7"/>
  <c r="N602" i="7" s="1"/>
  <c r="M186" i="7"/>
  <c r="N186" i="7" s="1"/>
  <c r="M1059" i="7"/>
  <c r="N1059" i="7" s="1"/>
  <c r="M882" i="7"/>
  <c r="N882" i="7" s="1"/>
  <c r="M1049" i="7"/>
  <c r="N1049" i="7" s="1"/>
  <c r="M968" i="7"/>
  <c r="N968" i="7" s="1"/>
  <c r="M712" i="7"/>
  <c r="N712" i="7" s="1"/>
  <c r="M456" i="7"/>
  <c r="N456" i="7" s="1"/>
  <c r="M491" i="7"/>
  <c r="N491" i="7" s="1"/>
  <c r="M831" i="7"/>
  <c r="N831" i="7" s="1"/>
  <c r="M167" i="7"/>
  <c r="N167" i="7" s="1"/>
  <c r="M934" i="7"/>
  <c r="N934" i="7" s="1"/>
  <c r="M422" i="7"/>
  <c r="N422" i="7" s="1"/>
  <c r="M1101" i="7"/>
  <c r="N1101" i="7" s="1"/>
  <c r="M573" i="7"/>
  <c r="N573" i="7" s="1"/>
  <c r="M181" i="7"/>
  <c r="N181" i="7" s="1"/>
  <c r="M405" i="7"/>
  <c r="N405" i="7" s="1"/>
  <c r="M852" i="7"/>
  <c r="N852" i="7" s="1"/>
  <c r="M596" i="7"/>
  <c r="N596" i="7" s="1"/>
  <c r="M340" i="7"/>
  <c r="N340" i="7" s="1"/>
  <c r="M467" i="7"/>
  <c r="N467" i="7" s="1"/>
  <c r="M730" i="7"/>
  <c r="N730" i="7" s="1"/>
  <c r="M971" i="7"/>
  <c r="N971" i="7" s="1"/>
  <c r="M155" i="7"/>
  <c r="N155" i="7" s="1"/>
  <c r="M1072" i="7"/>
  <c r="N1072" i="7" s="1"/>
  <c r="M296" i="7"/>
  <c r="N296" i="7" s="1"/>
  <c r="M136" i="7"/>
  <c r="N136" i="7" s="1"/>
  <c r="M924" i="7"/>
  <c r="N924" i="7" s="1"/>
  <c r="M172" i="7"/>
  <c r="N172" i="7" s="1"/>
  <c r="M1079" i="7"/>
  <c r="N1079" i="7" s="1"/>
  <c r="M1035" i="7"/>
  <c r="N1035" i="7" s="1"/>
  <c r="M131" i="7"/>
  <c r="N131" i="7" s="1"/>
  <c r="M402" i="7"/>
  <c r="N402" i="7" s="1"/>
  <c r="M771" i="7"/>
  <c r="N771" i="7" s="1"/>
  <c r="M1034" i="7"/>
  <c r="N1034" i="7" s="1"/>
  <c r="M1033" i="7"/>
  <c r="N1033" i="7" s="1"/>
  <c r="M960" i="7"/>
  <c r="N960" i="7" s="1"/>
  <c r="M704" i="7"/>
  <c r="N704" i="7" s="1"/>
  <c r="M448" i="7"/>
  <c r="N448" i="7" s="1"/>
  <c r="M256" i="7"/>
  <c r="N256" i="7" s="1"/>
  <c r="M128" i="7"/>
  <c r="N128" i="7" s="1"/>
  <c r="M412" i="7"/>
  <c r="N412" i="7" s="1"/>
  <c r="M938" i="7"/>
  <c r="N938" i="7" s="1"/>
  <c r="M847" i="7"/>
  <c r="N847" i="7" s="1"/>
  <c r="M327" i="7"/>
  <c r="N327" i="7" s="1"/>
  <c r="M942" i="7"/>
  <c r="N942" i="7" s="1"/>
  <c r="M686" i="7"/>
  <c r="N686" i="7" s="1"/>
  <c r="M430" i="7"/>
  <c r="N430" i="7" s="1"/>
  <c r="M230" i="7"/>
  <c r="N230" i="7" s="1"/>
  <c r="M845" i="7"/>
  <c r="N845" i="7" s="1"/>
  <c r="M139" i="7"/>
  <c r="N139" i="7" s="1"/>
  <c r="M669" i="7"/>
  <c r="N669" i="7" s="1"/>
  <c r="M1092" i="7"/>
  <c r="N1092" i="7" s="1"/>
  <c r="M836" i="7"/>
  <c r="N836" i="7" s="1"/>
  <c r="M580" i="7"/>
  <c r="N580" i="7" s="1"/>
  <c r="M324" i="7"/>
  <c r="N324" i="7" s="1"/>
  <c r="M403" i="7"/>
  <c r="N403" i="7" s="1"/>
  <c r="M1066" i="7"/>
  <c r="N1066" i="7" s="1"/>
  <c r="M1043" i="7"/>
  <c r="N1043" i="7" s="1"/>
  <c r="M818" i="7"/>
  <c r="N818" i="7" s="1"/>
  <c r="M1057" i="7"/>
  <c r="N1057" i="7" s="1"/>
  <c r="M721" i="7"/>
  <c r="N721" i="7" s="1"/>
  <c r="M465" i="7"/>
  <c r="N465" i="7" s="1"/>
  <c r="M281" i="7"/>
  <c r="N281" i="7" s="1"/>
  <c r="M153" i="7"/>
  <c r="N153" i="7" s="1"/>
  <c r="M983" i="7"/>
  <c r="N983" i="7" s="1"/>
  <c r="M303" i="7"/>
  <c r="N303" i="7" s="1"/>
  <c r="M560" i="7"/>
  <c r="N560" i="7" s="1"/>
  <c r="M365" i="7"/>
  <c r="N365" i="7" s="1"/>
  <c r="M709" i="7"/>
  <c r="N709" i="7" s="1"/>
  <c r="M795" i="7"/>
  <c r="N795" i="7" s="1"/>
  <c r="M563" i="7"/>
  <c r="N563" i="7" s="1"/>
  <c r="M418" i="7"/>
  <c r="N418" i="7" s="1"/>
  <c r="M146" i="7"/>
  <c r="N146" i="7" s="1"/>
  <c r="M965" i="7"/>
  <c r="N965" i="7" s="1"/>
  <c r="M445" i="7"/>
  <c r="N445" i="7" s="1"/>
  <c r="M117" i="7"/>
  <c r="N117" i="7" s="1"/>
  <c r="M1044" i="7"/>
  <c r="N1044" i="7" s="1"/>
  <c r="M788" i="7"/>
  <c r="N788" i="7" s="1"/>
  <c r="M532" i="7"/>
  <c r="N532" i="7" s="1"/>
  <c r="M283" i="7"/>
  <c r="N283" i="7" s="1"/>
  <c r="M530" i="7"/>
  <c r="N530" i="7" s="1"/>
  <c r="M715" i="7"/>
  <c r="N715" i="7" s="1"/>
  <c r="M986" i="7"/>
  <c r="N986" i="7" s="1"/>
  <c r="M1008" i="7"/>
  <c r="N1008" i="7" s="1"/>
  <c r="M264" i="7"/>
  <c r="N264" i="7" s="1"/>
  <c r="M72" i="7"/>
  <c r="N72" i="7" s="1"/>
  <c r="M693" i="7"/>
  <c r="N693" i="7" s="1"/>
  <c r="M787" i="7"/>
  <c r="N787" i="7" s="1"/>
  <c r="M970" i="7"/>
  <c r="N970" i="7" s="1"/>
  <c r="M907" i="7"/>
  <c r="N907" i="7" s="1"/>
  <c r="M722" i="7"/>
  <c r="N722" i="7" s="1"/>
  <c r="M985" i="7"/>
  <c r="N985" i="7" s="1"/>
  <c r="M689" i="7"/>
  <c r="N689" i="7" s="1"/>
  <c r="M433" i="7"/>
  <c r="N433" i="7" s="1"/>
  <c r="M233" i="7"/>
  <c r="N233" i="7" s="1"/>
  <c r="M105" i="7"/>
  <c r="N105" i="7" s="1"/>
  <c r="M154" i="7"/>
  <c r="N154" i="7" s="1"/>
  <c r="M658" i="7"/>
  <c r="N658" i="7" s="1"/>
  <c r="M568" i="7"/>
  <c r="N568" i="7" s="1"/>
  <c r="M901" i="7"/>
  <c r="N901" i="7" s="1"/>
  <c r="M853" i="7"/>
  <c r="N853" i="7" s="1"/>
  <c r="M978" i="7"/>
  <c r="N978" i="7" s="1"/>
  <c r="M298" i="7"/>
  <c r="N298" i="7" s="1"/>
  <c r="M769" i="7"/>
  <c r="N769" i="7" s="1"/>
  <c r="M289" i="7"/>
  <c r="N289" i="7" s="1"/>
  <c r="M161" i="7"/>
  <c r="N161" i="7" s="1"/>
  <c r="M540" i="7"/>
  <c r="N540" i="7" s="1"/>
  <c r="M969" i="7"/>
  <c r="N969" i="7" s="1"/>
  <c r="M779" i="7"/>
  <c r="N779" i="7" s="1"/>
  <c r="M618" i="7"/>
  <c r="N618" i="7" s="1"/>
  <c r="M921" i="7"/>
  <c r="N921" i="7" s="1"/>
  <c r="M657" i="7"/>
  <c r="N657" i="7" s="1"/>
  <c r="M401" i="7"/>
  <c r="N401" i="7" s="1"/>
  <c r="M249" i="7"/>
  <c r="N249" i="7" s="1"/>
  <c r="M121" i="7"/>
  <c r="N121" i="7" s="1"/>
  <c r="M531" i="7"/>
  <c r="N531" i="7" s="1"/>
  <c r="M698" i="7"/>
  <c r="N698" i="7" s="1"/>
  <c r="M952" i="7"/>
  <c r="N952" i="7" s="1"/>
  <c r="M673" i="7"/>
  <c r="N673" i="7" s="1"/>
  <c r="M782" i="7"/>
  <c r="N782" i="7" s="1"/>
  <c r="M917" i="7"/>
  <c r="N917" i="7" s="1"/>
  <c r="M869" i="7"/>
  <c r="N869" i="7" s="1"/>
  <c r="M277" i="7"/>
  <c r="N277" i="7" s="1"/>
  <c r="M987" i="7"/>
  <c r="N987" i="7" s="1"/>
  <c r="M873" i="7"/>
  <c r="N873" i="7" s="1"/>
  <c r="M726" i="7"/>
  <c r="N726" i="7" s="1"/>
  <c r="M621" i="7"/>
  <c r="N621" i="7" s="1"/>
  <c r="M1067" i="7"/>
  <c r="N1067" i="7" s="1"/>
  <c r="M802" i="7"/>
  <c r="N802" i="7" s="1"/>
  <c r="M226" i="7"/>
  <c r="N226" i="7" s="1"/>
  <c r="M82" i="7"/>
  <c r="N82" i="7" s="1"/>
  <c r="M1058" i="7"/>
  <c r="N1058" i="7" s="1"/>
  <c r="M322" i="7"/>
  <c r="N322" i="7" s="1"/>
  <c r="M1032" i="7"/>
  <c r="N1032" i="7" s="1"/>
  <c r="M776" i="7"/>
  <c r="N776" i="7" s="1"/>
  <c r="M520" i="7"/>
  <c r="N520" i="7" s="1"/>
  <c r="M471" i="7"/>
  <c r="N471" i="7" s="1"/>
  <c r="M1003" i="7"/>
  <c r="N1003" i="7" s="1"/>
  <c r="M959" i="7"/>
  <c r="N959" i="7" s="1"/>
  <c r="M447" i="7"/>
  <c r="N447" i="7" s="1"/>
  <c r="M998" i="7"/>
  <c r="N998" i="7" s="1"/>
  <c r="M486" i="7"/>
  <c r="N486" i="7" s="1"/>
  <c r="M86" i="7"/>
  <c r="N86" i="7" s="1"/>
  <c r="M253" i="7"/>
  <c r="N253" i="7" s="1"/>
  <c r="M1037" i="7"/>
  <c r="N1037" i="7" s="1"/>
  <c r="M533" i="7"/>
  <c r="N533" i="7" s="1"/>
  <c r="M916" i="7"/>
  <c r="N916" i="7" s="1"/>
  <c r="M660" i="7"/>
  <c r="N660" i="7" s="1"/>
  <c r="M404" i="7"/>
  <c r="N404" i="7" s="1"/>
  <c r="M955" i="7"/>
  <c r="N955" i="7" s="1"/>
  <c r="M275" i="7"/>
  <c r="N275" i="7" s="1"/>
  <c r="M450" i="7"/>
  <c r="N450" i="7" s="1"/>
  <c r="M496" i="7"/>
  <c r="N496" i="7" s="1"/>
  <c r="M200" i="7"/>
  <c r="N200" i="7" s="1"/>
  <c r="M319" i="7"/>
  <c r="N319" i="7" s="1"/>
  <c r="M781" i="7"/>
  <c r="N781" i="7" s="1"/>
  <c r="M741" i="7"/>
  <c r="N741" i="7" s="1"/>
  <c r="M649" i="7"/>
  <c r="N649" i="7" s="1"/>
  <c r="M883" i="7"/>
  <c r="N883" i="7" s="1"/>
  <c r="M1098" i="7"/>
  <c r="N1098" i="7" s="1"/>
  <c r="M822" i="7"/>
  <c r="N822" i="7" s="1"/>
  <c r="M703" i="7"/>
  <c r="N703" i="7" s="1"/>
  <c r="M207" i="7"/>
  <c r="N207" i="7" s="1"/>
  <c r="M860" i="7"/>
  <c r="N860" i="7" s="1"/>
  <c r="M1011" i="7"/>
  <c r="N1011" i="7" s="1"/>
  <c r="M893" i="7"/>
  <c r="N893" i="7" s="1"/>
  <c r="M877" i="7"/>
  <c r="N877" i="7" s="1"/>
  <c r="M505" i="7"/>
  <c r="N505" i="7" s="1"/>
  <c r="M789" i="7"/>
  <c r="N789" i="7" s="1"/>
  <c r="M851" i="7"/>
  <c r="N851" i="7" s="1"/>
  <c r="M371" i="7"/>
  <c r="N371" i="7" s="1"/>
  <c r="M458" i="7"/>
  <c r="N458" i="7" s="1"/>
  <c r="M138" i="7"/>
  <c r="N138" i="7" s="1"/>
  <c r="M457" i="7"/>
  <c r="N457" i="7" s="1"/>
  <c r="M268" i="7"/>
  <c r="N268" i="7" s="1"/>
  <c r="M267" i="7"/>
  <c r="N267" i="7" s="1"/>
  <c r="M745" i="7"/>
  <c r="N745" i="7" s="1"/>
  <c r="M349" i="7"/>
  <c r="N349" i="7" s="1"/>
  <c r="M93" i="7"/>
  <c r="N93" i="7" s="1"/>
  <c r="M941" i="7"/>
  <c r="N941" i="7" s="1"/>
  <c r="M483" i="7"/>
  <c r="N483" i="7" s="1"/>
  <c r="M930" i="7"/>
  <c r="N930" i="7" s="1"/>
  <c r="M170" i="7"/>
  <c r="N170" i="7" s="1"/>
  <c r="M753" i="7"/>
  <c r="N753" i="7" s="1"/>
  <c r="M497" i="7"/>
  <c r="N497" i="7" s="1"/>
  <c r="M265" i="7"/>
  <c r="N265" i="7" s="1"/>
  <c r="M137" i="7"/>
  <c r="N137" i="7" s="1"/>
  <c r="M1027" i="7"/>
  <c r="N1027" i="7" s="1"/>
  <c r="M123" i="7"/>
  <c r="N123" i="7" s="1"/>
  <c r="M498" i="7"/>
  <c r="N498" i="7" s="1"/>
  <c r="M1024" i="7"/>
  <c r="N1024" i="7" s="1"/>
  <c r="M768" i="7"/>
  <c r="N768" i="7" s="1"/>
  <c r="M512" i="7"/>
  <c r="N512" i="7" s="1"/>
  <c r="M288" i="7"/>
  <c r="N288" i="7" s="1"/>
  <c r="M160" i="7"/>
  <c r="N160" i="7" s="1"/>
  <c r="M839" i="7"/>
  <c r="N839" i="7" s="1"/>
  <c r="M335" i="7"/>
  <c r="N335" i="7" s="1"/>
  <c r="M949" i="7"/>
  <c r="N949" i="7" s="1"/>
  <c r="M429" i="7"/>
  <c r="N429" i="7" s="1"/>
  <c r="M293" i="7"/>
  <c r="N293" i="7" s="1"/>
  <c r="M1100" i="7"/>
  <c r="N1100" i="7" s="1"/>
  <c r="M844" i="7"/>
  <c r="N844" i="7" s="1"/>
  <c r="M588" i="7"/>
  <c r="N588" i="7" s="1"/>
  <c r="M332" i="7"/>
  <c r="N332" i="7" s="1"/>
  <c r="M212" i="7"/>
  <c r="N212" i="7" s="1"/>
  <c r="M84" i="7"/>
  <c r="N84" i="7" s="1"/>
  <c r="M387" i="7"/>
  <c r="N387" i="7" s="1"/>
  <c r="M435" i="7"/>
  <c r="N435" i="7" s="1"/>
  <c r="M506" i="7"/>
  <c r="N506" i="7" s="1"/>
  <c r="M162" i="7"/>
  <c r="N162" i="7" s="1"/>
  <c r="M1083" i="7"/>
  <c r="N1083" i="7" s="1"/>
  <c r="M171" i="7"/>
  <c r="N171" i="7" s="1"/>
  <c r="M442" i="7"/>
  <c r="N442" i="7" s="1"/>
  <c r="M793" i="7"/>
  <c r="N793" i="7" s="1"/>
  <c r="M537" i="7"/>
  <c r="N537" i="7" s="1"/>
  <c r="M427" i="7"/>
  <c r="N427" i="7" s="1"/>
  <c r="M426" i="7"/>
  <c r="N426" i="7" s="1"/>
  <c r="M1000" i="7"/>
  <c r="N1000" i="7" s="1"/>
  <c r="M744" i="7"/>
  <c r="N744" i="7" s="1"/>
  <c r="M488" i="7"/>
  <c r="N488" i="7" s="1"/>
  <c r="M1047" i="7"/>
  <c r="N1047" i="7" s="1"/>
  <c r="M535" i="7"/>
  <c r="N535" i="7" s="1"/>
  <c r="M549" i="7"/>
  <c r="N549" i="7" s="1"/>
  <c r="M236" i="7"/>
  <c r="N236" i="7" s="1"/>
  <c r="M647" i="7"/>
  <c r="N647" i="7" s="1"/>
  <c r="M710" i="7"/>
  <c r="N710" i="7" s="1"/>
  <c r="M475" i="7"/>
  <c r="N475" i="7" s="1"/>
  <c r="M362" i="7"/>
  <c r="N362" i="7" s="1"/>
  <c r="M833" i="7"/>
  <c r="N833" i="7" s="1"/>
  <c r="M321" i="7"/>
  <c r="N321" i="7" s="1"/>
  <c r="M193" i="7"/>
  <c r="N193" i="7" s="1"/>
  <c r="M65" i="7"/>
  <c r="N65" i="7" s="1"/>
  <c r="M331" i="7"/>
  <c r="N331" i="7" s="1"/>
  <c r="M898" i="7"/>
  <c r="N898" i="7" s="1"/>
  <c r="M1065" i="7"/>
  <c r="N1065" i="7" s="1"/>
  <c r="M976" i="7"/>
  <c r="N976" i="7" s="1"/>
  <c r="M720" i="7"/>
  <c r="N720" i="7" s="1"/>
  <c r="M464" i="7"/>
  <c r="N464" i="7" s="1"/>
  <c r="M280" i="7"/>
  <c r="N280" i="7" s="1"/>
  <c r="M152" i="7"/>
  <c r="N152" i="7" s="1"/>
  <c r="M1045" i="7"/>
  <c r="N1045" i="7" s="1"/>
  <c r="M732" i="7"/>
  <c r="N732" i="7" s="1"/>
  <c r="M750" i="7"/>
  <c r="N750" i="7" s="1"/>
  <c r="M589" i="7"/>
  <c r="N589" i="7" s="1"/>
  <c r="M677" i="7"/>
  <c r="N677" i="7" s="1"/>
  <c r="M489" i="7"/>
  <c r="N489" i="7" s="1"/>
  <c r="M559" i="7"/>
  <c r="N559" i="7" s="1"/>
  <c r="M933" i="7"/>
  <c r="N933" i="7" s="1"/>
  <c r="M1005" i="7"/>
  <c r="N1005" i="7" s="1"/>
  <c r="M501" i="7"/>
  <c r="N501" i="7" s="1"/>
  <c r="M964" i="7"/>
  <c r="N964" i="7" s="1"/>
  <c r="M708" i="7"/>
  <c r="N708" i="7" s="1"/>
  <c r="M452" i="7"/>
  <c r="N452" i="7" s="1"/>
  <c r="M1026" i="7"/>
  <c r="N1026" i="7" s="1"/>
  <c r="M274" i="7"/>
  <c r="N274" i="7" s="1"/>
  <c r="M785" i="7"/>
  <c r="N785" i="7" s="1"/>
  <c r="M529" i="7"/>
  <c r="N529" i="7" s="1"/>
  <c r="M313" i="7"/>
  <c r="N313" i="7" s="1"/>
  <c r="M185" i="7"/>
  <c r="N185" i="7" s="1"/>
  <c r="M639" i="7"/>
  <c r="N639" i="7" s="1"/>
  <c r="M766" i="7"/>
  <c r="N766" i="7" s="1"/>
  <c r="M994" i="7"/>
  <c r="N994" i="7" s="1"/>
  <c r="M282" i="7"/>
  <c r="N282" i="7" s="1"/>
  <c r="M114" i="7"/>
  <c r="N114" i="7" s="1"/>
  <c r="M675" i="7"/>
  <c r="N675" i="7" s="1"/>
  <c r="M954" i="7"/>
  <c r="N954" i="7" s="1"/>
  <c r="M1001" i="7"/>
  <c r="N1001" i="7" s="1"/>
  <c r="M697" i="7"/>
  <c r="N697" i="7" s="1"/>
  <c r="M719" i="7"/>
  <c r="N719" i="7" s="1"/>
  <c r="M944" i="7"/>
  <c r="N944" i="7" s="1"/>
  <c r="M432" i="7"/>
  <c r="N432" i="7" s="1"/>
  <c r="M1016" i="7"/>
  <c r="N1016" i="7" s="1"/>
  <c r="M823" i="7"/>
  <c r="N823" i="7" s="1"/>
  <c r="M742" i="7"/>
  <c r="N742" i="7" s="1"/>
  <c r="M317" i="7"/>
  <c r="N317" i="7" s="1"/>
  <c r="M980" i="7"/>
  <c r="N980" i="7" s="1"/>
  <c r="M724" i="7"/>
  <c r="N724" i="7" s="1"/>
  <c r="M468" i="7"/>
  <c r="N468" i="7" s="1"/>
  <c r="M579" i="7"/>
  <c r="N579" i="7" s="1"/>
  <c r="M666" i="7"/>
  <c r="N666" i="7" s="1"/>
  <c r="M953" i="7"/>
  <c r="N953" i="7" s="1"/>
  <c r="M417" i="7"/>
  <c r="N417" i="7" s="1"/>
  <c r="M241" i="7"/>
  <c r="N241" i="7" s="1"/>
  <c r="M113" i="7"/>
  <c r="N113" i="7" s="1"/>
  <c r="M459" i="7"/>
  <c r="N459" i="7" s="1"/>
  <c r="M810" i="7"/>
  <c r="N810" i="7" s="1"/>
  <c r="M688" i="7"/>
  <c r="N688" i="7" s="1"/>
  <c r="M232" i="7"/>
  <c r="N232" i="7" s="1"/>
  <c r="M1017" i="7"/>
  <c r="N1017" i="7" s="1"/>
  <c r="M718" i="7"/>
  <c r="N718" i="7" s="1"/>
  <c r="M739" i="7"/>
  <c r="N739" i="7" s="1"/>
  <c r="M794" i="7"/>
  <c r="N794" i="7" s="1"/>
  <c r="M913" i="7"/>
  <c r="N913" i="7" s="1"/>
  <c r="M393" i="7"/>
  <c r="N393" i="7" s="1"/>
  <c r="M627" i="7"/>
  <c r="N627" i="7" s="1"/>
  <c r="M562" i="7"/>
  <c r="N562" i="7" s="1"/>
  <c r="M961" i="7"/>
  <c r="N961" i="7" s="1"/>
  <c r="M856" i="7"/>
  <c r="N856" i="7" s="1"/>
  <c r="M600" i="7"/>
  <c r="N600" i="7" s="1"/>
  <c r="M344" i="7"/>
  <c r="N344" i="7" s="1"/>
  <c r="M887" i="7"/>
  <c r="N887" i="7" s="1"/>
  <c r="M383" i="7"/>
  <c r="N383" i="7" s="1"/>
  <c r="M474" i="7"/>
  <c r="N474" i="7" s="1"/>
  <c r="M863" i="7"/>
  <c r="N863" i="7" s="1"/>
  <c r="M343" i="7"/>
  <c r="N343" i="7" s="1"/>
  <c r="M1078" i="7"/>
  <c r="N1078" i="7" s="1"/>
  <c r="M566" i="7"/>
  <c r="N566" i="7" s="1"/>
  <c r="M110" i="7"/>
  <c r="N110" i="7" s="1"/>
  <c r="M1060" i="7"/>
  <c r="N1060" i="7" s="1"/>
  <c r="M804" i="7"/>
  <c r="N804" i="7" s="1"/>
  <c r="M548" i="7"/>
  <c r="N548" i="7" s="1"/>
  <c r="M539" i="7"/>
  <c r="N539" i="7" s="1"/>
  <c r="M778" i="7"/>
  <c r="N778" i="7" s="1"/>
  <c r="M790" i="7"/>
  <c r="N790" i="7" s="1"/>
  <c r="M797" i="7"/>
  <c r="N797" i="7" s="1"/>
  <c r="M702" i="7"/>
  <c r="N702" i="7" s="1"/>
  <c r="M837" i="7"/>
  <c r="N837" i="7" s="1"/>
  <c r="M678" i="7"/>
  <c r="N678" i="7" s="1"/>
  <c r="M370" i="7"/>
  <c r="N370" i="7" s="1"/>
  <c r="M1048" i="7"/>
  <c r="N1048" i="7" s="1"/>
  <c r="M792" i="7"/>
  <c r="N792" i="7" s="1"/>
  <c r="M536" i="7"/>
  <c r="N536" i="7" s="1"/>
  <c r="M751" i="7"/>
  <c r="N751" i="7" s="1"/>
  <c r="M287" i="7"/>
  <c r="N287" i="7" s="1"/>
  <c r="M681" i="7"/>
  <c r="N681" i="7" s="1"/>
  <c r="M440" i="7"/>
  <c r="N440" i="7" s="1"/>
  <c r="M743" i="7"/>
  <c r="N743" i="7" s="1"/>
  <c r="M215" i="7"/>
  <c r="N215" i="7" s="1"/>
  <c r="M1014" i="7"/>
  <c r="N1014" i="7" s="1"/>
  <c r="M502" i="7"/>
  <c r="N502" i="7" s="1"/>
  <c r="M78" i="7"/>
  <c r="N78" i="7" s="1"/>
  <c r="M733" i="7"/>
  <c r="N733" i="7" s="1"/>
  <c r="M996" i="7"/>
  <c r="N996" i="7" s="1"/>
  <c r="M740" i="7"/>
  <c r="N740" i="7" s="1"/>
  <c r="M484" i="7"/>
  <c r="N484" i="7" s="1"/>
  <c r="M251" i="7"/>
  <c r="N251" i="7" s="1"/>
  <c r="M578" i="7"/>
  <c r="N578" i="7" s="1"/>
  <c r="M798" i="7"/>
  <c r="N798" i="7" s="1"/>
  <c r="M646" i="7"/>
  <c r="N646" i="7" s="1"/>
  <c r="M1071" i="7"/>
  <c r="N1071" i="7" s="1"/>
  <c r="M567" i="7"/>
  <c r="N567" i="7" s="1"/>
  <c r="M990" i="7"/>
  <c r="N990" i="7" s="1"/>
  <c r="M478" i="7"/>
  <c r="N478" i="7" s="1"/>
  <c r="M270" i="7"/>
  <c r="N270" i="7" s="1"/>
  <c r="M142" i="7"/>
  <c r="N142" i="7" s="1"/>
  <c r="M813" i="7"/>
  <c r="N813" i="7" s="1"/>
  <c r="M645" i="7"/>
  <c r="N645" i="7" s="1"/>
  <c r="M90" i="7"/>
  <c r="N90" i="7" s="1"/>
  <c r="M1010" i="7"/>
  <c r="N1010" i="7" s="1"/>
  <c r="M696" i="7"/>
  <c r="N696" i="7" s="1"/>
  <c r="M895" i="7"/>
  <c r="N895" i="7" s="1"/>
  <c r="M375" i="7"/>
  <c r="N375" i="7" s="1"/>
  <c r="M1094" i="7"/>
  <c r="N1094" i="7" s="1"/>
  <c r="M838" i="7"/>
  <c r="N838" i="7" s="1"/>
  <c r="M582" i="7"/>
  <c r="N582" i="7" s="1"/>
  <c r="M326" i="7"/>
  <c r="N326" i="7" s="1"/>
  <c r="M381" i="7"/>
  <c r="N381" i="7" s="1"/>
  <c r="M77" i="7"/>
  <c r="N77" i="7" s="1"/>
  <c r="M341" i="7"/>
  <c r="N341" i="7" s="1"/>
  <c r="M884" i="7"/>
  <c r="N884" i="7" s="1"/>
  <c r="M628" i="7"/>
  <c r="N628" i="7" s="1"/>
  <c r="M372" i="7"/>
  <c r="N372" i="7" s="1"/>
  <c r="M339" i="7"/>
  <c r="N339" i="7" s="1"/>
  <c r="M826" i="7"/>
  <c r="N826" i="7" s="1"/>
  <c r="M513" i="7"/>
  <c r="N513" i="7" s="1"/>
  <c r="M735" i="7"/>
  <c r="N735" i="7" s="1"/>
  <c r="M191" i="7"/>
  <c r="N191" i="7" s="1"/>
  <c r="M805" i="7"/>
  <c r="N805" i="7" s="1"/>
  <c r="M259" i="7"/>
  <c r="N259" i="7" s="1"/>
  <c r="M378" i="7"/>
  <c r="N378" i="7" s="1"/>
  <c r="M727" i="7"/>
  <c r="N727" i="7" s="1"/>
  <c r="M263" i="7"/>
  <c r="N263" i="7" s="1"/>
  <c r="M878" i="7"/>
  <c r="N878" i="7" s="1"/>
  <c r="M622" i="7"/>
  <c r="N622" i="7" s="1"/>
  <c r="M366" i="7"/>
  <c r="N366" i="7" s="1"/>
  <c r="M198" i="7"/>
  <c r="N198" i="7" s="1"/>
  <c r="M101" i="7"/>
  <c r="N101" i="7" s="1"/>
  <c r="M204" i="7"/>
  <c r="N204" i="7" s="1"/>
  <c r="M888" i="7"/>
  <c r="N888" i="7" s="1"/>
  <c r="M799" i="7"/>
  <c r="N799" i="7" s="1"/>
  <c r="M183" i="7"/>
  <c r="N183" i="7" s="1"/>
  <c r="M982" i="7"/>
  <c r="N982" i="7" s="1"/>
  <c r="M470" i="7"/>
  <c r="N470" i="7" s="1"/>
  <c r="M197" i="7"/>
  <c r="N197" i="7" s="1"/>
  <c r="M885" i="7"/>
  <c r="N885" i="7" s="1"/>
  <c r="M307" i="7"/>
  <c r="N307" i="7" s="1"/>
  <c r="M866" i="7"/>
  <c r="N866" i="7" s="1"/>
  <c r="M395" i="7"/>
  <c r="N395" i="7" s="1"/>
  <c r="M946" i="7"/>
  <c r="N946" i="7" s="1"/>
  <c r="M1089" i="7"/>
  <c r="N1089" i="7" s="1"/>
  <c r="M928" i="7"/>
  <c r="N928" i="7" s="1"/>
  <c r="M672" i="7"/>
  <c r="N672" i="7" s="1"/>
  <c r="M416" i="7"/>
  <c r="N416" i="7" s="1"/>
  <c r="M240" i="7"/>
  <c r="N240" i="7" s="1"/>
  <c r="M112" i="7"/>
  <c r="N112" i="7" s="1"/>
  <c r="M903" i="7"/>
  <c r="N903" i="7" s="1"/>
  <c r="M399" i="7"/>
  <c r="N399" i="7" s="1"/>
  <c r="M855" i="7"/>
  <c r="N855" i="7" s="1"/>
  <c r="M239" i="7"/>
  <c r="N239" i="7" s="1"/>
  <c r="M168" i="7"/>
  <c r="N168" i="7" s="1"/>
  <c r="M631" i="7"/>
  <c r="N631" i="7" s="1"/>
  <c r="M247" i="7"/>
  <c r="N247" i="7" s="1"/>
  <c r="M894" i="7"/>
  <c r="N894" i="7" s="1"/>
  <c r="M638" i="7"/>
  <c r="N638" i="7" s="1"/>
  <c r="M382" i="7"/>
  <c r="N382" i="7" s="1"/>
  <c r="M222" i="7"/>
  <c r="N222" i="7" s="1"/>
  <c r="M261" i="7"/>
  <c r="N261" i="7" s="1"/>
  <c r="M1068" i="7"/>
  <c r="N1068" i="7" s="1"/>
  <c r="M812" i="7"/>
  <c r="N812" i="7" s="1"/>
  <c r="M556" i="7"/>
  <c r="N556" i="7" s="1"/>
  <c r="M292" i="7"/>
  <c r="N292" i="7" s="1"/>
  <c r="M164" i="7"/>
  <c r="N164" i="7" s="1"/>
  <c r="M219" i="7"/>
  <c r="N219" i="7" s="1"/>
  <c r="M633" i="7"/>
  <c r="N633" i="7" s="1"/>
  <c r="M803" i="7"/>
  <c r="N803" i="7" s="1"/>
  <c r="M690" i="7"/>
  <c r="N690" i="7" s="1"/>
  <c r="M929" i="7"/>
  <c r="N929" i="7" s="1"/>
  <c r="M904" i="7"/>
  <c r="N904" i="7" s="1"/>
  <c r="M648" i="7"/>
  <c r="N648" i="7" s="1"/>
  <c r="M392" i="7"/>
  <c r="N392" i="7" s="1"/>
  <c r="M711" i="7"/>
  <c r="N711" i="7" s="1"/>
  <c r="M111" i="7"/>
  <c r="N111" i="7" s="1"/>
  <c r="M870" i="7"/>
  <c r="N870" i="7" s="1"/>
  <c r="M614" i="7"/>
  <c r="N614" i="7" s="1"/>
  <c r="M358" i="7"/>
  <c r="N358" i="7" s="1"/>
  <c r="M701" i="7"/>
  <c r="N701" i="7" s="1"/>
  <c r="M699" i="7"/>
  <c r="N699" i="7" s="1"/>
  <c r="M979" i="7"/>
  <c r="N979" i="7" s="1"/>
  <c r="M163" i="7"/>
  <c r="N163" i="7" s="1"/>
  <c r="M354" i="7"/>
  <c r="N354" i="7" s="1"/>
  <c r="M1063" i="7"/>
  <c r="N1063" i="7" s="1"/>
  <c r="M1039" i="7"/>
  <c r="N1039" i="7" s="1"/>
  <c r="M527" i="7"/>
  <c r="N527" i="7" s="1"/>
  <c r="M1102" i="7"/>
  <c r="N1102" i="7" s="1"/>
  <c r="M846" i="7"/>
  <c r="N846" i="7" s="1"/>
  <c r="M590" i="7"/>
  <c r="N590" i="7" s="1"/>
  <c r="M334" i="7"/>
  <c r="N334" i="7" s="1"/>
  <c r="M214" i="7"/>
  <c r="N214" i="7" s="1"/>
  <c r="M397" i="7"/>
  <c r="N397" i="7" s="1"/>
  <c r="M357" i="7"/>
  <c r="N357" i="7" s="1"/>
  <c r="M125" i="7"/>
  <c r="N125" i="7" s="1"/>
  <c r="M956" i="7"/>
  <c r="N956" i="7" s="1"/>
  <c r="M700" i="7"/>
  <c r="N700" i="7" s="1"/>
  <c r="M444" i="7"/>
  <c r="N444" i="7" s="1"/>
  <c r="M252" i="7"/>
  <c r="N252" i="7" s="1"/>
  <c r="M124" i="7"/>
  <c r="N124" i="7" s="1"/>
  <c r="M323" i="7"/>
  <c r="N323" i="7" s="1"/>
  <c r="M875" i="7"/>
  <c r="N875" i="7" s="1"/>
  <c r="M842" i="7"/>
  <c r="N842" i="7" s="1"/>
  <c r="M218" i="7"/>
  <c r="N218" i="7" s="1"/>
  <c r="M74" i="7"/>
  <c r="N74" i="7" s="1"/>
  <c r="M585" i="7"/>
  <c r="N585" i="7" s="1"/>
  <c r="M604" i="7"/>
  <c r="N604" i="7" s="1"/>
  <c r="M76" i="7"/>
  <c r="N76" i="7" s="1"/>
  <c r="M755" i="7"/>
  <c r="N755" i="7" s="1"/>
  <c r="M611" i="7"/>
  <c r="N611" i="7" s="1"/>
  <c r="M906" i="7"/>
  <c r="N906" i="7" s="1"/>
  <c r="M425" i="7"/>
  <c r="N425" i="7" s="1"/>
  <c r="M605" i="7"/>
  <c r="N605" i="7" s="1"/>
  <c r="M237" i="7"/>
  <c r="N237" i="7" s="1"/>
  <c r="M1019" i="7"/>
  <c r="N1019" i="7" s="1"/>
  <c r="M643" i="7"/>
  <c r="N643" i="7" s="1"/>
  <c r="M514" i="7"/>
  <c r="N514" i="7" s="1"/>
  <c r="M889" i="7"/>
  <c r="N889" i="7" s="1"/>
  <c r="M625" i="7"/>
  <c r="N625" i="7" s="1"/>
  <c r="M369" i="7"/>
  <c r="N369" i="7" s="1"/>
  <c r="M201" i="7"/>
  <c r="N201" i="7" s="1"/>
  <c r="M73" i="7"/>
  <c r="N73" i="7" s="1"/>
  <c r="M523" i="7"/>
  <c r="N523" i="7" s="1"/>
  <c r="M858" i="7"/>
  <c r="N858" i="7" s="1"/>
  <c r="M881" i="7"/>
  <c r="N881" i="7" s="1"/>
  <c r="M896" i="7"/>
  <c r="N896" i="7" s="1"/>
  <c r="M640" i="7"/>
  <c r="N640" i="7" s="1"/>
  <c r="M384" i="7"/>
  <c r="N384" i="7" s="1"/>
  <c r="M224" i="7"/>
  <c r="N224" i="7" s="1"/>
  <c r="M96" i="7"/>
  <c r="N96" i="7" s="1"/>
  <c r="M1095" i="7"/>
  <c r="N1095" i="7" s="1"/>
  <c r="M575" i="7"/>
  <c r="N575" i="7" s="1"/>
  <c r="M143" i="7"/>
  <c r="N143" i="7" s="1"/>
  <c r="M617" i="7"/>
  <c r="N617" i="7" s="1"/>
  <c r="M943" i="7"/>
  <c r="N943" i="7" s="1"/>
  <c r="M431" i="7"/>
  <c r="N431" i="7" s="1"/>
  <c r="M926" i="7"/>
  <c r="N926" i="7" s="1"/>
  <c r="M414" i="7"/>
  <c r="N414" i="7" s="1"/>
  <c r="M238" i="7"/>
  <c r="N238" i="7" s="1"/>
  <c r="M834" i="7"/>
  <c r="N834" i="7" s="1"/>
  <c r="M632" i="7"/>
  <c r="N632" i="7" s="1"/>
  <c r="M767" i="7"/>
  <c r="N767" i="7" s="1"/>
  <c r="M199" i="7"/>
  <c r="N199" i="7" s="1"/>
  <c r="M1030" i="7"/>
  <c r="N1030" i="7" s="1"/>
  <c r="M518" i="7"/>
  <c r="N518" i="7" s="1"/>
  <c r="M102" i="7"/>
  <c r="N102" i="7" s="1"/>
  <c r="M285" i="7"/>
  <c r="N285" i="7" s="1"/>
  <c r="M1076" i="7"/>
  <c r="N1076" i="7" s="1"/>
  <c r="M820" i="7"/>
  <c r="N820" i="7" s="1"/>
  <c r="M564" i="7"/>
  <c r="N564" i="7" s="1"/>
  <c r="M1099" i="7"/>
  <c r="N1099" i="7" s="1"/>
  <c r="M227" i="7"/>
  <c r="N227" i="7" s="1"/>
  <c r="M626" i="7"/>
  <c r="N626" i="7" s="1"/>
  <c r="M449" i="7"/>
  <c r="N449" i="7" s="1"/>
  <c r="M607" i="7"/>
  <c r="N607" i="7" s="1"/>
  <c r="M127" i="7"/>
  <c r="N127" i="7" s="1"/>
  <c r="M115" i="7"/>
  <c r="N115" i="7" s="1"/>
  <c r="M507" i="7"/>
  <c r="N507" i="7" s="1"/>
  <c r="M306" i="7"/>
  <c r="N306" i="7" s="1"/>
  <c r="M1103" i="7"/>
  <c r="N1103" i="7" s="1"/>
  <c r="M599" i="7"/>
  <c r="N599" i="7" s="1"/>
  <c r="M1070" i="7"/>
  <c r="N1070" i="7" s="1"/>
  <c r="M558" i="7"/>
  <c r="N558" i="7" s="1"/>
  <c r="M294" i="7"/>
  <c r="N294" i="7" s="1"/>
  <c r="M166" i="7"/>
  <c r="N166" i="7" s="1"/>
  <c r="M668" i="7"/>
  <c r="N668" i="7" s="1"/>
  <c r="M108" i="7"/>
  <c r="N108" i="7" s="1"/>
  <c r="M376" i="7"/>
  <c r="N376" i="7" s="1"/>
  <c r="M119" i="7"/>
  <c r="N119" i="7" s="1"/>
  <c r="M918" i="7"/>
  <c r="N918" i="7" s="1"/>
  <c r="M406" i="7"/>
  <c r="N406" i="7" s="1"/>
  <c r="M1069" i="7"/>
  <c r="N1069" i="7" s="1"/>
  <c r="M541" i="7"/>
  <c r="N541" i="7" s="1"/>
  <c r="M133" i="7"/>
  <c r="N133" i="7" s="1"/>
  <c r="M757" i="7"/>
  <c r="N757" i="7" s="1"/>
  <c r="M915" i="7"/>
  <c r="N915" i="7" s="1"/>
  <c r="M195" i="7"/>
  <c r="N195" i="7" s="1"/>
  <c r="M674" i="7"/>
  <c r="N674" i="7" s="1"/>
  <c r="M299" i="7"/>
  <c r="N299" i="7" s="1"/>
  <c r="M762" i="7"/>
  <c r="N762" i="7" s="1"/>
  <c r="M977" i="7"/>
  <c r="N977" i="7" s="1"/>
  <c r="M864" i="7"/>
  <c r="N864" i="7" s="1"/>
  <c r="M608" i="7"/>
  <c r="N608" i="7" s="1"/>
  <c r="M352" i="7"/>
  <c r="N352" i="7" s="1"/>
  <c r="M208" i="7"/>
  <c r="N208" i="7" s="1"/>
  <c r="M80" i="7"/>
  <c r="N80" i="7" s="1"/>
  <c r="M775" i="7"/>
  <c r="N775" i="7" s="1"/>
  <c r="M175" i="7"/>
  <c r="N175" i="7" s="1"/>
  <c r="M591" i="7"/>
  <c r="N591" i="7" s="1"/>
  <c r="M1009" i="7"/>
  <c r="N1009" i="7" s="1"/>
  <c r="M104" i="7"/>
  <c r="N104" i="7" s="1"/>
  <c r="M1007" i="7"/>
  <c r="N1007" i="7" s="1"/>
  <c r="M495" i="7"/>
  <c r="N495" i="7" s="1"/>
  <c r="M1086" i="7"/>
  <c r="N1086" i="7" s="1"/>
  <c r="M830" i="7"/>
  <c r="N830" i="7" s="1"/>
  <c r="M574" i="7"/>
  <c r="N574" i="7" s="1"/>
  <c r="M318" i="7"/>
  <c r="N318" i="7" s="1"/>
  <c r="M190" i="7"/>
  <c r="N190" i="7" s="1"/>
  <c r="M1077" i="7"/>
  <c r="N1077" i="7" s="1"/>
  <c r="M581" i="7"/>
  <c r="N581" i="7" s="1"/>
  <c r="M205" i="7"/>
  <c r="N205" i="7" s="1"/>
  <c r="M1004" i="7"/>
  <c r="N1004" i="7" s="1"/>
  <c r="M748" i="7"/>
  <c r="N748" i="7" s="1"/>
  <c r="M492" i="7"/>
  <c r="N492" i="7" s="1"/>
  <c r="M260" i="7"/>
  <c r="N260" i="7" s="1"/>
  <c r="M132" i="7"/>
  <c r="N132" i="7" s="1"/>
  <c r="M1051" i="7"/>
  <c r="N1051" i="7" s="1"/>
  <c r="M83" i="7"/>
  <c r="N83" i="7" s="1"/>
  <c r="M569" i="7"/>
  <c r="N569" i="7" s="1"/>
  <c r="M555" i="7"/>
  <c r="N555" i="7" s="1"/>
  <c r="M522" i="7"/>
  <c r="N522" i="7" s="1"/>
  <c r="M1096" i="7"/>
  <c r="N1096" i="7" s="1"/>
  <c r="M840" i="7"/>
  <c r="N840" i="7" s="1"/>
  <c r="M584" i="7"/>
  <c r="N584" i="7" s="1"/>
  <c r="M328" i="7"/>
  <c r="N328" i="7" s="1"/>
  <c r="M1087" i="7"/>
  <c r="N1087" i="7" s="1"/>
  <c r="M583" i="7"/>
  <c r="N583" i="7" s="1"/>
  <c r="M1062" i="7"/>
  <c r="N1062" i="7" s="1"/>
  <c r="M550" i="7"/>
  <c r="N550" i="7" s="1"/>
  <c r="M118" i="7"/>
  <c r="N118" i="7" s="1"/>
  <c r="M909" i="7"/>
  <c r="N909" i="7" s="1"/>
  <c r="M419" i="7"/>
  <c r="N419" i="7" s="1"/>
  <c r="M723" i="7"/>
  <c r="N723" i="7" s="1"/>
  <c r="M914" i="7"/>
  <c r="N914" i="7" s="1"/>
  <c r="M911" i="7"/>
  <c r="N911" i="7" s="1"/>
  <c r="M391" i="7"/>
  <c r="N391" i="7" s="1"/>
  <c r="M1038" i="7"/>
  <c r="N1038" i="7" s="1"/>
  <c r="M526" i="7"/>
  <c r="N526" i="7" s="1"/>
  <c r="M310" i="7"/>
  <c r="N310" i="7" s="1"/>
  <c r="M182" i="7"/>
  <c r="N182" i="7" s="1"/>
  <c r="M309" i="7"/>
  <c r="N309" i="7" s="1"/>
  <c r="M69" i="7"/>
  <c r="N69" i="7" s="1"/>
  <c r="M892" i="7"/>
  <c r="N892" i="7" s="1"/>
  <c r="M636" i="7"/>
  <c r="N636" i="7" s="1"/>
  <c r="M380" i="7"/>
  <c r="N380" i="7" s="1"/>
  <c r="M220" i="7"/>
  <c r="N220" i="7" s="1"/>
  <c r="M92" i="7"/>
  <c r="N92" i="7" s="1"/>
  <c r="M179" i="7"/>
  <c r="N179" i="7" s="1"/>
  <c r="M619" i="7"/>
  <c r="N619" i="7" s="1"/>
  <c r="M178" i="7"/>
  <c r="N178" i="7" s="1"/>
  <c r="M521" i="7"/>
  <c r="N521" i="7" s="1"/>
  <c r="M348" i="7"/>
  <c r="N348" i="7" s="1"/>
  <c r="M379" i="7"/>
  <c r="N379" i="7" s="1"/>
  <c r="M809" i="7"/>
  <c r="N809" i="7" s="1"/>
  <c r="M361" i="7"/>
  <c r="N361" i="7" s="1"/>
  <c r="M694" i="7"/>
  <c r="N694" i="7" s="1"/>
  <c r="M997" i="7"/>
  <c r="N997" i="7" s="1"/>
  <c r="M477" i="7"/>
  <c r="N477" i="7" s="1"/>
  <c r="M165" i="7"/>
  <c r="N165" i="7" s="1"/>
  <c r="M763" i="7"/>
  <c r="N763" i="7" s="1"/>
  <c r="M411" i="7"/>
  <c r="N411" i="7" s="1"/>
  <c r="M314" i="7"/>
  <c r="N314" i="7" s="1"/>
  <c r="M817" i="7"/>
  <c r="N817" i="7" s="1"/>
  <c r="M561" i="7"/>
  <c r="N561" i="7" s="1"/>
  <c r="M297" i="7"/>
  <c r="N297" i="7" s="1"/>
  <c r="M169" i="7"/>
  <c r="N169" i="7" s="1"/>
  <c r="M243" i="7"/>
  <c r="N243" i="7" s="1"/>
  <c r="M1088" i="7"/>
  <c r="N1088" i="7" s="1"/>
  <c r="M832" i="7"/>
  <c r="N832" i="7" s="1"/>
  <c r="M576" i="7"/>
  <c r="N576" i="7" s="1"/>
  <c r="M320" i="7"/>
  <c r="N320" i="7" s="1"/>
  <c r="M192" i="7"/>
  <c r="N192" i="7" s="1"/>
  <c r="M64" i="7"/>
  <c r="N64" i="7" s="1"/>
  <c r="M967" i="7"/>
  <c r="N967" i="7" s="1"/>
  <c r="M455" i="7"/>
  <c r="N455" i="7" s="1"/>
  <c r="M747" i="7"/>
  <c r="N747" i="7" s="1"/>
  <c r="M389" i="7"/>
  <c r="N389" i="7" s="1"/>
  <c r="M109" i="7"/>
  <c r="N109" i="7" s="1"/>
  <c r="M908" i="7"/>
  <c r="N908" i="7" s="1"/>
  <c r="M652" i="7"/>
  <c r="N652" i="7" s="1"/>
  <c r="M396" i="7"/>
  <c r="N396" i="7" s="1"/>
  <c r="M244" i="7"/>
  <c r="N244" i="7" s="1"/>
  <c r="M116" i="7"/>
  <c r="N116" i="7" s="1"/>
  <c r="M667" i="7"/>
  <c r="N667" i="7" s="1"/>
  <c r="M683" i="7"/>
  <c r="N683" i="7" s="1"/>
  <c r="M706" i="7"/>
  <c r="N706" i="7" s="1"/>
  <c r="M210" i="7"/>
  <c r="N210" i="7" s="1"/>
  <c r="M66" i="7"/>
  <c r="N66" i="7" s="1"/>
  <c r="M315" i="7"/>
  <c r="N315" i="7" s="1"/>
  <c r="M642" i="7"/>
  <c r="N642" i="7" s="1"/>
  <c r="M857" i="7"/>
  <c r="N857" i="7" s="1"/>
  <c r="M601" i="7"/>
  <c r="N601" i="7" s="1"/>
  <c r="M345" i="7"/>
  <c r="N345" i="7" s="1"/>
  <c r="M691" i="7"/>
  <c r="N691" i="7" s="1"/>
  <c r="M610" i="7"/>
  <c r="N610" i="7" s="1"/>
  <c r="M1064" i="7"/>
  <c r="N1064" i="7" s="1"/>
  <c r="M808" i="7"/>
  <c r="N808" i="7" s="1"/>
  <c r="M552" i="7"/>
  <c r="N552" i="7" s="1"/>
  <c r="M655" i="7"/>
  <c r="N655" i="7" s="1"/>
  <c r="M796" i="7"/>
  <c r="N796" i="7" s="1"/>
  <c r="M571" i="7"/>
  <c r="N571" i="7" s="1"/>
  <c r="M707" i="7"/>
  <c r="N707" i="7" s="1"/>
  <c r="M570" i="7"/>
  <c r="N570" i="7" s="1"/>
  <c r="M905" i="7"/>
  <c r="N905" i="7" s="1"/>
  <c r="M385" i="7"/>
  <c r="N385" i="7" s="1"/>
  <c r="M225" i="7"/>
  <c r="N225" i="7" s="1"/>
  <c r="M97" i="7"/>
  <c r="N97" i="7" s="1"/>
  <c r="M595" i="7"/>
  <c r="N595" i="7" s="1"/>
  <c r="M1082" i="7"/>
  <c r="N1082" i="7" s="1"/>
  <c r="M346" i="7"/>
  <c r="N346" i="7" s="1"/>
  <c r="M1040" i="7"/>
  <c r="N1040" i="7" s="1"/>
  <c r="M784" i="7"/>
  <c r="N784" i="7" s="1"/>
  <c r="M528" i="7"/>
  <c r="N528" i="7" s="1"/>
  <c r="M312" i="7"/>
  <c r="N312" i="7" s="1"/>
  <c r="M184" i="7"/>
  <c r="N184" i="7" s="1"/>
  <c r="M988" i="7"/>
  <c r="N988" i="7" s="1"/>
  <c r="M553" i="7"/>
  <c r="N553" i="7" s="1"/>
  <c r="M687" i="7"/>
  <c r="N687" i="7" s="1"/>
  <c r="M629" i="7"/>
  <c r="N629" i="7" s="1"/>
  <c r="M1028" i="7"/>
  <c r="N1028" i="7" s="1"/>
  <c r="M772" i="7"/>
  <c r="N772" i="7" s="1"/>
  <c r="M516" i="7"/>
  <c r="N516" i="7" s="1"/>
  <c r="M355" i="7"/>
  <c r="N355" i="7" s="1"/>
  <c r="M515" i="7"/>
  <c r="N515" i="7" s="1"/>
  <c r="M410" i="7"/>
  <c r="N410" i="7" s="1"/>
  <c r="M849" i="7"/>
  <c r="N849" i="7" s="1"/>
  <c r="M593" i="7"/>
  <c r="N593" i="7" s="1"/>
  <c r="M337" i="7"/>
  <c r="N337" i="7" s="1"/>
  <c r="M217" i="7"/>
  <c r="N217" i="7" s="1"/>
  <c r="M89" i="7"/>
  <c r="N89" i="7" s="1"/>
  <c r="H6" i="4"/>
  <c r="I6" i="4"/>
  <c r="A6" i="6"/>
  <c r="A7" i="8" s="1"/>
  <c r="B5" i="6"/>
  <c r="B7" i="4"/>
  <c r="D7" i="4"/>
  <c r="F7" i="4"/>
  <c r="E7" i="4"/>
  <c r="C7" i="4"/>
  <c r="G7" i="4"/>
  <c r="K1180" i="8" l="1"/>
  <c r="E1199" i="6"/>
  <c r="F1199" i="6" s="1"/>
  <c r="D1200" i="8" s="1"/>
  <c r="G1199" i="6"/>
  <c r="G1193" i="6"/>
  <c r="L1194" i="8" s="1"/>
  <c r="G1191" i="6"/>
  <c r="L1192" i="8" s="1"/>
  <c r="E1196" i="6"/>
  <c r="F1196" i="6" s="1"/>
  <c r="D1197" i="8" s="1"/>
  <c r="G1192" i="6"/>
  <c r="G1195" i="6"/>
  <c r="K1172" i="8"/>
  <c r="E1191" i="6"/>
  <c r="F1191" i="6" s="1"/>
  <c r="D1192" i="8" s="1"/>
  <c r="K1176" i="8"/>
  <c r="E1195" i="6"/>
  <c r="F1195" i="6" s="1"/>
  <c r="D1196" i="8" s="1"/>
  <c r="K1178" i="8"/>
  <c r="E1197" i="6"/>
  <c r="F1197" i="6" s="1"/>
  <c r="D1198" i="8" s="1"/>
  <c r="G1194" i="6"/>
  <c r="G1198" i="6"/>
  <c r="K1175" i="8"/>
  <c r="E1194" i="6"/>
  <c r="F1194" i="6" s="1"/>
  <c r="D1195" i="8" s="1"/>
  <c r="G1196" i="6"/>
  <c r="G1197" i="6"/>
  <c r="K1173" i="8"/>
  <c r="E1192" i="6"/>
  <c r="F1192" i="6" s="1"/>
  <c r="D1193" i="8" s="1"/>
  <c r="K1174" i="8"/>
  <c r="E1193" i="6"/>
  <c r="F1193" i="6" s="1"/>
  <c r="D1194" i="8" s="1"/>
  <c r="K1179" i="8"/>
  <c r="E1198" i="6"/>
  <c r="F1198" i="6" s="1"/>
  <c r="D1199" i="8" s="1"/>
  <c r="G1189" i="6"/>
  <c r="L1190" i="8" s="1"/>
  <c r="K1171" i="8"/>
  <c r="E1190" i="6"/>
  <c r="F1190" i="6" s="1"/>
  <c r="D1191" i="8" s="1"/>
  <c r="E1189" i="6"/>
  <c r="F1189" i="6" s="1"/>
  <c r="D1190" i="8" s="1"/>
  <c r="G1190" i="6"/>
  <c r="G1188" i="6"/>
  <c r="E1188" i="6"/>
  <c r="F1188" i="6" s="1"/>
  <c r="D1189" i="8" s="1"/>
  <c r="E1184" i="6"/>
  <c r="F1184" i="6" s="1"/>
  <c r="D1185" i="8" s="1"/>
  <c r="E1185" i="6"/>
  <c r="F1185" i="6" s="1"/>
  <c r="D1186" i="8" s="1"/>
  <c r="G1186" i="6"/>
  <c r="K1167" i="8"/>
  <c r="E1186" i="6"/>
  <c r="F1186" i="6" s="1"/>
  <c r="D1187" i="8" s="1"/>
  <c r="G1185" i="6"/>
  <c r="G1184" i="6"/>
  <c r="K1168" i="8"/>
  <c r="E1187" i="6"/>
  <c r="F1187" i="6" s="1"/>
  <c r="D1188" i="8" s="1"/>
  <c r="G1187" i="6"/>
  <c r="G1183" i="6"/>
  <c r="K1164" i="8"/>
  <c r="E1183" i="6"/>
  <c r="F1183" i="6" s="1"/>
  <c r="D1184" i="8" s="1"/>
  <c r="G1182" i="6"/>
  <c r="L1183" i="8" s="1"/>
  <c r="K1163" i="8"/>
  <c r="E1182" i="6"/>
  <c r="F1182" i="6" s="1"/>
  <c r="D1183" i="8" s="1"/>
  <c r="K1162" i="8"/>
  <c r="E1181" i="6"/>
  <c r="F1181" i="6" s="1"/>
  <c r="D1182" i="8" s="1"/>
  <c r="G1181" i="6"/>
  <c r="K1160" i="8"/>
  <c r="E1179" i="6"/>
  <c r="F1179" i="6" s="1"/>
  <c r="D1180" i="8" s="1"/>
  <c r="K1161" i="8"/>
  <c r="E1180" i="6"/>
  <c r="F1180" i="6" s="1"/>
  <c r="D1181" i="8" s="1"/>
  <c r="G1179" i="6"/>
  <c r="G1180" i="6"/>
  <c r="G1163" i="6"/>
  <c r="L1164" i="8" s="1"/>
  <c r="G1175" i="6"/>
  <c r="L1176" i="8" s="1"/>
  <c r="G1167" i="6"/>
  <c r="H1167" i="6" s="1"/>
  <c r="B1168" i="8" s="1"/>
  <c r="K1159" i="8"/>
  <c r="E1178" i="6"/>
  <c r="F1178" i="6" s="1"/>
  <c r="D1179" i="8" s="1"/>
  <c r="K1166" i="8"/>
  <c r="G1178" i="6"/>
  <c r="G1165" i="6"/>
  <c r="L1166" i="8" s="1"/>
  <c r="K1153" i="8"/>
  <c r="K1151" i="8"/>
  <c r="G1160" i="6"/>
  <c r="H1160" i="6" s="1"/>
  <c r="B1161" i="8" s="1"/>
  <c r="G1162" i="6"/>
  <c r="H1162" i="6" s="1"/>
  <c r="B1163" i="8" s="1"/>
  <c r="G1164" i="6"/>
  <c r="H1164" i="6" s="1"/>
  <c r="B1165" i="8" s="1"/>
  <c r="G1168" i="6"/>
  <c r="L1169" i="8" s="1"/>
  <c r="K1158" i="8"/>
  <c r="E1177" i="6"/>
  <c r="F1177" i="6" s="1"/>
  <c r="D1178" i="8" s="1"/>
  <c r="K1165" i="8"/>
  <c r="G1177" i="6"/>
  <c r="E1173" i="6"/>
  <c r="F1173" i="6" s="1"/>
  <c r="D1174" i="8" s="1"/>
  <c r="E1172" i="6"/>
  <c r="F1172" i="6" s="1"/>
  <c r="D1173" i="8" s="1"/>
  <c r="K1152" i="8"/>
  <c r="E1167" i="6"/>
  <c r="F1167" i="6" s="1"/>
  <c r="D1168" i="8" s="1"/>
  <c r="G1169" i="6"/>
  <c r="L1170" i="8" s="1"/>
  <c r="G1161" i="6"/>
  <c r="H1161" i="6" s="1"/>
  <c r="B1162" i="8" s="1"/>
  <c r="G1176" i="6"/>
  <c r="L1177" i="8" s="1"/>
  <c r="K1177" i="8"/>
  <c r="E1170" i="6"/>
  <c r="F1170" i="6" s="1"/>
  <c r="D1171" i="8" s="1"/>
  <c r="G1172" i="6"/>
  <c r="H1172" i="6" s="1"/>
  <c r="B1173" i="8" s="1"/>
  <c r="K1154" i="8"/>
  <c r="G1166" i="6"/>
  <c r="L1167" i="8" s="1"/>
  <c r="G1173" i="6"/>
  <c r="L1174" i="8" s="1"/>
  <c r="E1169" i="6"/>
  <c r="F1169" i="6" s="1"/>
  <c r="D1170" i="8" s="1"/>
  <c r="G1170" i="6"/>
  <c r="H1170" i="6" s="1"/>
  <c r="B1171" i="8" s="1"/>
  <c r="E1171" i="6"/>
  <c r="F1171" i="6" s="1"/>
  <c r="D1172" i="8" s="1"/>
  <c r="E1168" i="6"/>
  <c r="F1168" i="6" s="1"/>
  <c r="D1169" i="8" s="1"/>
  <c r="G1171" i="6"/>
  <c r="L1172" i="8" s="1"/>
  <c r="E1174" i="6"/>
  <c r="F1174" i="6" s="1"/>
  <c r="D1175" i="8" s="1"/>
  <c r="G1174" i="6"/>
  <c r="H1174" i="6" s="1"/>
  <c r="B1175" i="8" s="1"/>
  <c r="E1176" i="6"/>
  <c r="F1176" i="6" s="1"/>
  <c r="D1177" i="8" s="1"/>
  <c r="E1175" i="6"/>
  <c r="F1175" i="6" s="1"/>
  <c r="D1176" i="8" s="1"/>
  <c r="N1157" i="7"/>
  <c r="N1163" i="7"/>
  <c r="N1168" i="7"/>
  <c r="N1165" i="7"/>
  <c r="N1164" i="7"/>
  <c r="N1166" i="7"/>
  <c r="N1161" i="7"/>
  <c r="N1160" i="7"/>
  <c r="N1162" i="7"/>
  <c r="N1159" i="7"/>
  <c r="N1154" i="7"/>
  <c r="N1158" i="7"/>
  <c r="N1156" i="7"/>
  <c r="N1116" i="7"/>
  <c r="N1155" i="7"/>
  <c r="N1152" i="7"/>
  <c r="N1143" i="7"/>
  <c r="N1151" i="7"/>
  <c r="N1150" i="7"/>
  <c r="N1149" i="7"/>
  <c r="N1148" i="7"/>
  <c r="N1146" i="7"/>
  <c r="N1147" i="7"/>
  <c r="N1145" i="7"/>
  <c r="N1144" i="7"/>
  <c r="N1142" i="7"/>
  <c r="N1140" i="7"/>
  <c r="N1141" i="7"/>
  <c r="N1139" i="7"/>
  <c r="N1138" i="7"/>
  <c r="N1135" i="7"/>
  <c r="N1137" i="7"/>
  <c r="N1136" i="7"/>
  <c r="N1134" i="7"/>
  <c r="N1128" i="7"/>
  <c r="N1133" i="7"/>
  <c r="N1130" i="7"/>
  <c r="N1132" i="7"/>
  <c r="N1131" i="7"/>
  <c r="N1129" i="7"/>
  <c r="N1120" i="7"/>
  <c r="N1127" i="7"/>
  <c r="N1125" i="7"/>
  <c r="N1124" i="7"/>
  <c r="N1123" i="7"/>
  <c r="N1122" i="7"/>
  <c r="N1117" i="7"/>
  <c r="N1121" i="7"/>
  <c r="N1119" i="7"/>
  <c r="N1118" i="7"/>
  <c r="N1114" i="7"/>
  <c r="N1115" i="7"/>
  <c r="N1113" i="7"/>
  <c r="N1109" i="7"/>
  <c r="N1112" i="7"/>
  <c r="N1111" i="7"/>
  <c r="N1110" i="7"/>
  <c r="B6" i="6"/>
  <c r="H7" i="4"/>
  <c r="I7" i="4"/>
  <c r="A7" i="6"/>
  <c r="A8" i="8" s="1"/>
  <c r="G8" i="4"/>
  <c r="D8" i="4"/>
  <c r="F8" i="4"/>
  <c r="C8" i="4"/>
  <c r="E8" i="4"/>
  <c r="B8" i="4"/>
  <c r="H1199" i="6" l="1"/>
  <c r="B1200" i="8" s="1"/>
  <c r="E1200" i="8" s="1"/>
  <c r="L1200" i="8"/>
  <c r="H1193" i="6"/>
  <c r="B1194" i="8" s="1"/>
  <c r="E1194" i="8" s="1"/>
  <c r="H1191" i="6"/>
  <c r="B1192" i="8" s="1"/>
  <c r="E1192" i="8" s="1"/>
  <c r="H1196" i="6"/>
  <c r="B1197" i="8" s="1"/>
  <c r="E1197" i="8" s="1"/>
  <c r="L1197" i="8"/>
  <c r="H1198" i="6"/>
  <c r="B1199" i="8" s="1"/>
  <c r="E1199" i="8" s="1"/>
  <c r="L1199" i="8"/>
  <c r="H1197" i="6"/>
  <c r="B1198" i="8" s="1"/>
  <c r="E1198" i="8" s="1"/>
  <c r="L1198" i="8"/>
  <c r="H1194" i="6"/>
  <c r="B1195" i="8" s="1"/>
  <c r="E1195" i="8" s="1"/>
  <c r="L1195" i="8"/>
  <c r="H1195" i="6"/>
  <c r="B1196" i="8" s="1"/>
  <c r="E1196" i="8" s="1"/>
  <c r="L1196" i="8"/>
  <c r="H1189" i="6"/>
  <c r="B1190" i="8" s="1"/>
  <c r="E1190" i="8" s="1"/>
  <c r="H1192" i="6"/>
  <c r="B1193" i="8" s="1"/>
  <c r="E1193" i="8" s="1"/>
  <c r="L1193" i="8"/>
  <c r="L1191" i="8"/>
  <c r="H1190" i="6"/>
  <c r="B1191" i="8" s="1"/>
  <c r="E1191" i="8" s="1"/>
  <c r="H1188" i="6"/>
  <c r="B1189" i="8" s="1"/>
  <c r="E1189" i="8" s="1"/>
  <c r="L1189" i="8"/>
  <c r="E1173" i="8"/>
  <c r="L1168" i="8"/>
  <c r="H1187" i="6"/>
  <c r="B1188" i="8" s="1"/>
  <c r="E1188" i="8" s="1"/>
  <c r="L1188" i="8"/>
  <c r="L1185" i="8"/>
  <c r="H1184" i="6"/>
  <c r="B1185" i="8" s="1"/>
  <c r="E1185" i="8" s="1"/>
  <c r="H1185" i="6"/>
  <c r="B1186" i="8" s="1"/>
  <c r="E1186" i="8" s="1"/>
  <c r="L1186" i="8"/>
  <c r="H1186" i="6"/>
  <c r="B1187" i="8" s="1"/>
  <c r="E1187" i="8" s="1"/>
  <c r="L1187" i="8"/>
  <c r="L1184" i="8"/>
  <c r="H1183" i="6"/>
  <c r="B1184" i="8" s="1"/>
  <c r="E1184" i="8" s="1"/>
  <c r="H1182" i="6"/>
  <c r="B1183" i="8" s="1"/>
  <c r="E1183" i="8" s="1"/>
  <c r="L1182" i="8"/>
  <c r="H1181" i="6"/>
  <c r="B1182" i="8" s="1"/>
  <c r="E1182" i="8" s="1"/>
  <c r="L1163" i="8"/>
  <c r="H1175" i="6"/>
  <c r="B1176" i="8" s="1"/>
  <c r="E1176" i="8" s="1"/>
  <c r="H1180" i="6"/>
  <c r="B1181" i="8" s="1"/>
  <c r="E1181" i="8" s="1"/>
  <c r="L1181" i="8"/>
  <c r="L1180" i="8"/>
  <c r="H1179" i="6"/>
  <c r="B1180" i="8" s="1"/>
  <c r="E1180" i="8" s="1"/>
  <c r="H1176" i="6"/>
  <c r="B1177" i="8" s="1"/>
  <c r="E1177" i="8" s="1"/>
  <c r="H1163" i="6"/>
  <c r="B1164" i="8" s="1"/>
  <c r="L1161" i="8"/>
  <c r="L1165" i="8"/>
  <c r="H1169" i="6"/>
  <c r="B1170" i="8" s="1"/>
  <c r="E1170" i="8" s="1"/>
  <c r="H1173" i="6"/>
  <c r="B1174" i="8" s="1"/>
  <c r="E1174" i="8" s="1"/>
  <c r="H1165" i="6"/>
  <c r="B1166" i="8" s="1"/>
  <c r="H1178" i="6"/>
  <c r="B1179" i="8" s="1"/>
  <c r="E1179" i="8" s="1"/>
  <c r="L1179" i="8"/>
  <c r="H1168" i="6"/>
  <c r="B1169" i="8" s="1"/>
  <c r="E1169" i="8" s="1"/>
  <c r="L1162" i="8"/>
  <c r="E1171" i="8"/>
  <c r="L1171" i="8"/>
  <c r="H1171" i="6"/>
  <c r="B1172" i="8" s="1"/>
  <c r="E1172" i="8" s="1"/>
  <c r="E1175" i="8"/>
  <c r="H1166" i="6"/>
  <c r="B1167" i="8" s="1"/>
  <c r="L1178" i="8"/>
  <c r="H1177" i="6"/>
  <c r="B1178" i="8" s="1"/>
  <c r="E1178" i="8" s="1"/>
  <c r="L1173" i="8"/>
  <c r="E1168" i="8"/>
  <c r="L1175" i="8"/>
  <c r="B7" i="6"/>
  <c r="I8" i="4"/>
  <c r="H8" i="4"/>
  <c r="A8" i="6"/>
  <c r="A9" i="8" s="1"/>
  <c r="C9" i="4"/>
  <c r="D9" i="4"/>
  <c r="F9" i="4"/>
  <c r="B9" i="4"/>
  <c r="G9" i="4"/>
  <c r="E9" i="4"/>
  <c r="I9" i="4" l="1"/>
  <c r="H9" i="4"/>
  <c r="A9" i="6"/>
  <c r="A10" i="8" s="1"/>
  <c r="B8" i="6"/>
  <c r="E10" i="4"/>
  <c r="B10" i="4"/>
  <c r="F10" i="4"/>
  <c r="D10" i="4"/>
  <c r="G10" i="4"/>
  <c r="C10" i="4"/>
  <c r="I10" i="4" l="1"/>
  <c r="H10" i="4"/>
  <c r="A10" i="6"/>
  <c r="A11" i="8" s="1"/>
  <c r="B9" i="6"/>
  <c r="C11" i="4"/>
  <c r="B11" i="4"/>
  <c r="D11" i="4"/>
  <c r="F11" i="4"/>
  <c r="G11" i="4"/>
  <c r="E11" i="4"/>
  <c r="H11" i="4" l="1"/>
  <c r="I11" i="4"/>
  <c r="A11" i="6"/>
  <c r="A12" i="8" s="1"/>
  <c r="B10" i="6"/>
  <c r="G12" i="4"/>
  <c r="D12" i="4"/>
  <c r="F12" i="4"/>
  <c r="E12" i="4"/>
  <c r="C12" i="4"/>
  <c r="B12" i="4"/>
  <c r="B11" i="6" l="1"/>
  <c r="I12" i="4"/>
  <c r="H12" i="4"/>
  <c r="A12" i="6"/>
  <c r="A13" i="8" s="1"/>
  <c r="C13" i="4"/>
  <c r="B13" i="4"/>
  <c r="E13" i="4"/>
  <c r="G13" i="4"/>
  <c r="D13" i="4"/>
  <c r="F13" i="4"/>
  <c r="H13" i="4" l="1"/>
  <c r="I13" i="4"/>
  <c r="A13" i="6"/>
  <c r="A14" i="8" s="1"/>
  <c r="B12" i="6"/>
  <c r="D14" i="4"/>
  <c r="B14" i="4"/>
  <c r="C14" i="4"/>
  <c r="E14" i="4"/>
  <c r="G14" i="4"/>
  <c r="F14" i="4"/>
  <c r="B13" i="6" l="1"/>
  <c r="H14" i="4"/>
  <c r="I14" i="4"/>
  <c r="A14" i="6"/>
  <c r="A15" i="8" s="1"/>
  <c r="D15" i="4"/>
  <c r="B15" i="4"/>
  <c r="E15" i="4"/>
  <c r="F15" i="4"/>
  <c r="G15" i="4"/>
  <c r="C15" i="4"/>
  <c r="B14" i="6" l="1"/>
  <c r="H15" i="4"/>
  <c r="I15" i="4"/>
  <c r="A15" i="6"/>
  <c r="A16" i="8" s="1"/>
  <c r="E16" i="4"/>
  <c r="D16" i="4"/>
  <c r="F16" i="4"/>
  <c r="B16" i="4"/>
  <c r="G16" i="4"/>
  <c r="C16" i="4"/>
  <c r="B15" i="6" l="1"/>
  <c r="I16" i="4"/>
  <c r="H16" i="4"/>
  <c r="A16" i="6"/>
  <c r="A17" i="8" s="1"/>
  <c r="F17" i="4"/>
  <c r="E17" i="4"/>
  <c r="B17" i="4"/>
  <c r="C17" i="4"/>
  <c r="G17" i="4"/>
  <c r="D17" i="4"/>
  <c r="I17" i="4" l="1"/>
  <c r="H17" i="4"/>
  <c r="A17" i="6"/>
  <c r="A18" i="8" s="1"/>
  <c r="B16" i="6"/>
  <c r="C18" i="4"/>
  <c r="D18" i="4"/>
  <c r="G18" i="4"/>
  <c r="E18" i="4"/>
  <c r="F18" i="4"/>
  <c r="B18" i="4"/>
  <c r="H18" i="4" l="1"/>
  <c r="I18" i="4"/>
  <c r="A18" i="6"/>
  <c r="A19" i="8" s="1"/>
  <c r="B17" i="6"/>
  <c r="G19" i="4"/>
  <c r="C19" i="4"/>
  <c r="B19" i="4"/>
  <c r="D19" i="4"/>
  <c r="F19" i="4"/>
  <c r="E19" i="4"/>
  <c r="B18" i="6" l="1"/>
  <c r="H19" i="4"/>
  <c r="I19" i="4"/>
  <c r="A19" i="6"/>
  <c r="A20" i="8" s="1"/>
  <c r="G20" i="4"/>
  <c r="E20" i="4"/>
  <c r="B20" i="4"/>
  <c r="C20" i="4"/>
  <c r="D20" i="4"/>
  <c r="F20" i="4"/>
  <c r="B19" i="6" l="1"/>
  <c r="I20" i="4"/>
  <c r="H20" i="4"/>
  <c r="A20" i="6"/>
  <c r="A21" i="8" s="1"/>
  <c r="E21" i="4"/>
  <c r="B21" i="4"/>
  <c r="D21" i="4"/>
  <c r="C21" i="4"/>
  <c r="G21" i="4"/>
  <c r="F21" i="4"/>
  <c r="H21" i="4" l="1"/>
  <c r="I21" i="4"/>
  <c r="A21" i="6"/>
  <c r="A22" i="8" s="1"/>
  <c r="B20" i="6"/>
  <c r="G22" i="4"/>
  <c r="C22" i="4"/>
  <c r="D22" i="4"/>
  <c r="B22" i="4"/>
  <c r="F22" i="4"/>
  <c r="E22" i="4"/>
  <c r="B21" i="6" l="1"/>
  <c r="I22" i="4"/>
  <c r="H22" i="4"/>
  <c r="A22" i="6"/>
  <c r="A23" i="8" s="1"/>
  <c r="F23" i="4"/>
  <c r="B23" i="4"/>
  <c r="C23" i="4"/>
  <c r="D23" i="4"/>
  <c r="E23" i="4"/>
  <c r="G23" i="4"/>
  <c r="I23" i="4" l="1"/>
  <c r="H23" i="4"/>
  <c r="A23" i="6"/>
  <c r="A24" i="8" s="1"/>
  <c r="B22" i="6"/>
  <c r="G24" i="4"/>
  <c r="C24" i="4"/>
  <c r="B24" i="4"/>
  <c r="D24" i="4"/>
  <c r="E24" i="4"/>
  <c r="F24" i="4"/>
  <c r="H24" i="4" l="1"/>
  <c r="I24" i="4"/>
  <c r="A24" i="6"/>
  <c r="A25" i="8" s="1"/>
  <c r="B23" i="6"/>
  <c r="F25" i="4"/>
  <c r="D25" i="4"/>
  <c r="B25" i="4"/>
  <c r="E25" i="4"/>
  <c r="G25" i="4"/>
  <c r="C25" i="4"/>
  <c r="B24" i="6" l="1"/>
  <c r="I25" i="4"/>
  <c r="H25" i="4"/>
  <c r="A25" i="6"/>
  <c r="A26" i="8" s="1"/>
  <c r="E26" i="4"/>
  <c r="F26" i="4"/>
  <c r="G26" i="4"/>
  <c r="D26" i="4"/>
  <c r="B26" i="4"/>
  <c r="C26" i="4"/>
  <c r="H26" i="4" l="1"/>
  <c r="I26" i="4"/>
  <c r="A26" i="6"/>
  <c r="A27" i="8" s="1"/>
  <c r="B25" i="6"/>
  <c r="D27" i="4"/>
  <c r="E27" i="4"/>
  <c r="F27" i="4"/>
  <c r="B27" i="4"/>
  <c r="C27" i="4"/>
  <c r="G27" i="4"/>
  <c r="B26" i="6" l="1"/>
  <c r="I27" i="4"/>
  <c r="H27" i="4"/>
  <c r="A27" i="6"/>
  <c r="A28" i="8" s="1"/>
  <c r="D28" i="4"/>
  <c r="C28" i="4"/>
  <c r="G28" i="4"/>
  <c r="E28" i="4"/>
  <c r="F28" i="4"/>
  <c r="B28" i="4"/>
  <c r="H28" i="4" l="1"/>
  <c r="I28" i="4"/>
  <c r="A28" i="6"/>
  <c r="A29" i="8" s="1"/>
  <c r="B27" i="6"/>
  <c r="C29" i="4"/>
  <c r="B29" i="4"/>
  <c r="D29" i="4"/>
  <c r="F29" i="4"/>
  <c r="E29" i="4"/>
  <c r="G29" i="4"/>
  <c r="B28" i="6" l="1"/>
  <c r="H29" i="4"/>
  <c r="I29" i="4"/>
  <c r="A29" i="6"/>
  <c r="A30" i="8" s="1"/>
  <c r="G30" i="4"/>
  <c r="E30" i="4"/>
  <c r="F30" i="4"/>
  <c r="B30" i="4"/>
  <c r="C30" i="4"/>
  <c r="D30" i="4"/>
  <c r="B29" i="6" l="1"/>
  <c r="H30" i="4"/>
  <c r="I30" i="4"/>
  <c r="A30" i="6"/>
  <c r="A31" i="8" s="1"/>
  <c r="D31" i="4"/>
  <c r="F31" i="4"/>
  <c r="B31" i="4"/>
  <c r="G31" i="4"/>
  <c r="E31" i="4"/>
  <c r="C31" i="4"/>
  <c r="B30" i="6" l="1"/>
  <c r="H31" i="4"/>
  <c r="I31" i="4"/>
  <c r="A31" i="6"/>
  <c r="A32" i="8" s="1"/>
  <c r="E32" i="4"/>
  <c r="B32" i="4"/>
  <c r="F32" i="4"/>
  <c r="G32" i="4"/>
  <c r="C32" i="4"/>
  <c r="D32" i="4"/>
  <c r="B31" i="6" l="1"/>
  <c r="I32" i="4"/>
  <c r="H32" i="4"/>
  <c r="A32" i="6"/>
  <c r="A33" i="8" s="1"/>
  <c r="C33" i="4"/>
  <c r="B33" i="4"/>
  <c r="D33" i="4"/>
  <c r="E33" i="4"/>
  <c r="G33" i="4"/>
  <c r="F33" i="4"/>
  <c r="B32" i="6" l="1"/>
  <c r="I33" i="4"/>
  <c r="H33" i="4"/>
  <c r="A33" i="6"/>
  <c r="A34" i="8" s="1"/>
  <c r="D34" i="4"/>
  <c r="C34" i="4"/>
  <c r="B34" i="4"/>
  <c r="G34" i="4"/>
  <c r="F34" i="4"/>
  <c r="E34" i="4"/>
  <c r="H34" i="4" l="1"/>
  <c r="I34" i="4"/>
  <c r="A34" i="6"/>
  <c r="A35" i="8" s="1"/>
  <c r="B33" i="6"/>
  <c r="G35" i="4"/>
  <c r="D35" i="4"/>
  <c r="E35" i="4"/>
  <c r="F35" i="4"/>
  <c r="B35" i="4"/>
  <c r="C35" i="4"/>
  <c r="B34" i="6" l="1"/>
  <c r="I35" i="4"/>
  <c r="H35" i="4"/>
  <c r="A35" i="6"/>
  <c r="A36" i="8" s="1"/>
  <c r="D36" i="4"/>
  <c r="E36" i="4"/>
  <c r="B36" i="4"/>
  <c r="F36" i="4"/>
  <c r="G36" i="4"/>
  <c r="C36" i="4"/>
  <c r="I36" i="4" l="1"/>
  <c r="H36" i="4"/>
  <c r="A36" i="6"/>
  <c r="A37" i="8" s="1"/>
  <c r="B35" i="6"/>
  <c r="C37" i="4"/>
  <c r="F37" i="4"/>
  <c r="G37" i="4"/>
  <c r="E37" i="4"/>
  <c r="B37" i="4"/>
  <c r="D37" i="4"/>
  <c r="H37" i="4" l="1"/>
  <c r="I37" i="4"/>
  <c r="A37" i="6"/>
  <c r="A38" i="8" s="1"/>
  <c r="B36" i="6"/>
  <c r="B38" i="4"/>
  <c r="G38" i="4"/>
  <c r="C38" i="4"/>
  <c r="D38" i="4"/>
  <c r="E38" i="4"/>
  <c r="F38" i="4"/>
  <c r="B37" i="6" l="1"/>
  <c r="I38" i="4"/>
  <c r="H38" i="4"/>
  <c r="A38" i="6"/>
  <c r="A39" i="8" s="1"/>
  <c r="C39" i="4"/>
  <c r="D39" i="4"/>
  <c r="B39" i="4"/>
  <c r="G39" i="4"/>
  <c r="E39" i="4"/>
  <c r="F39" i="4"/>
  <c r="H39" i="4" l="1"/>
  <c r="I39" i="4"/>
  <c r="A39" i="6"/>
  <c r="A40" i="8" s="1"/>
  <c r="B38" i="6"/>
  <c r="B40" i="4"/>
  <c r="D40" i="4"/>
  <c r="G40" i="4"/>
  <c r="E40" i="4"/>
  <c r="F40" i="4"/>
  <c r="C40" i="4"/>
  <c r="B39" i="6" l="1"/>
  <c r="H40" i="4"/>
  <c r="I40" i="4"/>
  <c r="A40" i="6"/>
  <c r="A41" i="8" s="1"/>
  <c r="E41" i="4"/>
  <c r="G41" i="4"/>
  <c r="F41" i="4"/>
  <c r="B41" i="4"/>
  <c r="D41" i="4"/>
  <c r="C41" i="4"/>
  <c r="B40" i="6" l="1"/>
  <c r="I41" i="4"/>
  <c r="H41" i="4"/>
  <c r="A41" i="6"/>
  <c r="A42" i="8" s="1"/>
  <c r="G42" i="4"/>
  <c r="D42" i="4"/>
  <c r="C42" i="4"/>
  <c r="B42" i="4"/>
  <c r="E42" i="4"/>
  <c r="F42" i="4"/>
  <c r="I42" i="4" l="1"/>
  <c r="H42" i="4"/>
  <c r="A42" i="6"/>
  <c r="A43" i="8" s="1"/>
  <c r="B41" i="6"/>
  <c r="C43" i="4"/>
  <c r="F43" i="4"/>
  <c r="G43" i="4"/>
  <c r="E43" i="4"/>
  <c r="D43" i="4"/>
  <c r="B43" i="4"/>
  <c r="I43" i="4" l="1"/>
  <c r="H43" i="4"/>
  <c r="A43" i="6"/>
  <c r="A44" i="8" s="1"/>
  <c r="B42" i="6"/>
  <c r="G44" i="4"/>
  <c r="D44" i="4"/>
  <c r="F44" i="4"/>
  <c r="E44" i="4"/>
  <c r="C44" i="4"/>
  <c r="B44" i="4"/>
  <c r="I44" i="4" l="1"/>
  <c r="H44" i="4"/>
  <c r="A44" i="6"/>
  <c r="A45" i="8" s="1"/>
  <c r="B43" i="6"/>
  <c r="G45" i="4"/>
  <c r="B45" i="4"/>
  <c r="F45" i="4"/>
  <c r="D45" i="4"/>
  <c r="E45" i="4"/>
  <c r="C45" i="4"/>
  <c r="B44" i="6" l="1"/>
  <c r="I45" i="4"/>
  <c r="H45" i="4"/>
  <c r="A45" i="6"/>
  <c r="A46" i="8" s="1"/>
  <c r="G46" i="4"/>
  <c r="F46" i="4"/>
  <c r="D46" i="4"/>
  <c r="C46" i="4"/>
  <c r="E46" i="4"/>
  <c r="B46" i="4"/>
  <c r="C44" i="6" l="1"/>
  <c r="D44" i="6" s="1"/>
  <c r="H46" i="4"/>
  <c r="I46" i="4"/>
  <c r="A46" i="6"/>
  <c r="A47" i="8" s="1"/>
  <c r="B45" i="6"/>
  <c r="D47" i="4"/>
  <c r="B47" i="4"/>
  <c r="F47" i="4"/>
  <c r="C47" i="4"/>
  <c r="E47" i="4"/>
  <c r="G47" i="4"/>
  <c r="B46" i="6" l="1"/>
  <c r="C46" i="6" s="1"/>
  <c r="D46" i="6" s="1"/>
  <c r="K45" i="8"/>
  <c r="C45" i="6"/>
  <c r="D45" i="6" s="1"/>
  <c r="H47" i="4"/>
  <c r="I47" i="4"/>
  <c r="A47" i="6"/>
  <c r="A48" i="8" s="1"/>
  <c r="E48" i="4"/>
  <c r="B48" i="4"/>
  <c r="F48" i="4"/>
  <c r="D48" i="4"/>
  <c r="G48" i="4"/>
  <c r="C48" i="4"/>
  <c r="B47" i="6" l="1"/>
  <c r="C47" i="6" s="1"/>
  <c r="D47" i="6" s="1"/>
  <c r="K47" i="8"/>
  <c r="K46" i="8"/>
  <c r="I48" i="4"/>
  <c r="H48" i="4"/>
  <c r="A48" i="6"/>
  <c r="A49" i="8" s="1"/>
  <c r="D49" i="4"/>
  <c r="C49" i="4"/>
  <c r="B49" i="4"/>
  <c r="E49" i="4"/>
  <c r="G49" i="4"/>
  <c r="F49" i="4"/>
  <c r="K48" i="8" l="1"/>
  <c r="H49" i="4"/>
  <c r="I49" i="4"/>
  <c r="A49" i="6"/>
  <c r="A50" i="8" s="1"/>
  <c r="B48" i="6"/>
  <c r="C50" i="4"/>
  <c r="G50" i="4"/>
  <c r="B50" i="4"/>
  <c r="E50" i="4"/>
  <c r="F50" i="4"/>
  <c r="D50" i="4"/>
  <c r="B49" i="6" l="1"/>
  <c r="C49" i="6" s="1"/>
  <c r="D49" i="6" s="1"/>
  <c r="C48" i="6"/>
  <c r="D48" i="6" s="1"/>
  <c r="I50" i="4"/>
  <c r="H50" i="4"/>
  <c r="A50" i="6"/>
  <c r="A51" i="8" s="1"/>
  <c r="B51" i="4"/>
  <c r="F51" i="4"/>
  <c r="E51" i="4"/>
  <c r="G51" i="4"/>
  <c r="C51" i="4"/>
  <c r="D51" i="4"/>
  <c r="K49" i="8" l="1"/>
  <c r="K50" i="8"/>
  <c r="B50" i="6"/>
  <c r="I51" i="4"/>
  <c r="H51" i="4"/>
  <c r="A51" i="6"/>
  <c r="A52" i="8" s="1"/>
  <c r="E52" i="4"/>
  <c r="C52" i="4"/>
  <c r="G52" i="4"/>
  <c r="B52" i="4"/>
  <c r="D52" i="4"/>
  <c r="F52" i="4"/>
  <c r="C50" i="6" l="1"/>
  <c r="D50" i="6" s="1"/>
  <c r="H52" i="4"/>
  <c r="I52" i="4"/>
  <c r="A52" i="6"/>
  <c r="A53" i="8" s="1"/>
  <c r="B51" i="6"/>
  <c r="E53" i="4"/>
  <c r="F53" i="4"/>
  <c r="C53" i="4"/>
  <c r="B53" i="4"/>
  <c r="D53" i="4"/>
  <c r="G53" i="4"/>
  <c r="B52" i="6" l="1"/>
  <c r="C52" i="6" s="1"/>
  <c r="D52" i="6" s="1"/>
  <c r="K51" i="8"/>
  <c r="C51" i="6"/>
  <c r="D51" i="6" s="1"/>
  <c r="I53" i="4"/>
  <c r="H53" i="4"/>
  <c r="A53" i="6"/>
  <c r="A54" i="8" s="1"/>
  <c r="G54" i="4"/>
  <c r="B54" i="4"/>
  <c r="F54" i="4"/>
  <c r="E54" i="4"/>
  <c r="C54" i="4"/>
  <c r="D54" i="4"/>
  <c r="K52" i="8" l="1"/>
  <c r="K53" i="8"/>
  <c r="B53" i="6"/>
  <c r="I54" i="4"/>
  <c r="H54" i="4"/>
  <c r="A54" i="6"/>
  <c r="A55" i="8" s="1"/>
  <c r="F55" i="4"/>
  <c r="D55" i="4"/>
  <c r="E55" i="4"/>
  <c r="B55" i="4"/>
  <c r="G55" i="4"/>
  <c r="C55" i="4"/>
  <c r="B54" i="6" l="1"/>
  <c r="C53" i="6"/>
  <c r="D53" i="6" s="1"/>
  <c r="I55" i="4"/>
  <c r="H55" i="4"/>
  <c r="A55" i="6"/>
  <c r="A56" i="8" s="1"/>
  <c r="D56" i="4"/>
  <c r="B56" i="4"/>
  <c r="C56" i="4"/>
  <c r="E56" i="4"/>
  <c r="G56" i="4"/>
  <c r="F56" i="4"/>
  <c r="K54" i="8" l="1"/>
  <c r="C54" i="6"/>
  <c r="D54" i="6" s="1"/>
  <c r="B55" i="6"/>
  <c r="I56" i="4"/>
  <c r="H56" i="4"/>
  <c r="A56" i="6"/>
  <c r="A57" i="8" s="1"/>
  <c r="E57" i="4"/>
  <c r="C57" i="4"/>
  <c r="B57" i="4"/>
  <c r="F57" i="4"/>
  <c r="D57" i="4"/>
  <c r="G57" i="4"/>
  <c r="K55" i="8" l="1"/>
  <c r="C55" i="6"/>
  <c r="D55" i="6" s="1"/>
  <c r="H57" i="4"/>
  <c r="I57" i="4"/>
  <c r="A57" i="6"/>
  <c r="A58" i="8" s="1"/>
  <c r="B56" i="6"/>
  <c r="D58" i="4"/>
  <c r="F58" i="4"/>
  <c r="E58" i="4"/>
  <c r="B58" i="4"/>
  <c r="C58" i="4"/>
  <c r="G58" i="4"/>
  <c r="B57" i="6" l="1"/>
  <c r="C57" i="6" s="1"/>
  <c r="D57" i="6" s="1"/>
  <c r="K56" i="8"/>
  <c r="C56" i="6"/>
  <c r="D56" i="6" s="1"/>
  <c r="I58" i="4"/>
  <c r="H58" i="4"/>
  <c r="A58" i="6"/>
  <c r="A59" i="8" s="1"/>
  <c r="B59" i="4"/>
  <c r="F59" i="4"/>
  <c r="C59" i="4"/>
  <c r="G59" i="4"/>
  <c r="D59" i="4"/>
  <c r="E59" i="4"/>
  <c r="K58" i="8" l="1"/>
  <c r="G57" i="6"/>
  <c r="L58" i="8" s="1"/>
  <c r="K57" i="8"/>
  <c r="H59" i="4"/>
  <c r="I59" i="4"/>
  <c r="A59" i="6"/>
  <c r="A60" i="8" s="1"/>
  <c r="B58" i="6"/>
  <c r="C60" i="4"/>
  <c r="G60" i="4"/>
  <c r="F60" i="4"/>
  <c r="E60" i="4"/>
  <c r="B60" i="4"/>
  <c r="D60" i="4"/>
  <c r="B59" i="6" l="1"/>
  <c r="C59" i="6" s="1"/>
  <c r="D59" i="6" s="1"/>
  <c r="C58" i="6"/>
  <c r="D58" i="6" s="1"/>
  <c r="H60" i="4"/>
  <c r="I60" i="4"/>
  <c r="A60" i="6"/>
  <c r="A61" i="8" s="1"/>
  <c r="C61" i="4"/>
  <c r="G61" i="4"/>
  <c r="B61" i="4"/>
  <c r="F61" i="4"/>
  <c r="E61" i="4"/>
  <c r="D61" i="4"/>
  <c r="B60" i="6" l="1"/>
  <c r="C60" i="6" s="1"/>
  <c r="D60" i="6" s="1"/>
  <c r="K60" i="8"/>
  <c r="G59" i="6"/>
  <c r="L60" i="8" s="1"/>
  <c r="K59" i="8"/>
  <c r="G58" i="6"/>
  <c r="L59" i="8" s="1"/>
  <c r="H61" i="4"/>
  <c r="I61" i="4"/>
  <c r="A61" i="6"/>
  <c r="A62" i="8" s="1"/>
  <c r="B62" i="4"/>
  <c r="D62" i="4"/>
  <c r="F62" i="4"/>
  <c r="E62" i="4"/>
  <c r="C62" i="4"/>
  <c r="G62" i="4"/>
  <c r="K61" i="8" l="1"/>
  <c r="G60" i="6"/>
  <c r="L61" i="8" s="1"/>
  <c r="B61" i="6"/>
  <c r="I62" i="4"/>
  <c r="H62" i="4"/>
  <c r="A62" i="6"/>
  <c r="A63" i="8" s="1"/>
  <c r="B63" i="4"/>
  <c r="E63" i="4"/>
  <c r="D63" i="4"/>
  <c r="C63" i="4"/>
  <c r="F63" i="4"/>
  <c r="G63" i="4"/>
  <c r="C61" i="6" l="1"/>
  <c r="D61" i="6" s="1"/>
  <c r="H63" i="4"/>
  <c r="I63" i="4"/>
  <c r="A63" i="6"/>
  <c r="A64" i="8" s="1"/>
  <c r="B62" i="6"/>
  <c r="D64" i="4"/>
  <c r="C64" i="4"/>
  <c r="B64" i="4"/>
  <c r="G64" i="4"/>
  <c r="F64" i="4"/>
  <c r="E64" i="4"/>
  <c r="B63" i="6" l="1"/>
  <c r="C63" i="6" s="1"/>
  <c r="D63" i="6" s="1"/>
  <c r="K62" i="8"/>
  <c r="G61" i="6"/>
  <c r="L62" i="8" s="1"/>
  <c r="C62" i="6"/>
  <c r="D62" i="6" s="1"/>
  <c r="I64" i="4"/>
  <c r="H64" i="4"/>
  <c r="A64" i="6"/>
  <c r="A65" i="8" s="1"/>
  <c r="C65" i="4"/>
  <c r="B65" i="4"/>
  <c r="F65" i="4"/>
  <c r="G65" i="4"/>
  <c r="D65" i="4"/>
  <c r="E65" i="4"/>
  <c r="K64" i="8" l="1"/>
  <c r="G63" i="6"/>
  <c r="L64" i="8" s="1"/>
  <c r="K63" i="8"/>
  <c r="G62" i="6"/>
  <c r="L63" i="8" s="1"/>
  <c r="I65" i="4"/>
  <c r="H65" i="4"/>
  <c r="A65" i="6"/>
  <c r="A66" i="8" s="1"/>
  <c r="B64" i="6"/>
  <c r="D66" i="4"/>
  <c r="E66" i="4"/>
  <c r="B66" i="4"/>
  <c r="F66" i="4"/>
  <c r="C66" i="4"/>
  <c r="G66" i="4"/>
  <c r="C64" i="6" l="1"/>
  <c r="D64" i="6" s="1"/>
  <c r="H66" i="4"/>
  <c r="I66" i="4"/>
  <c r="A66" i="6"/>
  <c r="A67" i="8" s="1"/>
  <c r="B65" i="6"/>
  <c r="G67" i="4"/>
  <c r="F67" i="4"/>
  <c r="D67" i="4"/>
  <c r="B67" i="4"/>
  <c r="E67" i="4"/>
  <c r="C67" i="4"/>
  <c r="K65" i="8" l="1"/>
  <c r="G64" i="6"/>
  <c r="L65" i="8" s="1"/>
  <c r="E64" i="6"/>
  <c r="F64" i="6" s="1"/>
  <c r="D65" i="8" s="1"/>
  <c r="C65" i="6"/>
  <c r="D65" i="6" s="1"/>
  <c r="B66" i="6"/>
  <c r="H67" i="4"/>
  <c r="I67" i="4"/>
  <c r="A67" i="6"/>
  <c r="A68" i="8" s="1"/>
  <c r="E68" i="4"/>
  <c r="F68" i="4"/>
  <c r="B68" i="4"/>
  <c r="C68" i="4"/>
  <c r="D68" i="4"/>
  <c r="G68" i="4"/>
  <c r="B67" i="6" l="1"/>
  <c r="C67" i="6" s="1"/>
  <c r="D67" i="6" s="1"/>
  <c r="K66" i="8"/>
  <c r="G65" i="6"/>
  <c r="L66" i="8" s="1"/>
  <c r="E65" i="6"/>
  <c r="F65" i="6" s="1"/>
  <c r="D66" i="8" s="1"/>
  <c r="C66" i="6"/>
  <c r="D66" i="6" s="1"/>
  <c r="H64" i="6"/>
  <c r="B65" i="8" s="1"/>
  <c r="H68" i="4"/>
  <c r="I68" i="4"/>
  <c r="A68" i="6"/>
  <c r="A69" i="8" s="1"/>
  <c r="G69" i="4"/>
  <c r="C69" i="4"/>
  <c r="B69" i="4"/>
  <c r="D69" i="4"/>
  <c r="F69" i="4"/>
  <c r="E69" i="4"/>
  <c r="H65" i="6" l="1"/>
  <c r="B66" i="8" s="1"/>
  <c r="F66" i="8" s="1"/>
  <c r="B68" i="6"/>
  <c r="C68" i="6" s="1"/>
  <c r="D68" i="6" s="1"/>
  <c r="K68" i="8"/>
  <c r="G67" i="6"/>
  <c r="L68" i="8" s="1"/>
  <c r="E67" i="6"/>
  <c r="F67" i="6" s="1"/>
  <c r="D68" i="8" s="1"/>
  <c r="K67" i="8"/>
  <c r="G66" i="6"/>
  <c r="L67" i="8" s="1"/>
  <c r="E66" i="6"/>
  <c r="F66" i="6" s="1"/>
  <c r="D67" i="8" s="1"/>
  <c r="F65" i="8"/>
  <c r="E65" i="8"/>
  <c r="G65" i="8" s="1"/>
  <c r="I69" i="4"/>
  <c r="H69" i="4"/>
  <c r="A69" i="6"/>
  <c r="A70" i="8" s="1"/>
  <c r="B70" i="4"/>
  <c r="D70" i="4"/>
  <c r="G70" i="4"/>
  <c r="C70" i="4"/>
  <c r="E70" i="4"/>
  <c r="F70" i="4"/>
  <c r="E66" i="8" l="1"/>
  <c r="G66" i="8" s="1"/>
  <c r="H67" i="6"/>
  <c r="B68" i="8" s="1"/>
  <c r="E68" i="8" s="1"/>
  <c r="G68" i="8" s="1"/>
  <c r="H66" i="6"/>
  <c r="B67" i="8" s="1"/>
  <c r="F67" i="8" s="1"/>
  <c r="K69" i="8"/>
  <c r="G68" i="6"/>
  <c r="L69" i="8" s="1"/>
  <c r="E68" i="6"/>
  <c r="F68" i="6" s="1"/>
  <c r="D69" i="8" s="1"/>
  <c r="I70" i="4"/>
  <c r="H70" i="4"/>
  <c r="A70" i="6"/>
  <c r="A71" i="8" s="1"/>
  <c r="B69" i="6"/>
  <c r="D71" i="4"/>
  <c r="G71" i="4"/>
  <c r="E71" i="4"/>
  <c r="B71" i="4"/>
  <c r="F71" i="4"/>
  <c r="C71" i="4"/>
  <c r="F68" i="8" l="1"/>
  <c r="E67" i="8"/>
  <c r="G67" i="8" s="1"/>
  <c r="H68" i="6"/>
  <c r="B69" i="8" s="1"/>
  <c r="F69" i="8" s="1"/>
  <c r="C69" i="6"/>
  <c r="D69" i="6" s="1"/>
  <c r="I71" i="4"/>
  <c r="H71" i="4"/>
  <c r="A71" i="6"/>
  <c r="A72" i="8" s="1"/>
  <c r="B70" i="6"/>
  <c r="C72" i="4"/>
  <c r="E72" i="4"/>
  <c r="F72" i="4"/>
  <c r="G72" i="4"/>
  <c r="D72" i="4"/>
  <c r="B72" i="4"/>
  <c r="E69" i="8" l="1"/>
  <c r="G69" i="8" s="1"/>
  <c r="C70" i="6"/>
  <c r="D70" i="6" s="1"/>
  <c r="K70" i="8"/>
  <c r="G69" i="6"/>
  <c r="L70" i="8" s="1"/>
  <c r="E69" i="6"/>
  <c r="F69" i="6" s="1"/>
  <c r="D70" i="8" s="1"/>
  <c r="H72" i="4"/>
  <c r="I72" i="4"/>
  <c r="A72" i="6"/>
  <c r="A73" i="8" s="1"/>
  <c r="B71" i="6"/>
  <c r="B73" i="4"/>
  <c r="C73" i="4"/>
  <c r="E73" i="4"/>
  <c r="D73" i="4"/>
  <c r="G73" i="4"/>
  <c r="F73" i="4"/>
  <c r="H69" i="6" l="1"/>
  <c r="B70" i="8" s="1"/>
  <c r="E70" i="8" s="1"/>
  <c r="G70" i="8" s="1"/>
  <c r="K71" i="8"/>
  <c r="G70" i="6"/>
  <c r="L71" i="8" s="1"/>
  <c r="E70" i="6"/>
  <c r="F70" i="6" s="1"/>
  <c r="D71" i="8" s="1"/>
  <c r="C71" i="6"/>
  <c r="D71" i="6" s="1"/>
  <c r="H73" i="4"/>
  <c r="I73" i="4"/>
  <c r="A73" i="6"/>
  <c r="A74" i="8" s="1"/>
  <c r="B72" i="6"/>
  <c r="G74" i="4"/>
  <c r="F74" i="4"/>
  <c r="C74" i="4"/>
  <c r="B74" i="4"/>
  <c r="E74" i="4"/>
  <c r="D74" i="4"/>
  <c r="F70" i="8" l="1"/>
  <c r="B73" i="6"/>
  <c r="C73" i="6" s="1"/>
  <c r="H70" i="6"/>
  <c r="B71" i="8" s="1"/>
  <c r="K72" i="8"/>
  <c r="G71" i="6"/>
  <c r="L72" i="8" s="1"/>
  <c r="E71" i="6"/>
  <c r="F71" i="6" s="1"/>
  <c r="D72" i="8" s="1"/>
  <c r="C72" i="6"/>
  <c r="D72" i="6" s="1"/>
  <c r="H74" i="4"/>
  <c r="I74" i="4"/>
  <c r="A74" i="6"/>
  <c r="A75" i="8" s="1"/>
  <c r="G75" i="4"/>
  <c r="F75" i="4"/>
  <c r="E75" i="4"/>
  <c r="B75" i="4"/>
  <c r="C75" i="4"/>
  <c r="D75" i="4"/>
  <c r="D73" i="6" l="1"/>
  <c r="K74" i="8" s="1"/>
  <c r="K73" i="8"/>
  <c r="G72" i="6"/>
  <c r="L73" i="8" s="1"/>
  <c r="E72" i="6"/>
  <c r="F72" i="6" s="1"/>
  <c r="D73" i="8" s="1"/>
  <c r="H71" i="6"/>
  <c r="B72" i="8" s="1"/>
  <c r="F71" i="8"/>
  <c r="E71" i="8"/>
  <c r="G71" i="8" s="1"/>
  <c r="B74" i="6"/>
  <c r="H75" i="4"/>
  <c r="I75" i="4"/>
  <c r="A75" i="6"/>
  <c r="A76" i="8" s="1"/>
  <c r="E76" i="4"/>
  <c r="B76" i="4"/>
  <c r="C76" i="4"/>
  <c r="G76" i="4"/>
  <c r="F76" i="4"/>
  <c r="D76" i="4"/>
  <c r="E73" i="6" l="1"/>
  <c r="F73" i="6" s="1"/>
  <c r="D74" i="8" s="1"/>
  <c r="G73" i="6"/>
  <c r="L74" i="8" s="1"/>
  <c r="B75" i="6"/>
  <c r="C75" i="6" s="1"/>
  <c r="D75" i="6" s="1"/>
  <c r="F72" i="8"/>
  <c r="E72" i="8"/>
  <c r="G72" i="8" s="1"/>
  <c r="C74" i="6"/>
  <c r="D74" i="6" s="1"/>
  <c r="H72" i="6"/>
  <c r="B73" i="8" s="1"/>
  <c r="H76" i="4"/>
  <c r="I76" i="4"/>
  <c r="A76" i="6"/>
  <c r="A77" i="8" s="1"/>
  <c r="D77" i="4"/>
  <c r="E77" i="4"/>
  <c r="G77" i="4"/>
  <c r="C77" i="4"/>
  <c r="B77" i="4"/>
  <c r="F77" i="4"/>
  <c r="H73" i="6" l="1"/>
  <c r="B74" i="8" s="1"/>
  <c r="F74" i="8" s="1"/>
  <c r="K76" i="8"/>
  <c r="G75" i="6"/>
  <c r="L76" i="8" s="1"/>
  <c r="E75" i="6"/>
  <c r="F75" i="6" s="1"/>
  <c r="D76" i="8" s="1"/>
  <c r="K75" i="8"/>
  <c r="G74" i="6"/>
  <c r="L75" i="8" s="1"/>
  <c r="E74" i="6"/>
  <c r="F74" i="6" s="1"/>
  <c r="D75" i="8" s="1"/>
  <c r="F73" i="8"/>
  <c r="E73" i="8"/>
  <c r="G73" i="8" s="1"/>
  <c r="B76" i="6"/>
  <c r="I77" i="4"/>
  <c r="H77" i="4"/>
  <c r="A77" i="6"/>
  <c r="A78" i="8" s="1"/>
  <c r="C78" i="4"/>
  <c r="E78" i="4"/>
  <c r="D78" i="4"/>
  <c r="F78" i="4"/>
  <c r="B78" i="4"/>
  <c r="G78" i="4"/>
  <c r="E74" i="8" l="1"/>
  <c r="G74" i="8" s="1"/>
  <c r="H74" i="6"/>
  <c r="B75" i="8" s="1"/>
  <c r="F75" i="8" s="1"/>
  <c r="H75" i="6"/>
  <c r="B76" i="8" s="1"/>
  <c r="C76" i="6"/>
  <c r="D76" i="6" s="1"/>
  <c r="B77" i="6"/>
  <c r="H78" i="4"/>
  <c r="I78" i="4"/>
  <c r="A78" i="6"/>
  <c r="A79" i="8" s="1"/>
  <c r="E79" i="4"/>
  <c r="B79" i="4"/>
  <c r="D79" i="4"/>
  <c r="C79" i="4"/>
  <c r="F79" i="4"/>
  <c r="G79" i="4"/>
  <c r="B78" i="6" l="1"/>
  <c r="C78" i="6" s="1"/>
  <c r="E75" i="8"/>
  <c r="G75" i="8" s="1"/>
  <c r="K77" i="8"/>
  <c r="G76" i="6"/>
  <c r="L77" i="8" s="1"/>
  <c r="E76" i="6"/>
  <c r="F76" i="6" s="1"/>
  <c r="D77" i="8" s="1"/>
  <c r="C77" i="6"/>
  <c r="D77" i="6" s="1"/>
  <c r="E76" i="8"/>
  <c r="G76" i="8" s="1"/>
  <c r="F76" i="8"/>
  <c r="H79" i="4"/>
  <c r="I79" i="4"/>
  <c r="A79" i="6"/>
  <c r="A80" i="8" s="1"/>
  <c r="B80" i="4"/>
  <c r="C80" i="4"/>
  <c r="G80" i="4"/>
  <c r="D80" i="4"/>
  <c r="E80" i="4"/>
  <c r="F80" i="4"/>
  <c r="D78" i="6" l="1"/>
  <c r="K79" i="8" s="1"/>
  <c r="H76" i="6"/>
  <c r="B77" i="8" s="1"/>
  <c r="F77" i="8" s="1"/>
  <c r="K78" i="8"/>
  <c r="G77" i="6"/>
  <c r="L78" i="8" s="1"/>
  <c r="E77" i="6"/>
  <c r="F77" i="6" s="1"/>
  <c r="D78" i="8" s="1"/>
  <c r="B79" i="6"/>
  <c r="I80" i="4"/>
  <c r="H80" i="4"/>
  <c r="A80" i="6"/>
  <c r="A81" i="8" s="1"/>
  <c r="C81" i="4"/>
  <c r="G81" i="4"/>
  <c r="B81" i="4"/>
  <c r="F81" i="4"/>
  <c r="E81" i="4"/>
  <c r="D81" i="4"/>
  <c r="E78" i="6" l="1"/>
  <c r="F78" i="6" s="1"/>
  <c r="D79" i="8" s="1"/>
  <c r="G78" i="6"/>
  <c r="L79" i="8" s="1"/>
  <c r="E77" i="8"/>
  <c r="G77" i="8" s="1"/>
  <c r="C79" i="6"/>
  <c r="D79" i="6" s="1"/>
  <c r="H77" i="6"/>
  <c r="B78" i="8" s="1"/>
  <c r="H81" i="4"/>
  <c r="I81" i="4"/>
  <c r="A81" i="6"/>
  <c r="A82" i="8" s="1"/>
  <c r="B80" i="6"/>
  <c r="B82" i="4"/>
  <c r="F82" i="4"/>
  <c r="D82" i="4"/>
  <c r="E82" i="4"/>
  <c r="G82" i="4"/>
  <c r="C82" i="4"/>
  <c r="H78" i="6" l="1"/>
  <c r="B79" i="8" s="1"/>
  <c r="E79" i="8" s="1"/>
  <c r="G79" i="8" s="1"/>
  <c r="K80" i="8"/>
  <c r="G79" i="6"/>
  <c r="L80" i="8" s="1"/>
  <c r="E79" i="6"/>
  <c r="F79" i="6" s="1"/>
  <c r="D80" i="8" s="1"/>
  <c r="C80" i="6"/>
  <c r="D80" i="6" s="1"/>
  <c r="B81" i="6"/>
  <c r="F78" i="8"/>
  <c r="E78" i="8"/>
  <c r="G78" i="8" s="1"/>
  <c r="H82" i="4"/>
  <c r="I82" i="4"/>
  <c r="A82" i="6"/>
  <c r="A83" i="8" s="1"/>
  <c r="B83" i="4"/>
  <c r="G83" i="4"/>
  <c r="F83" i="4"/>
  <c r="C83" i="4"/>
  <c r="E83" i="4"/>
  <c r="D83" i="4"/>
  <c r="F79" i="8" l="1"/>
  <c r="K81" i="8"/>
  <c r="G80" i="6"/>
  <c r="L81" i="8" s="1"/>
  <c r="E80" i="6"/>
  <c r="F80" i="6" s="1"/>
  <c r="D81" i="8" s="1"/>
  <c r="B82" i="6"/>
  <c r="C81" i="6"/>
  <c r="D81" i="6" s="1"/>
  <c r="H79" i="6"/>
  <c r="B80" i="8" s="1"/>
  <c r="I83" i="4"/>
  <c r="H83" i="4"/>
  <c r="A83" i="6"/>
  <c r="A84" i="8" s="1"/>
  <c r="E84" i="4"/>
  <c r="C84" i="4"/>
  <c r="D84" i="4"/>
  <c r="G84" i="4"/>
  <c r="B84" i="4"/>
  <c r="F84" i="4"/>
  <c r="K82" i="8" l="1"/>
  <c r="G81" i="6"/>
  <c r="L82" i="8" s="1"/>
  <c r="E81" i="6"/>
  <c r="F81" i="6" s="1"/>
  <c r="D82" i="8" s="1"/>
  <c r="F80" i="8"/>
  <c r="E80" i="8"/>
  <c r="G80" i="8" s="1"/>
  <c r="H80" i="6"/>
  <c r="B81" i="8" s="1"/>
  <c r="C82" i="6"/>
  <c r="D82" i="6" s="1"/>
  <c r="I84" i="4"/>
  <c r="H84" i="4"/>
  <c r="A84" i="6"/>
  <c r="A85" i="8" s="1"/>
  <c r="B83" i="6"/>
  <c r="C85" i="4"/>
  <c r="E85" i="4"/>
  <c r="F85" i="4"/>
  <c r="B85" i="4"/>
  <c r="D85" i="4"/>
  <c r="G85" i="4"/>
  <c r="H81" i="6" l="1"/>
  <c r="B82" i="8" s="1"/>
  <c r="K83" i="8"/>
  <c r="G82" i="6"/>
  <c r="L83" i="8" s="1"/>
  <c r="E82" i="6"/>
  <c r="F82" i="6" s="1"/>
  <c r="D83" i="8" s="1"/>
  <c r="F81" i="8"/>
  <c r="E81" i="8"/>
  <c r="G81" i="8" s="1"/>
  <c r="C83" i="6"/>
  <c r="D83" i="6" s="1"/>
  <c r="I85" i="4"/>
  <c r="H85" i="4"/>
  <c r="A85" i="6"/>
  <c r="A86" i="8" s="1"/>
  <c r="B84" i="6"/>
  <c r="E86" i="4"/>
  <c r="B86" i="4"/>
  <c r="F86" i="4"/>
  <c r="G86" i="4"/>
  <c r="C86" i="4"/>
  <c r="D86" i="4"/>
  <c r="H82" i="6" l="1"/>
  <c r="B83" i="8" s="1"/>
  <c r="F83" i="8" s="1"/>
  <c r="C84" i="6"/>
  <c r="D84" i="6" s="1"/>
  <c r="F82" i="8"/>
  <c r="E82" i="8"/>
  <c r="G82" i="8" s="1"/>
  <c r="K84" i="8"/>
  <c r="G83" i="6"/>
  <c r="L84" i="8" s="1"/>
  <c r="E83" i="6"/>
  <c r="F83" i="6" s="1"/>
  <c r="D84" i="8" s="1"/>
  <c r="H86" i="4"/>
  <c r="I86" i="4"/>
  <c r="A86" i="6"/>
  <c r="A87" i="8" s="1"/>
  <c r="B85" i="6"/>
  <c r="B87" i="4"/>
  <c r="E87" i="4"/>
  <c r="F87" i="4"/>
  <c r="D87" i="4"/>
  <c r="G87" i="4"/>
  <c r="C87" i="4"/>
  <c r="E83" i="8" l="1"/>
  <c r="G83" i="8" s="1"/>
  <c r="K85" i="8"/>
  <c r="G84" i="6"/>
  <c r="L85" i="8" s="1"/>
  <c r="E84" i="6"/>
  <c r="F84" i="6" s="1"/>
  <c r="D85" i="8" s="1"/>
  <c r="C85" i="6"/>
  <c r="D85" i="6" s="1"/>
  <c r="H83" i="6"/>
  <c r="B84" i="8" s="1"/>
  <c r="B86" i="6"/>
  <c r="H87" i="4"/>
  <c r="I87" i="4"/>
  <c r="A87" i="6"/>
  <c r="A88" i="8" s="1"/>
  <c r="F88" i="4"/>
  <c r="D88" i="4"/>
  <c r="B88" i="4"/>
  <c r="G88" i="4"/>
  <c r="E88" i="4"/>
  <c r="C88" i="4"/>
  <c r="B87" i="6" l="1"/>
  <c r="C87" i="6" s="1"/>
  <c r="D87" i="6" s="1"/>
  <c r="H84" i="6"/>
  <c r="B85" i="8" s="1"/>
  <c r="F85" i="8" s="1"/>
  <c r="E84" i="8"/>
  <c r="G84" i="8" s="1"/>
  <c r="F84" i="8"/>
  <c r="C86" i="6"/>
  <c r="D86" i="6" s="1"/>
  <c r="K86" i="8"/>
  <c r="G85" i="6"/>
  <c r="L86" i="8" s="1"/>
  <c r="E85" i="6"/>
  <c r="F85" i="6" s="1"/>
  <c r="D86" i="8" s="1"/>
  <c r="I88" i="4"/>
  <c r="H88" i="4"/>
  <c r="A88" i="6"/>
  <c r="A89" i="8" s="1"/>
  <c r="G89" i="4"/>
  <c r="B89" i="4"/>
  <c r="C89" i="4"/>
  <c r="F89" i="4"/>
  <c r="E89" i="4"/>
  <c r="D89" i="4"/>
  <c r="E85" i="8" l="1"/>
  <c r="G85" i="8" s="1"/>
  <c r="H85" i="6"/>
  <c r="B86" i="8" s="1"/>
  <c r="F86" i="8" s="1"/>
  <c r="K87" i="8"/>
  <c r="G86" i="6"/>
  <c r="L87" i="8" s="1"/>
  <c r="E86" i="6"/>
  <c r="F86" i="6" s="1"/>
  <c r="D87" i="8" s="1"/>
  <c r="K88" i="8"/>
  <c r="G87" i="6"/>
  <c r="L88" i="8" s="1"/>
  <c r="E87" i="6"/>
  <c r="F87" i="6" s="1"/>
  <c r="D88" i="8" s="1"/>
  <c r="H89" i="4"/>
  <c r="I89" i="4"/>
  <c r="A89" i="6"/>
  <c r="A90" i="8" s="1"/>
  <c r="B88" i="6"/>
  <c r="G90" i="4"/>
  <c r="F90" i="4"/>
  <c r="D90" i="4"/>
  <c r="C90" i="4"/>
  <c r="E90" i="4"/>
  <c r="B90" i="4"/>
  <c r="E86" i="8" l="1"/>
  <c r="G86" i="8" s="1"/>
  <c r="H87" i="6"/>
  <c r="B88" i="8" s="1"/>
  <c r="C88" i="6"/>
  <c r="D88" i="6" s="1"/>
  <c r="H86" i="6"/>
  <c r="B87" i="8" s="1"/>
  <c r="I90" i="4"/>
  <c r="H90" i="4"/>
  <c r="A90" i="6"/>
  <c r="A91" i="8" s="1"/>
  <c r="B89" i="6"/>
  <c r="G91" i="4"/>
  <c r="B91" i="4"/>
  <c r="C91" i="4"/>
  <c r="E91" i="4"/>
  <c r="F91" i="4"/>
  <c r="D91" i="4"/>
  <c r="K89" i="8" l="1"/>
  <c r="G88" i="6"/>
  <c r="L89" i="8" s="1"/>
  <c r="E88" i="6"/>
  <c r="F88" i="6" s="1"/>
  <c r="D89" i="8" s="1"/>
  <c r="F87" i="8"/>
  <c r="E87" i="8"/>
  <c r="G87" i="8" s="1"/>
  <c r="C89" i="6"/>
  <c r="D89" i="6" s="1"/>
  <c r="F88" i="8"/>
  <c r="E88" i="8"/>
  <c r="G88" i="8" s="1"/>
  <c r="I91" i="4"/>
  <c r="H91" i="4"/>
  <c r="A91" i="6"/>
  <c r="A92" i="8" s="1"/>
  <c r="B90" i="6"/>
  <c r="F92" i="4"/>
  <c r="E92" i="4"/>
  <c r="C92" i="4"/>
  <c r="B92" i="4"/>
  <c r="G92" i="4"/>
  <c r="D92" i="4"/>
  <c r="K90" i="8" l="1"/>
  <c r="G89" i="6"/>
  <c r="L90" i="8" s="1"/>
  <c r="E89" i="6"/>
  <c r="F89" i="6" s="1"/>
  <c r="D90" i="8" s="1"/>
  <c r="C90" i="6"/>
  <c r="D90" i="6" s="1"/>
  <c r="H88" i="6"/>
  <c r="B89" i="8" s="1"/>
  <c r="H92" i="4"/>
  <c r="I92" i="4"/>
  <c r="A92" i="6"/>
  <c r="A93" i="8" s="1"/>
  <c r="B91" i="6"/>
  <c r="G93" i="4"/>
  <c r="F93" i="4"/>
  <c r="B93" i="4"/>
  <c r="D93" i="4"/>
  <c r="E93" i="4"/>
  <c r="C93" i="4"/>
  <c r="H89" i="6" l="1"/>
  <c r="B90" i="8" s="1"/>
  <c r="E90" i="8" s="1"/>
  <c r="G90" i="8" s="1"/>
  <c r="F89" i="8"/>
  <c r="E89" i="8"/>
  <c r="G89" i="8" s="1"/>
  <c r="C91" i="6"/>
  <c r="D91" i="6" s="1"/>
  <c r="B92" i="6"/>
  <c r="K91" i="8"/>
  <c r="G90" i="6"/>
  <c r="L91" i="8" s="1"/>
  <c r="E90" i="6"/>
  <c r="F90" i="6" s="1"/>
  <c r="D91" i="8" s="1"/>
  <c r="H93" i="4"/>
  <c r="I93" i="4"/>
  <c r="A93" i="6"/>
  <c r="A94" i="8" s="1"/>
  <c r="C94" i="4"/>
  <c r="F94" i="4"/>
  <c r="B94" i="4"/>
  <c r="E94" i="4"/>
  <c r="D94" i="4"/>
  <c r="G94" i="4"/>
  <c r="F90" i="8" l="1"/>
  <c r="H90" i="6"/>
  <c r="B91" i="8" s="1"/>
  <c r="F91" i="8" s="1"/>
  <c r="B93" i="6"/>
  <c r="C93" i="6" s="1"/>
  <c r="K92" i="8"/>
  <c r="G91" i="6"/>
  <c r="L92" i="8" s="1"/>
  <c r="E91" i="6"/>
  <c r="F91" i="6" s="1"/>
  <c r="D92" i="8" s="1"/>
  <c r="C92" i="6"/>
  <c r="D92" i="6" s="1"/>
  <c r="H94" i="4"/>
  <c r="I94" i="4"/>
  <c r="A94" i="6"/>
  <c r="A95" i="8" s="1"/>
  <c r="F95" i="4"/>
  <c r="C95" i="4"/>
  <c r="D95" i="4"/>
  <c r="G95" i="4"/>
  <c r="B95" i="4"/>
  <c r="E95" i="4"/>
  <c r="E91" i="8" l="1"/>
  <c r="G91" i="8" s="1"/>
  <c r="D93" i="6"/>
  <c r="G93" i="6" s="1"/>
  <c r="L94" i="8" s="1"/>
  <c r="H91" i="6"/>
  <c r="B92" i="8" s="1"/>
  <c r="E92" i="8" s="1"/>
  <c r="G92" i="8" s="1"/>
  <c r="K93" i="8"/>
  <c r="G92" i="6"/>
  <c r="L93" i="8" s="1"/>
  <c r="E92" i="6"/>
  <c r="F92" i="6" s="1"/>
  <c r="D93" i="8" s="1"/>
  <c r="B94" i="6"/>
  <c r="H95" i="4"/>
  <c r="I95" i="4"/>
  <c r="A95" i="6"/>
  <c r="A96" i="8" s="1"/>
  <c r="D96" i="4"/>
  <c r="B96" i="4"/>
  <c r="C96" i="4"/>
  <c r="G96" i="4"/>
  <c r="E96" i="4"/>
  <c r="F96" i="4"/>
  <c r="E93" i="6" l="1"/>
  <c r="F93" i="6" s="1"/>
  <c r="D94" i="8" s="1"/>
  <c r="B95" i="6"/>
  <c r="C95" i="6" s="1"/>
  <c r="D95" i="6" s="1"/>
  <c r="K94" i="8"/>
  <c r="H92" i="6"/>
  <c r="B93" i="8" s="1"/>
  <c r="F93" i="8" s="1"/>
  <c r="F92" i="8"/>
  <c r="H93" i="6"/>
  <c r="B94" i="8" s="1"/>
  <c r="C94" i="6"/>
  <c r="D94" i="6" s="1"/>
  <c r="I96" i="4"/>
  <c r="H96" i="4"/>
  <c r="A96" i="6"/>
  <c r="A97" i="8" s="1"/>
  <c r="C97" i="4"/>
  <c r="F97" i="4"/>
  <c r="E97" i="4"/>
  <c r="D97" i="4"/>
  <c r="G97" i="4"/>
  <c r="B97" i="4"/>
  <c r="F94" i="8" l="1"/>
  <c r="E93" i="8"/>
  <c r="G93" i="8" s="1"/>
  <c r="E94" i="8"/>
  <c r="G94" i="8" s="1"/>
  <c r="K95" i="8"/>
  <c r="G94" i="6"/>
  <c r="L95" i="8" s="1"/>
  <c r="E94" i="6"/>
  <c r="F94" i="6" s="1"/>
  <c r="D95" i="8" s="1"/>
  <c r="K96" i="8"/>
  <c r="G95" i="6"/>
  <c r="L96" i="8" s="1"/>
  <c r="E95" i="6"/>
  <c r="F95" i="6" s="1"/>
  <c r="D96" i="8" s="1"/>
  <c r="I97" i="4"/>
  <c r="H97" i="4"/>
  <c r="A97" i="6"/>
  <c r="A98" i="8" s="1"/>
  <c r="B96" i="6"/>
  <c r="C98" i="4"/>
  <c r="E98" i="4"/>
  <c r="D98" i="4"/>
  <c r="G98" i="4"/>
  <c r="F98" i="4"/>
  <c r="B98" i="4"/>
  <c r="C96" i="6" l="1"/>
  <c r="D96" i="6" s="1"/>
  <c r="H94" i="6"/>
  <c r="B95" i="8" s="1"/>
  <c r="H95" i="6"/>
  <c r="B96" i="8" s="1"/>
  <c r="I98" i="4"/>
  <c r="H98" i="4"/>
  <c r="A98" i="6"/>
  <c r="A99" i="8" s="1"/>
  <c r="B97" i="6"/>
  <c r="G99" i="4"/>
  <c r="C99" i="4"/>
  <c r="F99" i="4"/>
  <c r="B99" i="4"/>
  <c r="E99" i="4"/>
  <c r="D99" i="4"/>
  <c r="K97" i="8" l="1"/>
  <c r="G96" i="6"/>
  <c r="L97" i="8" s="1"/>
  <c r="E96" i="6"/>
  <c r="F96" i="6" s="1"/>
  <c r="D97" i="8" s="1"/>
  <c r="C97" i="6"/>
  <c r="D97" i="6" s="1"/>
  <c r="F96" i="8"/>
  <c r="E96" i="8"/>
  <c r="G96" i="8" s="1"/>
  <c r="F95" i="8"/>
  <c r="E95" i="8"/>
  <c r="G95" i="8" s="1"/>
  <c r="I99" i="4"/>
  <c r="H99" i="4"/>
  <c r="A99" i="6"/>
  <c r="A100" i="8" s="1"/>
  <c r="B98" i="6"/>
  <c r="C100" i="4"/>
  <c r="D100" i="4"/>
  <c r="F100" i="4"/>
  <c r="G100" i="4"/>
  <c r="B100" i="4"/>
  <c r="E100" i="4"/>
  <c r="K98" i="8" l="1"/>
  <c r="G97" i="6"/>
  <c r="L98" i="8" s="1"/>
  <c r="E97" i="6"/>
  <c r="F97" i="6" s="1"/>
  <c r="D98" i="8" s="1"/>
  <c r="C98" i="6"/>
  <c r="D98" i="6" s="1"/>
  <c r="H96" i="6"/>
  <c r="B97" i="8" s="1"/>
  <c r="H100" i="4"/>
  <c r="I100" i="4"/>
  <c r="A100" i="6"/>
  <c r="A101" i="8" s="1"/>
  <c r="B99" i="6"/>
  <c r="E101" i="4"/>
  <c r="B101" i="4"/>
  <c r="G101" i="4"/>
  <c r="F101" i="4"/>
  <c r="C101" i="4"/>
  <c r="D101" i="4"/>
  <c r="B100" i="6" l="1"/>
  <c r="C100" i="6" s="1"/>
  <c r="D100" i="6" s="1"/>
  <c r="K99" i="8"/>
  <c r="G98" i="6"/>
  <c r="L99" i="8" s="1"/>
  <c r="E98" i="6"/>
  <c r="F98" i="6" s="1"/>
  <c r="D99" i="8" s="1"/>
  <c r="C99" i="6"/>
  <c r="D99" i="6" s="1"/>
  <c r="H97" i="6"/>
  <c r="B98" i="8" s="1"/>
  <c r="F97" i="8"/>
  <c r="E97" i="8"/>
  <c r="G97" i="8" s="1"/>
  <c r="I101" i="4"/>
  <c r="H101" i="4"/>
  <c r="A101" i="6"/>
  <c r="A102" i="8" s="1"/>
  <c r="E102" i="4"/>
  <c r="F102" i="4"/>
  <c r="D102" i="4"/>
  <c r="G102" i="4"/>
  <c r="B102" i="4"/>
  <c r="C102" i="4"/>
  <c r="K101" i="8" l="1"/>
  <c r="G100" i="6"/>
  <c r="L101" i="8" s="1"/>
  <c r="E100" i="6"/>
  <c r="F100" i="6" s="1"/>
  <c r="D101" i="8" s="1"/>
  <c r="K100" i="8"/>
  <c r="G99" i="6"/>
  <c r="L100" i="8" s="1"/>
  <c r="E99" i="6"/>
  <c r="F99" i="6" s="1"/>
  <c r="D100" i="8" s="1"/>
  <c r="F98" i="8"/>
  <c r="E98" i="8"/>
  <c r="G98" i="8" s="1"/>
  <c r="H98" i="6"/>
  <c r="B99" i="8" s="1"/>
  <c r="H102" i="4"/>
  <c r="I102" i="4"/>
  <c r="A102" i="6"/>
  <c r="A103" i="8" s="1"/>
  <c r="B101" i="6"/>
  <c r="G103" i="4"/>
  <c r="B103" i="4"/>
  <c r="F103" i="4"/>
  <c r="D103" i="4"/>
  <c r="E103" i="4"/>
  <c r="C103" i="4"/>
  <c r="B102" i="6" l="1"/>
  <c r="C102" i="6" s="1"/>
  <c r="F99" i="8"/>
  <c r="E99" i="8"/>
  <c r="G99" i="8" s="1"/>
  <c r="H100" i="6"/>
  <c r="B101" i="8" s="1"/>
  <c r="C101" i="6"/>
  <c r="D101" i="6" s="1"/>
  <c r="H99" i="6"/>
  <c r="B100" i="8" s="1"/>
  <c r="I103" i="4"/>
  <c r="H103" i="4"/>
  <c r="A103" i="6"/>
  <c r="A104" i="8" s="1"/>
  <c r="B104" i="4"/>
  <c r="G104" i="4"/>
  <c r="D104" i="4"/>
  <c r="C104" i="4"/>
  <c r="F104" i="4"/>
  <c r="E104" i="4"/>
  <c r="D102" i="6" l="1"/>
  <c r="K103" i="8" s="1"/>
  <c r="E100" i="8"/>
  <c r="G100" i="8" s="1"/>
  <c r="F100" i="8"/>
  <c r="K102" i="8"/>
  <c r="G101" i="6"/>
  <c r="L102" i="8" s="1"/>
  <c r="E101" i="6"/>
  <c r="F101" i="6" s="1"/>
  <c r="D102" i="8" s="1"/>
  <c r="F101" i="8"/>
  <c r="E101" i="8"/>
  <c r="G101" i="8" s="1"/>
  <c r="B103" i="6"/>
  <c r="I104" i="4"/>
  <c r="H104" i="4"/>
  <c r="A104" i="6"/>
  <c r="A105" i="8" s="1"/>
  <c r="F105" i="4"/>
  <c r="E105" i="4"/>
  <c r="G105" i="4"/>
  <c r="D105" i="4"/>
  <c r="B105" i="4"/>
  <c r="C105" i="4"/>
  <c r="G102" i="6" l="1"/>
  <c r="L103" i="8" s="1"/>
  <c r="E102" i="6"/>
  <c r="F102" i="6" s="1"/>
  <c r="D103" i="8" s="1"/>
  <c r="C103" i="6"/>
  <c r="D103" i="6" s="1"/>
  <c r="H101" i="6"/>
  <c r="B102" i="8" s="1"/>
  <c r="I105" i="4"/>
  <c r="H105" i="4"/>
  <c r="A105" i="6"/>
  <c r="A106" i="8" s="1"/>
  <c r="B104" i="6"/>
  <c r="B106" i="4"/>
  <c r="F106" i="4"/>
  <c r="G106" i="4"/>
  <c r="C106" i="4"/>
  <c r="D106" i="4"/>
  <c r="E106" i="4"/>
  <c r="H102" i="6" l="1"/>
  <c r="B103" i="8" s="1"/>
  <c r="E103" i="8" s="1"/>
  <c r="G103" i="8" s="1"/>
  <c r="K104" i="8"/>
  <c r="G103" i="6"/>
  <c r="L104" i="8" s="1"/>
  <c r="E103" i="6"/>
  <c r="F103" i="6" s="1"/>
  <c r="D104" i="8" s="1"/>
  <c r="C104" i="6"/>
  <c r="D104" i="6" s="1"/>
  <c r="F102" i="8"/>
  <c r="E102" i="8"/>
  <c r="G102" i="8" s="1"/>
  <c r="I106" i="4"/>
  <c r="H106" i="4"/>
  <c r="A106" i="6"/>
  <c r="A107" i="8" s="1"/>
  <c r="B105" i="6"/>
  <c r="F107" i="4"/>
  <c r="C107" i="4"/>
  <c r="E107" i="4"/>
  <c r="D107" i="4"/>
  <c r="G107" i="4"/>
  <c r="B107" i="4"/>
  <c r="F103" i="8" l="1"/>
  <c r="K105" i="8"/>
  <c r="G104" i="6"/>
  <c r="L105" i="8" s="1"/>
  <c r="E104" i="6"/>
  <c r="F104" i="6" s="1"/>
  <c r="D105" i="8" s="1"/>
  <c r="C105" i="6"/>
  <c r="D105" i="6" s="1"/>
  <c r="H103" i="6"/>
  <c r="B104" i="8" s="1"/>
  <c r="B106" i="6"/>
  <c r="H107" i="4"/>
  <c r="I107" i="4"/>
  <c r="A107" i="6"/>
  <c r="A108" i="8" s="1"/>
  <c r="G108" i="4"/>
  <c r="B108" i="4"/>
  <c r="F108" i="4"/>
  <c r="D108" i="4"/>
  <c r="C108" i="4"/>
  <c r="E108" i="4"/>
  <c r="B107" i="6" l="1"/>
  <c r="C107" i="6" s="1"/>
  <c r="D107" i="6" s="1"/>
  <c r="K106" i="8"/>
  <c r="G105" i="6"/>
  <c r="L106" i="8" s="1"/>
  <c r="E105" i="6"/>
  <c r="F105" i="6" s="1"/>
  <c r="D106" i="8" s="1"/>
  <c r="C106" i="6"/>
  <c r="D106" i="6" s="1"/>
  <c r="F104" i="8"/>
  <c r="E104" i="8"/>
  <c r="G104" i="8" s="1"/>
  <c r="H104" i="6"/>
  <c r="B105" i="8" s="1"/>
  <c r="I108" i="4"/>
  <c r="H108" i="4"/>
  <c r="A108" i="6"/>
  <c r="A109" i="8" s="1"/>
  <c r="C109" i="4"/>
  <c r="B109" i="4"/>
  <c r="G109" i="4"/>
  <c r="D109" i="4"/>
  <c r="E109" i="4"/>
  <c r="F109" i="4"/>
  <c r="K107" i="8" l="1"/>
  <c r="G106" i="6"/>
  <c r="L107" i="8" s="1"/>
  <c r="E106" i="6"/>
  <c r="F106" i="6" s="1"/>
  <c r="D107" i="8" s="1"/>
  <c r="K108" i="8"/>
  <c r="G107" i="6"/>
  <c r="L108" i="8" s="1"/>
  <c r="E107" i="6"/>
  <c r="F107" i="6" s="1"/>
  <c r="D108" i="8" s="1"/>
  <c r="H105" i="6"/>
  <c r="B106" i="8" s="1"/>
  <c r="F105" i="8"/>
  <c r="E105" i="8"/>
  <c r="G105" i="8" s="1"/>
  <c r="H109" i="4"/>
  <c r="I109" i="4"/>
  <c r="A109" i="6"/>
  <c r="A110" i="8" s="1"/>
  <c r="B108" i="6"/>
  <c r="D110" i="4"/>
  <c r="E110" i="4"/>
  <c r="F110" i="4"/>
  <c r="G110" i="4"/>
  <c r="B110" i="4"/>
  <c r="C110" i="4"/>
  <c r="H106" i="6" l="1"/>
  <c r="B107" i="8" s="1"/>
  <c r="F107" i="8" s="1"/>
  <c r="B109" i="6"/>
  <c r="C109" i="6" s="1"/>
  <c r="D109" i="6" s="1"/>
  <c r="H107" i="6"/>
  <c r="B108" i="8" s="1"/>
  <c r="E108" i="8" s="1"/>
  <c r="G108" i="8" s="1"/>
  <c r="F106" i="8"/>
  <c r="E106" i="8"/>
  <c r="G106" i="8" s="1"/>
  <c r="C108" i="6"/>
  <c r="D108" i="6" s="1"/>
  <c r="H110" i="4"/>
  <c r="I110" i="4"/>
  <c r="A110" i="6"/>
  <c r="A111" i="8" s="1"/>
  <c r="D111" i="4"/>
  <c r="E111" i="4"/>
  <c r="C111" i="4"/>
  <c r="F111" i="4"/>
  <c r="G111" i="4"/>
  <c r="B111" i="4"/>
  <c r="E107" i="8" l="1"/>
  <c r="G107" i="8" s="1"/>
  <c r="F108" i="8"/>
  <c r="K109" i="8"/>
  <c r="G108" i="6"/>
  <c r="L109" i="8" s="1"/>
  <c r="E108" i="6"/>
  <c r="F108" i="6" s="1"/>
  <c r="D109" i="8" s="1"/>
  <c r="B110" i="6"/>
  <c r="K110" i="8"/>
  <c r="G109" i="6"/>
  <c r="L110" i="8" s="1"/>
  <c r="E109" i="6"/>
  <c r="F109" i="6" s="1"/>
  <c r="D110" i="8" s="1"/>
  <c r="I111" i="4"/>
  <c r="H111" i="4"/>
  <c r="A111" i="6"/>
  <c r="A112" i="8" s="1"/>
  <c r="D112" i="4"/>
  <c r="C112" i="4"/>
  <c r="E112" i="4"/>
  <c r="B112" i="4"/>
  <c r="F112" i="4"/>
  <c r="G112" i="4"/>
  <c r="H109" i="6" l="1"/>
  <c r="B110" i="8" s="1"/>
  <c r="F110" i="8" s="1"/>
  <c r="H108" i="6"/>
  <c r="B109" i="8" s="1"/>
  <c r="C110" i="6"/>
  <c r="D110" i="6" s="1"/>
  <c r="I112" i="4"/>
  <c r="H112" i="4"/>
  <c r="A112" i="6"/>
  <c r="A113" i="8" s="1"/>
  <c r="B111" i="6"/>
  <c r="E113" i="4"/>
  <c r="G113" i="4"/>
  <c r="F113" i="4"/>
  <c r="B113" i="4"/>
  <c r="D113" i="4"/>
  <c r="C113" i="4"/>
  <c r="E110" i="8" l="1"/>
  <c r="G110" i="8" s="1"/>
  <c r="K111" i="8"/>
  <c r="G110" i="6"/>
  <c r="L111" i="8" s="1"/>
  <c r="E110" i="6"/>
  <c r="F110" i="6" s="1"/>
  <c r="D111" i="8" s="1"/>
  <c r="F109" i="8"/>
  <c r="E109" i="8"/>
  <c r="G109" i="8" s="1"/>
  <c r="C111" i="6"/>
  <c r="D111" i="6" s="1"/>
  <c r="H113" i="4"/>
  <c r="I113" i="4"/>
  <c r="A113" i="6"/>
  <c r="A114" i="8" s="1"/>
  <c r="B112" i="6"/>
  <c r="D114" i="4"/>
  <c r="E114" i="4"/>
  <c r="B114" i="4"/>
  <c r="C114" i="4"/>
  <c r="F114" i="4"/>
  <c r="G114" i="4"/>
  <c r="B113" i="6" l="1"/>
  <c r="C113" i="6" s="1"/>
  <c r="D113" i="6" s="1"/>
  <c r="K112" i="8"/>
  <c r="G111" i="6"/>
  <c r="L112" i="8" s="1"/>
  <c r="E111" i="6"/>
  <c r="F111" i="6" s="1"/>
  <c r="D112" i="8" s="1"/>
  <c r="H110" i="6"/>
  <c r="B111" i="8" s="1"/>
  <c r="C112" i="6"/>
  <c r="D112" i="6" s="1"/>
  <c r="H114" i="4"/>
  <c r="I114" i="4"/>
  <c r="A114" i="6"/>
  <c r="A115" i="8" s="1"/>
  <c r="G115" i="4"/>
  <c r="D115" i="4"/>
  <c r="B115" i="4"/>
  <c r="C115" i="4"/>
  <c r="F115" i="4"/>
  <c r="E115" i="4"/>
  <c r="K113" i="8" l="1"/>
  <c r="G112" i="6"/>
  <c r="L113" i="8" s="1"/>
  <c r="E112" i="6"/>
  <c r="F112" i="6" s="1"/>
  <c r="D113" i="8" s="1"/>
  <c r="K114" i="8"/>
  <c r="G113" i="6"/>
  <c r="L114" i="8" s="1"/>
  <c r="E113" i="6"/>
  <c r="F113" i="6" s="1"/>
  <c r="D114" i="8" s="1"/>
  <c r="F111" i="8"/>
  <c r="E111" i="8"/>
  <c r="G111" i="8" s="1"/>
  <c r="H111" i="6"/>
  <c r="B112" i="8" s="1"/>
  <c r="B114" i="6"/>
  <c r="H115" i="4"/>
  <c r="I115" i="4"/>
  <c r="A115" i="6"/>
  <c r="A116" i="8" s="1"/>
  <c r="B116" i="4"/>
  <c r="C116" i="4"/>
  <c r="D116" i="4"/>
  <c r="F116" i="4"/>
  <c r="E116" i="4"/>
  <c r="G116" i="4"/>
  <c r="B115" i="6" l="1"/>
  <c r="C115" i="6" s="1"/>
  <c r="D115" i="6" s="1"/>
  <c r="H113" i="6"/>
  <c r="B114" i="8" s="1"/>
  <c r="C114" i="6"/>
  <c r="D114" i="6" s="1"/>
  <c r="F112" i="8"/>
  <c r="E112" i="8"/>
  <c r="G112" i="8" s="1"/>
  <c r="H112" i="6"/>
  <c r="B113" i="8" s="1"/>
  <c r="H116" i="4"/>
  <c r="I116" i="4"/>
  <c r="A116" i="6"/>
  <c r="A117" i="8" s="1"/>
  <c r="F117" i="4"/>
  <c r="B117" i="4"/>
  <c r="G117" i="4"/>
  <c r="E117" i="4"/>
  <c r="D117" i="4"/>
  <c r="C117" i="4"/>
  <c r="B116" i="6" l="1"/>
  <c r="C116" i="6" s="1"/>
  <c r="D116" i="6" s="1"/>
  <c r="K116" i="8"/>
  <c r="G115" i="6"/>
  <c r="L116" i="8" s="1"/>
  <c r="E115" i="6"/>
  <c r="F115" i="6" s="1"/>
  <c r="D116" i="8" s="1"/>
  <c r="K115" i="8"/>
  <c r="G114" i="6"/>
  <c r="L115" i="8" s="1"/>
  <c r="E114" i="6"/>
  <c r="F114" i="6" s="1"/>
  <c r="D115" i="8" s="1"/>
  <c r="F113" i="8"/>
  <c r="E113" i="8"/>
  <c r="G113" i="8" s="1"/>
  <c r="F114" i="8"/>
  <c r="E114" i="8"/>
  <c r="G114" i="8" s="1"/>
  <c r="I117" i="4"/>
  <c r="H117" i="4"/>
  <c r="A117" i="6"/>
  <c r="A118" i="8" s="1"/>
  <c r="G118" i="4"/>
  <c r="B118" i="4"/>
  <c r="D118" i="4"/>
  <c r="E118" i="4"/>
  <c r="F118" i="4"/>
  <c r="C118" i="4"/>
  <c r="H115" i="6" l="1"/>
  <c r="B116" i="8" s="1"/>
  <c r="F116" i="8" s="1"/>
  <c r="K117" i="8"/>
  <c r="G116" i="6"/>
  <c r="L117" i="8" s="1"/>
  <c r="E116" i="6"/>
  <c r="F116" i="6" s="1"/>
  <c r="D117" i="8" s="1"/>
  <c r="H114" i="6"/>
  <c r="B115" i="8" s="1"/>
  <c r="I118" i="4"/>
  <c r="H118" i="4"/>
  <c r="A118" i="6"/>
  <c r="A119" i="8" s="1"/>
  <c r="B117" i="6"/>
  <c r="B119" i="4"/>
  <c r="F119" i="4"/>
  <c r="C119" i="4"/>
  <c r="D119" i="4"/>
  <c r="G119" i="4"/>
  <c r="E119" i="4"/>
  <c r="E116" i="8" l="1"/>
  <c r="G116" i="8" s="1"/>
  <c r="H116" i="6"/>
  <c r="B117" i="8" s="1"/>
  <c r="F117" i="8" s="1"/>
  <c r="C117" i="6"/>
  <c r="D117" i="6" s="1"/>
  <c r="F115" i="8"/>
  <c r="E115" i="8"/>
  <c r="G115" i="8" s="1"/>
  <c r="I119" i="4"/>
  <c r="H119" i="4"/>
  <c r="A119" i="6"/>
  <c r="A120" i="8" s="1"/>
  <c r="B118" i="6"/>
  <c r="E120" i="4"/>
  <c r="D120" i="4"/>
  <c r="G120" i="4"/>
  <c r="F120" i="4"/>
  <c r="C120" i="4"/>
  <c r="B120" i="4"/>
  <c r="E117" i="8" l="1"/>
  <c r="G117" i="8" s="1"/>
  <c r="K118" i="8"/>
  <c r="G117" i="6"/>
  <c r="L118" i="8" s="1"/>
  <c r="E117" i="6"/>
  <c r="F117" i="6" s="1"/>
  <c r="D118" i="8" s="1"/>
  <c r="C118" i="6"/>
  <c r="D118" i="6" s="1"/>
  <c r="I120" i="4"/>
  <c r="H120" i="4"/>
  <c r="A120" i="6"/>
  <c r="A121" i="8" s="1"/>
  <c r="B119" i="6"/>
  <c r="B121" i="4"/>
  <c r="D121" i="4"/>
  <c r="F121" i="4"/>
  <c r="C121" i="4"/>
  <c r="E121" i="4"/>
  <c r="G121" i="4"/>
  <c r="H117" i="6" l="1"/>
  <c r="B118" i="8" s="1"/>
  <c r="F118" i="8" s="1"/>
  <c r="K119" i="8"/>
  <c r="G118" i="6"/>
  <c r="L119" i="8" s="1"/>
  <c r="E118" i="6"/>
  <c r="F118" i="6" s="1"/>
  <c r="D119" i="8" s="1"/>
  <c r="C119" i="6"/>
  <c r="D119" i="6" s="1"/>
  <c r="I121" i="4"/>
  <c r="H121" i="4"/>
  <c r="A121" i="6"/>
  <c r="A122" i="8" s="1"/>
  <c r="B120" i="6"/>
  <c r="C122" i="4"/>
  <c r="G122" i="4"/>
  <c r="E122" i="4"/>
  <c r="D122" i="4"/>
  <c r="B122" i="4"/>
  <c r="F122" i="4"/>
  <c r="E118" i="8" l="1"/>
  <c r="G118" i="8" s="1"/>
  <c r="K120" i="8"/>
  <c r="G119" i="6"/>
  <c r="L120" i="8" s="1"/>
  <c r="E119" i="6"/>
  <c r="F119" i="6" s="1"/>
  <c r="D120" i="8" s="1"/>
  <c r="H118" i="6"/>
  <c r="B119" i="8" s="1"/>
  <c r="C120" i="6"/>
  <c r="D120" i="6" s="1"/>
  <c r="B121" i="6"/>
  <c r="I122" i="4"/>
  <c r="H122" i="4"/>
  <c r="A122" i="6"/>
  <c r="A123" i="8" s="1"/>
  <c r="G123" i="4"/>
  <c r="D123" i="4"/>
  <c r="B123" i="4"/>
  <c r="E123" i="4"/>
  <c r="C123" i="4"/>
  <c r="F123" i="4"/>
  <c r="K121" i="8" l="1"/>
  <c r="G120" i="6"/>
  <c r="L121" i="8" s="1"/>
  <c r="E120" i="6"/>
  <c r="F120" i="6" s="1"/>
  <c r="D121" i="8" s="1"/>
  <c r="C121" i="6"/>
  <c r="D121" i="6" s="1"/>
  <c r="F119" i="8"/>
  <c r="E119" i="8"/>
  <c r="G119" i="8" s="1"/>
  <c r="H119" i="6"/>
  <c r="B120" i="8" s="1"/>
  <c r="I123" i="4"/>
  <c r="H123" i="4"/>
  <c r="A123" i="6"/>
  <c r="A124" i="8" s="1"/>
  <c r="B122" i="6"/>
  <c r="G124" i="4"/>
  <c r="F124" i="4"/>
  <c r="E124" i="4"/>
  <c r="C124" i="4"/>
  <c r="D124" i="4"/>
  <c r="B124" i="4"/>
  <c r="K122" i="8" l="1"/>
  <c r="G121" i="6"/>
  <c r="L122" i="8" s="1"/>
  <c r="E121" i="6"/>
  <c r="F121" i="6" s="1"/>
  <c r="D122" i="8" s="1"/>
  <c r="C122" i="6"/>
  <c r="D122" i="6" s="1"/>
  <c r="F120" i="8"/>
  <c r="E120" i="8"/>
  <c r="G120" i="8" s="1"/>
  <c r="H120" i="6"/>
  <c r="B121" i="8" s="1"/>
  <c r="H124" i="4"/>
  <c r="I124" i="4"/>
  <c r="A124" i="6"/>
  <c r="A125" i="8" s="1"/>
  <c r="B123" i="6"/>
  <c r="G125" i="4"/>
  <c r="E125" i="4"/>
  <c r="C125" i="4"/>
  <c r="D125" i="4"/>
  <c r="F125" i="4"/>
  <c r="B125" i="4"/>
  <c r="B124" i="6" l="1"/>
  <c r="C124" i="6" s="1"/>
  <c r="D124" i="6" s="1"/>
  <c r="K123" i="8"/>
  <c r="G122" i="6"/>
  <c r="L123" i="8" s="1"/>
  <c r="E122" i="6"/>
  <c r="F122" i="6" s="1"/>
  <c r="D123" i="8" s="1"/>
  <c r="C123" i="6"/>
  <c r="D123" i="6" s="1"/>
  <c r="H121" i="6"/>
  <c r="B122" i="8" s="1"/>
  <c r="F121" i="8"/>
  <c r="E121" i="8"/>
  <c r="G121" i="8" s="1"/>
  <c r="H125" i="4"/>
  <c r="I125" i="4"/>
  <c r="A125" i="6"/>
  <c r="A126" i="8" s="1"/>
  <c r="B126" i="4"/>
  <c r="D126" i="4"/>
  <c r="C126" i="4"/>
  <c r="E126" i="4"/>
  <c r="G126" i="4"/>
  <c r="F126" i="4"/>
  <c r="H122" i="6" l="1"/>
  <c r="B123" i="8" s="1"/>
  <c r="E123" i="8" s="1"/>
  <c r="G123" i="8" s="1"/>
  <c r="K124" i="8"/>
  <c r="G123" i="6"/>
  <c r="L124" i="8" s="1"/>
  <c r="E123" i="6"/>
  <c r="F123" i="6" s="1"/>
  <c r="D124" i="8" s="1"/>
  <c r="F122" i="8"/>
  <c r="E122" i="8"/>
  <c r="G122" i="8" s="1"/>
  <c r="K125" i="8"/>
  <c r="G124" i="6"/>
  <c r="L125" i="8" s="1"/>
  <c r="E124" i="6"/>
  <c r="F124" i="6" s="1"/>
  <c r="D125" i="8" s="1"/>
  <c r="B125" i="6"/>
  <c r="H126" i="4"/>
  <c r="I126" i="4"/>
  <c r="A126" i="6"/>
  <c r="A127" i="8" s="1"/>
  <c r="B127" i="4"/>
  <c r="D127" i="4"/>
  <c r="C127" i="4"/>
  <c r="F127" i="4"/>
  <c r="E127" i="4"/>
  <c r="G127" i="4"/>
  <c r="F123" i="8" l="1"/>
  <c r="B126" i="6"/>
  <c r="C126" i="6" s="1"/>
  <c r="D126" i="6" s="1"/>
  <c r="H123" i="6"/>
  <c r="B124" i="8" s="1"/>
  <c r="E124" i="8" s="1"/>
  <c r="G124" i="8" s="1"/>
  <c r="H124" i="6"/>
  <c r="B125" i="8" s="1"/>
  <c r="F125" i="8" s="1"/>
  <c r="C125" i="6"/>
  <c r="D125" i="6" s="1"/>
  <c r="H127" i="4"/>
  <c r="I127" i="4"/>
  <c r="A127" i="6"/>
  <c r="A128" i="8" s="1"/>
  <c r="F128" i="4"/>
  <c r="D128" i="4"/>
  <c r="C128" i="4"/>
  <c r="B128" i="4"/>
  <c r="E128" i="4"/>
  <c r="G128" i="4"/>
  <c r="F124" i="8" l="1"/>
  <c r="E125" i="8"/>
  <c r="G125" i="8" s="1"/>
  <c r="B127" i="6"/>
  <c r="C127" i="6" s="1"/>
  <c r="K127" i="8"/>
  <c r="G126" i="6"/>
  <c r="L127" i="8" s="1"/>
  <c r="E126" i="6"/>
  <c r="F126" i="6" s="1"/>
  <c r="D127" i="8" s="1"/>
  <c r="K126" i="8"/>
  <c r="G125" i="6"/>
  <c r="L126" i="8" s="1"/>
  <c r="E125" i="6"/>
  <c r="F125" i="6" s="1"/>
  <c r="D126" i="8" s="1"/>
  <c r="I128" i="4"/>
  <c r="H128" i="4"/>
  <c r="A128" i="6"/>
  <c r="A129" i="8" s="1"/>
  <c r="F129" i="4"/>
  <c r="B129" i="4"/>
  <c r="D129" i="4"/>
  <c r="C129" i="4"/>
  <c r="E129" i="4"/>
  <c r="G129" i="4"/>
  <c r="D127" i="6" l="1"/>
  <c r="G127" i="6" s="1"/>
  <c r="L128" i="8" s="1"/>
  <c r="H125" i="6"/>
  <c r="B126" i="8" s="1"/>
  <c r="F126" i="8" s="1"/>
  <c r="H126" i="6"/>
  <c r="B127" i="8" s="1"/>
  <c r="I129" i="4"/>
  <c r="H129" i="4"/>
  <c r="A129" i="6"/>
  <c r="A130" i="8" s="1"/>
  <c r="B128" i="6"/>
  <c r="C130" i="4"/>
  <c r="F130" i="4"/>
  <c r="B130" i="4"/>
  <c r="G130" i="4"/>
  <c r="E130" i="4"/>
  <c r="D130" i="4"/>
  <c r="K128" i="8" l="1"/>
  <c r="E127" i="6"/>
  <c r="F127" i="6" s="1"/>
  <c r="D128" i="8" s="1"/>
  <c r="E126" i="8"/>
  <c r="G126" i="8" s="1"/>
  <c r="F127" i="8"/>
  <c r="E127" i="8"/>
  <c r="G127" i="8" s="1"/>
  <c r="C128" i="6"/>
  <c r="D128" i="6" s="1"/>
  <c r="H127" i="6"/>
  <c r="B128" i="8" s="1"/>
  <c r="B129" i="6"/>
  <c r="H130" i="4"/>
  <c r="I130" i="4"/>
  <c r="A130" i="6"/>
  <c r="A131" i="8" s="1"/>
  <c r="B131" i="4"/>
  <c r="E131" i="4"/>
  <c r="G131" i="4"/>
  <c r="F131" i="4"/>
  <c r="D131" i="4"/>
  <c r="C131" i="4"/>
  <c r="B130" i="6" l="1"/>
  <c r="C130" i="6" s="1"/>
  <c r="D130" i="6" s="1"/>
  <c r="K129" i="8"/>
  <c r="G128" i="6"/>
  <c r="L129" i="8" s="1"/>
  <c r="E128" i="6"/>
  <c r="F128" i="6" s="1"/>
  <c r="D129" i="8" s="1"/>
  <c r="C129" i="6"/>
  <c r="D129" i="6" s="1"/>
  <c r="F128" i="8"/>
  <c r="E128" i="8"/>
  <c r="G128" i="8" s="1"/>
  <c r="I131" i="4"/>
  <c r="H131" i="4"/>
  <c r="A131" i="6"/>
  <c r="A132" i="8" s="1"/>
  <c r="G132" i="4"/>
  <c r="D132" i="4"/>
  <c r="C132" i="4"/>
  <c r="E132" i="4"/>
  <c r="B132" i="4"/>
  <c r="F132" i="4"/>
  <c r="K131" i="8" l="1"/>
  <c r="G130" i="6"/>
  <c r="L131" i="8" s="1"/>
  <c r="E130" i="6"/>
  <c r="F130" i="6" s="1"/>
  <c r="D131" i="8" s="1"/>
  <c r="K130" i="8"/>
  <c r="G129" i="6"/>
  <c r="L130" i="8" s="1"/>
  <c r="E129" i="6"/>
  <c r="F129" i="6" s="1"/>
  <c r="D130" i="8" s="1"/>
  <c r="H128" i="6"/>
  <c r="B129" i="8" s="1"/>
  <c r="H132" i="4"/>
  <c r="I132" i="4"/>
  <c r="A132" i="6"/>
  <c r="A133" i="8" s="1"/>
  <c r="B131" i="6"/>
  <c r="D133" i="4"/>
  <c r="E133" i="4"/>
  <c r="G133" i="4"/>
  <c r="B133" i="4"/>
  <c r="C133" i="4"/>
  <c r="F133" i="4"/>
  <c r="F129" i="8" l="1"/>
  <c r="E129" i="8"/>
  <c r="G129" i="8" s="1"/>
  <c r="C131" i="6"/>
  <c r="D131" i="6" s="1"/>
  <c r="H130" i="6"/>
  <c r="B131" i="8" s="1"/>
  <c r="B132" i="6"/>
  <c r="H129" i="6"/>
  <c r="B130" i="8" s="1"/>
  <c r="H133" i="4"/>
  <c r="I133" i="4"/>
  <c r="A133" i="6"/>
  <c r="A134" i="8" s="1"/>
  <c r="C134" i="4"/>
  <c r="F134" i="4"/>
  <c r="B134" i="4"/>
  <c r="E134" i="4"/>
  <c r="D134" i="4"/>
  <c r="G134" i="4"/>
  <c r="B133" i="6" l="1"/>
  <c r="C133" i="6" s="1"/>
  <c r="D133" i="6" s="1"/>
  <c r="K132" i="8"/>
  <c r="G131" i="6"/>
  <c r="L132" i="8" s="1"/>
  <c r="E131" i="6"/>
  <c r="F131" i="6" s="1"/>
  <c r="D132" i="8" s="1"/>
  <c r="C132" i="6"/>
  <c r="D132" i="6" s="1"/>
  <c r="F131" i="8"/>
  <c r="E131" i="8"/>
  <c r="G131" i="8" s="1"/>
  <c r="F130" i="8"/>
  <c r="E130" i="8"/>
  <c r="G130" i="8" s="1"/>
  <c r="H134" i="4"/>
  <c r="I134" i="4"/>
  <c r="A134" i="6"/>
  <c r="A135" i="8" s="1"/>
  <c r="G135" i="4"/>
  <c r="B135" i="4"/>
  <c r="E135" i="4"/>
  <c r="C135" i="4"/>
  <c r="F135" i="4"/>
  <c r="D135" i="4"/>
  <c r="B134" i="6" l="1"/>
  <c r="C134" i="6" s="1"/>
  <c r="H131" i="6"/>
  <c r="B132" i="8" s="1"/>
  <c r="F132" i="8" s="1"/>
  <c r="K134" i="8"/>
  <c r="G133" i="6"/>
  <c r="L134" i="8" s="1"/>
  <c r="E133" i="6"/>
  <c r="F133" i="6" s="1"/>
  <c r="D134" i="8" s="1"/>
  <c r="K133" i="8"/>
  <c r="G132" i="6"/>
  <c r="L133" i="8" s="1"/>
  <c r="E132" i="6"/>
  <c r="F132" i="6" s="1"/>
  <c r="D133" i="8" s="1"/>
  <c r="H135" i="4"/>
  <c r="I135" i="4"/>
  <c r="A135" i="6"/>
  <c r="A136" i="8" s="1"/>
  <c r="C136" i="4"/>
  <c r="G136" i="4"/>
  <c r="D136" i="4"/>
  <c r="F136" i="4"/>
  <c r="E136" i="4"/>
  <c r="B136" i="4"/>
  <c r="D134" i="6" l="1"/>
  <c r="K135" i="8" s="1"/>
  <c r="B135" i="6"/>
  <c r="C135" i="6" s="1"/>
  <c r="D135" i="6" s="1"/>
  <c r="E132" i="8"/>
  <c r="G132" i="8" s="1"/>
  <c r="H133" i="6"/>
  <c r="B134" i="8" s="1"/>
  <c r="F134" i="8" s="1"/>
  <c r="H132" i="6"/>
  <c r="B133" i="8" s="1"/>
  <c r="E133" i="8" s="1"/>
  <c r="G133" i="8" s="1"/>
  <c r="H136" i="4"/>
  <c r="I136" i="4"/>
  <c r="A136" i="6"/>
  <c r="A137" i="8" s="1"/>
  <c r="E137" i="4"/>
  <c r="D137" i="4"/>
  <c r="B137" i="4"/>
  <c r="C137" i="4"/>
  <c r="F137" i="4"/>
  <c r="G137" i="4"/>
  <c r="E134" i="6" l="1"/>
  <c r="F134" i="6" s="1"/>
  <c r="D135" i="8" s="1"/>
  <c r="G134" i="6"/>
  <c r="L135" i="8" s="1"/>
  <c r="B136" i="6"/>
  <c r="C136" i="6" s="1"/>
  <c r="F133" i="8"/>
  <c r="E134" i="8"/>
  <c r="G134" i="8" s="1"/>
  <c r="K136" i="8"/>
  <c r="G135" i="6"/>
  <c r="L136" i="8" s="1"/>
  <c r="E135" i="6"/>
  <c r="F135" i="6" s="1"/>
  <c r="D136" i="8" s="1"/>
  <c r="H137" i="4"/>
  <c r="I137" i="4"/>
  <c r="A137" i="6"/>
  <c r="A138" i="8" s="1"/>
  <c r="D138" i="4"/>
  <c r="C138" i="4"/>
  <c r="B138" i="4"/>
  <c r="F138" i="4"/>
  <c r="E138" i="4"/>
  <c r="G138" i="4"/>
  <c r="H134" i="6" l="1"/>
  <c r="B135" i="8" s="1"/>
  <c r="F135" i="8" s="1"/>
  <c r="D136" i="6"/>
  <c r="K137" i="8" s="1"/>
  <c r="H135" i="6"/>
  <c r="B136" i="8" s="1"/>
  <c r="B137" i="6"/>
  <c r="H138" i="4"/>
  <c r="I138" i="4"/>
  <c r="A138" i="6"/>
  <c r="A139" i="8" s="1"/>
  <c r="E139" i="4"/>
  <c r="G139" i="4"/>
  <c r="D139" i="4"/>
  <c r="C139" i="4"/>
  <c r="F139" i="4"/>
  <c r="B139" i="4"/>
  <c r="E135" i="8" l="1"/>
  <c r="G135" i="8" s="1"/>
  <c r="E136" i="6"/>
  <c r="F136" i="6" s="1"/>
  <c r="D137" i="8" s="1"/>
  <c r="G136" i="6"/>
  <c r="L137" i="8" s="1"/>
  <c r="B138" i="6"/>
  <c r="C138" i="6" s="1"/>
  <c r="C137" i="6"/>
  <c r="D137" i="6" s="1"/>
  <c r="F136" i="8"/>
  <c r="E136" i="8"/>
  <c r="G136" i="8" s="1"/>
  <c r="I139" i="4"/>
  <c r="H139" i="4"/>
  <c r="A139" i="6"/>
  <c r="A140" i="8" s="1"/>
  <c r="E140" i="4"/>
  <c r="C140" i="4"/>
  <c r="B140" i="4"/>
  <c r="G140" i="4"/>
  <c r="F140" i="4"/>
  <c r="D140" i="4"/>
  <c r="H136" i="6" l="1"/>
  <c r="B137" i="8" s="1"/>
  <c r="E137" i="8" s="1"/>
  <c r="G137" i="8" s="1"/>
  <c r="D138" i="6"/>
  <c r="K139" i="8" s="1"/>
  <c r="K138" i="8"/>
  <c r="G137" i="6"/>
  <c r="L138" i="8" s="1"/>
  <c r="E137" i="6"/>
  <c r="F137" i="6" s="1"/>
  <c r="D138" i="8" s="1"/>
  <c r="I140" i="4"/>
  <c r="H140" i="4"/>
  <c r="A140" i="6"/>
  <c r="A141" i="8" s="1"/>
  <c r="B139" i="6"/>
  <c r="B141" i="4"/>
  <c r="G141" i="4"/>
  <c r="C141" i="4"/>
  <c r="F141" i="4"/>
  <c r="E141" i="4"/>
  <c r="D141" i="4"/>
  <c r="F137" i="8" l="1"/>
  <c r="E138" i="6"/>
  <c r="F138" i="6" s="1"/>
  <c r="D139" i="8" s="1"/>
  <c r="G138" i="6"/>
  <c r="L139" i="8" s="1"/>
  <c r="H137" i="6"/>
  <c r="B138" i="8" s="1"/>
  <c r="C139" i="6"/>
  <c r="D139" i="6" s="1"/>
  <c r="I141" i="4"/>
  <c r="H141" i="4"/>
  <c r="A141" i="6"/>
  <c r="A142" i="8" s="1"/>
  <c r="B140" i="6"/>
  <c r="C142" i="4"/>
  <c r="D142" i="4"/>
  <c r="B142" i="4"/>
  <c r="F142" i="4"/>
  <c r="E142" i="4"/>
  <c r="G142" i="4"/>
  <c r="H138" i="6" l="1"/>
  <c r="B139" i="8" s="1"/>
  <c r="F139" i="8" s="1"/>
  <c r="K140" i="8"/>
  <c r="G139" i="6"/>
  <c r="L140" i="8" s="1"/>
  <c r="E139" i="6"/>
  <c r="F139" i="6" s="1"/>
  <c r="D140" i="8" s="1"/>
  <c r="C140" i="6"/>
  <c r="D140" i="6" s="1"/>
  <c r="F138" i="8"/>
  <c r="E138" i="8"/>
  <c r="G138" i="8" s="1"/>
  <c r="H142" i="4"/>
  <c r="I142" i="4"/>
  <c r="A142" i="6"/>
  <c r="A143" i="8" s="1"/>
  <c r="B141" i="6"/>
  <c r="D143" i="4"/>
  <c r="C143" i="4"/>
  <c r="B143" i="4"/>
  <c r="G143" i="4"/>
  <c r="F143" i="4"/>
  <c r="E143" i="4"/>
  <c r="E139" i="8" l="1"/>
  <c r="G139" i="8" s="1"/>
  <c r="H139" i="6"/>
  <c r="B140" i="8" s="1"/>
  <c r="E140" i="8" s="1"/>
  <c r="G140" i="8" s="1"/>
  <c r="B142" i="6"/>
  <c r="C142" i="6" s="1"/>
  <c r="K141" i="8"/>
  <c r="G140" i="6"/>
  <c r="L141" i="8" s="1"/>
  <c r="E140" i="6"/>
  <c r="F140" i="6" s="1"/>
  <c r="D141" i="8" s="1"/>
  <c r="C141" i="6"/>
  <c r="D141" i="6" s="1"/>
  <c r="I143" i="4"/>
  <c r="H143" i="4"/>
  <c r="A143" i="6"/>
  <c r="A144" i="8" s="1"/>
  <c r="D144" i="4"/>
  <c r="F144" i="4"/>
  <c r="G144" i="4"/>
  <c r="E144" i="4"/>
  <c r="C144" i="4"/>
  <c r="B144" i="4"/>
  <c r="D142" i="6" l="1"/>
  <c r="K143" i="8" s="1"/>
  <c r="F140" i="8"/>
  <c r="K142" i="8"/>
  <c r="G141" i="6"/>
  <c r="L142" i="8" s="1"/>
  <c r="E141" i="6"/>
  <c r="F141" i="6" s="1"/>
  <c r="D142" i="8" s="1"/>
  <c r="H140" i="6"/>
  <c r="B141" i="8" s="1"/>
  <c r="I144" i="4"/>
  <c r="H144" i="4"/>
  <c r="A144" i="6"/>
  <c r="A145" i="8" s="1"/>
  <c r="B143" i="6"/>
  <c r="F145" i="4"/>
  <c r="C145" i="4"/>
  <c r="E145" i="4"/>
  <c r="D145" i="4"/>
  <c r="G145" i="4"/>
  <c r="B145" i="4"/>
  <c r="E142" i="6" l="1"/>
  <c r="F142" i="6" s="1"/>
  <c r="D143" i="8" s="1"/>
  <c r="G142" i="6"/>
  <c r="L143" i="8" s="1"/>
  <c r="C143" i="6"/>
  <c r="D143" i="6" s="1"/>
  <c r="H141" i="6"/>
  <c r="B142" i="8" s="1"/>
  <c r="F141" i="8"/>
  <c r="E141" i="8"/>
  <c r="G141" i="8" s="1"/>
  <c r="H145" i="4"/>
  <c r="I145" i="4"/>
  <c r="A145" i="6"/>
  <c r="A146" i="8" s="1"/>
  <c r="B144" i="6"/>
  <c r="E146" i="4"/>
  <c r="D146" i="4"/>
  <c r="G146" i="4"/>
  <c r="B146" i="4"/>
  <c r="F146" i="4"/>
  <c r="C146" i="4"/>
  <c r="B145" i="6" l="1"/>
  <c r="C145" i="6" s="1"/>
  <c r="D145" i="6" s="1"/>
  <c r="H142" i="6"/>
  <c r="B143" i="8" s="1"/>
  <c r="F143" i="8" s="1"/>
  <c r="K144" i="8"/>
  <c r="G143" i="6"/>
  <c r="L144" i="8" s="1"/>
  <c r="E143" i="6"/>
  <c r="F143" i="6" s="1"/>
  <c r="D144" i="8" s="1"/>
  <c r="C144" i="6"/>
  <c r="D144" i="6" s="1"/>
  <c r="F142" i="8"/>
  <c r="E142" i="8"/>
  <c r="G142" i="8" s="1"/>
  <c r="I146" i="4"/>
  <c r="H146" i="4"/>
  <c r="A146" i="6"/>
  <c r="A147" i="8" s="1"/>
  <c r="C147" i="4"/>
  <c r="F147" i="4"/>
  <c r="G147" i="4"/>
  <c r="B147" i="4"/>
  <c r="E147" i="4"/>
  <c r="D147" i="4"/>
  <c r="E143" i="8" l="1"/>
  <c r="G143" i="8" s="1"/>
  <c r="K146" i="8"/>
  <c r="G145" i="6"/>
  <c r="L146" i="8" s="1"/>
  <c r="E145" i="6"/>
  <c r="F145" i="6" s="1"/>
  <c r="D146" i="8" s="1"/>
  <c r="H143" i="6"/>
  <c r="B144" i="8" s="1"/>
  <c r="K145" i="8"/>
  <c r="G144" i="6"/>
  <c r="L145" i="8" s="1"/>
  <c r="E144" i="6"/>
  <c r="F144" i="6" s="1"/>
  <c r="D145" i="8" s="1"/>
  <c r="I147" i="4"/>
  <c r="H147" i="4"/>
  <c r="A147" i="6"/>
  <c r="A148" i="8" s="1"/>
  <c r="B146" i="6"/>
  <c r="D148" i="4"/>
  <c r="C148" i="4"/>
  <c r="E148" i="4"/>
  <c r="F148" i="4"/>
  <c r="B148" i="4"/>
  <c r="G148" i="4"/>
  <c r="C146" i="6" l="1"/>
  <c r="D146" i="6" s="1"/>
  <c r="H144" i="6"/>
  <c r="B145" i="8" s="1"/>
  <c r="H145" i="6"/>
  <c r="B146" i="8" s="1"/>
  <c r="F144" i="8"/>
  <c r="E144" i="8"/>
  <c r="G144" i="8" s="1"/>
  <c r="B147" i="6"/>
  <c r="H148" i="4"/>
  <c r="I148" i="4"/>
  <c r="A148" i="6"/>
  <c r="A149" i="8" s="1"/>
  <c r="F149" i="4"/>
  <c r="C149" i="4"/>
  <c r="B149" i="4"/>
  <c r="E149" i="4"/>
  <c r="D149" i="4"/>
  <c r="G149" i="4"/>
  <c r="K147" i="8" l="1"/>
  <c r="G146" i="6"/>
  <c r="L147" i="8" s="1"/>
  <c r="E146" i="6"/>
  <c r="F146" i="6" s="1"/>
  <c r="D147" i="8" s="1"/>
  <c r="C147" i="6"/>
  <c r="D147" i="6" s="1"/>
  <c r="F145" i="8"/>
  <c r="E145" i="8"/>
  <c r="G145" i="8" s="1"/>
  <c r="F146" i="8"/>
  <c r="E146" i="8"/>
  <c r="G146" i="8" s="1"/>
  <c r="B148" i="6"/>
  <c r="I149" i="4"/>
  <c r="H149" i="4"/>
  <c r="A149" i="6"/>
  <c r="A150" i="8" s="1"/>
  <c r="F150" i="4"/>
  <c r="E150" i="4"/>
  <c r="C150" i="4"/>
  <c r="D150" i="4"/>
  <c r="B150" i="4"/>
  <c r="G150" i="4"/>
  <c r="H146" i="6" l="1"/>
  <c r="B147" i="8" s="1"/>
  <c r="E147" i="8" s="1"/>
  <c r="G147" i="8" s="1"/>
  <c r="K148" i="8"/>
  <c r="G147" i="6"/>
  <c r="L148" i="8" s="1"/>
  <c r="E147" i="6"/>
  <c r="F147" i="6" s="1"/>
  <c r="D148" i="8" s="1"/>
  <c r="C148" i="6"/>
  <c r="D148" i="6" s="1"/>
  <c r="I150" i="4"/>
  <c r="H150" i="4"/>
  <c r="A150" i="6"/>
  <c r="A151" i="8" s="1"/>
  <c r="B149" i="6"/>
  <c r="F151" i="4"/>
  <c r="G151" i="4"/>
  <c r="E151" i="4"/>
  <c r="C151" i="4"/>
  <c r="D151" i="4"/>
  <c r="B151" i="4"/>
  <c r="F147" i="8" l="1"/>
  <c r="H147" i="6"/>
  <c r="B148" i="8" s="1"/>
  <c r="E148" i="8" s="1"/>
  <c r="G148" i="8" s="1"/>
  <c r="K149" i="8"/>
  <c r="G148" i="6"/>
  <c r="L149" i="8" s="1"/>
  <c r="E148" i="6"/>
  <c r="F148" i="6" s="1"/>
  <c r="D149" i="8" s="1"/>
  <c r="C149" i="6"/>
  <c r="D149" i="6" s="1"/>
  <c r="I151" i="4"/>
  <c r="H151" i="4"/>
  <c r="A151" i="6"/>
  <c r="A152" i="8" s="1"/>
  <c r="B150" i="6"/>
  <c r="D152" i="4"/>
  <c r="G152" i="4"/>
  <c r="B152" i="4"/>
  <c r="E152" i="4"/>
  <c r="C152" i="4"/>
  <c r="F152" i="4"/>
  <c r="F148" i="8" l="1"/>
  <c r="K150" i="8"/>
  <c r="G149" i="6"/>
  <c r="L150" i="8" s="1"/>
  <c r="E149" i="6"/>
  <c r="F149" i="6" s="1"/>
  <c r="D150" i="8" s="1"/>
  <c r="C150" i="6"/>
  <c r="D150" i="6" s="1"/>
  <c r="H148" i="6"/>
  <c r="B149" i="8" s="1"/>
  <c r="B151" i="6"/>
  <c r="I152" i="4"/>
  <c r="H152" i="4"/>
  <c r="A152" i="6"/>
  <c r="A153" i="8" s="1"/>
  <c r="C153" i="4"/>
  <c r="D153" i="4"/>
  <c r="B153" i="4"/>
  <c r="G153" i="4"/>
  <c r="F153" i="4"/>
  <c r="E153" i="4"/>
  <c r="H149" i="6" l="1"/>
  <c r="B150" i="8" s="1"/>
  <c r="F150" i="8" s="1"/>
  <c r="K151" i="8"/>
  <c r="G150" i="6"/>
  <c r="L151" i="8" s="1"/>
  <c r="E150" i="6"/>
  <c r="F150" i="6" s="1"/>
  <c r="D151" i="8" s="1"/>
  <c r="F149" i="8"/>
  <c r="E149" i="8"/>
  <c r="G149" i="8" s="1"/>
  <c r="C151" i="6"/>
  <c r="D151" i="6" s="1"/>
  <c r="H153" i="4"/>
  <c r="I153" i="4"/>
  <c r="A153" i="6"/>
  <c r="A154" i="8" s="1"/>
  <c r="B152" i="6"/>
  <c r="D154" i="4"/>
  <c r="G154" i="4"/>
  <c r="C154" i="4"/>
  <c r="B154" i="4"/>
  <c r="E154" i="4"/>
  <c r="F154" i="4"/>
  <c r="B153" i="6" l="1"/>
  <c r="C153" i="6" s="1"/>
  <c r="D153" i="6" s="1"/>
  <c r="E150" i="8"/>
  <c r="G150" i="8" s="1"/>
  <c r="K152" i="8"/>
  <c r="G151" i="6"/>
  <c r="L152" i="8" s="1"/>
  <c r="E151" i="6"/>
  <c r="F151" i="6" s="1"/>
  <c r="D152" i="8" s="1"/>
  <c r="C152" i="6"/>
  <c r="D152" i="6" s="1"/>
  <c r="H150" i="6"/>
  <c r="B151" i="8" s="1"/>
  <c r="I154" i="4"/>
  <c r="H154" i="4"/>
  <c r="A154" i="6"/>
  <c r="A155" i="8" s="1"/>
  <c r="B155" i="4"/>
  <c r="F155" i="4"/>
  <c r="G155" i="4"/>
  <c r="E155" i="4"/>
  <c r="D155" i="4"/>
  <c r="C155" i="4"/>
  <c r="K154" i="8" l="1"/>
  <c r="G153" i="6"/>
  <c r="L154" i="8" s="1"/>
  <c r="E153" i="6"/>
  <c r="F153" i="6" s="1"/>
  <c r="D154" i="8" s="1"/>
  <c r="K153" i="8"/>
  <c r="G152" i="6"/>
  <c r="L153" i="8" s="1"/>
  <c r="E152" i="6"/>
  <c r="F152" i="6" s="1"/>
  <c r="D153" i="8" s="1"/>
  <c r="F151" i="8"/>
  <c r="E151" i="8"/>
  <c r="G151" i="8" s="1"/>
  <c r="H151" i="6"/>
  <c r="B152" i="8" s="1"/>
  <c r="I155" i="4"/>
  <c r="H155" i="4"/>
  <c r="A155" i="6"/>
  <c r="A156" i="8" s="1"/>
  <c r="B154" i="6"/>
  <c r="G156" i="4"/>
  <c r="C156" i="4"/>
  <c r="E156" i="4"/>
  <c r="D156" i="4"/>
  <c r="F156" i="4"/>
  <c r="B156" i="4"/>
  <c r="H152" i="6" l="1"/>
  <c r="B153" i="8" s="1"/>
  <c r="F153" i="8" s="1"/>
  <c r="H153" i="6"/>
  <c r="B154" i="8" s="1"/>
  <c r="C154" i="6"/>
  <c r="D154" i="6" s="1"/>
  <c r="F152" i="8"/>
  <c r="E152" i="8"/>
  <c r="G152" i="8" s="1"/>
  <c r="H156" i="4"/>
  <c r="I156" i="4"/>
  <c r="A156" i="6"/>
  <c r="A157" i="8" s="1"/>
  <c r="B155" i="6"/>
  <c r="C157" i="4"/>
  <c r="F157" i="4"/>
  <c r="E157" i="4"/>
  <c r="G157" i="4"/>
  <c r="B157" i="4"/>
  <c r="D157" i="4"/>
  <c r="E153" i="8" l="1"/>
  <c r="G153" i="8" s="1"/>
  <c r="K155" i="8"/>
  <c r="G154" i="6"/>
  <c r="L155" i="8" s="1"/>
  <c r="E154" i="6"/>
  <c r="F154" i="6" s="1"/>
  <c r="D155" i="8" s="1"/>
  <c r="B156" i="6"/>
  <c r="C155" i="6"/>
  <c r="D155" i="6" s="1"/>
  <c r="F154" i="8"/>
  <c r="E154" i="8"/>
  <c r="G154" i="8" s="1"/>
  <c r="I157" i="4"/>
  <c r="H157" i="4"/>
  <c r="A157" i="6"/>
  <c r="A158" i="8" s="1"/>
  <c r="E158" i="4"/>
  <c r="C158" i="4"/>
  <c r="B158" i="4"/>
  <c r="F158" i="4"/>
  <c r="D158" i="4"/>
  <c r="G158" i="4"/>
  <c r="H154" i="6" l="1"/>
  <c r="B155" i="8" s="1"/>
  <c r="F155" i="8" s="1"/>
  <c r="K156" i="8"/>
  <c r="G155" i="6"/>
  <c r="L156" i="8" s="1"/>
  <c r="E155" i="6"/>
  <c r="F155" i="6" s="1"/>
  <c r="D156" i="8" s="1"/>
  <c r="C156" i="6"/>
  <c r="D156" i="6" s="1"/>
  <c r="H158" i="4"/>
  <c r="I158" i="4"/>
  <c r="A158" i="6"/>
  <c r="A159" i="8" s="1"/>
  <c r="B157" i="6"/>
  <c r="C159" i="4"/>
  <c r="G159" i="4"/>
  <c r="E159" i="4"/>
  <c r="D159" i="4"/>
  <c r="B159" i="4"/>
  <c r="F159" i="4"/>
  <c r="E155" i="8" l="1"/>
  <c r="G155" i="8" s="1"/>
  <c r="H155" i="6"/>
  <c r="B156" i="8" s="1"/>
  <c r="E156" i="8" s="1"/>
  <c r="G156" i="8" s="1"/>
  <c r="B158" i="6"/>
  <c r="C158" i="6" s="1"/>
  <c r="K157" i="8"/>
  <c r="G156" i="6"/>
  <c r="L157" i="8" s="1"/>
  <c r="E156" i="6"/>
  <c r="F156" i="6" s="1"/>
  <c r="D157" i="8" s="1"/>
  <c r="C157" i="6"/>
  <c r="D157" i="6" s="1"/>
  <c r="I159" i="4"/>
  <c r="H159" i="4"/>
  <c r="A159" i="6"/>
  <c r="A160" i="8" s="1"/>
  <c r="C160" i="4"/>
  <c r="E160" i="4"/>
  <c r="B160" i="4"/>
  <c r="D160" i="4"/>
  <c r="F160" i="4"/>
  <c r="G160" i="4"/>
  <c r="D158" i="6" l="1"/>
  <c r="K159" i="8" s="1"/>
  <c r="H156" i="6"/>
  <c r="B157" i="8" s="1"/>
  <c r="E157" i="8" s="1"/>
  <c r="G157" i="8" s="1"/>
  <c r="F156" i="8"/>
  <c r="K158" i="8"/>
  <c r="G157" i="6"/>
  <c r="L158" i="8" s="1"/>
  <c r="E157" i="6"/>
  <c r="F157" i="6" s="1"/>
  <c r="D158" i="8" s="1"/>
  <c r="H160" i="4"/>
  <c r="I160" i="4"/>
  <c r="A160" i="6"/>
  <c r="A161" i="8" s="1"/>
  <c r="B159" i="6"/>
  <c r="B161" i="4"/>
  <c r="F161" i="4"/>
  <c r="G161" i="4"/>
  <c r="E161" i="4"/>
  <c r="C161" i="4"/>
  <c r="D161" i="4"/>
  <c r="E158" i="6" l="1"/>
  <c r="F158" i="6" s="1"/>
  <c r="D159" i="8" s="1"/>
  <c r="G158" i="6"/>
  <c r="L159" i="8" s="1"/>
  <c r="F157" i="8"/>
  <c r="H157" i="6"/>
  <c r="B158" i="8" s="1"/>
  <c r="F158" i="8" s="1"/>
  <c r="C159" i="6"/>
  <c r="D159" i="6" s="1"/>
  <c r="B160" i="6"/>
  <c r="H161" i="4"/>
  <c r="I161" i="4"/>
  <c r="A161" i="6"/>
  <c r="A162" i="8" s="1"/>
  <c r="C162" i="4"/>
  <c r="B162" i="4"/>
  <c r="E162" i="4"/>
  <c r="F162" i="4"/>
  <c r="D162" i="4"/>
  <c r="G162" i="4"/>
  <c r="H158" i="6" l="1"/>
  <c r="B159" i="8" s="1"/>
  <c r="F159" i="8" s="1"/>
  <c r="B161" i="6"/>
  <c r="C161" i="6" s="1"/>
  <c r="D161" i="6" s="1"/>
  <c r="E158" i="8"/>
  <c r="G158" i="8" s="1"/>
  <c r="K160" i="8"/>
  <c r="G159" i="6"/>
  <c r="L160" i="8" s="1"/>
  <c r="E159" i="6"/>
  <c r="F159" i="6" s="1"/>
  <c r="D160" i="8" s="1"/>
  <c r="C160" i="6"/>
  <c r="D160" i="6" s="1"/>
  <c r="H162" i="4"/>
  <c r="I162" i="4"/>
  <c r="A162" i="6"/>
  <c r="A163" i="8" s="1"/>
  <c r="G163" i="4"/>
  <c r="D163" i="4"/>
  <c r="C163" i="4"/>
  <c r="B163" i="4"/>
  <c r="F163" i="4"/>
  <c r="E163" i="4"/>
  <c r="E159" i="8" l="1"/>
  <c r="G159" i="8" s="1"/>
  <c r="B162" i="6"/>
  <c r="K161" i="8"/>
  <c r="G160" i="6"/>
  <c r="L161" i="8" s="1"/>
  <c r="E160" i="6"/>
  <c r="F160" i="6" s="1"/>
  <c r="D161" i="8" s="1"/>
  <c r="K162" i="8"/>
  <c r="G161" i="6"/>
  <c r="L162" i="8" s="1"/>
  <c r="E161" i="6"/>
  <c r="F161" i="6" s="1"/>
  <c r="D162" i="8" s="1"/>
  <c r="H159" i="6"/>
  <c r="B160" i="8" s="1"/>
  <c r="C162" i="6"/>
  <c r="H163" i="4"/>
  <c r="I163" i="4"/>
  <c r="A163" i="6"/>
  <c r="A164" i="8" s="1"/>
  <c r="F164" i="4"/>
  <c r="G164" i="4"/>
  <c r="B164" i="4"/>
  <c r="C164" i="4"/>
  <c r="E164" i="4"/>
  <c r="D164" i="4"/>
  <c r="D162" i="6" l="1"/>
  <c r="K163" i="8" s="1"/>
  <c r="B163" i="6"/>
  <c r="C163" i="6" s="1"/>
  <c r="D163" i="6" s="1"/>
  <c r="H161" i="6"/>
  <c r="B162" i="8" s="1"/>
  <c r="F160" i="8"/>
  <c r="E160" i="8"/>
  <c r="G160" i="8" s="1"/>
  <c r="H160" i="6"/>
  <c r="B161" i="8" s="1"/>
  <c r="H164" i="4"/>
  <c r="I164" i="4"/>
  <c r="A164" i="6"/>
  <c r="A165" i="8" s="1"/>
  <c r="E165" i="4"/>
  <c r="F165" i="4"/>
  <c r="G165" i="4"/>
  <c r="D165" i="4"/>
  <c r="C165" i="4"/>
  <c r="B165" i="4"/>
  <c r="E162" i="6" l="1"/>
  <c r="F162" i="6" s="1"/>
  <c r="D163" i="8" s="1"/>
  <c r="G162" i="6"/>
  <c r="L163" i="8" s="1"/>
  <c r="B164" i="6"/>
  <c r="C164" i="6" s="1"/>
  <c r="D164" i="6" s="1"/>
  <c r="K164" i="8"/>
  <c r="G163" i="6"/>
  <c r="L164" i="8" s="1"/>
  <c r="E163" i="6"/>
  <c r="F163" i="6" s="1"/>
  <c r="D164" i="8" s="1"/>
  <c r="F161" i="8"/>
  <c r="E161" i="8"/>
  <c r="G161" i="8" s="1"/>
  <c r="F162" i="8"/>
  <c r="E162" i="8"/>
  <c r="G162" i="8" s="1"/>
  <c r="I165" i="4"/>
  <c r="H165" i="4"/>
  <c r="A165" i="6"/>
  <c r="A166" i="8" s="1"/>
  <c r="F166" i="4"/>
  <c r="B166" i="4"/>
  <c r="C166" i="4"/>
  <c r="D166" i="4"/>
  <c r="G166" i="4"/>
  <c r="E166" i="4"/>
  <c r="H162" i="6" l="1"/>
  <c r="B163" i="8" s="1"/>
  <c r="F163" i="8" s="1"/>
  <c r="H163" i="6"/>
  <c r="B164" i="8" s="1"/>
  <c r="E164" i="8" s="1"/>
  <c r="G164" i="8" s="1"/>
  <c r="K165" i="8"/>
  <c r="G164" i="6"/>
  <c r="L165" i="8" s="1"/>
  <c r="E164" i="6"/>
  <c r="F164" i="6" s="1"/>
  <c r="D165" i="8" s="1"/>
  <c r="H166" i="4"/>
  <c r="I166" i="4"/>
  <c r="A166" i="6"/>
  <c r="A167" i="8" s="1"/>
  <c r="B165" i="6"/>
  <c r="D167" i="4"/>
  <c r="E167" i="4"/>
  <c r="G167" i="4"/>
  <c r="C167" i="4"/>
  <c r="B167" i="4"/>
  <c r="F167" i="4"/>
  <c r="E163" i="8" l="1"/>
  <c r="G163" i="8" s="1"/>
  <c r="F164" i="8"/>
  <c r="B166" i="6"/>
  <c r="C165" i="6"/>
  <c r="D165" i="6" s="1"/>
  <c r="H164" i="6"/>
  <c r="B165" i="8" s="1"/>
  <c r="I167" i="4"/>
  <c r="H167" i="4"/>
  <c r="A167" i="6"/>
  <c r="A168" i="8" s="1"/>
  <c r="C168" i="4"/>
  <c r="D168" i="4"/>
  <c r="G168" i="4"/>
  <c r="F168" i="4"/>
  <c r="B168" i="4"/>
  <c r="E168" i="4"/>
  <c r="K166" i="8" l="1"/>
  <c r="G165" i="6"/>
  <c r="L166" i="8" s="1"/>
  <c r="E165" i="6"/>
  <c r="F165" i="6" s="1"/>
  <c r="D166" i="8" s="1"/>
  <c r="F165" i="8"/>
  <c r="E165" i="8"/>
  <c r="G165" i="8" s="1"/>
  <c r="C166" i="6"/>
  <c r="D166" i="6" s="1"/>
  <c r="I168" i="4"/>
  <c r="H168" i="4"/>
  <c r="A168" i="6"/>
  <c r="A169" i="8" s="1"/>
  <c r="B167" i="6"/>
  <c r="E169" i="4"/>
  <c r="D169" i="4"/>
  <c r="G169" i="4"/>
  <c r="F169" i="4"/>
  <c r="C169" i="4"/>
  <c r="B169" i="4"/>
  <c r="H165" i="6" l="1"/>
  <c r="B166" i="8" s="1"/>
  <c r="F166" i="8" s="1"/>
  <c r="K167" i="8"/>
  <c r="G166" i="6"/>
  <c r="L167" i="8" s="1"/>
  <c r="E166" i="6"/>
  <c r="F166" i="6" s="1"/>
  <c r="D167" i="8" s="1"/>
  <c r="C167" i="6"/>
  <c r="D167" i="6" s="1"/>
  <c r="H169" i="4"/>
  <c r="I169" i="4"/>
  <c r="A169" i="6"/>
  <c r="A170" i="8" s="1"/>
  <c r="B168" i="6"/>
  <c r="B170" i="4"/>
  <c r="E170" i="4"/>
  <c r="G170" i="4"/>
  <c r="D170" i="4"/>
  <c r="F170" i="4"/>
  <c r="C170" i="4"/>
  <c r="E166" i="8" l="1"/>
  <c r="G166" i="8" s="1"/>
  <c r="K168" i="8"/>
  <c r="G167" i="6"/>
  <c r="L168" i="8" s="1"/>
  <c r="E167" i="6"/>
  <c r="F167" i="6" s="1"/>
  <c r="D168" i="8" s="1"/>
  <c r="C168" i="6"/>
  <c r="D168" i="6" s="1"/>
  <c r="B169" i="6"/>
  <c r="H166" i="6"/>
  <c r="B167" i="8" s="1"/>
  <c r="H170" i="4"/>
  <c r="I170" i="4"/>
  <c r="A170" i="6"/>
  <c r="A171" i="8" s="1"/>
  <c r="E171" i="4"/>
  <c r="D171" i="4"/>
  <c r="G171" i="4"/>
  <c r="F171" i="4"/>
  <c r="C171" i="4"/>
  <c r="B171" i="4"/>
  <c r="B170" i="6" l="1"/>
  <c r="C170" i="6" s="1"/>
  <c r="D170" i="6" s="1"/>
  <c r="K169" i="8"/>
  <c r="G168" i="6"/>
  <c r="L169" i="8" s="1"/>
  <c r="E168" i="6"/>
  <c r="F168" i="6" s="1"/>
  <c r="D169" i="8" s="1"/>
  <c r="F167" i="8"/>
  <c r="E167" i="8"/>
  <c r="G167" i="8" s="1"/>
  <c r="C169" i="6"/>
  <c r="D169" i="6" s="1"/>
  <c r="H167" i="6"/>
  <c r="B168" i="8" s="1"/>
  <c r="I171" i="4"/>
  <c r="H171" i="4"/>
  <c r="A171" i="6"/>
  <c r="A172" i="8" s="1"/>
  <c r="G172" i="4"/>
  <c r="F172" i="4"/>
  <c r="E172" i="4"/>
  <c r="B172" i="4"/>
  <c r="C172" i="4"/>
  <c r="D172" i="4"/>
  <c r="K171" i="8" l="1"/>
  <c r="G170" i="6"/>
  <c r="L171" i="8" s="1"/>
  <c r="E170" i="6"/>
  <c r="F170" i="6" s="1"/>
  <c r="D171" i="8" s="1"/>
  <c r="K170" i="8"/>
  <c r="G169" i="6"/>
  <c r="L170" i="8" s="1"/>
  <c r="E169" i="6"/>
  <c r="F169" i="6" s="1"/>
  <c r="D170" i="8" s="1"/>
  <c r="F168" i="8"/>
  <c r="E168" i="8"/>
  <c r="G168" i="8" s="1"/>
  <c r="H168" i="6"/>
  <c r="B169" i="8" s="1"/>
  <c r="H172" i="4"/>
  <c r="I172" i="4"/>
  <c r="A172" i="6"/>
  <c r="A173" i="8" s="1"/>
  <c r="B171" i="6"/>
  <c r="F173" i="4"/>
  <c r="E173" i="4"/>
  <c r="D173" i="4"/>
  <c r="B173" i="4"/>
  <c r="C173" i="4"/>
  <c r="G173" i="4"/>
  <c r="B172" i="6" l="1"/>
  <c r="C172" i="6" s="1"/>
  <c r="D172" i="6" s="1"/>
  <c r="H170" i="6"/>
  <c r="B171" i="8" s="1"/>
  <c r="F171" i="8" s="1"/>
  <c r="H169" i="6"/>
  <c r="B170" i="8" s="1"/>
  <c r="C171" i="6"/>
  <c r="D171" i="6" s="1"/>
  <c r="F169" i="8"/>
  <c r="E169" i="8"/>
  <c r="G169" i="8" s="1"/>
  <c r="H173" i="4"/>
  <c r="I173" i="4"/>
  <c r="A173" i="6"/>
  <c r="A174" i="8" s="1"/>
  <c r="F174" i="4"/>
  <c r="B174" i="4"/>
  <c r="D174" i="4"/>
  <c r="G174" i="4"/>
  <c r="C174" i="4"/>
  <c r="E174" i="4"/>
  <c r="E171" i="8" l="1"/>
  <c r="G171" i="8" s="1"/>
  <c r="K173" i="8"/>
  <c r="G172" i="6"/>
  <c r="L173" i="8" s="1"/>
  <c r="E172" i="6"/>
  <c r="F172" i="6" s="1"/>
  <c r="D173" i="8" s="1"/>
  <c r="K172" i="8"/>
  <c r="G171" i="6"/>
  <c r="L172" i="8" s="1"/>
  <c r="E171" i="6"/>
  <c r="F171" i="6" s="1"/>
  <c r="D172" i="8" s="1"/>
  <c r="B173" i="6"/>
  <c r="F170" i="8"/>
  <c r="E170" i="8"/>
  <c r="G170" i="8" s="1"/>
  <c r="H174" i="4"/>
  <c r="I174" i="4"/>
  <c r="A174" i="6"/>
  <c r="A175" i="8" s="1"/>
  <c r="B175" i="4"/>
  <c r="F175" i="4"/>
  <c r="C175" i="4"/>
  <c r="E175" i="4"/>
  <c r="G175" i="4"/>
  <c r="D175" i="4"/>
  <c r="H172" i="6" l="1"/>
  <c r="B173" i="8" s="1"/>
  <c r="F173" i="8" s="1"/>
  <c r="B174" i="6"/>
  <c r="C174" i="6" s="1"/>
  <c r="D174" i="6" s="1"/>
  <c r="H171" i="6"/>
  <c r="B172" i="8" s="1"/>
  <c r="F172" i="8" s="1"/>
  <c r="C173" i="6"/>
  <c r="D173" i="6" s="1"/>
  <c r="H175" i="4"/>
  <c r="I175" i="4"/>
  <c r="A175" i="6"/>
  <c r="A176" i="8" s="1"/>
  <c r="C176" i="4"/>
  <c r="F176" i="4"/>
  <c r="E176" i="4"/>
  <c r="D176" i="4"/>
  <c r="B176" i="4"/>
  <c r="G176" i="4"/>
  <c r="E173" i="8" l="1"/>
  <c r="G173" i="8" s="1"/>
  <c r="E172" i="8"/>
  <c r="G172" i="8" s="1"/>
  <c r="B175" i="6"/>
  <c r="C175" i="6" s="1"/>
  <c r="K174" i="8"/>
  <c r="G173" i="6"/>
  <c r="L174" i="8" s="1"/>
  <c r="E173" i="6"/>
  <c r="F173" i="6" s="1"/>
  <c r="D174" i="8" s="1"/>
  <c r="K175" i="8"/>
  <c r="G174" i="6"/>
  <c r="L175" i="8" s="1"/>
  <c r="E174" i="6"/>
  <c r="F174" i="6" s="1"/>
  <c r="D175" i="8" s="1"/>
  <c r="H176" i="4"/>
  <c r="I176" i="4"/>
  <c r="A176" i="6"/>
  <c r="A177" i="8" s="1"/>
  <c r="F177" i="4"/>
  <c r="B177" i="4"/>
  <c r="E177" i="4"/>
  <c r="C177" i="4"/>
  <c r="D177" i="4"/>
  <c r="G177" i="4"/>
  <c r="B176" i="6" l="1"/>
  <c r="C176" i="6" s="1"/>
  <c r="D176" i="6" s="1"/>
  <c r="D175" i="6"/>
  <c r="K176" i="8" s="1"/>
  <c r="H174" i="6"/>
  <c r="B175" i="8" s="1"/>
  <c r="F175" i="8" s="1"/>
  <c r="H173" i="6"/>
  <c r="B174" i="8" s="1"/>
  <c r="H177" i="4"/>
  <c r="I177" i="4"/>
  <c r="A177" i="6"/>
  <c r="A178" i="8" s="1"/>
  <c r="G178" i="4"/>
  <c r="C178" i="4"/>
  <c r="F178" i="4"/>
  <c r="D178" i="4"/>
  <c r="E178" i="4"/>
  <c r="B178" i="4"/>
  <c r="E175" i="6" l="1"/>
  <c r="F175" i="6" s="1"/>
  <c r="D176" i="8" s="1"/>
  <c r="G175" i="6"/>
  <c r="L176" i="8" s="1"/>
  <c r="E175" i="8"/>
  <c r="G175" i="8" s="1"/>
  <c r="B177" i="6"/>
  <c r="C177" i="6" s="1"/>
  <c r="D177" i="6" s="1"/>
  <c r="K177" i="8"/>
  <c r="G176" i="6"/>
  <c r="L177" i="8" s="1"/>
  <c r="E176" i="6"/>
  <c r="F176" i="6" s="1"/>
  <c r="D177" i="8" s="1"/>
  <c r="F174" i="8"/>
  <c r="E174" i="8"/>
  <c r="G174" i="8" s="1"/>
  <c r="I178" i="4"/>
  <c r="H178" i="4"/>
  <c r="A178" i="6"/>
  <c r="A179" i="8" s="1"/>
  <c r="G179" i="4"/>
  <c r="D179" i="4"/>
  <c r="B179" i="4"/>
  <c r="C179" i="4"/>
  <c r="E179" i="4"/>
  <c r="F179" i="4"/>
  <c r="H175" i="6" l="1"/>
  <c r="B176" i="8" s="1"/>
  <c r="F176" i="8" s="1"/>
  <c r="K178" i="8"/>
  <c r="G177" i="6"/>
  <c r="L178" i="8" s="1"/>
  <c r="E177" i="6"/>
  <c r="F177" i="6" s="1"/>
  <c r="D178" i="8" s="1"/>
  <c r="H176" i="6"/>
  <c r="B177" i="8" s="1"/>
  <c r="I179" i="4"/>
  <c r="H179" i="4"/>
  <c r="A179" i="6"/>
  <c r="A180" i="8" s="1"/>
  <c r="B178" i="6"/>
  <c r="D180" i="4"/>
  <c r="C180" i="4"/>
  <c r="F180" i="4"/>
  <c r="E180" i="4"/>
  <c r="B180" i="4"/>
  <c r="G180" i="4"/>
  <c r="E176" i="8" l="1"/>
  <c r="G176" i="8" s="1"/>
  <c r="F177" i="8"/>
  <c r="E177" i="8"/>
  <c r="G177" i="8" s="1"/>
  <c r="H177" i="6"/>
  <c r="B178" i="8" s="1"/>
  <c r="C178" i="6"/>
  <c r="D178" i="6" s="1"/>
  <c r="B179" i="6"/>
  <c r="H180" i="4"/>
  <c r="I180" i="4"/>
  <c r="A180" i="6"/>
  <c r="A181" i="8" s="1"/>
  <c r="E181" i="4"/>
  <c r="D181" i="4"/>
  <c r="F181" i="4"/>
  <c r="G181" i="4"/>
  <c r="B181" i="4"/>
  <c r="C181" i="4"/>
  <c r="B180" i="6" l="1"/>
  <c r="C180" i="6" s="1"/>
  <c r="D180" i="6" s="1"/>
  <c r="K179" i="8"/>
  <c r="G178" i="6"/>
  <c r="L179" i="8" s="1"/>
  <c r="E178" i="6"/>
  <c r="F178" i="6" s="1"/>
  <c r="D179" i="8" s="1"/>
  <c r="C179" i="6"/>
  <c r="D179" i="6" s="1"/>
  <c r="F178" i="8"/>
  <c r="E178" i="8"/>
  <c r="G178" i="8" s="1"/>
  <c r="H181" i="4"/>
  <c r="I181" i="4"/>
  <c r="A181" i="6"/>
  <c r="A182" i="8" s="1"/>
  <c r="C182" i="4"/>
  <c r="F182" i="4"/>
  <c r="D182" i="4"/>
  <c r="G182" i="4"/>
  <c r="E182" i="4"/>
  <c r="B182" i="4"/>
  <c r="H178" i="6" l="1"/>
  <c r="B179" i="8" s="1"/>
  <c r="F179" i="8" s="1"/>
  <c r="K180" i="8"/>
  <c r="G179" i="6"/>
  <c r="L180" i="8" s="1"/>
  <c r="E179" i="6"/>
  <c r="F179" i="6" s="1"/>
  <c r="D180" i="8" s="1"/>
  <c r="K181" i="8"/>
  <c r="G180" i="6"/>
  <c r="L181" i="8" s="1"/>
  <c r="E180" i="6"/>
  <c r="F180" i="6" s="1"/>
  <c r="D181" i="8" s="1"/>
  <c r="B181" i="6"/>
  <c r="I182" i="4"/>
  <c r="H182" i="4"/>
  <c r="A182" i="6"/>
  <c r="A183" i="8" s="1"/>
  <c r="F183" i="4"/>
  <c r="C183" i="4"/>
  <c r="E183" i="4"/>
  <c r="G183" i="4"/>
  <c r="D183" i="4"/>
  <c r="B183" i="4"/>
  <c r="E179" i="8" l="1"/>
  <c r="G179" i="8" s="1"/>
  <c r="H180" i="6"/>
  <c r="B181" i="8" s="1"/>
  <c r="F181" i="8" s="1"/>
  <c r="H179" i="6"/>
  <c r="B180" i="8" s="1"/>
  <c r="C181" i="6"/>
  <c r="D181" i="6" s="1"/>
  <c r="H183" i="4"/>
  <c r="I183" i="4"/>
  <c r="A183" i="6"/>
  <c r="A184" i="8" s="1"/>
  <c r="B182" i="6"/>
  <c r="D184" i="4"/>
  <c r="C184" i="4"/>
  <c r="G184" i="4"/>
  <c r="B184" i="4"/>
  <c r="F184" i="4"/>
  <c r="E184" i="4"/>
  <c r="B183" i="6" l="1"/>
  <c r="C183" i="6" s="1"/>
  <c r="D183" i="6" s="1"/>
  <c r="E181" i="8"/>
  <c r="G181" i="8" s="1"/>
  <c r="K182" i="8"/>
  <c r="G181" i="6"/>
  <c r="L182" i="8" s="1"/>
  <c r="E181" i="6"/>
  <c r="F181" i="6" s="1"/>
  <c r="D182" i="8" s="1"/>
  <c r="C182" i="6"/>
  <c r="D182" i="6" s="1"/>
  <c r="E180" i="8"/>
  <c r="G180" i="8" s="1"/>
  <c r="F180" i="8"/>
  <c r="I184" i="4"/>
  <c r="H184" i="4"/>
  <c r="A184" i="6"/>
  <c r="A185" i="8" s="1"/>
  <c r="C185" i="4"/>
  <c r="D185" i="4"/>
  <c r="G185" i="4"/>
  <c r="E185" i="4"/>
  <c r="F185" i="4"/>
  <c r="B185" i="4"/>
  <c r="H181" i="6" l="1"/>
  <c r="B182" i="8" s="1"/>
  <c r="F182" i="8" s="1"/>
  <c r="K184" i="8"/>
  <c r="G183" i="6"/>
  <c r="L184" i="8" s="1"/>
  <c r="E183" i="6"/>
  <c r="F183" i="6" s="1"/>
  <c r="D184" i="8" s="1"/>
  <c r="K183" i="8"/>
  <c r="G182" i="6"/>
  <c r="L183" i="8" s="1"/>
  <c r="E182" i="6"/>
  <c r="F182" i="6" s="1"/>
  <c r="D183" i="8" s="1"/>
  <c r="B184" i="6"/>
  <c r="H185" i="4"/>
  <c r="I185" i="4"/>
  <c r="A185" i="6"/>
  <c r="A186" i="8" s="1"/>
  <c r="G186" i="4"/>
  <c r="E186" i="4"/>
  <c r="C186" i="4"/>
  <c r="D186" i="4"/>
  <c r="B186" i="4"/>
  <c r="F186" i="4"/>
  <c r="E182" i="8" l="1"/>
  <c r="G182" i="8" s="1"/>
  <c r="H182" i="6"/>
  <c r="B183" i="8" s="1"/>
  <c r="C184" i="6"/>
  <c r="D184" i="6" s="1"/>
  <c r="H183" i="6"/>
  <c r="B184" i="8" s="1"/>
  <c r="B185" i="6"/>
  <c r="I186" i="4"/>
  <c r="H186" i="4"/>
  <c r="A186" i="6"/>
  <c r="A187" i="8" s="1"/>
  <c r="E187" i="4"/>
  <c r="B187" i="4"/>
  <c r="D187" i="4"/>
  <c r="F187" i="4"/>
  <c r="G187" i="4"/>
  <c r="C187" i="4"/>
  <c r="K185" i="8" l="1"/>
  <c r="G184" i="6"/>
  <c r="L185" i="8" s="1"/>
  <c r="E184" i="6"/>
  <c r="F184" i="6" s="1"/>
  <c r="D185" i="8" s="1"/>
  <c r="C185" i="6"/>
  <c r="D185" i="6" s="1"/>
  <c r="F184" i="8"/>
  <c r="E184" i="8"/>
  <c r="G184" i="8" s="1"/>
  <c r="F183" i="8"/>
  <c r="E183" i="8"/>
  <c r="G183" i="8" s="1"/>
  <c r="H187" i="4"/>
  <c r="I187" i="4"/>
  <c r="A187" i="6"/>
  <c r="A188" i="8" s="1"/>
  <c r="B186" i="6"/>
  <c r="G188" i="4"/>
  <c r="B188" i="4"/>
  <c r="E188" i="4"/>
  <c r="D188" i="4"/>
  <c r="C188" i="4"/>
  <c r="F188" i="4"/>
  <c r="B187" i="6" l="1"/>
  <c r="C187" i="6" s="1"/>
  <c r="K186" i="8"/>
  <c r="G185" i="6"/>
  <c r="L186" i="8" s="1"/>
  <c r="E185" i="6"/>
  <c r="F185" i="6" s="1"/>
  <c r="D186" i="8" s="1"/>
  <c r="H184" i="6"/>
  <c r="B185" i="8" s="1"/>
  <c r="C186" i="6"/>
  <c r="D186" i="6" s="1"/>
  <c r="I188" i="4"/>
  <c r="H188" i="4"/>
  <c r="A188" i="6"/>
  <c r="A189" i="8" s="1"/>
  <c r="D189" i="4"/>
  <c r="G189" i="4"/>
  <c r="E189" i="4"/>
  <c r="C189" i="4"/>
  <c r="F189" i="4"/>
  <c r="B189" i="4"/>
  <c r="D187" i="6" l="1"/>
  <c r="K188" i="8" s="1"/>
  <c r="K187" i="8"/>
  <c r="G186" i="6"/>
  <c r="L187" i="8" s="1"/>
  <c r="E186" i="6"/>
  <c r="F186" i="6" s="1"/>
  <c r="D187" i="8" s="1"/>
  <c r="H185" i="6"/>
  <c r="B186" i="8" s="1"/>
  <c r="F185" i="8"/>
  <c r="E185" i="8"/>
  <c r="G185" i="8" s="1"/>
  <c r="I189" i="4"/>
  <c r="H189" i="4"/>
  <c r="A189" i="6"/>
  <c r="A190" i="8" s="1"/>
  <c r="B188" i="6"/>
  <c r="D190" i="4"/>
  <c r="G190" i="4"/>
  <c r="E190" i="4"/>
  <c r="C190" i="4"/>
  <c r="F190" i="4"/>
  <c r="B190" i="4"/>
  <c r="E187" i="6" l="1"/>
  <c r="F187" i="6" s="1"/>
  <c r="D188" i="8" s="1"/>
  <c r="G187" i="6"/>
  <c r="L188" i="8" s="1"/>
  <c r="H186" i="6"/>
  <c r="B187" i="8" s="1"/>
  <c r="F187" i="8" s="1"/>
  <c r="F186" i="8"/>
  <c r="E186" i="8"/>
  <c r="G186" i="8" s="1"/>
  <c r="C188" i="6"/>
  <c r="D188" i="6" s="1"/>
  <c r="I190" i="4"/>
  <c r="H190" i="4"/>
  <c r="A190" i="6"/>
  <c r="A191" i="8" s="1"/>
  <c r="B189" i="6"/>
  <c r="G191" i="4"/>
  <c r="C191" i="4"/>
  <c r="E191" i="4"/>
  <c r="B191" i="4"/>
  <c r="F191" i="4"/>
  <c r="D191" i="4"/>
  <c r="H187" i="6" l="1"/>
  <c r="B188" i="8" s="1"/>
  <c r="E188" i="8" s="1"/>
  <c r="G188" i="8" s="1"/>
  <c r="E187" i="8"/>
  <c r="G187" i="8" s="1"/>
  <c r="K189" i="8"/>
  <c r="G188" i="6"/>
  <c r="L189" i="8" s="1"/>
  <c r="E188" i="6"/>
  <c r="F188" i="6" s="1"/>
  <c r="D189" i="8" s="1"/>
  <c r="C189" i="6"/>
  <c r="D189" i="6" s="1"/>
  <c r="I191" i="4"/>
  <c r="H191" i="4"/>
  <c r="A191" i="6"/>
  <c r="A192" i="8" s="1"/>
  <c r="B190" i="6"/>
  <c r="C192" i="4"/>
  <c r="G192" i="4"/>
  <c r="F192" i="4"/>
  <c r="D192" i="4"/>
  <c r="B192" i="4"/>
  <c r="E192" i="4"/>
  <c r="F188" i="8" l="1"/>
  <c r="H188" i="6"/>
  <c r="B189" i="8" s="1"/>
  <c r="F189" i="8" s="1"/>
  <c r="K190" i="8"/>
  <c r="G189" i="6"/>
  <c r="L190" i="8" s="1"/>
  <c r="E189" i="6"/>
  <c r="F189" i="6" s="1"/>
  <c r="D190" i="8" s="1"/>
  <c r="C190" i="6"/>
  <c r="D190" i="6" s="1"/>
  <c r="H192" i="4"/>
  <c r="I192" i="4"/>
  <c r="A192" i="6"/>
  <c r="A193" i="8" s="1"/>
  <c r="B191" i="6"/>
  <c r="B193" i="4"/>
  <c r="C193" i="4"/>
  <c r="E193" i="4"/>
  <c r="G193" i="4"/>
  <c r="F193" i="4"/>
  <c r="D193" i="4"/>
  <c r="E189" i="8" l="1"/>
  <c r="G189" i="8" s="1"/>
  <c r="B192" i="6"/>
  <c r="C192" i="6" s="1"/>
  <c r="K191" i="8"/>
  <c r="G190" i="6"/>
  <c r="L191" i="8" s="1"/>
  <c r="E190" i="6"/>
  <c r="F190" i="6" s="1"/>
  <c r="D191" i="8" s="1"/>
  <c r="C191" i="6"/>
  <c r="D191" i="6" s="1"/>
  <c r="H189" i="6"/>
  <c r="B190" i="8" s="1"/>
  <c r="I193" i="4"/>
  <c r="H193" i="4"/>
  <c r="A193" i="6"/>
  <c r="A194" i="8" s="1"/>
  <c r="D194" i="4"/>
  <c r="G194" i="4"/>
  <c r="B194" i="4"/>
  <c r="E194" i="4"/>
  <c r="F194" i="4"/>
  <c r="C194" i="4"/>
  <c r="D192" i="6" l="1"/>
  <c r="G192" i="6" s="1"/>
  <c r="L193" i="8" s="1"/>
  <c r="K192" i="8"/>
  <c r="G191" i="6"/>
  <c r="L192" i="8" s="1"/>
  <c r="E191" i="6"/>
  <c r="F191" i="6" s="1"/>
  <c r="D192" i="8" s="1"/>
  <c r="F190" i="8"/>
  <c r="E190" i="8"/>
  <c r="G190" i="8" s="1"/>
  <c r="H190" i="6"/>
  <c r="B191" i="8" s="1"/>
  <c r="I194" i="4"/>
  <c r="H194" i="4"/>
  <c r="A194" i="6"/>
  <c r="A195" i="8" s="1"/>
  <c r="B193" i="6"/>
  <c r="G195" i="4"/>
  <c r="B195" i="4"/>
  <c r="F195" i="4"/>
  <c r="D195" i="4"/>
  <c r="E195" i="4"/>
  <c r="C195" i="4"/>
  <c r="E192" i="6" l="1"/>
  <c r="F192" i="6" s="1"/>
  <c r="D193" i="8" s="1"/>
  <c r="K193" i="8"/>
  <c r="C193" i="6"/>
  <c r="D193" i="6" s="1"/>
  <c r="H191" i="6"/>
  <c r="B192" i="8" s="1"/>
  <c r="F191" i="8"/>
  <c r="E191" i="8"/>
  <c r="G191" i="8" s="1"/>
  <c r="H192" i="6"/>
  <c r="B193" i="8" s="1"/>
  <c r="I195" i="4"/>
  <c r="H195" i="4"/>
  <c r="A195" i="6"/>
  <c r="A196" i="8" s="1"/>
  <c r="B194" i="6"/>
  <c r="C196" i="4"/>
  <c r="F196" i="4"/>
  <c r="B196" i="4"/>
  <c r="E196" i="4"/>
  <c r="G196" i="4"/>
  <c r="D196" i="4"/>
  <c r="K194" i="8" l="1"/>
  <c r="G193" i="6"/>
  <c r="L194" i="8" s="1"/>
  <c r="E193" i="6"/>
  <c r="F193" i="6" s="1"/>
  <c r="D194" i="8" s="1"/>
  <c r="C194" i="6"/>
  <c r="D194" i="6" s="1"/>
  <c r="F193" i="8"/>
  <c r="E193" i="8"/>
  <c r="G193" i="8" s="1"/>
  <c r="F192" i="8"/>
  <c r="E192" i="8"/>
  <c r="G192" i="8" s="1"/>
  <c r="I196" i="4"/>
  <c r="H196" i="4"/>
  <c r="A196" i="6"/>
  <c r="A197" i="8" s="1"/>
  <c r="B195" i="6"/>
  <c r="D197" i="4"/>
  <c r="C197" i="4"/>
  <c r="B197" i="4"/>
  <c r="E197" i="4"/>
  <c r="F197" i="4"/>
  <c r="G197" i="4"/>
  <c r="K195" i="8" l="1"/>
  <c r="G194" i="6"/>
  <c r="L195" i="8" s="1"/>
  <c r="E194" i="6"/>
  <c r="F194" i="6" s="1"/>
  <c r="D195" i="8" s="1"/>
  <c r="C195" i="6"/>
  <c r="D195" i="6" s="1"/>
  <c r="H193" i="6"/>
  <c r="B194" i="8" s="1"/>
  <c r="B196" i="6"/>
  <c r="I197" i="4"/>
  <c r="H197" i="4"/>
  <c r="A197" i="6"/>
  <c r="A198" i="8" s="1"/>
  <c r="C198" i="4"/>
  <c r="E198" i="4"/>
  <c r="D198" i="4"/>
  <c r="B198" i="4"/>
  <c r="G198" i="4"/>
  <c r="F198" i="4"/>
  <c r="H194" i="6" l="1"/>
  <c r="B195" i="8" s="1"/>
  <c r="F195" i="8" s="1"/>
  <c r="F194" i="8"/>
  <c r="E194" i="8"/>
  <c r="G194" i="8" s="1"/>
  <c r="K196" i="8"/>
  <c r="G195" i="6"/>
  <c r="L196" i="8" s="1"/>
  <c r="E195" i="6"/>
  <c r="F195" i="6" s="1"/>
  <c r="D196" i="8" s="1"/>
  <c r="C196" i="6"/>
  <c r="D196" i="6" s="1"/>
  <c r="B197" i="6"/>
  <c r="I198" i="4"/>
  <c r="H198" i="4"/>
  <c r="A198" i="6"/>
  <c r="A199" i="8" s="1"/>
  <c r="B199" i="4"/>
  <c r="G199" i="4"/>
  <c r="F199" i="4"/>
  <c r="D199" i="4"/>
  <c r="E199" i="4"/>
  <c r="C199" i="4"/>
  <c r="E195" i="8" l="1"/>
  <c r="G195" i="8" s="1"/>
  <c r="K197" i="8"/>
  <c r="G196" i="6"/>
  <c r="L197" i="8" s="1"/>
  <c r="E196" i="6"/>
  <c r="F196" i="6" s="1"/>
  <c r="D197" i="8" s="1"/>
  <c r="C197" i="6"/>
  <c r="D197" i="6" s="1"/>
  <c r="H195" i="6"/>
  <c r="B196" i="8" s="1"/>
  <c r="I199" i="4"/>
  <c r="H199" i="4"/>
  <c r="A199" i="6"/>
  <c r="A200" i="8" s="1"/>
  <c r="B198" i="6"/>
  <c r="F200" i="4"/>
  <c r="C200" i="4"/>
  <c r="G200" i="4"/>
  <c r="D200" i="4"/>
  <c r="E200" i="4"/>
  <c r="B200" i="4"/>
  <c r="K198" i="8" l="1"/>
  <c r="G197" i="6"/>
  <c r="L198" i="8" s="1"/>
  <c r="E197" i="6"/>
  <c r="F197" i="6" s="1"/>
  <c r="D198" i="8" s="1"/>
  <c r="C198" i="6"/>
  <c r="D198" i="6" s="1"/>
  <c r="H196" i="6"/>
  <c r="B197" i="8" s="1"/>
  <c r="E196" i="8"/>
  <c r="G196" i="8" s="1"/>
  <c r="F196" i="8"/>
  <c r="B199" i="6"/>
  <c r="H200" i="4"/>
  <c r="I200" i="4"/>
  <c r="A200" i="6"/>
  <c r="A201" i="8" s="1"/>
  <c r="E201" i="4"/>
  <c r="C201" i="4"/>
  <c r="F201" i="4"/>
  <c r="G201" i="4"/>
  <c r="B201" i="4"/>
  <c r="D201" i="4"/>
  <c r="B200" i="6" l="1"/>
  <c r="C200" i="6" s="1"/>
  <c r="F197" i="8"/>
  <c r="E197" i="8"/>
  <c r="G197" i="8" s="1"/>
  <c r="H197" i="6"/>
  <c r="B198" i="8" s="1"/>
  <c r="C199" i="6"/>
  <c r="D199" i="6" s="1"/>
  <c r="K199" i="8"/>
  <c r="G198" i="6"/>
  <c r="L199" i="8" s="1"/>
  <c r="E198" i="6"/>
  <c r="F198" i="6" s="1"/>
  <c r="D199" i="8" s="1"/>
  <c r="H201" i="4"/>
  <c r="I201" i="4"/>
  <c r="A201" i="6"/>
  <c r="A202" i="8" s="1"/>
  <c r="G202" i="4"/>
  <c r="E202" i="4"/>
  <c r="D202" i="4"/>
  <c r="C202" i="4"/>
  <c r="B202" i="4"/>
  <c r="F202" i="4"/>
  <c r="D200" i="6" l="1"/>
  <c r="K201" i="8" s="1"/>
  <c r="H198" i="6"/>
  <c r="B199" i="8" s="1"/>
  <c r="F199" i="8" s="1"/>
  <c r="K200" i="8"/>
  <c r="G199" i="6"/>
  <c r="L200" i="8" s="1"/>
  <c r="E199" i="6"/>
  <c r="F199" i="6" s="1"/>
  <c r="D200" i="8" s="1"/>
  <c r="B201" i="6"/>
  <c r="F198" i="8"/>
  <c r="E198" i="8"/>
  <c r="G198" i="8" s="1"/>
  <c r="H202" i="4"/>
  <c r="I202" i="4"/>
  <c r="A202" i="6"/>
  <c r="A203" i="8" s="1"/>
  <c r="D203" i="4"/>
  <c r="E203" i="4"/>
  <c r="G203" i="4"/>
  <c r="B203" i="4"/>
  <c r="C203" i="4"/>
  <c r="F203" i="4"/>
  <c r="E200" i="6" l="1"/>
  <c r="F200" i="6" s="1"/>
  <c r="D201" i="8" s="1"/>
  <c r="G200" i="6"/>
  <c r="L201" i="8" s="1"/>
  <c r="E199" i="8"/>
  <c r="G199" i="8" s="1"/>
  <c r="B202" i="6"/>
  <c r="C202" i="6" s="1"/>
  <c r="D202" i="6" s="1"/>
  <c r="H199" i="6"/>
  <c r="B200" i="8" s="1"/>
  <c r="C201" i="6"/>
  <c r="D201" i="6" s="1"/>
  <c r="H203" i="4"/>
  <c r="I203" i="4"/>
  <c r="A203" i="6"/>
  <c r="A204" i="8" s="1"/>
  <c r="B204" i="4"/>
  <c r="G204" i="4"/>
  <c r="F204" i="4"/>
  <c r="C204" i="4"/>
  <c r="D204" i="4"/>
  <c r="E204" i="4"/>
  <c r="H200" i="6" l="1"/>
  <c r="B201" i="8" s="1"/>
  <c r="F201" i="8" s="1"/>
  <c r="B203" i="6"/>
  <c r="C203" i="6" s="1"/>
  <c r="D203" i="6" s="1"/>
  <c r="K202" i="8"/>
  <c r="G201" i="6"/>
  <c r="L202" i="8" s="1"/>
  <c r="E201" i="6"/>
  <c r="F201" i="6" s="1"/>
  <c r="D202" i="8" s="1"/>
  <c r="K203" i="8"/>
  <c r="G202" i="6"/>
  <c r="L203" i="8" s="1"/>
  <c r="E202" i="6"/>
  <c r="F202" i="6" s="1"/>
  <c r="D203" i="8" s="1"/>
  <c r="F200" i="8"/>
  <c r="E200" i="8"/>
  <c r="G200" i="8" s="1"/>
  <c r="I204" i="4"/>
  <c r="H204" i="4"/>
  <c r="A204" i="6"/>
  <c r="A205" i="8" s="1"/>
  <c r="B205" i="4"/>
  <c r="F205" i="4"/>
  <c r="E205" i="4"/>
  <c r="D205" i="4"/>
  <c r="G205" i="4"/>
  <c r="C205" i="4"/>
  <c r="E201" i="8" l="1"/>
  <c r="G201" i="8" s="1"/>
  <c r="H202" i="6"/>
  <c r="B203" i="8" s="1"/>
  <c r="F203" i="8" s="1"/>
  <c r="K204" i="8"/>
  <c r="G203" i="6"/>
  <c r="L204" i="8" s="1"/>
  <c r="E203" i="6"/>
  <c r="F203" i="6" s="1"/>
  <c r="D204" i="8" s="1"/>
  <c r="H201" i="6"/>
  <c r="B202" i="8" s="1"/>
  <c r="I205" i="4"/>
  <c r="H205" i="4"/>
  <c r="A205" i="6"/>
  <c r="A206" i="8" s="1"/>
  <c r="B204" i="6"/>
  <c r="E206" i="4"/>
  <c r="G206" i="4"/>
  <c r="D206" i="4"/>
  <c r="F206" i="4"/>
  <c r="B206" i="4"/>
  <c r="C206" i="4"/>
  <c r="E203" i="8" l="1"/>
  <c r="G203" i="8" s="1"/>
  <c r="H203" i="6"/>
  <c r="B204" i="8" s="1"/>
  <c r="C204" i="6"/>
  <c r="D204" i="6" s="1"/>
  <c r="F202" i="8"/>
  <c r="E202" i="8"/>
  <c r="G202" i="8" s="1"/>
  <c r="B205" i="6"/>
  <c r="I206" i="4"/>
  <c r="H206" i="4"/>
  <c r="A206" i="6"/>
  <c r="A207" i="8" s="1"/>
  <c r="E207" i="4"/>
  <c r="B207" i="4"/>
  <c r="F207" i="4"/>
  <c r="D207" i="4"/>
  <c r="G207" i="4"/>
  <c r="C207" i="4"/>
  <c r="K205" i="8" l="1"/>
  <c r="G204" i="6"/>
  <c r="L205" i="8" s="1"/>
  <c r="E204" i="6"/>
  <c r="F204" i="6" s="1"/>
  <c r="D205" i="8" s="1"/>
  <c r="C205" i="6"/>
  <c r="D205" i="6" s="1"/>
  <c r="E204" i="8"/>
  <c r="G204" i="8" s="1"/>
  <c r="F204" i="8"/>
  <c r="I207" i="4"/>
  <c r="H207" i="4"/>
  <c r="A207" i="6"/>
  <c r="A208" i="8" s="1"/>
  <c r="B206" i="6"/>
  <c r="F208" i="4"/>
  <c r="C208" i="4"/>
  <c r="D208" i="4"/>
  <c r="B208" i="4"/>
  <c r="E208" i="4"/>
  <c r="G208" i="4"/>
  <c r="K206" i="8" l="1"/>
  <c r="G205" i="6"/>
  <c r="L206" i="8" s="1"/>
  <c r="E205" i="6"/>
  <c r="F205" i="6" s="1"/>
  <c r="D206" i="8" s="1"/>
  <c r="H204" i="6"/>
  <c r="B205" i="8" s="1"/>
  <c r="C206" i="6"/>
  <c r="D206" i="6" s="1"/>
  <c r="I208" i="4"/>
  <c r="H208" i="4"/>
  <c r="A208" i="6"/>
  <c r="A209" i="8" s="1"/>
  <c r="B207" i="6"/>
  <c r="E209" i="4"/>
  <c r="F209" i="4"/>
  <c r="D209" i="4"/>
  <c r="B209" i="4"/>
  <c r="G209" i="4"/>
  <c r="C209" i="4"/>
  <c r="H205" i="6" l="1"/>
  <c r="B206" i="8" s="1"/>
  <c r="F206" i="8" s="1"/>
  <c r="K207" i="8"/>
  <c r="G206" i="6"/>
  <c r="L207" i="8" s="1"/>
  <c r="E206" i="6"/>
  <c r="F206" i="6" s="1"/>
  <c r="D207" i="8" s="1"/>
  <c r="C207" i="6"/>
  <c r="D207" i="6" s="1"/>
  <c r="F205" i="8"/>
  <c r="E205" i="8"/>
  <c r="G205" i="8" s="1"/>
  <c r="H209" i="4"/>
  <c r="I209" i="4"/>
  <c r="A209" i="6"/>
  <c r="A210" i="8" s="1"/>
  <c r="B208" i="6"/>
  <c r="E210" i="4"/>
  <c r="B210" i="4"/>
  <c r="D210" i="4"/>
  <c r="G210" i="4"/>
  <c r="C210" i="4"/>
  <c r="F210" i="4"/>
  <c r="E206" i="8" l="1"/>
  <c r="G206" i="8" s="1"/>
  <c r="B209" i="6"/>
  <c r="C209" i="6" s="1"/>
  <c r="D209" i="6" s="1"/>
  <c r="H206" i="6"/>
  <c r="B207" i="8" s="1"/>
  <c r="F207" i="8" s="1"/>
  <c r="K208" i="8"/>
  <c r="G207" i="6"/>
  <c r="L208" i="8" s="1"/>
  <c r="E207" i="6"/>
  <c r="F207" i="6" s="1"/>
  <c r="D208" i="8" s="1"/>
  <c r="C208" i="6"/>
  <c r="D208" i="6" s="1"/>
  <c r="I210" i="4"/>
  <c r="H210" i="4"/>
  <c r="A210" i="6"/>
  <c r="A211" i="8" s="1"/>
  <c r="G211" i="4"/>
  <c r="D211" i="4"/>
  <c r="E211" i="4"/>
  <c r="C211" i="4"/>
  <c r="B211" i="4"/>
  <c r="F211" i="4"/>
  <c r="E207" i="8" l="1"/>
  <c r="G207" i="8" s="1"/>
  <c r="K209" i="8"/>
  <c r="G208" i="6"/>
  <c r="L209" i="8" s="1"/>
  <c r="E208" i="6"/>
  <c r="F208" i="6" s="1"/>
  <c r="D209" i="8" s="1"/>
  <c r="K210" i="8"/>
  <c r="G209" i="6"/>
  <c r="L210" i="8" s="1"/>
  <c r="E209" i="6"/>
  <c r="F209" i="6" s="1"/>
  <c r="D210" i="8" s="1"/>
  <c r="H207" i="6"/>
  <c r="B208" i="8" s="1"/>
  <c r="H211" i="4"/>
  <c r="I211" i="4"/>
  <c r="A211" i="6"/>
  <c r="A212" i="8" s="1"/>
  <c r="B210" i="6"/>
  <c r="D212" i="4"/>
  <c r="C212" i="4"/>
  <c r="F212" i="4"/>
  <c r="G212" i="4"/>
  <c r="B212" i="4"/>
  <c r="E212" i="4"/>
  <c r="H209" i="6" l="1"/>
  <c r="B210" i="8" s="1"/>
  <c r="C210" i="6"/>
  <c r="D210" i="6" s="1"/>
  <c r="H208" i="6"/>
  <c r="B209" i="8" s="1"/>
  <c r="F208" i="8"/>
  <c r="E208" i="8"/>
  <c r="G208" i="8" s="1"/>
  <c r="B211" i="6"/>
  <c r="H212" i="4"/>
  <c r="I212" i="4"/>
  <c r="A212" i="6"/>
  <c r="A213" i="8" s="1"/>
  <c r="D213" i="4"/>
  <c r="E213" i="4"/>
  <c r="C213" i="4"/>
  <c r="B213" i="4"/>
  <c r="F213" i="4"/>
  <c r="G213" i="4"/>
  <c r="B212" i="6" l="1"/>
  <c r="C212" i="6" s="1"/>
  <c r="K211" i="8"/>
  <c r="G210" i="6"/>
  <c r="L211" i="8" s="1"/>
  <c r="E210" i="6"/>
  <c r="F210" i="6" s="1"/>
  <c r="D211" i="8" s="1"/>
  <c r="C211" i="6"/>
  <c r="D211" i="6" s="1"/>
  <c r="F209" i="8"/>
  <c r="E209" i="8"/>
  <c r="G209" i="8" s="1"/>
  <c r="F210" i="8"/>
  <c r="E210" i="8"/>
  <c r="G210" i="8" s="1"/>
  <c r="H213" i="4"/>
  <c r="I213" i="4"/>
  <c r="A213" i="6"/>
  <c r="A214" i="8" s="1"/>
  <c r="G214" i="4"/>
  <c r="F214" i="4"/>
  <c r="B214" i="4"/>
  <c r="C214" i="4"/>
  <c r="D214" i="4"/>
  <c r="E214" i="4"/>
  <c r="D212" i="6" l="1"/>
  <c r="K213" i="8" s="1"/>
  <c r="H210" i="6"/>
  <c r="B211" i="8" s="1"/>
  <c r="F211" i="8" s="1"/>
  <c r="K212" i="8"/>
  <c r="G211" i="6"/>
  <c r="L212" i="8" s="1"/>
  <c r="E211" i="6"/>
  <c r="F211" i="6" s="1"/>
  <c r="D212" i="8" s="1"/>
  <c r="B213" i="6"/>
  <c r="H214" i="4"/>
  <c r="I214" i="4"/>
  <c r="A214" i="6"/>
  <c r="A215" i="8" s="1"/>
  <c r="C215" i="4"/>
  <c r="F215" i="4"/>
  <c r="D215" i="4"/>
  <c r="B215" i="4"/>
  <c r="G215" i="4"/>
  <c r="E215" i="4"/>
  <c r="E212" i="6" l="1"/>
  <c r="F212" i="6" s="1"/>
  <c r="D213" i="8" s="1"/>
  <c r="G212" i="6"/>
  <c r="L213" i="8" s="1"/>
  <c r="E211" i="8"/>
  <c r="G211" i="8" s="1"/>
  <c r="H211" i="6"/>
  <c r="B212" i="8" s="1"/>
  <c r="E212" i="8" s="1"/>
  <c r="G212" i="8" s="1"/>
  <c r="B214" i="6"/>
  <c r="C213" i="6"/>
  <c r="D213" i="6" s="1"/>
  <c r="H215" i="4"/>
  <c r="I215" i="4"/>
  <c r="A215" i="6"/>
  <c r="A216" i="8" s="1"/>
  <c r="E216" i="4"/>
  <c r="F216" i="4"/>
  <c r="D216" i="4"/>
  <c r="B216" i="4"/>
  <c r="C216" i="4"/>
  <c r="G216" i="4"/>
  <c r="H212" i="6" l="1"/>
  <c r="B213" i="8" s="1"/>
  <c r="E213" i="8" s="1"/>
  <c r="G213" i="8" s="1"/>
  <c r="F212" i="8"/>
  <c r="B215" i="6"/>
  <c r="C215" i="6" s="1"/>
  <c r="D215" i="6" s="1"/>
  <c r="K214" i="8"/>
  <c r="G213" i="6"/>
  <c r="L214" i="8" s="1"/>
  <c r="E213" i="6"/>
  <c r="F213" i="6" s="1"/>
  <c r="D214" i="8" s="1"/>
  <c r="C214" i="6"/>
  <c r="D214" i="6" s="1"/>
  <c r="I216" i="4"/>
  <c r="H216" i="4"/>
  <c r="A216" i="6"/>
  <c r="A217" i="8" s="1"/>
  <c r="B217" i="4"/>
  <c r="C217" i="4"/>
  <c r="G217" i="4"/>
  <c r="F217" i="4"/>
  <c r="D217" i="4"/>
  <c r="E217" i="4"/>
  <c r="F213" i="8" l="1"/>
  <c r="K215" i="8"/>
  <c r="G214" i="6"/>
  <c r="L215" i="8" s="1"/>
  <c r="E214" i="6"/>
  <c r="F214" i="6" s="1"/>
  <c r="D215" i="8" s="1"/>
  <c r="K216" i="8"/>
  <c r="G215" i="6"/>
  <c r="L216" i="8" s="1"/>
  <c r="E215" i="6"/>
  <c r="F215" i="6" s="1"/>
  <c r="D216" i="8" s="1"/>
  <c r="H213" i="6"/>
  <c r="B214" i="8" s="1"/>
  <c r="I217" i="4"/>
  <c r="H217" i="4"/>
  <c r="A217" i="6"/>
  <c r="A218" i="8" s="1"/>
  <c r="B216" i="6"/>
  <c r="B218" i="4"/>
  <c r="D218" i="4"/>
  <c r="G218" i="4"/>
  <c r="F218" i="4"/>
  <c r="C218" i="4"/>
  <c r="E218" i="4"/>
  <c r="H215" i="6" l="1"/>
  <c r="B216" i="8" s="1"/>
  <c r="F216" i="8" s="1"/>
  <c r="C216" i="6"/>
  <c r="D216" i="6" s="1"/>
  <c r="H214" i="6"/>
  <c r="B215" i="8" s="1"/>
  <c r="F214" i="8"/>
  <c r="E214" i="8"/>
  <c r="G214" i="8" s="1"/>
  <c r="H218" i="4"/>
  <c r="I218" i="4"/>
  <c r="A218" i="6"/>
  <c r="A219" i="8" s="1"/>
  <c r="B217" i="6"/>
  <c r="C219" i="4"/>
  <c r="G219" i="4"/>
  <c r="B219" i="4"/>
  <c r="D219" i="4"/>
  <c r="F219" i="4"/>
  <c r="E219" i="4"/>
  <c r="E216" i="8" l="1"/>
  <c r="G216" i="8" s="1"/>
  <c r="B218" i="6"/>
  <c r="C218" i="6" s="1"/>
  <c r="D218" i="6" s="1"/>
  <c r="K217" i="8"/>
  <c r="G216" i="6"/>
  <c r="L217" i="8" s="1"/>
  <c r="E216" i="6"/>
  <c r="F216" i="6" s="1"/>
  <c r="D217" i="8" s="1"/>
  <c r="F215" i="8"/>
  <c r="E215" i="8"/>
  <c r="G215" i="8" s="1"/>
  <c r="C217" i="6"/>
  <c r="D217" i="6" s="1"/>
  <c r="I219" i="4"/>
  <c r="H219" i="4"/>
  <c r="A219" i="6"/>
  <c r="A220" i="8" s="1"/>
  <c r="C220" i="4"/>
  <c r="B220" i="4"/>
  <c r="G220" i="4"/>
  <c r="E220" i="4"/>
  <c r="D220" i="4"/>
  <c r="F220" i="4"/>
  <c r="K218" i="8" l="1"/>
  <c r="G217" i="6"/>
  <c r="L218" i="8" s="1"/>
  <c r="E217" i="6"/>
  <c r="F217" i="6" s="1"/>
  <c r="D218" i="8" s="1"/>
  <c r="K219" i="8"/>
  <c r="G218" i="6"/>
  <c r="L219" i="8" s="1"/>
  <c r="E218" i="6"/>
  <c r="F218" i="6" s="1"/>
  <c r="D219" i="8" s="1"/>
  <c r="H216" i="6"/>
  <c r="B217" i="8" s="1"/>
  <c r="I220" i="4"/>
  <c r="H220" i="4"/>
  <c r="A220" i="6"/>
  <c r="A221" i="8" s="1"/>
  <c r="B219" i="6"/>
  <c r="E221" i="4"/>
  <c r="C221" i="4"/>
  <c r="F221" i="4"/>
  <c r="G221" i="4"/>
  <c r="D221" i="4"/>
  <c r="B221" i="4"/>
  <c r="H218" i="6" l="1"/>
  <c r="B219" i="8" s="1"/>
  <c r="F219" i="8" s="1"/>
  <c r="H217" i="6"/>
  <c r="B218" i="8" s="1"/>
  <c r="F218" i="8" s="1"/>
  <c r="C219" i="6"/>
  <c r="D219" i="6" s="1"/>
  <c r="F217" i="8"/>
  <c r="E217" i="8"/>
  <c r="G217" i="8" s="1"/>
  <c r="I221" i="4"/>
  <c r="H221" i="4"/>
  <c r="A221" i="6"/>
  <c r="A222" i="8" s="1"/>
  <c r="B220" i="6"/>
  <c r="E222" i="4"/>
  <c r="G222" i="4"/>
  <c r="B222" i="4"/>
  <c r="D222" i="4"/>
  <c r="F222" i="4"/>
  <c r="C222" i="4"/>
  <c r="E218" i="8" l="1"/>
  <c r="G218" i="8" s="1"/>
  <c r="E219" i="8"/>
  <c r="G219" i="8" s="1"/>
  <c r="K220" i="8"/>
  <c r="G219" i="6"/>
  <c r="L220" i="8" s="1"/>
  <c r="E219" i="6"/>
  <c r="F219" i="6" s="1"/>
  <c r="D220" i="8" s="1"/>
  <c r="C220" i="6"/>
  <c r="D220" i="6" s="1"/>
  <c r="I222" i="4"/>
  <c r="H222" i="4"/>
  <c r="A222" i="6"/>
  <c r="A223" i="8" s="1"/>
  <c r="B221" i="6"/>
  <c r="F223" i="4"/>
  <c r="D223" i="4"/>
  <c r="E223" i="4"/>
  <c r="G223" i="4"/>
  <c r="C223" i="4"/>
  <c r="B223" i="4"/>
  <c r="H219" i="6" l="1"/>
  <c r="B220" i="8" s="1"/>
  <c r="E220" i="8" s="1"/>
  <c r="G220" i="8" s="1"/>
  <c r="K221" i="8"/>
  <c r="G220" i="6"/>
  <c r="L221" i="8" s="1"/>
  <c r="E220" i="6"/>
  <c r="F220" i="6" s="1"/>
  <c r="D221" i="8" s="1"/>
  <c r="C221" i="6"/>
  <c r="D221" i="6" s="1"/>
  <c r="B222" i="6"/>
  <c r="H223" i="4"/>
  <c r="I223" i="4"/>
  <c r="A223" i="6"/>
  <c r="A224" i="8" s="1"/>
  <c r="F224" i="4"/>
  <c r="B224" i="4"/>
  <c r="G224" i="4"/>
  <c r="E224" i="4"/>
  <c r="C224" i="4"/>
  <c r="D224" i="4"/>
  <c r="F220" i="8" l="1"/>
  <c r="B223" i="6"/>
  <c r="C223" i="6" s="1"/>
  <c r="D223" i="6" s="1"/>
  <c r="H220" i="6"/>
  <c r="B221" i="8" s="1"/>
  <c r="E221" i="8" s="1"/>
  <c r="G221" i="8" s="1"/>
  <c r="K222" i="8"/>
  <c r="G221" i="6"/>
  <c r="L222" i="8" s="1"/>
  <c r="E221" i="6"/>
  <c r="F221" i="6" s="1"/>
  <c r="D222" i="8" s="1"/>
  <c r="C222" i="6"/>
  <c r="D222" i="6" s="1"/>
  <c r="I224" i="4"/>
  <c r="H224" i="4"/>
  <c r="A224" i="6"/>
  <c r="A225" i="8" s="1"/>
  <c r="C225" i="4"/>
  <c r="B225" i="4"/>
  <c r="G225" i="4"/>
  <c r="E225" i="4"/>
  <c r="D225" i="4"/>
  <c r="F225" i="4"/>
  <c r="F221" i="8" l="1"/>
  <c r="K223" i="8"/>
  <c r="G222" i="6"/>
  <c r="L223" i="8" s="1"/>
  <c r="E222" i="6"/>
  <c r="F222" i="6" s="1"/>
  <c r="D223" i="8" s="1"/>
  <c r="K224" i="8"/>
  <c r="G223" i="6"/>
  <c r="L224" i="8" s="1"/>
  <c r="E223" i="6"/>
  <c r="F223" i="6" s="1"/>
  <c r="D224" i="8" s="1"/>
  <c r="H221" i="6"/>
  <c r="B222" i="8" s="1"/>
  <c r="B224" i="6"/>
  <c r="I225" i="4"/>
  <c r="H225" i="4"/>
  <c r="A225" i="6"/>
  <c r="A226" i="8" s="1"/>
  <c r="F226" i="4"/>
  <c r="B226" i="4"/>
  <c r="E226" i="4"/>
  <c r="C226" i="4"/>
  <c r="D226" i="4"/>
  <c r="G226" i="4"/>
  <c r="B225" i="6" l="1"/>
  <c r="C225" i="6" s="1"/>
  <c r="D225" i="6" s="1"/>
  <c r="H223" i="6"/>
  <c r="B224" i="8" s="1"/>
  <c r="C224" i="6"/>
  <c r="D224" i="6" s="1"/>
  <c r="H222" i="6"/>
  <c r="B223" i="8" s="1"/>
  <c r="F222" i="8"/>
  <c r="E222" i="8"/>
  <c r="G222" i="8" s="1"/>
  <c r="I226" i="4"/>
  <c r="H226" i="4"/>
  <c r="A226" i="6"/>
  <c r="A227" i="8" s="1"/>
  <c r="D227" i="4"/>
  <c r="F227" i="4"/>
  <c r="E227" i="4"/>
  <c r="B227" i="4"/>
  <c r="C227" i="4"/>
  <c r="G227" i="4"/>
  <c r="K225" i="8" l="1"/>
  <c r="G224" i="6"/>
  <c r="L225" i="8" s="1"/>
  <c r="E224" i="6"/>
  <c r="F224" i="6" s="1"/>
  <c r="D225" i="8" s="1"/>
  <c r="K226" i="8"/>
  <c r="G225" i="6"/>
  <c r="L226" i="8" s="1"/>
  <c r="E225" i="6"/>
  <c r="F225" i="6" s="1"/>
  <c r="D226" i="8" s="1"/>
  <c r="F223" i="8"/>
  <c r="E223" i="8"/>
  <c r="G223" i="8" s="1"/>
  <c r="F224" i="8"/>
  <c r="E224" i="8"/>
  <c r="G224" i="8" s="1"/>
  <c r="H227" i="4"/>
  <c r="I227" i="4"/>
  <c r="A227" i="6"/>
  <c r="A228" i="8" s="1"/>
  <c r="B226" i="6"/>
  <c r="C228" i="4"/>
  <c r="B228" i="4"/>
  <c r="E228" i="4"/>
  <c r="G228" i="4"/>
  <c r="D228" i="4"/>
  <c r="F228" i="4"/>
  <c r="B227" i="6" l="1"/>
  <c r="C227" i="6" s="1"/>
  <c r="D227" i="6" s="1"/>
  <c r="C226" i="6"/>
  <c r="D226" i="6" s="1"/>
  <c r="H225" i="6"/>
  <c r="B226" i="8" s="1"/>
  <c r="H224" i="6"/>
  <c r="B225" i="8" s="1"/>
  <c r="H228" i="4"/>
  <c r="I228" i="4"/>
  <c r="A228" i="6"/>
  <c r="A229" i="8" s="1"/>
  <c r="D229" i="4"/>
  <c r="E229" i="4"/>
  <c r="C229" i="4"/>
  <c r="G229" i="4"/>
  <c r="F229" i="4"/>
  <c r="B229" i="4"/>
  <c r="B228" i="6" l="1"/>
  <c r="C228" i="6" s="1"/>
  <c r="K228" i="8"/>
  <c r="G227" i="6"/>
  <c r="L228" i="8" s="1"/>
  <c r="E227" i="6"/>
  <c r="F227" i="6" s="1"/>
  <c r="D228" i="8" s="1"/>
  <c r="K227" i="8"/>
  <c r="G226" i="6"/>
  <c r="L227" i="8" s="1"/>
  <c r="E226" i="6"/>
  <c r="F226" i="6" s="1"/>
  <c r="D227" i="8" s="1"/>
  <c r="F225" i="8"/>
  <c r="E225" i="8"/>
  <c r="G225" i="8" s="1"/>
  <c r="F226" i="8"/>
  <c r="E226" i="8"/>
  <c r="G226" i="8" s="1"/>
  <c r="H229" i="4"/>
  <c r="I229" i="4"/>
  <c r="A229" i="6"/>
  <c r="A230" i="8" s="1"/>
  <c r="G230" i="4"/>
  <c r="D230" i="4"/>
  <c r="F230" i="4"/>
  <c r="C230" i="4"/>
  <c r="B230" i="4"/>
  <c r="E230" i="4"/>
  <c r="D228" i="6" l="1"/>
  <c r="E228" i="6" s="1"/>
  <c r="F228" i="6" s="1"/>
  <c r="D229" i="8" s="1"/>
  <c r="B229" i="6"/>
  <c r="C229" i="6" s="1"/>
  <c r="H226" i="6"/>
  <c r="B227" i="8" s="1"/>
  <c r="F227" i="8" s="1"/>
  <c r="H227" i="6"/>
  <c r="B228" i="8" s="1"/>
  <c r="E228" i="8" s="1"/>
  <c r="G228" i="8" s="1"/>
  <c r="I230" i="4"/>
  <c r="H230" i="4"/>
  <c r="A230" i="6"/>
  <c r="A231" i="8" s="1"/>
  <c r="E231" i="4"/>
  <c r="G231" i="4"/>
  <c r="D231" i="4"/>
  <c r="F231" i="4"/>
  <c r="B231" i="4"/>
  <c r="C231" i="4"/>
  <c r="G228" i="6" l="1"/>
  <c r="L229" i="8" s="1"/>
  <c r="K229" i="8"/>
  <c r="D229" i="6"/>
  <c r="K230" i="8" s="1"/>
  <c r="E227" i="8"/>
  <c r="G227" i="8" s="1"/>
  <c r="F228" i="8"/>
  <c r="B230" i="6"/>
  <c r="I231" i="4"/>
  <c r="H231" i="4"/>
  <c r="A231" i="6"/>
  <c r="A232" i="8" s="1"/>
  <c r="D232" i="4"/>
  <c r="F232" i="4"/>
  <c r="B232" i="4"/>
  <c r="C232" i="4"/>
  <c r="E232" i="4"/>
  <c r="G232" i="4"/>
  <c r="H228" i="6" l="1"/>
  <c r="B229" i="8" s="1"/>
  <c r="E229" i="8" s="1"/>
  <c r="G229" i="8" s="1"/>
  <c r="E229" i="6"/>
  <c r="F229" i="6" s="1"/>
  <c r="D230" i="8" s="1"/>
  <c r="G229" i="6"/>
  <c r="L230" i="8" s="1"/>
  <c r="C230" i="6"/>
  <c r="D230" i="6" s="1"/>
  <c r="H232" i="4"/>
  <c r="I232" i="4"/>
  <c r="A232" i="6"/>
  <c r="A233" i="8" s="1"/>
  <c r="B231" i="6"/>
  <c r="E233" i="4"/>
  <c r="B233" i="4"/>
  <c r="G233" i="4"/>
  <c r="F233" i="4"/>
  <c r="D233" i="4"/>
  <c r="C233" i="4"/>
  <c r="F229" i="8" l="1"/>
  <c r="H229" i="6"/>
  <c r="B230" i="8" s="1"/>
  <c r="F230" i="8" s="1"/>
  <c r="B232" i="6"/>
  <c r="C232" i="6" s="1"/>
  <c r="D232" i="6" s="1"/>
  <c r="K231" i="8"/>
  <c r="G230" i="6"/>
  <c r="L231" i="8" s="1"/>
  <c r="E230" i="6"/>
  <c r="F230" i="6" s="1"/>
  <c r="D231" i="8" s="1"/>
  <c r="C231" i="6"/>
  <c r="D231" i="6" s="1"/>
  <c r="I233" i="4"/>
  <c r="H233" i="4"/>
  <c r="A233" i="6"/>
  <c r="A234" i="8" s="1"/>
  <c r="C234" i="4"/>
  <c r="F234" i="4"/>
  <c r="B234" i="4"/>
  <c r="E234" i="4"/>
  <c r="D234" i="4"/>
  <c r="G234" i="4"/>
  <c r="E230" i="8" l="1"/>
  <c r="G230" i="8" s="1"/>
  <c r="K232" i="8"/>
  <c r="G231" i="6"/>
  <c r="L232" i="8" s="1"/>
  <c r="E231" i="6"/>
  <c r="F231" i="6" s="1"/>
  <c r="D232" i="8" s="1"/>
  <c r="K233" i="8"/>
  <c r="G232" i="6"/>
  <c r="L233" i="8" s="1"/>
  <c r="E232" i="6"/>
  <c r="F232" i="6" s="1"/>
  <c r="D233" i="8" s="1"/>
  <c r="H230" i="6"/>
  <c r="B231" i="8" s="1"/>
  <c r="I234" i="4"/>
  <c r="H234" i="4"/>
  <c r="A234" i="6"/>
  <c r="A235" i="8" s="1"/>
  <c r="B233" i="6"/>
  <c r="C235" i="4"/>
  <c r="D235" i="4"/>
  <c r="G235" i="4"/>
  <c r="B235" i="4"/>
  <c r="E235" i="4"/>
  <c r="F235" i="4"/>
  <c r="H232" i="6" l="1"/>
  <c r="B233" i="8" s="1"/>
  <c r="H231" i="6"/>
  <c r="B232" i="8" s="1"/>
  <c r="F231" i="8"/>
  <c r="E231" i="8"/>
  <c r="G231" i="8" s="1"/>
  <c r="C233" i="6"/>
  <c r="D233" i="6" s="1"/>
  <c r="I235" i="4"/>
  <c r="H235" i="4"/>
  <c r="A235" i="6"/>
  <c r="A236" i="8" s="1"/>
  <c r="B234" i="6"/>
  <c r="F236" i="4"/>
  <c r="C236" i="4"/>
  <c r="G236" i="4"/>
  <c r="E236" i="4"/>
  <c r="B236" i="4"/>
  <c r="D236" i="4"/>
  <c r="K234" i="8" l="1"/>
  <c r="G233" i="6"/>
  <c r="L234" i="8" s="1"/>
  <c r="E233" i="6"/>
  <c r="F233" i="6" s="1"/>
  <c r="D234" i="8" s="1"/>
  <c r="C234" i="6"/>
  <c r="D234" i="6" s="1"/>
  <c r="F232" i="8"/>
  <c r="E232" i="8"/>
  <c r="G232" i="8" s="1"/>
  <c r="F233" i="8"/>
  <c r="E233" i="8"/>
  <c r="G233" i="8" s="1"/>
  <c r="I236" i="4"/>
  <c r="H236" i="4"/>
  <c r="A236" i="6"/>
  <c r="A237" i="8" s="1"/>
  <c r="B235" i="6"/>
  <c r="G237" i="4"/>
  <c r="F237" i="4"/>
  <c r="B237" i="4"/>
  <c r="D237" i="4"/>
  <c r="E237" i="4"/>
  <c r="C237" i="4"/>
  <c r="K235" i="8" l="1"/>
  <c r="G234" i="6"/>
  <c r="L235" i="8" s="1"/>
  <c r="E234" i="6"/>
  <c r="F234" i="6" s="1"/>
  <c r="D235" i="8" s="1"/>
  <c r="H233" i="6"/>
  <c r="B234" i="8" s="1"/>
  <c r="C235" i="6"/>
  <c r="D235" i="6" s="1"/>
  <c r="B236" i="6"/>
  <c r="I237" i="4"/>
  <c r="H237" i="4"/>
  <c r="A237" i="6"/>
  <c r="A238" i="8" s="1"/>
  <c r="G238" i="4"/>
  <c r="D238" i="4"/>
  <c r="B238" i="4"/>
  <c r="F238" i="4"/>
  <c r="C238" i="4"/>
  <c r="E238" i="4"/>
  <c r="H234" i="6" l="1"/>
  <c r="B235" i="8" s="1"/>
  <c r="F235" i="8" s="1"/>
  <c r="F234" i="8"/>
  <c r="E234" i="8"/>
  <c r="G234" i="8" s="1"/>
  <c r="K236" i="8"/>
  <c r="G235" i="6"/>
  <c r="L236" i="8" s="1"/>
  <c r="E235" i="6"/>
  <c r="F235" i="6" s="1"/>
  <c r="D236" i="8" s="1"/>
  <c r="C236" i="6"/>
  <c r="D236" i="6" s="1"/>
  <c r="I238" i="4"/>
  <c r="H238" i="4"/>
  <c r="A238" i="6"/>
  <c r="A239" i="8" s="1"/>
  <c r="B237" i="6"/>
  <c r="C239" i="4"/>
  <c r="E239" i="4"/>
  <c r="D239" i="4"/>
  <c r="B239" i="4"/>
  <c r="G239" i="4"/>
  <c r="F239" i="4"/>
  <c r="E235" i="8" l="1"/>
  <c r="G235" i="8" s="1"/>
  <c r="K237" i="8"/>
  <c r="G236" i="6"/>
  <c r="L237" i="8" s="1"/>
  <c r="E236" i="6"/>
  <c r="F236" i="6" s="1"/>
  <c r="D237" i="8" s="1"/>
  <c r="H235" i="6"/>
  <c r="B236" i="8" s="1"/>
  <c r="C237" i="6"/>
  <c r="D237" i="6" s="1"/>
  <c r="H239" i="4"/>
  <c r="I239" i="4"/>
  <c r="A239" i="6"/>
  <c r="A240" i="8" s="1"/>
  <c r="B238" i="6"/>
  <c r="B240" i="4"/>
  <c r="E240" i="4"/>
  <c r="G240" i="4"/>
  <c r="F240" i="4"/>
  <c r="D240" i="4"/>
  <c r="C240" i="4"/>
  <c r="H236" i="6" l="1"/>
  <c r="B237" i="8" s="1"/>
  <c r="E237" i="8" s="1"/>
  <c r="G237" i="8" s="1"/>
  <c r="B239" i="6"/>
  <c r="C239" i="6" s="1"/>
  <c r="D239" i="6" s="1"/>
  <c r="K238" i="8"/>
  <c r="G237" i="6"/>
  <c r="L238" i="8" s="1"/>
  <c r="E237" i="6"/>
  <c r="F237" i="6" s="1"/>
  <c r="D238" i="8" s="1"/>
  <c r="C238" i="6"/>
  <c r="D238" i="6" s="1"/>
  <c r="F236" i="8"/>
  <c r="E236" i="8"/>
  <c r="G236" i="8" s="1"/>
  <c r="I240" i="4"/>
  <c r="H240" i="4"/>
  <c r="A240" i="6"/>
  <c r="A241" i="8" s="1"/>
  <c r="F241" i="4"/>
  <c r="D241" i="4"/>
  <c r="E241" i="4"/>
  <c r="B241" i="4"/>
  <c r="G241" i="4"/>
  <c r="C241" i="4"/>
  <c r="F237" i="8" l="1"/>
  <c r="K240" i="8"/>
  <c r="G239" i="6"/>
  <c r="L240" i="8" s="1"/>
  <c r="E239" i="6"/>
  <c r="F239" i="6" s="1"/>
  <c r="D240" i="8" s="1"/>
  <c r="K239" i="8"/>
  <c r="G238" i="6"/>
  <c r="L239" i="8" s="1"/>
  <c r="E238" i="6"/>
  <c r="F238" i="6" s="1"/>
  <c r="D239" i="8" s="1"/>
  <c r="H237" i="6"/>
  <c r="B238" i="8" s="1"/>
  <c r="H241" i="4"/>
  <c r="I241" i="4"/>
  <c r="A241" i="6"/>
  <c r="A242" i="8" s="1"/>
  <c r="B240" i="6"/>
  <c r="F242" i="4"/>
  <c r="E242" i="4"/>
  <c r="G242" i="4"/>
  <c r="B242" i="4"/>
  <c r="D242" i="4"/>
  <c r="C242" i="4"/>
  <c r="H238" i="6" l="1"/>
  <c r="B239" i="8" s="1"/>
  <c r="F239" i="8" s="1"/>
  <c r="F238" i="8"/>
  <c r="E238" i="8"/>
  <c r="G238" i="8" s="1"/>
  <c r="H239" i="6"/>
  <c r="B240" i="8" s="1"/>
  <c r="C240" i="6"/>
  <c r="D240" i="6" s="1"/>
  <c r="B241" i="6"/>
  <c r="H242" i="4"/>
  <c r="I242" i="4"/>
  <c r="A242" i="6"/>
  <c r="A243" i="8" s="1"/>
  <c r="E243" i="4"/>
  <c r="B243" i="4"/>
  <c r="D243" i="4"/>
  <c r="C243" i="4"/>
  <c r="G243" i="4"/>
  <c r="F243" i="4"/>
  <c r="E239" i="8" l="1"/>
  <c r="G239" i="8" s="1"/>
  <c r="K241" i="8"/>
  <c r="G240" i="6"/>
  <c r="L241" i="8" s="1"/>
  <c r="E240" i="6"/>
  <c r="F240" i="6" s="1"/>
  <c r="D241" i="8" s="1"/>
  <c r="F240" i="8"/>
  <c r="E240" i="8"/>
  <c r="G240" i="8" s="1"/>
  <c r="C241" i="6"/>
  <c r="D241" i="6" s="1"/>
  <c r="B242" i="6"/>
  <c r="H243" i="4"/>
  <c r="I243" i="4"/>
  <c r="A243" i="6"/>
  <c r="A244" i="8" s="1"/>
  <c r="B244" i="4"/>
  <c r="D244" i="4"/>
  <c r="C244" i="4"/>
  <c r="E244" i="4"/>
  <c r="G244" i="4"/>
  <c r="F244" i="4"/>
  <c r="B243" i="6" l="1"/>
  <c r="C243" i="6" s="1"/>
  <c r="D243" i="6" s="1"/>
  <c r="K242" i="8"/>
  <c r="G241" i="6"/>
  <c r="L242" i="8" s="1"/>
  <c r="E241" i="6"/>
  <c r="F241" i="6" s="1"/>
  <c r="D242" i="8" s="1"/>
  <c r="C242" i="6"/>
  <c r="D242" i="6" s="1"/>
  <c r="H240" i="6"/>
  <c r="B241" i="8" s="1"/>
  <c r="I244" i="4"/>
  <c r="H244" i="4"/>
  <c r="A244" i="6"/>
  <c r="A245" i="8" s="1"/>
  <c r="E245" i="4"/>
  <c r="D245" i="4"/>
  <c r="B245" i="4"/>
  <c r="C245" i="4"/>
  <c r="F245" i="4"/>
  <c r="G245" i="4"/>
  <c r="K244" i="8" l="1"/>
  <c r="G243" i="6"/>
  <c r="L244" i="8" s="1"/>
  <c r="E243" i="6"/>
  <c r="F243" i="6" s="1"/>
  <c r="D244" i="8" s="1"/>
  <c r="K243" i="8"/>
  <c r="G242" i="6"/>
  <c r="L243" i="8" s="1"/>
  <c r="E242" i="6"/>
  <c r="F242" i="6" s="1"/>
  <c r="D243" i="8" s="1"/>
  <c r="F241" i="8"/>
  <c r="E241" i="8"/>
  <c r="G241" i="8" s="1"/>
  <c r="H241" i="6"/>
  <c r="B242" i="8" s="1"/>
  <c r="H245" i="4"/>
  <c r="I245" i="4"/>
  <c r="A245" i="6"/>
  <c r="A246" i="8" s="1"/>
  <c r="B244" i="6"/>
  <c r="G246" i="4"/>
  <c r="F246" i="4"/>
  <c r="D246" i="4"/>
  <c r="B246" i="4"/>
  <c r="E246" i="4"/>
  <c r="C246" i="4"/>
  <c r="H243" i="6" l="1"/>
  <c r="B244" i="8" s="1"/>
  <c r="E244" i="8" s="1"/>
  <c r="G244" i="8" s="1"/>
  <c r="H242" i="6"/>
  <c r="B243" i="8" s="1"/>
  <c r="F243" i="8" s="1"/>
  <c r="C244" i="6"/>
  <c r="D244" i="6" s="1"/>
  <c r="F242" i="8"/>
  <c r="E242" i="8"/>
  <c r="G242" i="8" s="1"/>
  <c r="I246" i="4"/>
  <c r="H246" i="4"/>
  <c r="A246" i="6"/>
  <c r="A247" i="8" s="1"/>
  <c r="B245" i="6"/>
  <c r="E247" i="4"/>
  <c r="G247" i="4"/>
  <c r="C247" i="4"/>
  <c r="B247" i="4"/>
  <c r="D247" i="4"/>
  <c r="F247" i="4"/>
  <c r="F244" i="8" l="1"/>
  <c r="E243" i="8"/>
  <c r="G243" i="8" s="1"/>
  <c r="K245" i="8"/>
  <c r="G244" i="6"/>
  <c r="L245" i="8" s="1"/>
  <c r="E244" i="6"/>
  <c r="F244" i="6" s="1"/>
  <c r="D245" i="8" s="1"/>
  <c r="C245" i="6"/>
  <c r="D245" i="6" s="1"/>
  <c r="H247" i="4"/>
  <c r="I247" i="4"/>
  <c r="A247" i="6"/>
  <c r="A248" i="8" s="1"/>
  <c r="B246" i="6"/>
  <c r="F248" i="4"/>
  <c r="C248" i="4"/>
  <c r="E248" i="4"/>
  <c r="D248" i="4"/>
  <c r="G248" i="4"/>
  <c r="B248" i="4"/>
  <c r="H244" i="6" l="1"/>
  <c r="B245" i="8" s="1"/>
  <c r="F245" i="8" s="1"/>
  <c r="K246" i="8"/>
  <c r="G245" i="6"/>
  <c r="L246" i="8" s="1"/>
  <c r="E245" i="6"/>
  <c r="F245" i="6" s="1"/>
  <c r="D246" i="8" s="1"/>
  <c r="C246" i="6"/>
  <c r="D246" i="6" s="1"/>
  <c r="B247" i="6"/>
  <c r="I248" i="4"/>
  <c r="H248" i="4"/>
  <c r="A248" i="6"/>
  <c r="A249" i="8" s="1"/>
  <c r="E249" i="4"/>
  <c r="G249" i="4"/>
  <c r="F249" i="4"/>
  <c r="D249" i="4"/>
  <c r="B249" i="4"/>
  <c r="C249" i="4"/>
  <c r="E245" i="8" l="1"/>
  <c r="G245" i="8" s="1"/>
  <c r="H245" i="6"/>
  <c r="B246" i="8" s="1"/>
  <c r="F246" i="8" s="1"/>
  <c r="K247" i="8"/>
  <c r="G246" i="6"/>
  <c r="L247" i="8" s="1"/>
  <c r="E246" i="6"/>
  <c r="F246" i="6" s="1"/>
  <c r="D247" i="8" s="1"/>
  <c r="C247" i="6"/>
  <c r="D247" i="6" s="1"/>
  <c r="H249" i="4"/>
  <c r="I249" i="4"/>
  <c r="A249" i="6"/>
  <c r="A250" i="8" s="1"/>
  <c r="B248" i="6"/>
  <c r="B250" i="4"/>
  <c r="G250" i="4"/>
  <c r="D250" i="4"/>
  <c r="C250" i="4"/>
  <c r="E250" i="4"/>
  <c r="F250" i="4"/>
  <c r="E246" i="8" l="1"/>
  <c r="G246" i="8" s="1"/>
  <c r="B249" i="6"/>
  <c r="C249" i="6" s="1"/>
  <c r="D249" i="6" s="1"/>
  <c r="K248" i="8"/>
  <c r="G247" i="6"/>
  <c r="L248" i="8" s="1"/>
  <c r="E247" i="6"/>
  <c r="F247" i="6" s="1"/>
  <c r="D248" i="8" s="1"/>
  <c r="C248" i="6"/>
  <c r="D248" i="6" s="1"/>
  <c r="H246" i="6"/>
  <c r="B247" i="8" s="1"/>
  <c r="I250" i="4"/>
  <c r="H250" i="4"/>
  <c r="A250" i="6"/>
  <c r="A251" i="8" s="1"/>
  <c r="G251" i="4"/>
  <c r="D251" i="4"/>
  <c r="C251" i="4"/>
  <c r="E251" i="4"/>
  <c r="F251" i="4"/>
  <c r="B251" i="4"/>
  <c r="K249" i="8" l="1"/>
  <c r="G248" i="6"/>
  <c r="L249" i="8" s="1"/>
  <c r="E248" i="6"/>
  <c r="F248" i="6" s="1"/>
  <c r="D249" i="8" s="1"/>
  <c r="K250" i="8"/>
  <c r="G249" i="6"/>
  <c r="L250" i="8" s="1"/>
  <c r="E249" i="6"/>
  <c r="F249" i="6" s="1"/>
  <c r="D250" i="8" s="1"/>
  <c r="H247" i="6"/>
  <c r="B248" i="8" s="1"/>
  <c r="F247" i="8"/>
  <c r="E247" i="8"/>
  <c r="G247" i="8" s="1"/>
  <c r="H251" i="4"/>
  <c r="I251" i="4"/>
  <c r="A251" i="6"/>
  <c r="A252" i="8" s="1"/>
  <c r="B250" i="6"/>
  <c r="D252" i="4"/>
  <c r="E252" i="4"/>
  <c r="F252" i="4"/>
  <c r="C252" i="4"/>
  <c r="B252" i="4"/>
  <c r="G252" i="4"/>
  <c r="B251" i="6" l="1"/>
  <c r="C251" i="6" s="1"/>
  <c r="D251" i="6" s="1"/>
  <c r="F248" i="8"/>
  <c r="E248" i="8"/>
  <c r="G248" i="8" s="1"/>
  <c r="C250" i="6"/>
  <c r="D250" i="6" s="1"/>
  <c r="H249" i="6"/>
  <c r="B250" i="8" s="1"/>
  <c r="H248" i="6"/>
  <c r="B249" i="8" s="1"/>
  <c r="I252" i="4"/>
  <c r="H252" i="4"/>
  <c r="A252" i="6"/>
  <c r="A253" i="8" s="1"/>
  <c r="E253" i="4"/>
  <c r="F253" i="4"/>
  <c r="C253" i="4"/>
  <c r="G253" i="4"/>
  <c r="D253" i="4"/>
  <c r="B253" i="4"/>
  <c r="K252" i="8" l="1"/>
  <c r="G251" i="6"/>
  <c r="L252" i="8" s="1"/>
  <c r="E251" i="6"/>
  <c r="F251" i="6" s="1"/>
  <c r="D252" i="8" s="1"/>
  <c r="K251" i="8"/>
  <c r="G250" i="6"/>
  <c r="L251" i="8" s="1"/>
  <c r="E250" i="6"/>
  <c r="F250" i="6" s="1"/>
  <c r="D251" i="8" s="1"/>
  <c r="F249" i="8"/>
  <c r="E249" i="8"/>
  <c r="G249" i="8" s="1"/>
  <c r="F250" i="8"/>
  <c r="E250" i="8"/>
  <c r="G250" i="8" s="1"/>
  <c r="H253" i="4"/>
  <c r="I253" i="4"/>
  <c r="A253" i="6"/>
  <c r="A254" i="8" s="1"/>
  <c r="B252" i="6"/>
  <c r="B254" i="4"/>
  <c r="D254" i="4"/>
  <c r="C254" i="4"/>
  <c r="E254" i="4"/>
  <c r="G254" i="4"/>
  <c r="F254" i="4"/>
  <c r="B253" i="6" l="1"/>
  <c r="C253" i="6" s="1"/>
  <c r="D253" i="6" s="1"/>
  <c r="H250" i="6"/>
  <c r="B251" i="8" s="1"/>
  <c r="F251" i="8" s="1"/>
  <c r="H251" i="6"/>
  <c r="B252" i="8" s="1"/>
  <c r="E252" i="8" s="1"/>
  <c r="G252" i="8" s="1"/>
  <c r="C252" i="6"/>
  <c r="D252" i="6" s="1"/>
  <c r="I254" i="4"/>
  <c r="H254" i="4"/>
  <c r="A254" i="6"/>
  <c r="A255" i="8" s="1"/>
  <c r="G255" i="4"/>
  <c r="F255" i="4"/>
  <c r="D255" i="4"/>
  <c r="E255" i="4"/>
  <c r="B255" i="4"/>
  <c r="C255" i="4"/>
  <c r="E251" i="8" l="1"/>
  <c r="G251" i="8" s="1"/>
  <c r="F252" i="8"/>
  <c r="K254" i="8"/>
  <c r="G253" i="6"/>
  <c r="L254" i="8" s="1"/>
  <c r="E253" i="6"/>
  <c r="F253" i="6" s="1"/>
  <c r="D254" i="8" s="1"/>
  <c r="K253" i="8"/>
  <c r="G252" i="6"/>
  <c r="L253" i="8" s="1"/>
  <c r="E252" i="6"/>
  <c r="F252" i="6" s="1"/>
  <c r="D253" i="8" s="1"/>
  <c r="H255" i="4"/>
  <c r="I255" i="4"/>
  <c r="A255" i="6"/>
  <c r="A256" i="8" s="1"/>
  <c r="B254" i="6"/>
  <c r="G256" i="4"/>
  <c r="C256" i="4"/>
  <c r="D256" i="4"/>
  <c r="B256" i="4"/>
  <c r="E256" i="4"/>
  <c r="F256" i="4"/>
  <c r="B255" i="6" l="1"/>
  <c r="C255" i="6" s="1"/>
  <c r="D255" i="6" s="1"/>
  <c r="H252" i="6"/>
  <c r="B253" i="8" s="1"/>
  <c r="F253" i="8" s="1"/>
  <c r="C254" i="6"/>
  <c r="D254" i="6" s="1"/>
  <c r="H253" i="6"/>
  <c r="B254" i="8" s="1"/>
  <c r="I256" i="4"/>
  <c r="H256" i="4"/>
  <c r="A256" i="6"/>
  <c r="A257" i="8" s="1"/>
  <c r="E257" i="4"/>
  <c r="B257" i="4"/>
  <c r="F257" i="4"/>
  <c r="D257" i="4"/>
  <c r="C257" i="4"/>
  <c r="G257" i="4"/>
  <c r="E253" i="8" l="1"/>
  <c r="G253" i="8" s="1"/>
  <c r="K255" i="8"/>
  <c r="G254" i="6"/>
  <c r="L255" i="8" s="1"/>
  <c r="E254" i="6"/>
  <c r="F254" i="6" s="1"/>
  <c r="D255" i="8" s="1"/>
  <c r="K256" i="8"/>
  <c r="G255" i="6"/>
  <c r="L256" i="8" s="1"/>
  <c r="E255" i="6"/>
  <c r="F255" i="6" s="1"/>
  <c r="D256" i="8" s="1"/>
  <c r="F254" i="8"/>
  <c r="E254" i="8"/>
  <c r="G254" i="8" s="1"/>
  <c r="H257" i="4"/>
  <c r="I257" i="4"/>
  <c r="A257" i="6"/>
  <c r="A258" i="8" s="1"/>
  <c r="B256" i="6"/>
  <c r="D258" i="4"/>
  <c r="G258" i="4"/>
  <c r="C258" i="4"/>
  <c r="F258" i="4"/>
  <c r="B258" i="4"/>
  <c r="E258" i="4"/>
  <c r="B257" i="6" l="1"/>
  <c r="C257" i="6" s="1"/>
  <c r="D257" i="6" s="1"/>
  <c r="H255" i="6"/>
  <c r="B256" i="8" s="1"/>
  <c r="C256" i="6"/>
  <c r="D256" i="6" s="1"/>
  <c r="H254" i="6"/>
  <c r="B255" i="8" s="1"/>
  <c r="I258" i="4"/>
  <c r="H258" i="4"/>
  <c r="A258" i="6"/>
  <c r="A259" i="8" s="1"/>
  <c r="C259" i="4"/>
  <c r="B259" i="4"/>
  <c r="F259" i="4"/>
  <c r="E259" i="4"/>
  <c r="D259" i="4"/>
  <c r="G259" i="4"/>
  <c r="K257" i="8" l="1"/>
  <c r="G256" i="6"/>
  <c r="L257" i="8" s="1"/>
  <c r="E256" i="6"/>
  <c r="F256" i="6" s="1"/>
  <c r="D257" i="8" s="1"/>
  <c r="K258" i="8"/>
  <c r="G257" i="6"/>
  <c r="L258" i="8" s="1"/>
  <c r="E257" i="6"/>
  <c r="F257" i="6" s="1"/>
  <c r="D258" i="8" s="1"/>
  <c r="F255" i="8"/>
  <c r="E255" i="8"/>
  <c r="G255" i="8" s="1"/>
  <c r="F256" i="8"/>
  <c r="E256" i="8"/>
  <c r="G256" i="8" s="1"/>
  <c r="I259" i="4"/>
  <c r="H259" i="4"/>
  <c r="A259" i="6"/>
  <c r="A260" i="8" s="1"/>
  <c r="B258" i="6"/>
  <c r="G260" i="4"/>
  <c r="C260" i="4"/>
  <c r="E260" i="4"/>
  <c r="B260" i="4"/>
  <c r="F260" i="4"/>
  <c r="D260" i="4"/>
  <c r="H257" i="6" l="1"/>
  <c r="B258" i="8" s="1"/>
  <c r="C258" i="6"/>
  <c r="D258" i="6" s="1"/>
  <c r="H256" i="6"/>
  <c r="B257" i="8" s="1"/>
  <c r="B259" i="6"/>
  <c r="I260" i="4"/>
  <c r="H260" i="4"/>
  <c r="A260" i="6"/>
  <c r="A261" i="8" s="1"/>
  <c r="C261" i="4"/>
  <c r="E261" i="4"/>
  <c r="B261" i="4"/>
  <c r="D261" i="4"/>
  <c r="F261" i="4"/>
  <c r="G261" i="4"/>
  <c r="K259" i="8" l="1"/>
  <c r="G258" i="6"/>
  <c r="L259" i="8" s="1"/>
  <c r="E258" i="6"/>
  <c r="F258" i="6" s="1"/>
  <c r="D259" i="8" s="1"/>
  <c r="C259" i="6"/>
  <c r="D259" i="6" s="1"/>
  <c r="F257" i="8"/>
  <c r="E257" i="8"/>
  <c r="G257" i="8" s="1"/>
  <c r="F258" i="8"/>
  <c r="E258" i="8"/>
  <c r="G258" i="8" s="1"/>
  <c r="H261" i="4"/>
  <c r="I261" i="4"/>
  <c r="A261" i="6"/>
  <c r="A262" i="8" s="1"/>
  <c r="B260" i="6"/>
  <c r="D262" i="4"/>
  <c r="E262" i="4"/>
  <c r="F262" i="4"/>
  <c r="C262" i="4"/>
  <c r="B262" i="4"/>
  <c r="G262" i="4"/>
  <c r="H258" i="6" l="1"/>
  <c r="B259" i="8" s="1"/>
  <c r="F259" i="8" s="1"/>
  <c r="K260" i="8"/>
  <c r="G259" i="6"/>
  <c r="L260" i="8" s="1"/>
  <c r="E259" i="6"/>
  <c r="F259" i="6" s="1"/>
  <c r="D260" i="8" s="1"/>
  <c r="C260" i="6"/>
  <c r="D260" i="6" s="1"/>
  <c r="B261" i="6"/>
  <c r="H262" i="4"/>
  <c r="I262" i="4"/>
  <c r="A262" i="6"/>
  <c r="A263" i="8" s="1"/>
  <c r="G263" i="4"/>
  <c r="C263" i="4"/>
  <c r="B263" i="4"/>
  <c r="D263" i="4"/>
  <c r="E263" i="4"/>
  <c r="F263" i="4"/>
  <c r="E259" i="8" l="1"/>
  <c r="G259" i="8" s="1"/>
  <c r="K261" i="8"/>
  <c r="G260" i="6"/>
  <c r="L261" i="8" s="1"/>
  <c r="E260" i="6"/>
  <c r="F260" i="6" s="1"/>
  <c r="D261" i="8" s="1"/>
  <c r="H259" i="6"/>
  <c r="B260" i="8" s="1"/>
  <c r="B262" i="6"/>
  <c r="C261" i="6"/>
  <c r="D261" i="6" s="1"/>
  <c r="H263" i="4"/>
  <c r="I263" i="4"/>
  <c r="A263" i="6"/>
  <c r="A264" i="8" s="1"/>
  <c r="C264" i="4"/>
  <c r="D264" i="4"/>
  <c r="E264" i="4"/>
  <c r="F264" i="4"/>
  <c r="G264" i="4"/>
  <c r="B264" i="4"/>
  <c r="B263" i="6" l="1"/>
  <c r="C263" i="6" s="1"/>
  <c r="D263" i="6" s="1"/>
  <c r="K262" i="8"/>
  <c r="G261" i="6"/>
  <c r="L262" i="8" s="1"/>
  <c r="E261" i="6"/>
  <c r="F261" i="6" s="1"/>
  <c r="D262" i="8" s="1"/>
  <c r="C262" i="6"/>
  <c r="D262" i="6" s="1"/>
  <c r="H260" i="6"/>
  <c r="B261" i="8" s="1"/>
  <c r="E260" i="8"/>
  <c r="G260" i="8" s="1"/>
  <c r="F260" i="8"/>
  <c r="I264" i="4"/>
  <c r="H264" i="4"/>
  <c r="A264" i="6"/>
  <c r="A265" i="8" s="1"/>
  <c r="C265" i="4"/>
  <c r="F265" i="4"/>
  <c r="E265" i="4"/>
  <c r="D265" i="4"/>
  <c r="B265" i="4"/>
  <c r="G265" i="4"/>
  <c r="H261" i="6" l="1"/>
  <c r="B262" i="8" s="1"/>
  <c r="F262" i="8" s="1"/>
  <c r="K263" i="8"/>
  <c r="G262" i="6"/>
  <c r="L263" i="8" s="1"/>
  <c r="E262" i="6"/>
  <c r="F262" i="6" s="1"/>
  <c r="D263" i="8" s="1"/>
  <c r="K264" i="8"/>
  <c r="G263" i="6"/>
  <c r="L264" i="8" s="1"/>
  <c r="E263" i="6"/>
  <c r="F263" i="6" s="1"/>
  <c r="D264" i="8" s="1"/>
  <c r="F261" i="8"/>
  <c r="E261" i="8"/>
  <c r="G261" i="8" s="1"/>
  <c r="I265" i="4"/>
  <c r="H265" i="4"/>
  <c r="A265" i="6"/>
  <c r="A266" i="8" s="1"/>
  <c r="B264" i="6"/>
  <c r="C266" i="4"/>
  <c r="D266" i="4"/>
  <c r="G266" i="4"/>
  <c r="F266" i="4"/>
  <c r="E266" i="4"/>
  <c r="B266" i="4"/>
  <c r="E262" i="8" l="1"/>
  <c r="G262" i="8" s="1"/>
  <c r="C264" i="6"/>
  <c r="D264" i="6" s="1"/>
  <c r="H263" i="6"/>
  <c r="B264" i="8" s="1"/>
  <c r="H262" i="6"/>
  <c r="B263" i="8" s="1"/>
  <c r="B265" i="6"/>
  <c r="H266" i="4"/>
  <c r="I266" i="4"/>
  <c r="A266" i="6"/>
  <c r="A267" i="8" s="1"/>
  <c r="E267" i="4"/>
  <c r="F267" i="4"/>
  <c r="D267" i="4"/>
  <c r="G267" i="4"/>
  <c r="B267" i="4"/>
  <c r="C267" i="4"/>
  <c r="B266" i="6" l="1"/>
  <c r="C266" i="6" s="1"/>
  <c r="D266" i="6" s="1"/>
  <c r="K265" i="8"/>
  <c r="G264" i="6"/>
  <c r="L265" i="8" s="1"/>
  <c r="E264" i="6"/>
  <c r="F264" i="6" s="1"/>
  <c r="D265" i="8" s="1"/>
  <c r="C265" i="6"/>
  <c r="D265" i="6" s="1"/>
  <c r="F263" i="8"/>
  <c r="E263" i="8"/>
  <c r="G263" i="8" s="1"/>
  <c r="F264" i="8"/>
  <c r="E264" i="8"/>
  <c r="G264" i="8" s="1"/>
  <c r="I267" i="4"/>
  <c r="H267" i="4"/>
  <c r="A267" i="6"/>
  <c r="A268" i="8" s="1"/>
  <c r="G268" i="4"/>
  <c r="E268" i="4"/>
  <c r="C268" i="4"/>
  <c r="F268" i="4"/>
  <c r="B268" i="4"/>
  <c r="D268" i="4"/>
  <c r="K267" i="8" l="1"/>
  <c r="G266" i="6"/>
  <c r="L267" i="8" s="1"/>
  <c r="E266" i="6"/>
  <c r="F266" i="6" s="1"/>
  <c r="D267" i="8" s="1"/>
  <c r="K266" i="8"/>
  <c r="G265" i="6"/>
  <c r="L266" i="8" s="1"/>
  <c r="E265" i="6"/>
  <c r="F265" i="6" s="1"/>
  <c r="D266" i="8" s="1"/>
  <c r="H264" i="6"/>
  <c r="B265" i="8" s="1"/>
  <c r="I268" i="4"/>
  <c r="H268" i="4"/>
  <c r="A268" i="6"/>
  <c r="A269" i="8" s="1"/>
  <c r="B267" i="6"/>
  <c r="C269" i="4"/>
  <c r="G269" i="4"/>
  <c r="E269" i="4"/>
  <c r="D269" i="4"/>
  <c r="B269" i="4"/>
  <c r="F269" i="4"/>
  <c r="H266" i="6" l="1"/>
  <c r="B267" i="8" s="1"/>
  <c r="F267" i="8" s="1"/>
  <c r="H265" i="6"/>
  <c r="B266" i="8" s="1"/>
  <c r="F266" i="8" s="1"/>
  <c r="C267" i="6"/>
  <c r="D267" i="6" s="1"/>
  <c r="F265" i="8"/>
  <c r="E265" i="8"/>
  <c r="G265" i="8" s="1"/>
  <c r="I269" i="4"/>
  <c r="H269" i="4"/>
  <c r="A269" i="6"/>
  <c r="A270" i="8" s="1"/>
  <c r="B268" i="6"/>
  <c r="F270" i="4"/>
  <c r="C270" i="4"/>
  <c r="E270" i="4"/>
  <c r="B270" i="4"/>
  <c r="D270" i="4"/>
  <c r="G270" i="4"/>
  <c r="E267" i="8" l="1"/>
  <c r="G267" i="8" s="1"/>
  <c r="E266" i="8"/>
  <c r="G266" i="8" s="1"/>
  <c r="K268" i="8"/>
  <c r="G267" i="6"/>
  <c r="L268" i="8" s="1"/>
  <c r="E267" i="6"/>
  <c r="F267" i="6" s="1"/>
  <c r="D268" i="8" s="1"/>
  <c r="C268" i="6"/>
  <c r="D268" i="6" s="1"/>
  <c r="H270" i="4"/>
  <c r="I270" i="4"/>
  <c r="A270" i="6"/>
  <c r="A271" i="8" s="1"/>
  <c r="B269" i="6"/>
  <c r="D271" i="4"/>
  <c r="F271" i="4"/>
  <c r="E271" i="4"/>
  <c r="B271" i="4"/>
  <c r="G271" i="4"/>
  <c r="C271" i="4"/>
  <c r="B270" i="6" l="1"/>
  <c r="C270" i="6" s="1"/>
  <c r="D270" i="6" s="1"/>
  <c r="H267" i="6"/>
  <c r="B268" i="8" s="1"/>
  <c r="E268" i="8" s="1"/>
  <c r="G268" i="8" s="1"/>
  <c r="C269" i="6"/>
  <c r="D269" i="6" s="1"/>
  <c r="K269" i="8"/>
  <c r="G268" i="6"/>
  <c r="L269" i="8" s="1"/>
  <c r="E268" i="6"/>
  <c r="F268" i="6" s="1"/>
  <c r="D269" i="8" s="1"/>
  <c r="I271" i="4"/>
  <c r="H271" i="4"/>
  <c r="A271" i="6"/>
  <c r="A272" i="8" s="1"/>
  <c r="G272" i="4"/>
  <c r="E272" i="4"/>
  <c r="D272" i="4"/>
  <c r="C272" i="4"/>
  <c r="F272" i="4"/>
  <c r="B272" i="4"/>
  <c r="H268" i="6" l="1"/>
  <c r="B269" i="8" s="1"/>
  <c r="F269" i="8" s="1"/>
  <c r="F268" i="8"/>
  <c r="K271" i="8"/>
  <c r="G270" i="6"/>
  <c r="L271" i="8" s="1"/>
  <c r="E270" i="6"/>
  <c r="F270" i="6" s="1"/>
  <c r="D271" i="8" s="1"/>
  <c r="K270" i="8"/>
  <c r="G269" i="6"/>
  <c r="L270" i="8" s="1"/>
  <c r="E269" i="6"/>
  <c r="F269" i="6" s="1"/>
  <c r="D270" i="8" s="1"/>
  <c r="I272" i="4"/>
  <c r="H272" i="4"/>
  <c r="A272" i="6"/>
  <c r="A273" i="8" s="1"/>
  <c r="B271" i="6"/>
  <c r="F273" i="4"/>
  <c r="E273" i="4"/>
  <c r="C273" i="4"/>
  <c r="B273" i="4"/>
  <c r="D273" i="4"/>
  <c r="G273" i="4"/>
  <c r="E269" i="8" l="1"/>
  <c r="G269" i="8" s="1"/>
  <c r="H269" i="6"/>
  <c r="B270" i="8" s="1"/>
  <c r="F270" i="8" s="1"/>
  <c r="C271" i="6"/>
  <c r="D271" i="6" s="1"/>
  <c r="H270" i="6"/>
  <c r="B271" i="8" s="1"/>
  <c r="I273" i="4"/>
  <c r="H273" i="4"/>
  <c r="A273" i="6"/>
  <c r="A274" i="8" s="1"/>
  <c r="B272" i="6"/>
  <c r="E274" i="4"/>
  <c r="C274" i="4"/>
  <c r="D274" i="4"/>
  <c r="G274" i="4"/>
  <c r="B274" i="4"/>
  <c r="F274" i="4"/>
  <c r="E270" i="8" l="1"/>
  <c r="G270" i="8" s="1"/>
  <c r="K272" i="8"/>
  <c r="G271" i="6"/>
  <c r="L272" i="8" s="1"/>
  <c r="E271" i="6"/>
  <c r="F271" i="6" s="1"/>
  <c r="D272" i="8" s="1"/>
  <c r="F271" i="8"/>
  <c r="E271" i="8"/>
  <c r="G271" i="8" s="1"/>
  <c r="C272" i="6"/>
  <c r="D272" i="6" s="1"/>
  <c r="I274" i="4"/>
  <c r="H274" i="4"/>
  <c r="A274" i="6"/>
  <c r="A275" i="8" s="1"/>
  <c r="B273" i="6"/>
  <c r="E275" i="4"/>
  <c r="D275" i="4"/>
  <c r="C275" i="4"/>
  <c r="G275" i="4"/>
  <c r="B275" i="4"/>
  <c r="F275" i="4"/>
  <c r="K273" i="8" l="1"/>
  <c r="G272" i="6"/>
  <c r="L273" i="8" s="1"/>
  <c r="E272" i="6"/>
  <c r="F272" i="6" s="1"/>
  <c r="D273" i="8" s="1"/>
  <c r="C273" i="6"/>
  <c r="D273" i="6" s="1"/>
  <c r="H271" i="6"/>
  <c r="B272" i="8" s="1"/>
  <c r="H275" i="4"/>
  <c r="I275" i="4"/>
  <c r="A275" i="6"/>
  <c r="A276" i="8" s="1"/>
  <c r="B274" i="6"/>
  <c r="D276" i="4"/>
  <c r="B276" i="4"/>
  <c r="C276" i="4"/>
  <c r="E276" i="4"/>
  <c r="F276" i="4"/>
  <c r="G276" i="4"/>
  <c r="B275" i="6" l="1"/>
  <c r="C275" i="6" s="1"/>
  <c r="D275" i="6" s="1"/>
  <c r="K274" i="8"/>
  <c r="G273" i="6"/>
  <c r="L274" i="8" s="1"/>
  <c r="E273" i="6"/>
  <c r="F273" i="6" s="1"/>
  <c r="D274" i="8" s="1"/>
  <c r="C274" i="6"/>
  <c r="D274" i="6" s="1"/>
  <c r="F272" i="8"/>
  <c r="E272" i="8"/>
  <c r="G272" i="8" s="1"/>
  <c r="H272" i="6"/>
  <c r="B273" i="8" s="1"/>
  <c r="I276" i="4"/>
  <c r="H276" i="4"/>
  <c r="A276" i="6"/>
  <c r="A277" i="8" s="1"/>
  <c r="C277" i="4"/>
  <c r="F277" i="4"/>
  <c r="E277" i="4"/>
  <c r="B277" i="4"/>
  <c r="D277" i="4"/>
  <c r="G277" i="4"/>
  <c r="K276" i="8" l="1"/>
  <c r="G275" i="6"/>
  <c r="L276" i="8" s="1"/>
  <c r="E275" i="6"/>
  <c r="F275" i="6" s="1"/>
  <c r="D276" i="8" s="1"/>
  <c r="K275" i="8"/>
  <c r="G274" i="6"/>
  <c r="L275" i="8" s="1"/>
  <c r="E274" i="6"/>
  <c r="F274" i="6" s="1"/>
  <c r="D275" i="8" s="1"/>
  <c r="F273" i="8"/>
  <c r="E273" i="8"/>
  <c r="G273" i="8" s="1"/>
  <c r="H273" i="6"/>
  <c r="B274" i="8" s="1"/>
  <c r="H277" i="4"/>
  <c r="I277" i="4"/>
  <c r="A277" i="6"/>
  <c r="A278" i="8" s="1"/>
  <c r="B276" i="6"/>
  <c r="B278" i="4"/>
  <c r="F278" i="4"/>
  <c r="G278" i="4"/>
  <c r="E278" i="4"/>
  <c r="C278" i="4"/>
  <c r="D278" i="4"/>
  <c r="H275" i="6" l="1"/>
  <c r="B276" i="8" s="1"/>
  <c r="E276" i="8" s="1"/>
  <c r="G276" i="8" s="1"/>
  <c r="F274" i="8"/>
  <c r="E274" i="8"/>
  <c r="G274" i="8" s="1"/>
  <c r="C276" i="6"/>
  <c r="D276" i="6" s="1"/>
  <c r="B277" i="6"/>
  <c r="H274" i="6"/>
  <c r="B275" i="8" s="1"/>
  <c r="I278" i="4"/>
  <c r="H278" i="4"/>
  <c r="A278" i="6"/>
  <c r="A279" i="8" s="1"/>
  <c r="D279" i="4"/>
  <c r="F279" i="4"/>
  <c r="B279" i="4"/>
  <c r="C279" i="4"/>
  <c r="G279" i="4"/>
  <c r="E279" i="4"/>
  <c r="F276" i="8" l="1"/>
  <c r="C277" i="6"/>
  <c r="D277" i="6" s="1"/>
  <c r="K277" i="8"/>
  <c r="G276" i="6"/>
  <c r="L277" i="8" s="1"/>
  <c r="E276" i="6"/>
  <c r="F276" i="6" s="1"/>
  <c r="D277" i="8" s="1"/>
  <c r="F275" i="8"/>
  <c r="E275" i="8"/>
  <c r="G275" i="8" s="1"/>
  <c r="I279" i="4"/>
  <c r="H279" i="4"/>
  <c r="A279" i="6"/>
  <c r="A280" i="8" s="1"/>
  <c r="B278" i="6"/>
  <c r="B280" i="4"/>
  <c r="G280" i="4"/>
  <c r="F280" i="4"/>
  <c r="D280" i="4"/>
  <c r="C280" i="4"/>
  <c r="E280" i="4"/>
  <c r="K278" i="8" l="1"/>
  <c r="G277" i="6"/>
  <c r="L278" i="8" s="1"/>
  <c r="E277" i="6"/>
  <c r="F277" i="6" s="1"/>
  <c r="D278" i="8" s="1"/>
  <c r="H276" i="6"/>
  <c r="B277" i="8" s="1"/>
  <c r="C278" i="6"/>
  <c r="D278" i="6" s="1"/>
  <c r="I280" i="4"/>
  <c r="H280" i="4"/>
  <c r="A280" i="6"/>
  <c r="A281" i="8" s="1"/>
  <c r="B279" i="6"/>
  <c r="B281" i="4"/>
  <c r="E281" i="4"/>
  <c r="G281" i="4"/>
  <c r="D281" i="4"/>
  <c r="C281" i="4"/>
  <c r="F281" i="4"/>
  <c r="K279" i="8" l="1"/>
  <c r="G278" i="6"/>
  <c r="L279" i="8" s="1"/>
  <c r="E278" i="6"/>
  <c r="F278" i="6" s="1"/>
  <c r="D279" i="8" s="1"/>
  <c r="C279" i="6"/>
  <c r="D279" i="6" s="1"/>
  <c r="F277" i="8"/>
  <c r="E277" i="8"/>
  <c r="G277" i="8" s="1"/>
  <c r="H277" i="6"/>
  <c r="B278" i="8" s="1"/>
  <c r="H281" i="4"/>
  <c r="I281" i="4"/>
  <c r="A281" i="6"/>
  <c r="A282" i="8" s="1"/>
  <c r="B280" i="6"/>
  <c r="F282" i="4"/>
  <c r="E282" i="4"/>
  <c r="B282" i="4"/>
  <c r="G282" i="4"/>
  <c r="D282" i="4"/>
  <c r="C282" i="4"/>
  <c r="B281" i="6" l="1"/>
  <c r="C281" i="6" s="1"/>
  <c r="D281" i="6" s="1"/>
  <c r="K280" i="8"/>
  <c r="G279" i="6"/>
  <c r="L280" i="8" s="1"/>
  <c r="E279" i="6"/>
  <c r="F279" i="6" s="1"/>
  <c r="D280" i="8" s="1"/>
  <c r="H278" i="6"/>
  <c r="B279" i="8" s="1"/>
  <c r="C280" i="6"/>
  <c r="D280" i="6" s="1"/>
  <c r="F278" i="8"/>
  <c r="E278" i="8"/>
  <c r="G278" i="8" s="1"/>
  <c r="I282" i="4"/>
  <c r="H282" i="4"/>
  <c r="A282" i="6"/>
  <c r="A283" i="8" s="1"/>
  <c r="G283" i="4"/>
  <c r="B283" i="4"/>
  <c r="E283" i="4"/>
  <c r="C283" i="4"/>
  <c r="F283" i="4"/>
  <c r="D283" i="4"/>
  <c r="K281" i="8" l="1"/>
  <c r="G280" i="6"/>
  <c r="L281" i="8" s="1"/>
  <c r="E280" i="6"/>
  <c r="F280" i="6" s="1"/>
  <c r="D281" i="8" s="1"/>
  <c r="K282" i="8"/>
  <c r="G281" i="6"/>
  <c r="L282" i="8" s="1"/>
  <c r="E281" i="6"/>
  <c r="F281" i="6" s="1"/>
  <c r="D282" i="8" s="1"/>
  <c r="F279" i="8"/>
  <c r="E279" i="8"/>
  <c r="G279" i="8" s="1"/>
  <c r="H279" i="6"/>
  <c r="B280" i="8" s="1"/>
  <c r="H283" i="4"/>
  <c r="I283" i="4"/>
  <c r="A283" i="6"/>
  <c r="A284" i="8" s="1"/>
  <c r="B282" i="6"/>
  <c r="E284" i="4"/>
  <c r="C284" i="4"/>
  <c r="G284" i="4"/>
  <c r="D284" i="4"/>
  <c r="B284" i="4"/>
  <c r="F284" i="4"/>
  <c r="C282" i="6" l="1"/>
  <c r="D282" i="6" s="1"/>
  <c r="H281" i="6"/>
  <c r="B282" i="8" s="1"/>
  <c r="H280" i="6"/>
  <c r="B281" i="8" s="1"/>
  <c r="F280" i="8"/>
  <c r="E280" i="8"/>
  <c r="G280" i="8" s="1"/>
  <c r="I284" i="4"/>
  <c r="H284" i="4"/>
  <c r="A284" i="6"/>
  <c r="A285" i="8" s="1"/>
  <c r="B283" i="6"/>
  <c r="D285" i="4"/>
  <c r="C285" i="4"/>
  <c r="B285" i="4"/>
  <c r="G285" i="4"/>
  <c r="E285" i="4"/>
  <c r="F285" i="4"/>
  <c r="K283" i="8" l="1"/>
  <c r="G282" i="6"/>
  <c r="L283" i="8" s="1"/>
  <c r="E282" i="6"/>
  <c r="F282" i="6" s="1"/>
  <c r="D283" i="8" s="1"/>
  <c r="C283" i="6"/>
  <c r="D283" i="6" s="1"/>
  <c r="F281" i="8"/>
  <c r="E281" i="8"/>
  <c r="G281" i="8" s="1"/>
  <c r="F282" i="8"/>
  <c r="E282" i="8"/>
  <c r="G282" i="8" s="1"/>
  <c r="I285" i="4"/>
  <c r="H285" i="4"/>
  <c r="A285" i="6"/>
  <c r="A286" i="8" s="1"/>
  <c r="B284" i="6"/>
  <c r="C286" i="4"/>
  <c r="B286" i="4"/>
  <c r="E286" i="4"/>
  <c r="G286" i="4"/>
  <c r="F286" i="4"/>
  <c r="D286" i="4"/>
  <c r="H282" i="6" l="1"/>
  <c r="B283" i="8" s="1"/>
  <c r="F283" i="8" s="1"/>
  <c r="K284" i="8"/>
  <c r="G283" i="6"/>
  <c r="L284" i="8" s="1"/>
  <c r="E283" i="6"/>
  <c r="F283" i="6" s="1"/>
  <c r="D284" i="8" s="1"/>
  <c r="C284" i="6"/>
  <c r="D284" i="6" s="1"/>
  <c r="H286" i="4"/>
  <c r="I286" i="4"/>
  <c r="A286" i="6"/>
  <c r="A287" i="8" s="1"/>
  <c r="B285" i="6"/>
  <c r="D287" i="4"/>
  <c r="B287" i="4"/>
  <c r="G287" i="4"/>
  <c r="E287" i="4"/>
  <c r="F287" i="4"/>
  <c r="C287" i="4"/>
  <c r="E283" i="8" l="1"/>
  <c r="G283" i="8" s="1"/>
  <c r="H283" i="6"/>
  <c r="B284" i="8" s="1"/>
  <c r="E284" i="8" s="1"/>
  <c r="G284" i="8" s="1"/>
  <c r="B286" i="6"/>
  <c r="C286" i="6" s="1"/>
  <c r="C285" i="6"/>
  <c r="D285" i="6" s="1"/>
  <c r="K285" i="8"/>
  <c r="G284" i="6"/>
  <c r="L285" i="8" s="1"/>
  <c r="E284" i="6"/>
  <c r="F284" i="6" s="1"/>
  <c r="D285" i="8" s="1"/>
  <c r="I287" i="4"/>
  <c r="H287" i="4"/>
  <c r="A287" i="6"/>
  <c r="A288" i="8" s="1"/>
  <c r="D288" i="4"/>
  <c r="F288" i="4"/>
  <c r="E288" i="4"/>
  <c r="B288" i="4"/>
  <c r="G288" i="4"/>
  <c r="C288" i="4"/>
  <c r="D286" i="6" l="1"/>
  <c r="K287" i="8" s="1"/>
  <c r="F284" i="8"/>
  <c r="K286" i="8"/>
  <c r="G285" i="6"/>
  <c r="L286" i="8" s="1"/>
  <c r="E285" i="6"/>
  <c r="F285" i="6" s="1"/>
  <c r="D286" i="8" s="1"/>
  <c r="H284" i="6"/>
  <c r="B285" i="8" s="1"/>
  <c r="I288" i="4"/>
  <c r="H288" i="4"/>
  <c r="A288" i="6"/>
  <c r="A289" i="8" s="1"/>
  <c r="B287" i="6"/>
  <c r="B289" i="4"/>
  <c r="C289" i="4"/>
  <c r="F289" i="4"/>
  <c r="G289" i="4"/>
  <c r="E289" i="4"/>
  <c r="D289" i="4"/>
  <c r="E286" i="6" l="1"/>
  <c r="F286" i="6" s="1"/>
  <c r="D287" i="8" s="1"/>
  <c r="G286" i="6"/>
  <c r="L287" i="8" s="1"/>
  <c r="H285" i="6"/>
  <c r="B286" i="8" s="1"/>
  <c r="F286" i="8" s="1"/>
  <c r="C287" i="6"/>
  <c r="D287" i="6" s="1"/>
  <c r="F285" i="8"/>
  <c r="E285" i="8"/>
  <c r="G285" i="8" s="1"/>
  <c r="H289" i="4"/>
  <c r="I289" i="4"/>
  <c r="A289" i="6"/>
  <c r="A290" i="8" s="1"/>
  <c r="B288" i="6"/>
  <c r="E290" i="4"/>
  <c r="B290" i="4"/>
  <c r="G290" i="4"/>
  <c r="C290" i="4"/>
  <c r="F290" i="4"/>
  <c r="D290" i="4"/>
  <c r="H286" i="6" l="1"/>
  <c r="B287" i="8" s="1"/>
  <c r="F287" i="8" s="1"/>
  <c r="E286" i="8"/>
  <c r="G286" i="8" s="1"/>
  <c r="K288" i="8"/>
  <c r="G287" i="6"/>
  <c r="L288" i="8" s="1"/>
  <c r="E287" i="6"/>
  <c r="F287" i="6" s="1"/>
  <c r="D288" i="8" s="1"/>
  <c r="C288" i="6"/>
  <c r="D288" i="6" s="1"/>
  <c r="B289" i="6"/>
  <c r="I290" i="4"/>
  <c r="H290" i="4"/>
  <c r="A290" i="6"/>
  <c r="A291" i="8" s="1"/>
  <c r="B291" i="4"/>
  <c r="D291" i="4"/>
  <c r="E291" i="4"/>
  <c r="F291" i="4"/>
  <c r="C291" i="4"/>
  <c r="G291" i="4"/>
  <c r="E287" i="8" l="1"/>
  <c r="G287" i="8" s="1"/>
  <c r="K289" i="8"/>
  <c r="G288" i="6"/>
  <c r="L289" i="8" s="1"/>
  <c r="E288" i="6"/>
  <c r="F288" i="6" s="1"/>
  <c r="D289" i="8" s="1"/>
  <c r="H287" i="6"/>
  <c r="B288" i="8" s="1"/>
  <c r="C289" i="6"/>
  <c r="D289" i="6" s="1"/>
  <c r="B290" i="6"/>
  <c r="I291" i="4"/>
  <c r="H291" i="4"/>
  <c r="A291" i="6"/>
  <c r="A292" i="8" s="1"/>
  <c r="F292" i="4"/>
  <c r="G292" i="4"/>
  <c r="B292" i="4"/>
  <c r="D292" i="4"/>
  <c r="E292" i="4"/>
  <c r="C292" i="4"/>
  <c r="K290" i="8" l="1"/>
  <c r="G289" i="6"/>
  <c r="L290" i="8" s="1"/>
  <c r="E289" i="6"/>
  <c r="F289" i="6" s="1"/>
  <c r="D290" i="8" s="1"/>
  <c r="H288" i="6"/>
  <c r="B289" i="8" s="1"/>
  <c r="C290" i="6"/>
  <c r="D290" i="6" s="1"/>
  <c r="F288" i="8"/>
  <c r="E288" i="8"/>
  <c r="G288" i="8" s="1"/>
  <c r="I292" i="4"/>
  <c r="H292" i="4"/>
  <c r="A292" i="6"/>
  <c r="A293" i="8" s="1"/>
  <c r="B291" i="6"/>
  <c r="C293" i="4"/>
  <c r="E293" i="4"/>
  <c r="B293" i="4"/>
  <c r="D293" i="4"/>
  <c r="F293" i="4"/>
  <c r="G293" i="4"/>
  <c r="K291" i="8" l="1"/>
  <c r="G290" i="6"/>
  <c r="L291" i="8" s="1"/>
  <c r="E290" i="6"/>
  <c r="F290" i="6" s="1"/>
  <c r="D291" i="8" s="1"/>
  <c r="F289" i="8"/>
  <c r="E289" i="8"/>
  <c r="G289" i="8" s="1"/>
  <c r="H289" i="6"/>
  <c r="B290" i="8" s="1"/>
  <c r="C291" i="6"/>
  <c r="D291" i="6" s="1"/>
  <c r="H293" i="4"/>
  <c r="I293" i="4"/>
  <c r="A293" i="6"/>
  <c r="A294" i="8" s="1"/>
  <c r="B292" i="6"/>
  <c r="D294" i="4"/>
  <c r="B294" i="4"/>
  <c r="C294" i="4"/>
  <c r="F294" i="4"/>
  <c r="G294" i="4"/>
  <c r="E294" i="4"/>
  <c r="B293" i="6" l="1"/>
  <c r="C293" i="6" s="1"/>
  <c r="D293" i="6" s="1"/>
  <c r="H290" i="6"/>
  <c r="B291" i="8" s="1"/>
  <c r="F291" i="8" s="1"/>
  <c r="F290" i="8"/>
  <c r="E290" i="8"/>
  <c r="G290" i="8" s="1"/>
  <c r="K292" i="8"/>
  <c r="G291" i="6"/>
  <c r="L292" i="8" s="1"/>
  <c r="E291" i="6"/>
  <c r="F291" i="6" s="1"/>
  <c r="D292" i="8" s="1"/>
  <c r="C292" i="6"/>
  <c r="D292" i="6" s="1"/>
  <c r="I294" i="4"/>
  <c r="H294" i="4"/>
  <c r="A294" i="6"/>
  <c r="A295" i="8" s="1"/>
  <c r="F295" i="4"/>
  <c r="D295" i="4"/>
  <c r="E295" i="4"/>
  <c r="C295" i="4"/>
  <c r="G295" i="4"/>
  <c r="B295" i="4"/>
  <c r="E291" i="8" l="1"/>
  <c r="G291" i="8" s="1"/>
  <c r="K294" i="8"/>
  <c r="G293" i="6"/>
  <c r="L294" i="8" s="1"/>
  <c r="E293" i="6"/>
  <c r="F293" i="6" s="1"/>
  <c r="D294" i="8" s="1"/>
  <c r="K293" i="8"/>
  <c r="G292" i="6"/>
  <c r="L293" i="8" s="1"/>
  <c r="E292" i="6"/>
  <c r="F292" i="6" s="1"/>
  <c r="D293" i="8" s="1"/>
  <c r="H291" i="6"/>
  <c r="B292" i="8" s="1"/>
  <c r="I295" i="4"/>
  <c r="H295" i="4"/>
  <c r="A295" i="6"/>
  <c r="A296" i="8" s="1"/>
  <c r="B294" i="6"/>
  <c r="C296" i="4"/>
  <c r="E296" i="4"/>
  <c r="B296" i="4"/>
  <c r="F296" i="4"/>
  <c r="D296" i="4"/>
  <c r="G296" i="4"/>
  <c r="H292" i="6" l="1"/>
  <c r="B293" i="8" s="1"/>
  <c r="H293" i="6"/>
  <c r="B294" i="8" s="1"/>
  <c r="E292" i="8"/>
  <c r="G292" i="8" s="1"/>
  <c r="F292" i="8"/>
  <c r="C294" i="6"/>
  <c r="D294" i="6" s="1"/>
  <c r="H296" i="4"/>
  <c r="I296" i="4"/>
  <c r="A296" i="6"/>
  <c r="A297" i="8" s="1"/>
  <c r="B295" i="6"/>
  <c r="E297" i="4"/>
  <c r="C297" i="4"/>
  <c r="B297" i="4"/>
  <c r="D297" i="4"/>
  <c r="G297" i="4"/>
  <c r="F297" i="4"/>
  <c r="B296" i="6" l="1"/>
  <c r="C296" i="6" s="1"/>
  <c r="D296" i="6" s="1"/>
  <c r="C295" i="6"/>
  <c r="D295" i="6" s="1"/>
  <c r="K295" i="8"/>
  <c r="G294" i="6"/>
  <c r="L295" i="8" s="1"/>
  <c r="E294" i="6"/>
  <c r="F294" i="6" s="1"/>
  <c r="D295" i="8" s="1"/>
  <c r="F294" i="8"/>
  <c r="E294" i="8"/>
  <c r="G294" i="8" s="1"/>
  <c r="F293" i="8"/>
  <c r="E293" i="8"/>
  <c r="G293" i="8" s="1"/>
  <c r="I297" i="4"/>
  <c r="H297" i="4"/>
  <c r="A297" i="6"/>
  <c r="A298" i="8" s="1"/>
  <c r="B298" i="4"/>
  <c r="D298" i="4"/>
  <c r="G298" i="4"/>
  <c r="C298" i="4"/>
  <c r="F298" i="4"/>
  <c r="E298" i="4"/>
  <c r="H294" i="6" l="1"/>
  <c r="B295" i="8" s="1"/>
  <c r="E295" i="8" s="1"/>
  <c r="G295" i="8" s="1"/>
  <c r="K297" i="8"/>
  <c r="G296" i="6"/>
  <c r="L297" i="8" s="1"/>
  <c r="E296" i="6"/>
  <c r="F296" i="6" s="1"/>
  <c r="D297" i="8" s="1"/>
  <c r="K296" i="8"/>
  <c r="G295" i="6"/>
  <c r="L296" i="8" s="1"/>
  <c r="E295" i="6"/>
  <c r="F295" i="6" s="1"/>
  <c r="D296" i="8" s="1"/>
  <c r="H298" i="4"/>
  <c r="I298" i="4"/>
  <c r="A298" i="6"/>
  <c r="A299" i="8" s="1"/>
  <c r="B297" i="6"/>
  <c r="D299" i="4"/>
  <c r="B299" i="4"/>
  <c r="F299" i="4"/>
  <c r="E299" i="4"/>
  <c r="C299" i="4"/>
  <c r="G299" i="4"/>
  <c r="F295" i="8" l="1"/>
  <c r="B298" i="6"/>
  <c r="C298" i="6" s="1"/>
  <c r="D298" i="6" s="1"/>
  <c r="H296" i="6"/>
  <c r="B297" i="8" s="1"/>
  <c r="E297" i="8" s="1"/>
  <c r="G297" i="8" s="1"/>
  <c r="H295" i="6"/>
  <c r="B296" i="8" s="1"/>
  <c r="C297" i="6"/>
  <c r="D297" i="6" s="1"/>
  <c r="H299" i="4"/>
  <c r="I299" i="4"/>
  <c r="A299" i="6"/>
  <c r="A300" i="8" s="1"/>
  <c r="G300" i="4"/>
  <c r="D300" i="4"/>
  <c r="C300" i="4"/>
  <c r="E300" i="4"/>
  <c r="B300" i="4"/>
  <c r="F300" i="4"/>
  <c r="F297" i="8" l="1"/>
  <c r="K299" i="8"/>
  <c r="G298" i="6"/>
  <c r="L299" i="8" s="1"/>
  <c r="E298" i="6"/>
  <c r="F298" i="6" s="1"/>
  <c r="D299" i="8" s="1"/>
  <c r="K298" i="8"/>
  <c r="G297" i="6"/>
  <c r="L298" i="8" s="1"/>
  <c r="E297" i="6"/>
  <c r="F297" i="6" s="1"/>
  <c r="D298" i="8" s="1"/>
  <c r="F296" i="8"/>
  <c r="E296" i="8"/>
  <c r="G296" i="8" s="1"/>
  <c r="B299" i="6"/>
  <c r="I300" i="4"/>
  <c r="H300" i="4"/>
  <c r="A300" i="6"/>
  <c r="A301" i="8" s="1"/>
  <c r="F301" i="4"/>
  <c r="D301" i="4"/>
  <c r="G301" i="4"/>
  <c r="E301" i="4"/>
  <c r="B301" i="4"/>
  <c r="C301" i="4"/>
  <c r="H298" i="6" l="1"/>
  <c r="B299" i="8" s="1"/>
  <c r="F299" i="8" s="1"/>
  <c r="H297" i="6"/>
  <c r="B298" i="8" s="1"/>
  <c r="C299" i="6"/>
  <c r="D299" i="6" s="1"/>
  <c r="H301" i="4"/>
  <c r="I301" i="4"/>
  <c r="A301" i="6"/>
  <c r="A302" i="8" s="1"/>
  <c r="B300" i="6"/>
  <c r="C302" i="4"/>
  <c r="B302" i="4"/>
  <c r="G302" i="4"/>
  <c r="F302" i="4"/>
  <c r="E302" i="4"/>
  <c r="D302" i="4"/>
  <c r="B301" i="6" l="1"/>
  <c r="C301" i="6" s="1"/>
  <c r="D301" i="6" s="1"/>
  <c r="E299" i="8"/>
  <c r="G299" i="8" s="1"/>
  <c r="K300" i="8"/>
  <c r="G299" i="6"/>
  <c r="L300" i="8" s="1"/>
  <c r="E299" i="6"/>
  <c r="F299" i="6" s="1"/>
  <c r="D300" i="8" s="1"/>
  <c r="C300" i="6"/>
  <c r="D300" i="6" s="1"/>
  <c r="F298" i="8"/>
  <c r="E298" i="8"/>
  <c r="G298" i="8" s="1"/>
  <c r="I302" i="4"/>
  <c r="H302" i="4"/>
  <c r="A302" i="6"/>
  <c r="A303" i="8" s="1"/>
  <c r="F303" i="4"/>
  <c r="D303" i="4"/>
  <c r="B303" i="4"/>
  <c r="G303" i="4"/>
  <c r="C303" i="4"/>
  <c r="E303" i="4"/>
  <c r="H299" i="6" l="1"/>
  <c r="B300" i="8" s="1"/>
  <c r="E300" i="8" s="1"/>
  <c r="G300" i="8" s="1"/>
  <c r="K301" i="8"/>
  <c r="G300" i="6"/>
  <c r="L301" i="8" s="1"/>
  <c r="E300" i="6"/>
  <c r="F300" i="6" s="1"/>
  <c r="D301" i="8" s="1"/>
  <c r="K302" i="8"/>
  <c r="G301" i="6"/>
  <c r="L302" i="8" s="1"/>
  <c r="E301" i="6"/>
  <c r="F301" i="6" s="1"/>
  <c r="D302" i="8" s="1"/>
  <c r="H303" i="4"/>
  <c r="I303" i="4"/>
  <c r="A303" i="6"/>
  <c r="A304" i="8" s="1"/>
  <c r="B302" i="6"/>
  <c r="B304" i="4"/>
  <c r="F304" i="4"/>
  <c r="C304" i="4"/>
  <c r="E304" i="4"/>
  <c r="G304" i="4"/>
  <c r="D304" i="4"/>
  <c r="F300" i="8" l="1"/>
  <c r="B303" i="6"/>
  <c r="C303" i="6" s="1"/>
  <c r="D303" i="6" s="1"/>
  <c r="H300" i="6"/>
  <c r="B301" i="8" s="1"/>
  <c r="F301" i="8" s="1"/>
  <c r="H301" i="6"/>
  <c r="B302" i="8" s="1"/>
  <c r="E302" i="8" s="1"/>
  <c r="G302" i="8" s="1"/>
  <c r="C302" i="6"/>
  <c r="D302" i="6" s="1"/>
  <c r="I304" i="4"/>
  <c r="H304" i="4"/>
  <c r="A304" i="6"/>
  <c r="A305" i="8" s="1"/>
  <c r="B305" i="4"/>
  <c r="G305" i="4"/>
  <c r="F305" i="4"/>
  <c r="E305" i="4"/>
  <c r="D305" i="4"/>
  <c r="C305" i="4"/>
  <c r="E301" i="8" l="1"/>
  <c r="G301" i="8" s="1"/>
  <c r="F302" i="8"/>
  <c r="K304" i="8"/>
  <c r="G303" i="6"/>
  <c r="L304" i="8" s="1"/>
  <c r="E303" i="6"/>
  <c r="F303" i="6" s="1"/>
  <c r="D304" i="8" s="1"/>
  <c r="K303" i="8"/>
  <c r="G302" i="6"/>
  <c r="L303" i="8" s="1"/>
  <c r="E302" i="6"/>
  <c r="F302" i="6" s="1"/>
  <c r="D303" i="8" s="1"/>
  <c r="H305" i="4"/>
  <c r="I305" i="4"/>
  <c r="A305" i="6"/>
  <c r="A306" i="8" s="1"/>
  <c r="B304" i="6"/>
  <c r="E306" i="4"/>
  <c r="G306" i="4"/>
  <c r="F306" i="4"/>
  <c r="C306" i="4"/>
  <c r="B306" i="4"/>
  <c r="D306" i="4"/>
  <c r="B305" i="6" l="1"/>
  <c r="C305" i="6" s="1"/>
  <c r="H302" i="6"/>
  <c r="B303" i="8" s="1"/>
  <c r="C304" i="6"/>
  <c r="D304" i="6" s="1"/>
  <c r="H303" i="6"/>
  <c r="B304" i="8" s="1"/>
  <c r="I306" i="4"/>
  <c r="H306" i="4"/>
  <c r="A306" i="6"/>
  <c r="A307" i="8" s="1"/>
  <c r="E307" i="4"/>
  <c r="D307" i="4"/>
  <c r="B307" i="4"/>
  <c r="F307" i="4"/>
  <c r="G307" i="4"/>
  <c r="C307" i="4"/>
  <c r="D305" i="6" l="1"/>
  <c r="K306" i="8" s="1"/>
  <c r="K305" i="8"/>
  <c r="G304" i="6"/>
  <c r="L305" i="8" s="1"/>
  <c r="E304" i="6"/>
  <c r="F304" i="6" s="1"/>
  <c r="D305" i="8" s="1"/>
  <c r="F304" i="8"/>
  <c r="E304" i="8"/>
  <c r="G304" i="8" s="1"/>
  <c r="F303" i="8"/>
  <c r="E303" i="8"/>
  <c r="G303" i="8" s="1"/>
  <c r="I307" i="4"/>
  <c r="H307" i="4"/>
  <c r="A307" i="6"/>
  <c r="A308" i="8" s="1"/>
  <c r="B306" i="6"/>
  <c r="G308" i="4"/>
  <c r="D308" i="4"/>
  <c r="C308" i="4"/>
  <c r="E308" i="4"/>
  <c r="B308" i="4"/>
  <c r="F308" i="4"/>
  <c r="E305" i="6" l="1"/>
  <c r="F305" i="6" s="1"/>
  <c r="D306" i="8" s="1"/>
  <c r="G305" i="6"/>
  <c r="L306" i="8" s="1"/>
  <c r="H304" i="6"/>
  <c r="B305" i="8" s="1"/>
  <c r="C306" i="6"/>
  <c r="D306" i="6" s="1"/>
  <c r="I308" i="4"/>
  <c r="H308" i="4"/>
  <c r="A308" i="6"/>
  <c r="A309" i="8" s="1"/>
  <c r="B307" i="6"/>
  <c r="B309" i="4"/>
  <c r="D309" i="4"/>
  <c r="E309" i="4"/>
  <c r="F309" i="4"/>
  <c r="C309" i="4"/>
  <c r="G309" i="4"/>
  <c r="H305" i="6" l="1"/>
  <c r="B306" i="8" s="1"/>
  <c r="F306" i="8" s="1"/>
  <c r="K307" i="8"/>
  <c r="G306" i="6"/>
  <c r="L307" i="8" s="1"/>
  <c r="E306" i="6"/>
  <c r="F306" i="6" s="1"/>
  <c r="D307" i="8" s="1"/>
  <c r="C307" i="6"/>
  <c r="D307" i="6" s="1"/>
  <c r="F305" i="8"/>
  <c r="E305" i="8"/>
  <c r="G305" i="8" s="1"/>
  <c r="I309" i="4"/>
  <c r="H309" i="4"/>
  <c r="A309" i="6"/>
  <c r="A310" i="8" s="1"/>
  <c r="B308" i="6"/>
  <c r="F310" i="4"/>
  <c r="E310" i="4"/>
  <c r="B310" i="4"/>
  <c r="C310" i="4"/>
  <c r="G310" i="4"/>
  <c r="D310" i="4"/>
  <c r="E306" i="8" l="1"/>
  <c r="G306" i="8" s="1"/>
  <c r="H306" i="6"/>
  <c r="B307" i="8" s="1"/>
  <c r="F307" i="8" s="1"/>
  <c r="K308" i="8"/>
  <c r="G307" i="6"/>
  <c r="L308" i="8" s="1"/>
  <c r="E307" i="6"/>
  <c r="F307" i="6" s="1"/>
  <c r="D308" i="8" s="1"/>
  <c r="C308" i="6"/>
  <c r="D308" i="6" s="1"/>
  <c r="H310" i="4"/>
  <c r="I310" i="4"/>
  <c r="A310" i="6"/>
  <c r="A311" i="8" s="1"/>
  <c r="B309" i="6"/>
  <c r="G311" i="4"/>
  <c r="E311" i="4"/>
  <c r="B311" i="4"/>
  <c r="D311" i="4"/>
  <c r="F311" i="4"/>
  <c r="C311" i="4"/>
  <c r="E307" i="8" l="1"/>
  <c r="G307" i="8" s="1"/>
  <c r="H307" i="6"/>
  <c r="B308" i="8" s="1"/>
  <c r="E308" i="8" s="1"/>
  <c r="G308" i="8" s="1"/>
  <c r="B310" i="6"/>
  <c r="K309" i="8"/>
  <c r="G308" i="6"/>
  <c r="L309" i="8" s="1"/>
  <c r="E308" i="6"/>
  <c r="F308" i="6" s="1"/>
  <c r="D309" i="8" s="1"/>
  <c r="C309" i="6"/>
  <c r="D309" i="6" s="1"/>
  <c r="H311" i="4"/>
  <c r="I311" i="4"/>
  <c r="A311" i="6"/>
  <c r="A312" i="8" s="1"/>
  <c r="G312" i="4"/>
  <c r="E312" i="4"/>
  <c r="F312" i="4"/>
  <c r="C312" i="4"/>
  <c r="B312" i="4"/>
  <c r="D312" i="4"/>
  <c r="F308" i="8" l="1"/>
  <c r="B311" i="6"/>
  <c r="C311" i="6" s="1"/>
  <c r="D311" i="6" s="1"/>
  <c r="H308" i="6"/>
  <c r="B309" i="8" s="1"/>
  <c r="F309" i="8" s="1"/>
  <c r="K310" i="8"/>
  <c r="G309" i="6"/>
  <c r="L310" i="8" s="1"/>
  <c r="E309" i="6"/>
  <c r="F309" i="6" s="1"/>
  <c r="D310" i="8" s="1"/>
  <c r="C310" i="6"/>
  <c r="D310" i="6" s="1"/>
  <c r="H312" i="4"/>
  <c r="I312" i="4"/>
  <c r="A312" i="6"/>
  <c r="A313" i="8" s="1"/>
  <c r="E313" i="4"/>
  <c r="G313" i="4"/>
  <c r="C313" i="4"/>
  <c r="D313" i="4"/>
  <c r="F313" i="4"/>
  <c r="B313" i="4"/>
  <c r="E309" i="8" l="1"/>
  <c r="G309" i="8" s="1"/>
  <c r="H309" i="6"/>
  <c r="B310" i="8" s="1"/>
  <c r="F310" i="8" s="1"/>
  <c r="K311" i="8"/>
  <c r="G310" i="6"/>
  <c r="L311" i="8" s="1"/>
  <c r="E310" i="6"/>
  <c r="F310" i="6" s="1"/>
  <c r="D311" i="8" s="1"/>
  <c r="K312" i="8"/>
  <c r="G311" i="6"/>
  <c r="L312" i="8" s="1"/>
  <c r="E311" i="6"/>
  <c r="F311" i="6" s="1"/>
  <c r="D312" i="8" s="1"/>
  <c r="B312" i="6"/>
  <c r="I313" i="4"/>
  <c r="H313" i="4"/>
  <c r="A313" i="6"/>
  <c r="A314" i="8" s="1"/>
  <c r="B314" i="4"/>
  <c r="D314" i="4"/>
  <c r="E314" i="4"/>
  <c r="C314" i="4"/>
  <c r="F314" i="4"/>
  <c r="G314" i="4"/>
  <c r="E310" i="8" l="1"/>
  <c r="G310" i="8" s="1"/>
  <c r="H311" i="6"/>
  <c r="B312" i="8" s="1"/>
  <c r="H310" i="6"/>
  <c r="B311" i="8" s="1"/>
  <c r="C312" i="6"/>
  <c r="D312" i="6" s="1"/>
  <c r="I314" i="4"/>
  <c r="H314" i="4"/>
  <c r="A314" i="6"/>
  <c r="A315" i="8" s="1"/>
  <c r="B313" i="6"/>
  <c r="D315" i="4"/>
  <c r="C315" i="4"/>
  <c r="B315" i="4"/>
  <c r="F315" i="4"/>
  <c r="G315" i="4"/>
  <c r="E315" i="4"/>
  <c r="K313" i="8" l="1"/>
  <c r="G312" i="6"/>
  <c r="L313" i="8" s="1"/>
  <c r="E312" i="6"/>
  <c r="F312" i="6" s="1"/>
  <c r="D313" i="8" s="1"/>
  <c r="C313" i="6"/>
  <c r="D313" i="6" s="1"/>
  <c r="F311" i="8"/>
  <c r="E311" i="8"/>
  <c r="G311" i="8" s="1"/>
  <c r="F312" i="8"/>
  <c r="E312" i="8"/>
  <c r="G312" i="8" s="1"/>
  <c r="B314" i="6"/>
  <c r="H315" i="4"/>
  <c r="I315" i="4"/>
  <c r="A315" i="6"/>
  <c r="A316" i="8" s="1"/>
  <c r="D316" i="4"/>
  <c r="G316" i="4"/>
  <c r="C316" i="4"/>
  <c r="E316" i="4"/>
  <c r="F316" i="4"/>
  <c r="B316" i="4"/>
  <c r="B315" i="6" l="1"/>
  <c r="C315" i="6" s="1"/>
  <c r="D315" i="6" s="1"/>
  <c r="K314" i="8"/>
  <c r="G313" i="6"/>
  <c r="L314" i="8" s="1"/>
  <c r="E313" i="6"/>
  <c r="F313" i="6" s="1"/>
  <c r="D314" i="8" s="1"/>
  <c r="H312" i="6"/>
  <c r="B313" i="8" s="1"/>
  <c r="C314" i="6"/>
  <c r="D314" i="6" s="1"/>
  <c r="H316" i="4"/>
  <c r="I316" i="4"/>
  <c r="A316" i="6"/>
  <c r="A317" i="8" s="1"/>
  <c r="B317" i="4"/>
  <c r="G317" i="4"/>
  <c r="E317" i="4"/>
  <c r="D317" i="4"/>
  <c r="F317" i="4"/>
  <c r="C317" i="4"/>
  <c r="B316" i="6" l="1"/>
  <c r="C316" i="6" s="1"/>
  <c r="D316" i="6" s="1"/>
  <c r="K315" i="8"/>
  <c r="G314" i="6"/>
  <c r="L315" i="8" s="1"/>
  <c r="E314" i="6"/>
  <c r="F314" i="6" s="1"/>
  <c r="D315" i="8" s="1"/>
  <c r="F313" i="8"/>
  <c r="E313" i="8"/>
  <c r="G313" i="8" s="1"/>
  <c r="K316" i="8"/>
  <c r="G315" i="6"/>
  <c r="L316" i="8" s="1"/>
  <c r="E315" i="6"/>
  <c r="F315" i="6" s="1"/>
  <c r="D316" i="8" s="1"/>
  <c r="H313" i="6"/>
  <c r="B314" i="8" s="1"/>
  <c r="I317" i="4"/>
  <c r="H317" i="4"/>
  <c r="A317" i="6"/>
  <c r="A318" i="8" s="1"/>
  <c r="E318" i="4"/>
  <c r="C318" i="4"/>
  <c r="G318" i="4"/>
  <c r="F318" i="4"/>
  <c r="D318" i="4"/>
  <c r="B318" i="4"/>
  <c r="H315" i="6" l="1"/>
  <c r="B316" i="8" s="1"/>
  <c r="E316" i="8" s="1"/>
  <c r="G316" i="8" s="1"/>
  <c r="K317" i="8"/>
  <c r="G316" i="6"/>
  <c r="L317" i="8" s="1"/>
  <c r="E316" i="6"/>
  <c r="F316" i="6" s="1"/>
  <c r="D317" i="8" s="1"/>
  <c r="H314" i="6"/>
  <c r="B315" i="8" s="1"/>
  <c r="F314" i="8"/>
  <c r="E314" i="8"/>
  <c r="G314" i="8" s="1"/>
  <c r="I318" i="4"/>
  <c r="H318" i="4"/>
  <c r="A318" i="6"/>
  <c r="A319" i="8" s="1"/>
  <c r="B317" i="6"/>
  <c r="G319" i="4"/>
  <c r="D319" i="4"/>
  <c r="B319" i="4"/>
  <c r="F319" i="4"/>
  <c r="E319" i="4"/>
  <c r="C319" i="4"/>
  <c r="F316" i="8" l="1"/>
  <c r="F315" i="8"/>
  <c r="E315" i="8"/>
  <c r="G315" i="8" s="1"/>
  <c r="H316" i="6"/>
  <c r="B317" i="8" s="1"/>
  <c r="C317" i="6"/>
  <c r="D317" i="6" s="1"/>
  <c r="I319" i="4"/>
  <c r="H319" i="4"/>
  <c r="A319" i="6"/>
  <c r="A320" i="8" s="1"/>
  <c r="B318" i="6"/>
  <c r="C320" i="4"/>
  <c r="F320" i="4"/>
  <c r="D320" i="4"/>
  <c r="E320" i="4"/>
  <c r="G320" i="4"/>
  <c r="B320" i="4"/>
  <c r="F317" i="8" l="1"/>
  <c r="E317" i="8"/>
  <c r="G317" i="8" s="1"/>
  <c r="C318" i="6"/>
  <c r="D318" i="6" s="1"/>
  <c r="K318" i="8"/>
  <c r="G317" i="6"/>
  <c r="L318" i="8" s="1"/>
  <c r="E317" i="6"/>
  <c r="F317" i="6" s="1"/>
  <c r="D318" i="8" s="1"/>
  <c r="I320" i="4"/>
  <c r="H320" i="4"/>
  <c r="A320" i="6"/>
  <c r="A321" i="8" s="1"/>
  <c r="B319" i="6"/>
  <c r="G321" i="4"/>
  <c r="E321" i="4"/>
  <c r="F321" i="4"/>
  <c r="B321" i="4"/>
  <c r="C321" i="4"/>
  <c r="D321" i="4"/>
  <c r="K319" i="8" l="1"/>
  <c r="G318" i="6"/>
  <c r="L319" i="8" s="1"/>
  <c r="E318" i="6"/>
  <c r="F318" i="6" s="1"/>
  <c r="D319" i="8" s="1"/>
  <c r="C319" i="6"/>
  <c r="D319" i="6" s="1"/>
  <c r="H317" i="6"/>
  <c r="B318" i="8" s="1"/>
  <c r="H321" i="4"/>
  <c r="I321" i="4"/>
  <c r="A321" i="6"/>
  <c r="A322" i="8" s="1"/>
  <c r="B320" i="6"/>
  <c r="G322" i="4"/>
  <c r="F322" i="4"/>
  <c r="D322" i="4"/>
  <c r="C322" i="4"/>
  <c r="B322" i="4"/>
  <c r="E322" i="4"/>
  <c r="B321" i="6" l="1"/>
  <c r="C321" i="6" s="1"/>
  <c r="D321" i="6" s="1"/>
  <c r="K320" i="8"/>
  <c r="G319" i="6"/>
  <c r="L320" i="8" s="1"/>
  <c r="E319" i="6"/>
  <c r="F319" i="6" s="1"/>
  <c r="D320" i="8" s="1"/>
  <c r="C320" i="6"/>
  <c r="D320" i="6" s="1"/>
  <c r="H318" i="6"/>
  <c r="B319" i="8" s="1"/>
  <c r="F318" i="8"/>
  <c r="E318" i="8"/>
  <c r="G318" i="8" s="1"/>
  <c r="H322" i="4"/>
  <c r="I322" i="4"/>
  <c r="A322" i="6"/>
  <c r="A323" i="8" s="1"/>
  <c r="C323" i="4"/>
  <c r="B323" i="4"/>
  <c r="E323" i="4"/>
  <c r="F323" i="4"/>
  <c r="D323" i="4"/>
  <c r="G323" i="4"/>
  <c r="B322" i="6" l="1"/>
  <c r="C322" i="6" s="1"/>
  <c r="D322" i="6" s="1"/>
  <c r="K321" i="8"/>
  <c r="G320" i="6"/>
  <c r="L321" i="8" s="1"/>
  <c r="E320" i="6"/>
  <c r="F320" i="6" s="1"/>
  <c r="D321" i="8" s="1"/>
  <c r="K322" i="8"/>
  <c r="G321" i="6"/>
  <c r="L322" i="8" s="1"/>
  <c r="E321" i="6"/>
  <c r="F321" i="6" s="1"/>
  <c r="D322" i="8" s="1"/>
  <c r="H319" i="6"/>
  <c r="B320" i="8" s="1"/>
  <c r="F319" i="8"/>
  <c r="E319" i="8"/>
  <c r="G319" i="8" s="1"/>
  <c r="I323" i="4"/>
  <c r="H323" i="4"/>
  <c r="A323" i="6"/>
  <c r="A324" i="8" s="1"/>
  <c r="F324" i="4"/>
  <c r="B324" i="4"/>
  <c r="G324" i="4"/>
  <c r="C324" i="4"/>
  <c r="D324" i="4"/>
  <c r="E324" i="4"/>
  <c r="H320" i="6" l="1"/>
  <c r="B321" i="8" s="1"/>
  <c r="F321" i="8" s="1"/>
  <c r="K323" i="8"/>
  <c r="G322" i="6"/>
  <c r="L323" i="8" s="1"/>
  <c r="E322" i="6"/>
  <c r="F322" i="6" s="1"/>
  <c r="D323" i="8" s="1"/>
  <c r="H321" i="6"/>
  <c r="B322" i="8" s="1"/>
  <c r="F320" i="8"/>
  <c r="E320" i="8"/>
  <c r="G320" i="8" s="1"/>
  <c r="B323" i="6"/>
  <c r="H324" i="4"/>
  <c r="I324" i="4"/>
  <c r="A324" i="6"/>
  <c r="A325" i="8" s="1"/>
  <c r="F325" i="4"/>
  <c r="C325" i="4"/>
  <c r="E325" i="4"/>
  <c r="D325" i="4"/>
  <c r="B325" i="4"/>
  <c r="G325" i="4"/>
  <c r="B324" i="6" l="1"/>
  <c r="C324" i="6" s="1"/>
  <c r="D324" i="6" s="1"/>
  <c r="E321" i="8"/>
  <c r="G321" i="8" s="1"/>
  <c r="H322" i="6"/>
  <c r="B323" i="8" s="1"/>
  <c r="F323" i="8" s="1"/>
  <c r="C323" i="6"/>
  <c r="D323" i="6" s="1"/>
  <c r="F322" i="8"/>
  <c r="E322" i="8"/>
  <c r="G322" i="8" s="1"/>
  <c r="I325" i="4"/>
  <c r="H325" i="4"/>
  <c r="A325" i="6"/>
  <c r="A326" i="8" s="1"/>
  <c r="C326" i="4"/>
  <c r="F326" i="4"/>
  <c r="D326" i="4"/>
  <c r="E326" i="4"/>
  <c r="B326" i="4"/>
  <c r="G326" i="4"/>
  <c r="E323" i="8" l="1"/>
  <c r="G323" i="8" s="1"/>
  <c r="K325" i="8"/>
  <c r="G324" i="6"/>
  <c r="L325" i="8" s="1"/>
  <c r="E324" i="6"/>
  <c r="F324" i="6" s="1"/>
  <c r="D325" i="8" s="1"/>
  <c r="K324" i="8"/>
  <c r="G323" i="6"/>
  <c r="L324" i="8" s="1"/>
  <c r="E323" i="6"/>
  <c r="F323" i="6" s="1"/>
  <c r="D324" i="8" s="1"/>
  <c r="H326" i="4"/>
  <c r="I326" i="4"/>
  <c r="A326" i="6"/>
  <c r="A327" i="8" s="1"/>
  <c r="B325" i="6"/>
  <c r="G327" i="4"/>
  <c r="E327" i="4"/>
  <c r="D327" i="4"/>
  <c r="F327" i="4"/>
  <c r="C327" i="4"/>
  <c r="B327" i="4"/>
  <c r="C325" i="6" l="1"/>
  <c r="D325" i="6" s="1"/>
  <c r="H324" i="6"/>
  <c r="B325" i="8" s="1"/>
  <c r="H323" i="6"/>
  <c r="B324" i="8" s="1"/>
  <c r="B326" i="6"/>
  <c r="H327" i="4"/>
  <c r="I327" i="4"/>
  <c r="A327" i="6"/>
  <c r="A328" i="8" s="1"/>
  <c r="D328" i="4"/>
  <c r="E328" i="4"/>
  <c r="C328" i="4"/>
  <c r="G328" i="4"/>
  <c r="B328" i="4"/>
  <c r="F328" i="4"/>
  <c r="B327" i="6" l="1"/>
  <c r="C327" i="6" s="1"/>
  <c r="D327" i="6" s="1"/>
  <c r="K326" i="8"/>
  <c r="G325" i="6"/>
  <c r="L326" i="8" s="1"/>
  <c r="E325" i="6"/>
  <c r="F325" i="6" s="1"/>
  <c r="D326" i="8" s="1"/>
  <c r="E324" i="8"/>
  <c r="G324" i="8" s="1"/>
  <c r="F324" i="8"/>
  <c r="F325" i="8"/>
  <c r="E325" i="8"/>
  <c r="G325" i="8" s="1"/>
  <c r="C326" i="6"/>
  <c r="D326" i="6" s="1"/>
  <c r="I328" i="4"/>
  <c r="H328" i="4"/>
  <c r="A328" i="6"/>
  <c r="A329" i="8" s="1"/>
  <c r="C329" i="4"/>
  <c r="D329" i="4"/>
  <c r="E329" i="4"/>
  <c r="F329" i="4"/>
  <c r="B329" i="4"/>
  <c r="G329" i="4"/>
  <c r="H325" i="6" l="1"/>
  <c r="B326" i="8" s="1"/>
  <c r="E326" i="8" s="1"/>
  <c r="G326" i="8" s="1"/>
  <c r="K327" i="8"/>
  <c r="G326" i="6"/>
  <c r="L327" i="8" s="1"/>
  <c r="E326" i="6"/>
  <c r="F326" i="6" s="1"/>
  <c r="D327" i="8" s="1"/>
  <c r="K328" i="8"/>
  <c r="G327" i="6"/>
  <c r="L328" i="8" s="1"/>
  <c r="E327" i="6"/>
  <c r="F327" i="6" s="1"/>
  <c r="D328" i="8" s="1"/>
  <c r="H329" i="4"/>
  <c r="I329" i="4"/>
  <c r="A329" i="6"/>
  <c r="A330" i="8" s="1"/>
  <c r="B328" i="6"/>
  <c r="E330" i="4"/>
  <c r="F330" i="4"/>
  <c r="C330" i="4"/>
  <c r="B330" i="4"/>
  <c r="D330" i="4"/>
  <c r="G330" i="4"/>
  <c r="F326" i="8" l="1"/>
  <c r="B329" i="6"/>
  <c r="C329" i="6" s="1"/>
  <c r="D329" i="6" s="1"/>
  <c r="H326" i="6"/>
  <c r="B327" i="8" s="1"/>
  <c r="F327" i="8" s="1"/>
  <c r="H327" i="6"/>
  <c r="B328" i="8" s="1"/>
  <c r="F328" i="8" s="1"/>
  <c r="C328" i="6"/>
  <c r="D328" i="6" s="1"/>
  <c r="H330" i="4"/>
  <c r="I330" i="4"/>
  <c r="A330" i="6"/>
  <c r="A331" i="8" s="1"/>
  <c r="B331" i="4"/>
  <c r="F331" i="4"/>
  <c r="E331" i="4"/>
  <c r="D331" i="4"/>
  <c r="C331" i="4"/>
  <c r="G331" i="4"/>
  <c r="E327" i="8" l="1"/>
  <c r="G327" i="8" s="1"/>
  <c r="E328" i="8"/>
  <c r="G328" i="8" s="1"/>
  <c r="B330" i="6"/>
  <c r="C330" i="6" s="1"/>
  <c r="K330" i="8"/>
  <c r="G329" i="6"/>
  <c r="L330" i="8" s="1"/>
  <c r="E329" i="6"/>
  <c r="F329" i="6" s="1"/>
  <c r="D330" i="8" s="1"/>
  <c r="K329" i="8"/>
  <c r="G328" i="6"/>
  <c r="L329" i="8" s="1"/>
  <c r="E328" i="6"/>
  <c r="F328" i="6" s="1"/>
  <c r="D329" i="8" s="1"/>
  <c r="I331" i="4"/>
  <c r="H331" i="4"/>
  <c r="A331" i="6"/>
  <c r="A332" i="8" s="1"/>
  <c r="G332" i="4"/>
  <c r="E332" i="4"/>
  <c r="C332" i="4"/>
  <c r="F332" i="4"/>
  <c r="B332" i="4"/>
  <c r="D332" i="4"/>
  <c r="D330" i="6" l="1"/>
  <c r="K331" i="8" s="1"/>
  <c r="H328" i="6"/>
  <c r="B329" i="8" s="1"/>
  <c r="F329" i="8" s="1"/>
  <c r="H329" i="6"/>
  <c r="B330" i="8" s="1"/>
  <c r="H332" i="4"/>
  <c r="I332" i="4"/>
  <c r="A332" i="6"/>
  <c r="A333" i="8" s="1"/>
  <c r="B331" i="6"/>
  <c r="C333" i="4"/>
  <c r="E333" i="4"/>
  <c r="G333" i="4"/>
  <c r="D333" i="4"/>
  <c r="B333" i="4"/>
  <c r="F333" i="4"/>
  <c r="E330" i="6" l="1"/>
  <c r="F330" i="6" s="1"/>
  <c r="D331" i="8" s="1"/>
  <c r="G330" i="6"/>
  <c r="L331" i="8" s="1"/>
  <c r="E329" i="8"/>
  <c r="G329" i="8" s="1"/>
  <c r="F330" i="8"/>
  <c r="E330" i="8"/>
  <c r="G330" i="8" s="1"/>
  <c r="C331" i="6"/>
  <c r="D331" i="6" s="1"/>
  <c r="B332" i="6"/>
  <c r="H333" i="4"/>
  <c r="I333" i="4"/>
  <c r="A333" i="6"/>
  <c r="A334" i="8" s="1"/>
  <c r="E334" i="4"/>
  <c r="G334" i="4"/>
  <c r="F334" i="4"/>
  <c r="D334" i="4"/>
  <c r="B334" i="4"/>
  <c r="C334" i="4"/>
  <c r="H330" i="6" l="1"/>
  <c r="B331" i="8" s="1"/>
  <c r="F331" i="8" s="1"/>
  <c r="B333" i="6"/>
  <c r="K332" i="8"/>
  <c r="G331" i="6"/>
  <c r="L332" i="8" s="1"/>
  <c r="E331" i="6"/>
  <c r="F331" i="6" s="1"/>
  <c r="D332" i="8" s="1"/>
  <c r="C332" i="6"/>
  <c r="D332" i="6" s="1"/>
  <c r="I334" i="4"/>
  <c r="H334" i="4"/>
  <c r="A334" i="6"/>
  <c r="A335" i="8" s="1"/>
  <c r="C335" i="4"/>
  <c r="D335" i="4"/>
  <c r="B335" i="4"/>
  <c r="G335" i="4"/>
  <c r="E335" i="4"/>
  <c r="F335" i="4"/>
  <c r="E331" i="8" l="1"/>
  <c r="G331" i="8" s="1"/>
  <c r="H331" i="6"/>
  <c r="B332" i="8" s="1"/>
  <c r="F332" i="8" s="1"/>
  <c r="C333" i="6"/>
  <c r="D333" i="6" s="1"/>
  <c r="K333" i="8"/>
  <c r="G332" i="6"/>
  <c r="L333" i="8" s="1"/>
  <c r="E332" i="6"/>
  <c r="F332" i="6" s="1"/>
  <c r="D333" i="8" s="1"/>
  <c r="H335" i="4"/>
  <c r="I335" i="4"/>
  <c r="A335" i="6"/>
  <c r="A336" i="8" s="1"/>
  <c r="B334" i="6"/>
  <c r="G336" i="4"/>
  <c r="E336" i="4"/>
  <c r="F336" i="4"/>
  <c r="D336" i="4"/>
  <c r="B336" i="4"/>
  <c r="C336" i="4"/>
  <c r="B335" i="6" l="1"/>
  <c r="C335" i="6" s="1"/>
  <c r="E332" i="8"/>
  <c r="G332" i="8" s="1"/>
  <c r="K334" i="8"/>
  <c r="G333" i="6"/>
  <c r="L334" i="8" s="1"/>
  <c r="E333" i="6"/>
  <c r="F333" i="6" s="1"/>
  <c r="D334" i="8" s="1"/>
  <c r="H332" i="6"/>
  <c r="B333" i="8" s="1"/>
  <c r="C334" i="6"/>
  <c r="D334" i="6" s="1"/>
  <c r="I336" i="4"/>
  <c r="H336" i="4"/>
  <c r="A336" i="6"/>
  <c r="A337" i="8" s="1"/>
  <c r="C337" i="4"/>
  <c r="F337" i="4"/>
  <c r="B337" i="4"/>
  <c r="E337" i="4"/>
  <c r="D337" i="4"/>
  <c r="G337" i="4"/>
  <c r="D335" i="6" l="1"/>
  <c r="G335" i="6" s="1"/>
  <c r="L336" i="8" s="1"/>
  <c r="H333" i="6"/>
  <c r="B334" i="8" s="1"/>
  <c r="E334" i="8" s="1"/>
  <c r="G334" i="8" s="1"/>
  <c r="K335" i="8"/>
  <c r="G334" i="6"/>
  <c r="L335" i="8" s="1"/>
  <c r="E334" i="6"/>
  <c r="F334" i="6" s="1"/>
  <c r="D335" i="8" s="1"/>
  <c r="F333" i="8"/>
  <c r="E333" i="8"/>
  <c r="G333" i="8" s="1"/>
  <c r="I337" i="4"/>
  <c r="H337" i="4"/>
  <c r="A337" i="6"/>
  <c r="A338" i="8" s="1"/>
  <c r="B336" i="6"/>
  <c r="C338" i="4"/>
  <c r="D338" i="4"/>
  <c r="E338" i="4"/>
  <c r="G338" i="4"/>
  <c r="F338" i="4"/>
  <c r="B338" i="4"/>
  <c r="E335" i="6" l="1"/>
  <c r="F335" i="6" s="1"/>
  <c r="D336" i="8" s="1"/>
  <c r="K336" i="8"/>
  <c r="F334" i="8"/>
  <c r="H335" i="6"/>
  <c r="B336" i="8" s="1"/>
  <c r="H334" i="6"/>
  <c r="B335" i="8" s="1"/>
  <c r="C336" i="6"/>
  <c r="D336" i="6" s="1"/>
  <c r="B337" i="6"/>
  <c r="H338" i="4"/>
  <c r="I338" i="4"/>
  <c r="A338" i="6"/>
  <c r="A339" i="8" s="1"/>
  <c r="G339" i="4"/>
  <c r="B339" i="4"/>
  <c r="C339" i="4"/>
  <c r="D339" i="4"/>
  <c r="E339" i="4"/>
  <c r="F339" i="4"/>
  <c r="F336" i="8" l="1"/>
  <c r="B338" i="6"/>
  <c r="C338" i="6" s="1"/>
  <c r="E336" i="8"/>
  <c r="G336" i="8" s="1"/>
  <c r="K337" i="8"/>
  <c r="G336" i="6"/>
  <c r="L337" i="8" s="1"/>
  <c r="E336" i="6"/>
  <c r="F336" i="6" s="1"/>
  <c r="D337" i="8" s="1"/>
  <c r="C337" i="6"/>
  <c r="D337" i="6" s="1"/>
  <c r="F335" i="8"/>
  <c r="E335" i="8"/>
  <c r="G335" i="8" s="1"/>
  <c r="I339" i="4"/>
  <c r="H339" i="4"/>
  <c r="A339" i="6"/>
  <c r="A340" i="8" s="1"/>
  <c r="C340" i="4"/>
  <c r="G340" i="4"/>
  <c r="B340" i="4"/>
  <c r="F340" i="4"/>
  <c r="D340" i="4"/>
  <c r="E340" i="4"/>
  <c r="D338" i="6" l="1"/>
  <c r="K339" i="8" s="1"/>
  <c r="K338" i="8"/>
  <c r="G337" i="6"/>
  <c r="L338" i="8" s="1"/>
  <c r="E337" i="6"/>
  <c r="F337" i="6" s="1"/>
  <c r="D338" i="8" s="1"/>
  <c r="H336" i="6"/>
  <c r="B337" i="8" s="1"/>
  <c r="H340" i="4"/>
  <c r="I340" i="4"/>
  <c r="A340" i="6"/>
  <c r="A341" i="8" s="1"/>
  <c r="B339" i="6"/>
  <c r="C341" i="4"/>
  <c r="F341" i="4"/>
  <c r="E341" i="4"/>
  <c r="D341" i="4"/>
  <c r="B341" i="4"/>
  <c r="G341" i="4"/>
  <c r="E338" i="6" l="1"/>
  <c r="F338" i="6" s="1"/>
  <c r="D339" i="8" s="1"/>
  <c r="G338" i="6"/>
  <c r="L339" i="8" s="1"/>
  <c r="B340" i="6"/>
  <c r="C340" i="6" s="1"/>
  <c r="F337" i="8"/>
  <c r="E337" i="8"/>
  <c r="G337" i="8" s="1"/>
  <c r="C339" i="6"/>
  <c r="D339" i="6" s="1"/>
  <c r="H337" i="6"/>
  <c r="B338" i="8" s="1"/>
  <c r="H341" i="4"/>
  <c r="I341" i="4"/>
  <c r="A341" i="6"/>
  <c r="A342" i="8" s="1"/>
  <c r="G342" i="4"/>
  <c r="D342" i="4"/>
  <c r="B342" i="4"/>
  <c r="C342" i="4"/>
  <c r="E342" i="4"/>
  <c r="F342" i="4"/>
  <c r="H338" i="6" l="1"/>
  <c r="B339" i="8" s="1"/>
  <c r="F339" i="8" s="1"/>
  <c r="D340" i="6"/>
  <c r="K341" i="8" s="1"/>
  <c r="B341" i="6"/>
  <c r="C341" i="6" s="1"/>
  <c r="D341" i="6" s="1"/>
  <c r="K340" i="8"/>
  <c r="G339" i="6"/>
  <c r="L340" i="8" s="1"/>
  <c r="E339" i="6"/>
  <c r="F339" i="6" s="1"/>
  <c r="D340" i="8" s="1"/>
  <c r="F338" i="8"/>
  <c r="E338" i="8"/>
  <c r="G338" i="8" s="1"/>
  <c r="H342" i="4"/>
  <c r="I342" i="4"/>
  <c r="A342" i="6"/>
  <c r="A343" i="8" s="1"/>
  <c r="C343" i="4"/>
  <c r="G343" i="4"/>
  <c r="B343" i="4"/>
  <c r="E343" i="4"/>
  <c r="F343" i="4"/>
  <c r="D343" i="4"/>
  <c r="G340" i="6" l="1"/>
  <c r="L341" i="8" s="1"/>
  <c r="E340" i="6"/>
  <c r="F340" i="6" s="1"/>
  <c r="D341" i="8" s="1"/>
  <c r="E339" i="8"/>
  <c r="G339" i="8" s="1"/>
  <c r="K342" i="8"/>
  <c r="G341" i="6"/>
  <c r="L342" i="8" s="1"/>
  <c r="E341" i="6"/>
  <c r="F341" i="6" s="1"/>
  <c r="D342" i="8" s="1"/>
  <c r="B342" i="6"/>
  <c r="H339" i="6"/>
  <c r="B340" i="8" s="1"/>
  <c r="H343" i="4"/>
  <c r="I343" i="4"/>
  <c r="A343" i="6"/>
  <c r="A344" i="8" s="1"/>
  <c r="C344" i="4"/>
  <c r="F344" i="4"/>
  <c r="E344" i="4"/>
  <c r="G344" i="4"/>
  <c r="B344" i="4"/>
  <c r="D344" i="4"/>
  <c r="H340" i="6" l="1"/>
  <c r="B341" i="8" s="1"/>
  <c r="F341" i="8" s="1"/>
  <c r="H341" i="6"/>
  <c r="B342" i="8" s="1"/>
  <c r="F342" i="8" s="1"/>
  <c r="E340" i="8"/>
  <c r="G340" i="8" s="1"/>
  <c r="F340" i="8"/>
  <c r="C342" i="6"/>
  <c r="D342" i="6" s="1"/>
  <c r="B343" i="6"/>
  <c r="H344" i="4"/>
  <c r="I344" i="4"/>
  <c r="A344" i="6"/>
  <c r="A345" i="8" s="1"/>
  <c r="B345" i="4"/>
  <c r="E345" i="4"/>
  <c r="F345" i="4"/>
  <c r="C345" i="4"/>
  <c r="D345" i="4"/>
  <c r="G345" i="4"/>
  <c r="E341" i="8" l="1"/>
  <c r="G341" i="8" s="1"/>
  <c r="E342" i="8"/>
  <c r="G342" i="8" s="1"/>
  <c r="K343" i="8"/>
  <c r="G342" i="6"/>
  <c r="L343" i="8" s="1"/>
  <c r="E342" i="6"/>
  <c r="F342" i="6" s="1"/>
  <c r="D343" i="8" s="1"/>
  <c r="C343" i="6"/>
  <c r="D343" i="6" s="1"/>
  <c r="B344" i="6"/>
  <c r="H345" i="4"/>
  <c r="I345" i="4"/>
  <c r="A345" i="6"/>
  <c r="A346" i="8" s="1"/>
  <c r="G346" i="4"/>
  <c r="F346" i="4"/>
  <c r="B346" i="4"/>
  <c r="E346" i="4"/>
  <c r="D346" i="4"/>
  <c r="C346" i="4"/>
  <c r="B345" i="6" l="1"/>
  <c r="C345" i="6" s="1"/>
  <c r="D345" i="6" s="1"/>
  <c r="K344" i="8"/>
  <c r="G343" i="6"/>
  <c r="L344" i="8" s="1"/>
  <c r="E343" i="6"/>
  <c r="F343" i="6" s="1"/>
  <c r="D344" i="8" s="1"/>
  <c r="H342" i="6"/>
  <c r="B343" i="8" s="1"/>
  <c r="C344" i="6"/>
  <c r="D344" i="6" s="1"/>
  <c r="I346" i="4"/>
  <c r="H346" i="4"/>
  <c r="A346" i="6"/>
  <c r="A347" i="8" s="1"/>
  <c r="F347" i="4"/>
  <c r="G347" i="4"/>
  <c r="B347" i="4"/>
  <c r="D347" i="4"/>
  <c r="C347" i="4"/>
  <c r="E347" i="4"/>
  <c r="K345" i="8" l="1"/>
  <c r="G344" i="6"/>
  <c r="L345" i="8" s="1"/>
  <c r="E344" i="6"/>
  <c r="F344" i="6" s="1"/>
  <c r="D345" i="8" s="1"/>
  <c r="K346" i="8"/>
  <c r="G345" i="6"/>
  <c r="L346" i="8" s="1"/>
  <c r="E345" i="6"/>
  <c r="F345" i="6" s="1"/>
  <c r="D346" i="8" s="1"/>
  <c r="F343" i="8"/>
  <c r="E343" i="8"/>
  <c r="G343" i="8" s="1"/>
  <c r="H343" i="6"/>
  <c r="B344" i="8" s="1"/>
  <c r="H347" i="4"/>
  <c r="I347" i="4"/>
  <c r="A347" i="6"/>
  <c r="A348" i="8" s="1"/>
  <c r="B346" i="6"/>
  <c r="E348" i="4"/>
  <c r="D348" i="4"/>
  <c r="B348" i="4"/>
  <c r="C348" i="4"/>
  <c r="G348" i="4"/>
  <c r="F348" i="4"/>
  <c r="B347" i="6" l="1"/>
  <c r="C347" i="6" s="1"/>
  <c r="D347" i="6" s="1"/>
  <c r="C346" i="6"/>
  <c r="D346" i="6" s="1"/>
  <c r="H345" i="6"/>
  <c r="B346" i="8" s="1"/>
  <c r="F344" i="8"/>
  <c r="E344" i="8"/>
  <c r="G344" i="8" s="1"/>
  <c r="H344" i="6"/>
  <c r="B345" i="8" s="1"/>
  <c r="I348" i="4"/>
  <c r="H348" i="4"/>
  <c r="A348" i="6"/>
  <c r="A349" i="8" s="1"/>
  <c r="B349" i="4"/>
  <c r="C349" i="4"/>
  <c r="F349" i="4"/>
  <c r="D349" i="4"/>
  <c r="G349" i="4"/>
  <c r="E349" i="4"/>
  <c r="K348" i="8" l="1"/>
  <c r="G347" i="6"/>
  <c r="L348" i="8" s="1"/>
  <c r="E347" i="6"/>
  <c r="F347" i="6" s="1"/>
  <c r="D348" i="8" s="1"/>
  <c r="K347" i="8"/>
  <c r="G346" i="6"/>
  <c r="L347" i="8" s="1"/>
  <c r="E346" i="6"/>
  <c r="F346" i="6" s="1"/>
  <c r="D347" i="8" s="1"/>
  <c r="F345" i="8"/>
  <c r="E345" i="8"/>
  <c r="G345" i="8" s="1"/>
  <c r="F346" i="8"/>
  <c r="E346" i="8"/>
  <c r="G346" i="8" s="1"/>
  <c r="I349" i="4"/>
  <c r="H349" i="4"/>
  <c r="A349" i="6"/>
  <c r="A350" i="8" s="1"/>
  <c r="B348" i="6"/>
  <c r="E350" i="4"/>
  <c r="D350" i="4"/>
  <c r="G350" i="4"/>
  <c r="F350" i="4"/>
  <c r="B350" i="4"/>
  <c r="C350" i="4"/>
  <c r="H347" i="6" l="1"/>
  <c r="B348" i="8" s="1"/>
  <c r="E348" i="8" s="1"/>
  <c r="G348" i="8" s="1"/>
  <c r="H346" i="6"/>
  <c r="B347" i="8" s="1"/>
  <c r="F347" i="8" s="1"/>
  <c r="C348" i="6"/>
  <c r="D348" i="6" s="1"/>
  <c r="H350" i="4"/>
  <c r="I350" i="4"/>
  <c r="A350" i="6"/>
  <c r="A351" i="8" s="1"/>
  <c r="B349" i="6"/>
  <c r="B351" i="4"/>
  <c r="F351" i="4"/>
  <c r="G351" i="4"/>
  <c r="E351" i="4"/>
  <c r="C351" i="4"/>
  <c r="D351" i="4"/>
  <c r="B350" i="6" l="1"/>
  <c r="C350" i="6" s="1"/>
  <c r="D350" i="6" s="1"/>
  <c r="F348" i="8"/>
  <c r="E347" i="8"/>
  <c r="G347" i="8" s="1"/>
  <c r="K349" i="8"/>
  <c r="G348" i="6"/>
  <c r="L349" i="8" s="1"/>
  <c r="E348" i="6"/>
  <c r="F348" i="6" s="1"/>
  <c r="D349" i="8" s="1"/>
  <c r="C349" i="6"/>
  <c r="D349" i="6" s="1"/>
  <c r="I351" i="4"/>
  <c r="H351" i="4"/>
  <c r="A351" i="6"/>
  <c r="A352" i="8" s="1"/>
  <c r="B352" i="4"/>
  <c r="G352" i="4"/>
  <c r="F352" i="4"/>
  <c r="D352" i="4"/>
  <c r="C352" i="4"/>
  <c r="E352" i="4"/>
  <c r="H348" i="6" l="1"/>
  <c r="B349" i="8" s="1"/>
  <c r="E349" i="8" s="1"/>
  <c r="G349" i="8" s="1"/>
  <c r="K350" i="8"/>
  <c r="G349" i="6"/>
  <c r="L350" i="8" s="1"/>
  <c r="E349" i="6"/>
  <c r="F349" i="6" s="1"/>
  <c r="D350" i="8" s="1"/>
  <c r="K351" i="8"/>
  <c r="G350" i="6"/>
  <c r="L351" i="8" s="1"/>
  <c r="E350" i="6"/>
  <c r="F350" i="6" s="1"/>
  <c r="D351" i="8" s="1"/>
  <c r="H352" i="4"/>
  <c r="I352" i="4"/>
  <c r="A352" i="6"/>
  <c r="A353" i="8" s="1"/>
  <c r="B351" i="6"/>
  <c r="D353" i="4"/>
  <c r="B353" i="4"/>
  <c r="F353" i="4"/>
  <c r="E353" i="4"/>
  <c r="G353" i="4"/>
  <c r="C353" i="4"/>
  <c r="B352" i="6" l="1"/>
  <c r="C352" i="6" s="1"/>
  <c r="F349" i="8"/>
  <c r="H350" i="6"/>
  <c r="B351" i="8" s="1"/>
  <c r="C351" i="6"/>
  <c r="D351" i="6" s="1"/>
  <c r="H349" i="6"/>
  <c r="B350" i="8" s="1"/>
  <c r="I353" i="4"/>
  <c r="H353" i="4"/>
  <c r="A353" i="6"/>
  <c r="A354" i="8" s="1"/>
  <c r="C354" i="4"/>
  <c r="G354" i="4"/>
  <c r="F354" i="4"/>
  <c r="D354" i="4"/>
  <c r="E354" i="4"/>
  <c r="B354" i="4"/>
  <c r="D352" i="6" l="1"/>
  <c r="E352" i="6" s="1"/>
  <c r="F352" i="6" s="1"/>
  <c r="D353" i="8" s="1"/>
  <c r="K352" i="8"/>
  <c r="G351" i="6"/>
  <c r="L352" i="8" s="1"/>
  <c r="E351" i="6"/>
  <c r="F351" i="6" s="1"/>
  <c r="D352" i="8" s="1"/>
  <c r="F350" i="8"/>
  <c r="E350" i="8"/>
  <c r="G350" i="8" s="1"/>
  <c r="F351" i="8"/>
  <c r="E351" i="8"/>
  <c r="G351" i="8" s="1"/>
  <c r="B353" i="6"/>
  <c r="I354" i="4"/>
  <c r="H354" i="4"/>
  <c r="A354" i="6"/>
  <c r="A355" i="8" s="1"/>
  <c r="E355" i="4"/>
  <c r="D355" i="4"/>
  <c r="G355" i="4"/>
  <c r="C355" i="4"/>
  <c r="F355" i="4"/>
  <c r="B355" i="4"/>
  <c r="G352" i="6" l="1"/>
  <c r="L353" i="8" s="1"/>
  <c r="K353" i="8"/>
  <c r="C353" i="6"/>
  <c r="D353" i="6" s="1"/>
  <c r="H351" i="6"/>
  <c r="B352" i="8" s="1"/>
  <c r="I355" i="4"/>
  <c r="H355" i="4"/>
  <c r="A355" i="6"/>
  <c r="A356" i="8" s="1"/>
  <c r="B354" i="6"/>
  <c r="E356" i="4"/>
  <c r="C356" i="4"/>
  <c r="F356" i="4"/>
  <c r="D356" i="4"/>
  <c r="B356" i="4"/>
  <c r="G356" i="4"/>
  <c r="H352" i="6" l="1"/>
  <c r="B353" i="8" s="1"/>
  <c r="F353" i="8" s="1"/>
  <c r="K354" i="8"/>
  <c r="G353" i="6"/>
  <c r="L354" i="8" s="1"/>
  <c r="E353" i="6"/>
  <c r="F353" i="6" s="1"/>
  <c r="D354" i="8" s="1"/>
  <c r="F352" i="8"/>
  <c r="E352" i="8"/>
  <c r="G352" i="8" s="1"/>
  <c r="C354" i="6"/>
  <c r="D354" i="6" s="1"/>
  <c r="I356" i="4"/>
  <c r="H356" i="4"/>
  <c r="A356" i="6"/>
  <c r="A357" i="8" s="1"/>
  <c r="B355" i="6"/>
  <c r="B357" i="4"/>
  <c r="F357" i="4"/>
  <c r="D357" i="4"/>
  <c r="C357" i="4"/>
  <c r="E357" i="4"/>
  <c r="G357" i="4"/>
  <c r="E353" i="8" l="1"/>
  <c r="G353" i="8" s="1"/>
  <c r="K355" i="8"/>
  <c r="G354" i="6"/>
  <c r="L355" i="8" s="1"/>
  <c r="E354" i="6"/>
  <c r="F354" i="6" s="1"/>
  <c r="D355" i="8" s="1"/>
  <c r="C355" i="6"/>
  <c r="D355" i="6" s="1"/>
  <c r="H353" i="6"/>
  <c r="B354" i="8" s="1"/>
  <c r="H357" i="4"/>
  <c r="I357" i="4"/>
  <c r="A357" i="6"/>
  <c r="A358" i="8" s="1"/>
  <c r="B356" i="6"/>
  <c r="G358" i="4"/>
  <c r="E358" i="4"/>
  <c r="C358" i="4"/>
  <c r="B358" i="4"/>
  <c r="D358" i="4"/>
  <c r="F358" i="4"/>
  <c r="H354" i="6" l="1"/>
  <c r="B355" i="8" s="1"/>
  <c r="F355" i="8" s="1"/>
  <c r="K356" i="8"/>
  <c r="G355" i="6"/>
  <c r="L356" i="8" s="1"/>
  <c r="E355" i="6"/>
  <c r="F355" i="6" s="1"/>
  <c r="D356" i="8" s="1"/>
  <c r="C356" i="6"/>
  <c r="D356" i="6" s="1"/>
  <c r="B357" i="6"/>
  <c r="F354" i="8"/>
  <c r="E354" i="8"/>
  <c r="G354" i="8" s="1"/>
  <c r="I358" i="4"/>
  <c r="H358" i="4"/>
  <c r="A358" i="6"/>
  <c r="A359" i="8" s="1"/>
  <c r="D359" i="4"/>
  <c r="B359" i="4"/>
  <c r="C359" i="4"/>
  <c r="E359" i="4"/>
  <c r="F359" i="4"/>
  <c r="G359" i="4"/>
  <c r="E355" i="8" l="1"/>
  <c r="G355" i="8" s="1"/>
  <c r="H355" i="6"/>
  <c r="B356" i="8" s="1"/>
  <c r="E356" i="8" s="1"/>
  <c r="G356" i="8" s="1"/>
  <c r="K357" i="8"/>
  <c r="G356" i="6"/>
  <c r="L357" i="8" s="1"/>
  <c r="E356" i="6"/>
  <c r="F356" i="6" s="1"/>
  <c r="D357" i="8" s="1"/>
  <c r="C357" i="6"/>
  <c r="D357" i="6" s="1"/>
  <c r="H359" i="4"/>
  <c r="I359" i="4"/>
  <c r="A359" i="6"/>
  <c r="A360" i="8" s="1"/>
  <c r="B358" i="6"/>
  <c r="E360" i="4"/>
  <c r="D360" i="4"/>
  <c r="G360" i="4"/>
  <c r="C360" i="4"/>
  <c r="F360" i="4"/>
  <c r="B360" i="4"/>
  <c r="B359" i="6" l="1"/>
  <c r="C359" i="6" s="1"/>
  <c r="D359" i="6" s="1"/>
  <c r="F356" i="8"/>
  <c r="K358" i="8"/>
  <c r="G357" i="6"/>
  <c r="L358" i="8" s="1"/>
  <c r="E357" i="6"/>
  <c r="F357" i="6" s="1"/>
  <c r="D358" i="8" s="1"/>
  <c r="C358" i="6"/>
  <c r="D358" i="6" s="1"/>
  <c r="H356" i="6"/>
  <c r="B357" i="8" s="1"/>
  <c r="I360" i="4"/>
  <c r="H360" i="4"/>
  <c r="A360" i="6"/>
  <c r="A361" i="8" s="1"/>
  <c r="C361" i="4"/>
  <c r="B361" i="4"/>
  <c r="E361" i="4"/>
  <c r="D361" i="4"/>
  <c r="G361" i="4"/>
  <c r="F361" i="4"/>
  <c r="K360" i="8" l="1"/>
  <c r="G359" i="6"/>
  <c r="L360" i="8" s="1"/>
  <c r="E359" i="6"/>
  <c r="F359" i="6" s="1"/>
  <c r="D360" i="8" s="1"/>
  <c r="K359" i="8"/>
  <c r="G358" i="6"/>
  <c r="L359" i="8" s="1"/>
  <c r="E358" i="6"/>
  <c r="F358" i="6" s="1"/>
  <c r="D359" i="8" s="1"/>
  <c r="F357" i="8"/>
  <c r="E357" i="8"/>
  <c r="G357" i="8" s="1"/>
  <c r="H357" i="6"/>
  <c r="B358" i="8" s="1"/>
  <c r="I361" i="4"/>
  <c r="H361" i="4"/>
  <c r="A361" i="6"/>
  <c r="A362" i="8" s="1"/>
  <c r="B360" i="6"/>
  <c r="F362" i="4"/>
  <c r="E362" i="4"/>
  <c r="D362" i="4"/>
  <c r="G362" i="4"/>
  <c r="B362" i="4"/>
  <c r="C362" i="4"/>
  <c r="H358" i="6" l="1"/>
  <c r="B359" i="8" s="1"/>
  <c r="F359" i="8" s="1"/>
  <c r="H359" i="6"/>
  <c r="B360" i="8" s="1"/>
  <c r="F358" i="8"/>
  <c r="E358" i="8"/>
  <c r="G358" i="8" s="1"/>
  <c r="C360" i="6"/>
  <c r="D360" i="6" s="1"/>
  <c r="H362" i="4"/>
  <c r="I362" i="4"/>
  <c r="A362" i="6"/>
  <c r="A363" i="8" s="1"/>
  <c r="B361" i="6"/>
  <c r="C363" i="4"/>
  <c r="F363" i="4"/>
  <c r="E363" i="4"/>
  <c r="G363" i="4"/>
  <c r="B363" i="4"/>
  <c r="D363" i="4"/>
  <c r="E359" i="8" l="1"/>
  <c r="G359" i="8" s="1"/>
  <c r="B362" i="6"/>
  <c r="C362" i="6" s="1"/>
  <c r="D362" i="6" s="1"/>
  <c r="K361" i="8"/>
  <c r="G360" i="6"/>
  <c r="L361" i="8" s="1"/>
  <c r="E360" i="6"/>
  <c r="F360" i="6" s="1"/>
  <c r="D361" i="8" s="1"/>
  <c r="F360" i="8"/>
  <c r="E360" i="8"/>
  <c r="G360" i="8" s="1"/>
  <c r="C361" i="6"/>
  <c r="D361" i="6" s="1"/>
  <c r="H363" i="4"/>
  <c r="I363" i="4"/>
  <c r="A363" i="6"/>
  <c r="A364" i="8" s="1"/>
  <c r="C364" i="4"/>
  <c r="G364" i="4"/>
  <c r="B364" i="4"/>
  <c r="F364" i="4"/>
  <c r="D364" i="4"/>
  <c r="E364" i="4"/>
  <c r="B363" i="6" l="1"/>
  <c r="C363" i="6" s="1"/>
  <c r="D363" i="6" s="1"/>
  <c r="K362" i="8"/>
  <c r="G361" i="6"/>
  <c r="L362" i="8" s="1"/>
  <c r="E361" i="6"/>
  <c r="F361" i="6" s="1"/>
  <c r="D362" i="8" s="1"/>
  <c r="K363" i="8"/>
  <c r="G362" i="6"/>
  <c r="L363" i="8" s="1"/>
  <c r="E362" i="6"/>
  <c r="F362" i="6" s="1"/>
  <c r="D363" i="8" s="1"/>
  <c r="H360" i="6"/>
  <c r="B361" i="8" s="1"/>
  <c r="H364" i="4"/>
  <c r="I364" i="4"/>
  <c r="A364" i="6"/>
  <c r="A365" i="8" s="1"/>
  <c r="E365" i="4"/>
  <c r="D365" i="4"/>
  <c r="G365" i="4"/>
  <c r="B365" i="4"/>
  <c r="F365" i="4"/>
  <c r="C365" i="4"/>
  <c r="H362" i="6" l="1"/>
  <c r="B363" i="8" s="1"/>
  <c r="E363" i="8" s="1"/>
  <c r="G363" i="8" s="1"/>
  <c r="K364" i="8"/>
  <c r="G363" i="6"/>
  <c r="L364" i="8" s="1"/>
  <c r="E363" i="6"/>
  <c r="F363" i="6" s="1"/>
  <c r="D364" i="8" s="1"/>
  <c r="F361" i="8"/>
  <c r="E361" i="8"/>
  <c r="G361" i="8" s="1"/>
  <c r="H361" i="6"/>
  <c r="B362" i="8" s="1"/>
  <c r="B364" i="6"/>
  <c r="H365" i="4"/>
  <c r="I365" i="4"/>
  <c r="A365" i="6"/>
  <c r="A366" i="8" s="1"/>
  <c r="F366" i="4"/>
  <c r="E366" i="4"/>
  <c r="D366" i="4"/>
  <c r="B366" i="4"/>
  <c r="C366" i="4"/>
  <c r="G366" i="4"/>
  <c r="F363" i="8" l="1"/>
  <c r="H363" i="6"/>
  <c r="B364" i="8" s="1"/>
  <c r="F364" i="8" s="1"/>
  <c r="B365" i="6"/>
  <c r="C365" i="6" s="1"/>
  <c r="D365" i="6" s="1"/>
  <c r="F362" i="8"/>
  <c r="E362" i="8"/>
  <c r="G362" i="8" s="1"/>
  <c r="C364" i="6"/>
  <c r="D364" i="6" s="1"/>
  <c r="H366" i="4"/>
  <c r="I366" i="4"/>
  <c r="A366" i="6"/>
  <c r="A367" i="8" s="1"/>
  <c r="G367" i="4"/>
  <c r="E367" i="4"/>
  <c r="C367" i="4"/>
  <c r="B367" i="4"/>
  <c r="D367" i="4"/>
  <c r="F367" i="4"/>
  <c r="E364" i="8" l="1"/>
  <c r="G364" i="8" s="1"/>
  <c r="K365" i="8"/>
  <c r="G364" i="6"/>
  <c r="L365" i="8" s="1"/>
  <c r="E364" i="6"/>
  <c r="F364" i="6" s="1"/>
  <c r="D365" i="8" s="1"/>
  <c r="K366" i="8"/>
  <c r="G365" i="6"/>
  <c r="L366" i="8" s="1"/>
  <c r="E365" i="6"/>
  <c r="F365" i="6" s="1"/>
  <c r="D366" i="8" s="1"/>
  <c r="B366" i="6"/>
  <c r="I367" i="4"/>
  <c r="H367" i="4"/>
  <c r="A367" i="6"/>
  <c r="A368" i="8" s="1"/>
  <c r="B368" i="4"/>
  <c r="F368" i="4"/>
  <c r="G368" i="4"/>
  <c r="D368" i="4"/>
  <c r="E368" i="4"/>
  <c r="C368" i="4"/>
  <c r="H364" i="6" l="1"/>
  <c r="B365" i="8" s="1"/>
  <c r="F365" i="8" s="1"/>
  <c r="H365" i="6"/>
  <c r="B366" i="8" s="1"/>
  <c r="C366" i="6"/>
  <c r="D366" i="6" s="1"/>
  <c r="I368" i="4"/>
  <c r="H368" i="4"/>
  <c r="A368" i="6"/>
  <c r="A369" i="8" s="1"/>
  <c r="B367" i="6"/>
  <c r="F369" i="4"/>
  <c r="G369" i="4"/>
  <c r="D369" i="4"/>
  <c r="C369" i="4"/>
  <c r="B369" i="4"/>
  <c r="E369" i="4"/>
  <c r="E365" i="8" l="1"/>
  <c r="G365" i="8" s="1"/>
  <c r="K367" i="8"/>
  <c r="G366" i="6"/>
  <c r="L367" i="8" s="1"/>
  <c r="E366" i="6"/>
  <c r="F366" i="6" s="1"/>
  <c r="D367" i="8" s="1"/>
  <c r="C367" i="6"/>
  <c r="D367" i="6" s="1"/>
  <c r="F366" i="8"/>
  <c r="E366" i="8"/>
  <c r="G366" i="8" s="1"/>
  <c r="H369" i="4"/>
  <c r="I369" i="4"/>
  <c r="A369" i="6"/>
  <c r="A370" i="8" s="1"/>
  <c r="B368" i="6"/>
  <c r="G370" i="4"/>
  <c r="C370" i="4"/>
  <c r="E370" i="4"/>
  <c r="D370" i="4"/>
  <c r="F370" i="4"/>
  <c r="B370" i="4"/>
  <c r="K368" i="8" l="1"/>
  <c r="G367" i="6"/>
  <c r="L368" i="8" s="1"/>
  <c r="E367" i="6"/>
  <c r="F367" i="6" s="1"/>
  <c r="D368" i="8" s="1"/>
  <c r="H366" i="6"/>
  <c r="B367" i="8" s="1"/>
  <c r="C368" i="6"/>
  <c r="D368" i="6" s="1"/>
  <c r="B369" i="6"/>
  <c r="I370" i="4"/>
  <c r="H370" i="4"/>
  <c r="A370" i="6"/>
  <c r="A371" i="8" s="1"/>
  <c r="F371" i="4"/>
  <c r="D371" i="4"/>
  <c r="C371" i="4"/>
  <c r="E371" i="4"/>
  <c r="G371" i="4"/>
  <c r="B371" i="4"/>
  <c r="K369" i="8" l="1"/>
  <c r="G368" i="6"/>
  <c r="L369" i="8" s="1"/>
  <c r="E368" i="6"/>
  <c r="F368" i="6" s="1"/>
  <c r="D369" i="8" s="1"/>
  <c r="F367" i="8"/>
  <c r="E367" i="8"/>
  <c r="G367" i="8" s="1"/>
  <c r="C369" i="6"/>
  <c r="D369" i="6" s="1"/>
  <c r="H367" i="6"/>
  <c r="B368" i="8" s="1"/>
  <c r="B370" i="6"/>
  <c r="I371" i="4"/>
  <c r="H371" i="4"/>
  <c r="A371" i="6"/>
  <c r="A372" i="8" s="1"/>
  <c r="B372" i="4"/>
  <c r="F372" i="4"/>
  <c r="D372" i="4"/>
  <c r="C372" i="4"/>
  <c r="E372" i="4"/>
  <c r="G372" i="4"/>
  <c r="K370" i="8" l="1"/>
  <c r="G369" i="6"/>
  <c r="L370" i="8" s="1"/>
  <c r="E369" i="6"/>
  <c r="F369" i="6" s="1"/>
  <c r="D370" i="8" s="1"/>
  <c r="C370" i="6"/>
  <c r="D370" i="6" s="1"/>
  <c r="H368" i="6"/>
  <c r="B369" i="8" s="1"/>
  <c r="F368" i="8"/>
  <c r="E368" i="8"/>
  <c r="G368" i="8" s="1"/>
  <c r="B371" i="6"/>
  <c r="I372" i="4"/>
  <c r="H372" i="4"/>
  <c r="A372" i="6"/>
  <c r="A373" i="8" s="1"/>
  <c r="C373" i="4"/>
  <c r="D373" i="4"/>
  <c r="E373" i="4"/>
  <c r="G373" i="4"/>
  <c r="B373" i="4"/>
  <c r="F373" i="4"/>
  <c r="K371" i="8" l="1"/>
  <c r="G370" i="6"/>
  <c r="L371" i="8" s="1"/>
  <c r="E370" i="6"/>
  <c r="F370" i="6" s="1"/>
  <c r="D371" i="8" s="1"/>
  <c r="C371" i="6"/>
  <c r="D371" i="6" s="1"/>
  <c r="H369" i="6"/>
  <c r="B370" i="8" s="1"/>
  <c r="F369" i="8"/>
  <c r="E369" i="8"/>
  <c r="G369" i="8" s="1"/>
  <c r="H373" i="4"/>
  <c r="I373" i="4"/>
  <c r="A373" i="6"/>
  <c r="A374" i="8" s="1"/>
  <c r="B372" i="6"/>
  <c r="D374" i="4"/>
  <c r="B374" i="4"/>
  <c r="E374" i="4"/>
  <c r="F374" i="4"/>
  <c r="C374" i="4"/>
  <c r="G374" i="4"/>
  <c r="B373" i="6" l="1"/>
  <c r="H370" i="6"/>
  <c r="B371" i="8" s="1"/>
  <c r="E371" i="8" s="1"/>
  <c r="G371" i="8" s="1"/>
  <c r="K372" i="8"/>
  <c r="G371" i="6"/>
  <c r="L372" i="8" s="1"/>
  <c r="E371" i="6"/>
  <c r="F371" i="6" s="1"/>
  <c r="D372" i="8" s="1"/>
  <c r="F370" i="8"/>
  <c r="E370" i="8"/>
  <c r="G370" i="8" s="1"/>
  <c r="C372" i="6"/>
  <c r="D372" i="6" s="1"/>
  <c r="C373" i="6"/>
  <c r="H374" i="4"/>
  <c r="I374" i="4"/>
  <c r="A374" i="6"/>
  <c r="A375" i="8" s="1"/>
  <c r="G375" i="4"/>
  <c r="B375" i="4"/>
  <c r="D375" i="4"/>
  <c r="E375" i="4"/>
  <c r="C375" i="4"/>
  <c r="F375" i="4"/>
  <c r="D373" i="6" l="1"/>
  <c r="G373" i="6" s="1"/>
  <c r="L374" i="8" s="1"/>
  <c r="B374" i="6"/>
  <c r="C374" i="6" s="1"/>
  <c r="D374" i="6" s="1"/>
  <c r="F371" i="8"/>
  <c r="H371" i="6"/>
  <c r="B372" i="8" s="1"/>
  <c r="F372" i="8" s="1"/>
  <c r="K373" i="8"/>
  <c r="G372" i="6"/>
  <c r="L373" i="8" s="1"/>
  <c r="E372" i="6"/>
  <c r="F372" i="6" s="1"/>
  <c r="D373" i="8" s="1"/>
  <c r="H375" i="4"/>
  <c r="I375" i="4"/>
  <c r="A375" i="6"/>
  <c r="A376" i="8" s="1"/>
  <c r="F376" i="4"/>
  <c r="B376" i="4"/>
  <c r="G376" i="4"/>
  <c r="C376" i="4"/>
  <c r="D376" i="4"/>
  <c r="E376" i="4"/>
  <c r="E373" i="6" l="1"/>
  <c r="F373" i="6" s="1"/>
  <c r="D374" i="8" s="1"/>
  <c r="K374" i="8"/>
  <c r="H373" i="6"/>
  <c r="B374" i="8" s="1"/>
  <c r="E372" i="8"/>
  <c r="G372" i="8" s="1"/>
  <c r="H372" i="6"/>
  <c r="B373" i="8" s="1"/>
  <c r="F373" i="8" s="1"/>
  <c r="K375" i="8"/>
  <c r="G374" i="6"/>
  <c r="L375" i="8" s="1"/>
  <c r="E374" i="6"/>
  <c r="F374" i="6" s="1"/>
  <c r="D375" i="8" s="1"/>
  <c r="B375" i="6"/>
  <c r="I376" i="4"/>
  <c r="H376" i="4"/>
  <c r="A376" i="6"/>
  <c r="A377" i="8" s="1"/>
  <c r="E377" i="4"/>
  <c r="D377" i="4"/>
  <c r="G377" i="4"/>
  <c r="C377" i="4"/>
  <c r="F377" i="4"/>
  <c r="B377" i="4"/>
  <c r="F374" i="8" l="1"/>
  <c r="E374" i="8"/>
  <c r="G374" i="8" s="1"/>
  <c r="E373" i="8"/>
  <c r="G373" i="8" s="1"/>
  <c r="C375" i="6"/>
  <c r="D375" i="6" s="1"/>
  <c r="H374" i="6"/>
  <c r="B375" i="8" s="1"/>
  <c r="B376" i="6"/>
  <c r="H377" i="4"/>
  <c r="I377" i="4"/>
  <c r="A377" i="6"/>
  <c r="A378" i="8" s="1"/>
  <c r="G378" i="4"/>
  <c r="E378" i="4"/>
  <c r="F378" i="4"/>
  <c r="D378" i="4"/>
  <c r="C378" i="4"/>
  <c r="B378" i="4"/>
  <c r="K376" i="8" l="1"/>
  <c r="G375" i="6"/>
  <c r="L376" i="8" s="1"/>
  <c r="E375" i="6"/>
  <c r="F375" i="6" s="1"/>
  <c r="D376" i="8" s="1"/>
  <c r="C376" i="6"/>
  <c r="D376" i="6" s="1"/>
  <c r="F375" i="8"/>
  <c r="E375" i="8"/>
  <c r="G375" i="8" s="1"/>
  <c r="B377" i="6"/>
  <c r="H378" i="4"/>
  <c r="I378" i="4"/>
  <c r="A378" i="6"/>
  <c r="A379" i="8" s="1"/>
  <c r="F379" i="4"/>
  <c r="G379" i="4"/>
  <c r="E379" i="4"/>
  <c r="D379" i="4"/>
  <c r="C379" i="4"/>
  <c r="B379" i="4"/>
  <c r="B378" i="6" l="1"/>
  <c r="C378" i="6" s="1"/>
  <c r="K377" i="8"/>
  <c r="G376" i="6"/>
  <c r="L377" i="8" s="1"/>
  <c r="E376" i="6"/>
  <c r="F376" i="6" s="1"/>
  <c r="D377" i="8" s="1"/>
  <c r="C377" i="6"/>
  <c r="D377" i="6" s="1"/>
  <c r="H375" i="6"/>
  <c r="B376" i="8" s="1"/>
  <c r="I379" i="4"/>
  <c r="H379" i="4"/>
  <c r="A379" i="6"/>
  <c r="A380" i="8" s="1"/>
  <c r="B380" i="4"/>
  <c r="D380" i="4"/>
  <c r="F380" i="4"/>
  <c r="E380" i="4"/>
  <c r="G380" i="4"/>
  <c r="C380" i="4"/>
  <c r="D378" i="6" l="1"/>
  <c r="G378" i="6" s="1"/>
  <c r="L379" i="8" s="1"/>
  <c r="K378" i="8"/>
  <c r="G377" i="6"/>
  <c r="L378" i="8" s="1"/>
  <c r="E377" i="6"/>
  <c r="F377" i="6" s="1"/>
  <c r="D378" i="8" s="1"/>
  <c r="H376" i="6"/>
  <c r="B377" i="8" s="1"/>
  <c r="F376" i="8"/>
  <c r="E376" i="8"/>
  <c r="G376" i="8" s="1"/>
  <c r="I380" i="4"/>
  <c r="H380" i="4"/>
  <c r="A380" i="6"/>
  <c r="A381" i="8" s="1"/>
  <c r="B379" i="6"/>
  <c r="D381" i="4"/>
  <c r="C381" i="4"/>
  <c r="G381" i="4"/>
  <c r="E381" i="4"/>
  <c r="F381" i="4"/>
  <c r="B381" i="4"/>
  <c r="E378" i="6" l="1"/>
  <c r="F378" i="6" s="1"/>
  <c r="D379" i="8" s="1"/>
  <c r="K379" i="8"/>
  <c r="H377" i="6"/>
  <c r="B378" i="8" s="1"/>
  <c r="F378" i="8" s="1"/>
  <c r="H378" i="6"/>
  <c r="B379" i="8" s="1"/>
  <c r="C379" i="6"/>
  <c r="D379" i="6" s="1"/>
  <c r="F377" i="8"/>
  <c r="E377" i="8"/>
  <c r="G377" i="8" s="1"/>
  <c r="H381" i="4"/>
  <c r="I381" i="4"/>
  <c r="A381" i="6"/>
  <c r="A382" i="8" s="1"/>
  <c r="B380" i="6"/>
  <c r="F382" i="4"/>
  <c r="E382" i="4"/>
  <c r="G382" i="4"/>
  <c r="D382" i="4"/>
  <c r="B382" i="4"/>
  <c r="C382" i="4"/>
  <c r="F379" i="8" l="1"/>
  <c r="E379" i="8"/>
  <c r="G379" i="8" s="1"/>
  <c r="E378" i="8"/>
  <c r="G378" i="8" s="1"/>
  <c r="K380" i="8"/>
  <c r="G379" i="6"/>
  <c r="L380" i="8" s="1"/>
  <c r="E379" i="6"/>
  <c r="F379" i="6" s="1"/>
  <c r="D380" i="8" s="1"/>
  <c r="C380" i="6"/>
  <c r="D380" i="6" s="1"/>
  <c r="B381" i="6"/>
  <c r="I382" i="4"/>
  <c r="H382" i="4"/>
  <c r="A382" i="6"/>
  <c r="A383" i="8" s="1"/>
  <c r="C383" i="4"/>
  <c r="B383" i="4"/>
  <c r="G383" i="4"/>
  <c r="F383" i="4"/>
  <c r="D383" i="4"/>
  <c r="E383" i="4"/>
  <c r="H379" i="6" l="1"/>
  <c r="B380" i="8" s="1"/>
  <c r="E380" i="8" s="1"/>
  <c r="G380" i="8" s="1"/>
  <c r="K381" i="8"/>
  <c r="G380" i="6"/>
  <c r="L381" i="8" s="1"/>
  <c r="E380" i="6"/>
  <c r="F380" i="6" s="1"/>
  <c r="D381" i="8" s="1"/>
  <c r="C381" i="6"/>
  <c r="D381" i="6" s="1"/>
  <c r="I383" i="4"/>
  <c r="H383" i="4"/>
  <c r="A383" i="6"/>
  <c r="A384" i="8" s="1"/>
  <c r="B382" i="6"/>
  <c r="G384" i="4"/>
  <c r="F384" i="4"/>
  <c r="B384" i="4"/>
  <c r="E384" i="4"/>
  <c r="D384" i="4"/>
  <c r="C384" i="4"/>
  <c r="F380" i="8" l="1"/>
  <c r="K382" i="8"/>
  <c r="G381" i="6"/>
  <c r="L382" i="8" s="1"/>
  <c r="E381" i="6"/>
  <c r="F381" i="6" s="1"/>
  <c r="D382" i="8" s="1"/>
  <c r="H380" i="6"/>
  <c r="B381" i="8" s="1"/>
  <c r="C382" i="6"/>
  <c r="D382" i="6" s="1"/>
  <c r="H384" i="4"/>
  <c r="I384" i="4"/>
  <c r="A384" i="6"/>
  <c r="A385" i="8" s="1"/>
  <c r="B383" i="6"/>
  <c r="E385" i="4"/>
  <c r="G385" i="4"/>
  <c r="B385" i="4"/>
  <c r="D385" i="4"/>
  <c r="C385" i="4"/>
  <c r="F385" i="4"/>
  <c r="B384" i="6" l="1"/>
  <c r="C384" i="6" s="1"/>
  <c r="D384" i="6" s="1"/>
  <c r="K383" i="8"/>
  <c r="G382" i="6"/>
  <c r="L383" i="8" s="1"/>
  <c r="E382" i="6"/>
  <c r="F382" i="6" s="1"/>
  <c r="D383" i="8" s="1"/>
  <c r="C383" i="6"/>
  <c r="D383" i="6" s="1"/>
  <c r="F381" i="8"/>
  <c r="E381" i="8"/>
  <c r="G381" i="8" s="1"/>
  <c r="H381" i="6"/>
  <c r="B382" i="8" s="1"/>
  <c r="H385" i="4"/>
  <c r="I385" i="4"/>
  <c r="A385" i="6"/>
  <c r="A386" i="8" s="1"/>
  <c r="G386" i="4"/>
  <c r="D386" i="4"/>
  <c r="B386" i="4"/>
  <c r="E386" i="4"/>
  <c r="F386" i="4"/>
  <c r="C386" i="4"/>
  <c r="H382" i="6" l="1"/>
  <c r="B383" i="8" s="1"/>
  <c r="F383" i="8" s="1"/>
  <c r="K384" i="8"/>
  <c r="G383" i="6"/>
  <c r="L384" i="8" s="1"/>
  <c r="E383" i="6"/>
  <c r="F383" i="6" s="1"/>
  <c r="D384" i="8" s="1"/>
  <c r="F382" i="8"/>
  <c r="E382" i="8"/>
  <c r="G382" i="8" s="1"/>
  <c r="K385" i="8"/>
  <c r="G384" i="6"/>
  <c r="L385" i="8" s="1"/>
  <c r="E384" i="6"/>
  <c r="F384" i="6" s="1"/>
  <c r="D385" i="8" s="1"/>
  <c r="B385" i="6"/>
  <c r="H386" i="4"/>
  <c r="I386" i="4"/>
  <c r="A386" i="6"/>
  <c r="A387" i="8" s="1"/>
  <c r="C387" i="4"/>
  <c r="B387" i="4"/>
  <c r="E387" i="4"/>
  <c r="G387" i="4"/>
  <c r="D387" i="4"/>
  <c r="F387" i="4"/>
  <c r="B386" i="6" l="1"/>
  <c r="C386" i="6" s="1"/>
  <c r="D386" i="6" s="1"/>
  <c r="E383" i="8"/>
  <c r="G383" i="8" s="1"/>
  <c r="H384" i="6"/>
  <c r="B385" i="8" s="1"/>
  <c r="H383" i="6"/>
  <c r="B384" i="8" s="1"/>
  <c r="C385" i="6"/>
  <c r="D385" i="6" s="1"/>
  <c r="H387" i="4"/>
  <c r="I387" i="4"/>
  <c r="A387" i="6"/>
  <c r="A388" i="8" s="1"/>
  <c r="B388" i="4"/>
  <c r="E388" i="4"/>
  <c r="G388" i="4"/>
  <c r="D388" i="4"/>
  <c r="F388" i="4"/>
  <c r="C388" i="4"/>
  <c r="K386" i="8" l="1"/>
  <c r="G385" i="6"/>
  <c r="L386" i="8" s="1"/>
  <c r="E385" i="6"/>
  <c r="F385" i="6" s="1"/>
  <c r="D386" i="8" s="1"/>
  <c r="K387" i="8"/>
  <c r="G386" i="6"/>
  <c r="L387" i="8" s="1"/>
  <c r="E386" i="6"/>
  <c r="F386" i="6" s="1"/>
  <c r="D387" i="8" s="1"/>
  <c r="F384" i="8"/>
  <c r="E384" i="8"/>
  <c r="G384" i="8" s="1"/>
  <c r="F385" i="8"/>
  <c r="E385" i="8"/>
  <c r="G385" i="8" s="1"/>
  <c r="B387" i="6"/>
  <c r="H388" i="4"/>
  <c r="I388" i="4"/>
  <c r="A388" i="6"/>
  <c r="A389" i="8" s="1"/>
  <c r="G389" i="4"/>
  <c r="D389" i="4"/>
  <c r="E389" i="4"/>
  <c r="F389" i="4"/>
  <c r="B389" i="4"/>
  <c r="C389" i="4"/>
  <c r="H386" i="6" l="1"/>
  <c r="B387" i="8" s="1"/>
  <c r="F387" i="8" s="1"/>
  <c r="B388" i="6"/>
  <c r="C388" i="6" s="1"/>
  <c r="D388" i="6" s="1"/>
  <c r="C387" i="6"/>
  <c r="D387" i="6" s="1"/>
  <c r="H385" i="6"/>
  <c r="B386" i="8" s="1"/>
  <c r="I389" i="4"/>
  <c r="H389" i="4"/>
  <c r="A389" i="6"/>
  <c r="A390" i="8" s="1"/>
  <c r="C390" i="4"/>
  <c r="B390" i="4"/>
  <c r="F390" i="4"/>
  <c r="E390" i="4"/>
  <c r="G390" i="4"/>
  <c r="D390" i="4"/>
  <c r="E387" i="8" l="1"/>
  <c r="G387" i="8" s="1"/>
  <c r="K389" i="8"/>
  <c r="G388" i="6"/>
  <c r="L389" i="8" s="1"/>
  <c r="E388" i="6"/>
  <c r="F388" i="6" s="1"/>
  <c r="D389" i="8" s="1"/>
  <c r="K388" i="8"/>
  <c r="G387" i="6"/>
  <c r="L388" i="8" s="1"/>
  <c r="E387" i="6"/>
  <c r="F387" i="6" s="1"/>
  <c r="D388" i="8" s="1"/>
  <c r="F386" i="8"/>
  <c r="E386" i="8"/>
  <c r="G386" i="8" s="1"/>
  <c r="I390" i="4"/>
  <c r="H390" i="4"/>
  <c r="A390" i="6"/>
  <c r="A391" i="8" s="1"/>
  <c r="B389" i="6"/>
  <c r="B391" i="4"/>
  <c r="G391" i="4"/>
  <c r="E391" i="4"/>
  <c r="D391" i="4"/>
  <c r="F391" i="4"/>
  <c r="C391" i="4"/>
  <c r="C389" i="6" l="1"/>
  <c r="D389" i="6" s="1"/>
  <c r="H388" i="6"/>
  <c r="B389" i="8" s="1"/>
  <c r="H387" i="6"/>
  <c r="B388" i="8" s="1"/>
  <c r="I391" i="4"/>
  <c r="H391" i="4"/>
  <c r="A391" i="6"/>
  <c r="A392" i="8" s="1"/>
  <c r="B390" i="6"/>
  <c r="F392" i="4"/>
  <c r="B392" i="4"/>
  <c r="C392" i="4"/>
  <c r="E392" i="4"/>
  <c r="D392" i="4"/>
  <c r="G392" i="4"/>
  <c r="K390" i="8" l="1"/>
  <c r="G389" i="6"/>
  <c r="L390" i="8" s="1"/>
  <c r="E389" i="6"/>
  <c r="F389" i="6" s="1"/>
  <c r="D390" i="8" s="1"/>
  <c r="E388" i="8"/>
  <c r="G388" i="8" s="1"/>
  <c r="F388" i="8"/>
  <c r="F389" i="8"/>
  <c r="E389" i="8"/>
  <c r="G389" i="8" s="1"/>
  <c r="C390" i="6"/>
  <c r="D390" i="6" s="1"/>
  <c r="I392" i="4"/>
  <c r="H392" i="4"/>
  <c r="A392" i="6"/>
  <c r="A393" i="8" s="1"/>
  <c r="B391" i="6"/>
  <c r="C393" i="4"/>
  <c r="B393" i="4"/>
  <c r="D393" i="4"/>
  <c r="E393" i="4"/>
  <c r="G393" i="4"/>
  <c r="F393" i="4"/>
  <c r="H389" i="6" l="1"/>
  <c r="B390" i="8" s="1"/>
  <c r="F390" i="8" s="1"/>
  <c r="K391" i="8"/>
  <c r="G390" i="6"/>
  <c r="L391" i="8" s="1"/>
  <c r="E390" i="6"/>
  <c r="F390" i="6" s="1"/>
  <c r="D391" i="8" s="1"/>
  <c r="C391" i="6"/>
  <c r="D391" i="6" s="1"/>
  <c r="H393" i="4"/>
  <c r="I393" i="4"/>
  <c r="A393" i="6"/>
  <c r="A394" i="8" s="1"/>
  <c r="B392" i="6"/>
  <c r="D394" i="4"/>
  <c r="B394" i="4"/>
  <c r="G394" i="4"/>
  <c r="E394" i="4"/>
  <c r="C394" i="4"/>
  <c r="F394" i="4"/>
  <c r="E390" i="8" l="1"/>
  <c r="G390" i="8" s="1"/>
  <c r="H390" i="6"/>
  <c r="B391" i="8" s="1"/>
  <c r="F391" i="8" s="1"/>
  <c r="K392" i="8"/>
  <c r="G391" i="6"/>
  <c r="L392" i="8" s="1"/>
  <c r="E391" i="6"/>
  <c r="F391" i="6" s="1"/>
  <c r="D392" i="8" s="1"/>
  <c r="C392" i="6"/>
  <c r="D392" i="6" s="1"/>
  <c r="B393" i="6"/>
  <c r="I394" i="4"/>
  <c r="H394" i="4"/>
  <c r="A394" i="6"/>
  <c r="A395" i="8" s="1"/>
  <c r="C395" i="4"/>
  <c r="E395" i="4"/>
  <c r="B395" i="4"/>
  <c r="D395" i="4"/>
  <c r="F395" i="4"/>
  <c r="G395" i="4"/>
  <c r="E391" i="8" l="1"/>
  <c r="G391" i="8" s="1"/>
  <c r="K393" i="8"/>
  <c r="G392" i="6"/>
  <c r="L393" i="8" s="1"/>
  <c r="E392" i="6"/>
  <c r="F392" i="6" s="1"/>
  <c r="D393" i="8" s="1"/>
  <c r="C393" i="6"/>
  <c r="D393" i="6" s="1"/>
  <c r="H391" i="6"/>
  <c r="B392" i="8" s="1"/>
  <c r="H395" i="4"/>
  <c r="I395" i="4"/>
  <c r="A395" i="6"/>
  <c r="A396" i="8" s="1"/>
  <c r="B394" i="6"/>
  <c r="C396" i="4"/>
  <c r="F396" i="4"/>
  <c r="E396" i="4"/>
  <c r="D396" i="4"/>
  <c r="B396" i="4"/>
  <c r="G396" i="4"/>
  <c r="B395" i="6" l="1"/>
  <c r="C395" i="6" s="1"/>
  <c r="K394" i="8"/>
  <c r="G393" i="6"/>
  <c r="L394" i="8" s="1"/>
  <c r="E393" i="6"/>
  <c r="F393" i="6" s="1"/>
  <c r="D394" i="8" s="1"/>
  <c r="F392" i="8"/>
  <c r="E392" i="8"/>
  <c r="G392" i="8" s="1"/>
  <c r="C394" i="6"/>
  <c r="D394" i="6" s="1"/>
  <c r="H392" i="6"/>
  <c r="B393" i="8" s="1"/>
  <c r="I396" i="4"/>
  <c r="H396" i="4"/>
  <c r="A396" i="6"/>
  <c r="A397" i="8" s="1"/>
  <c r="G397" i="4"/>
  <c r="C397" i="4"/>
  <c r="E397" i="4"/>
  <c r="D397" i="4"/>
  <c r="F397" i="4"/>
  <c r="B397" i="4"/>
  <c r="D395" i="6" l="1"/>
  <c r="K396" i="8" s="1"/>
  <c r="K395" i="8"/>
  <c r="G394" i="6"/>
  <c r="L395" i="8" s="1"/>
  <c r="E394" i="6"/>
  <c r="F394" i="6" s="1"/>
  <c r="D395" i="8" s="1"/>
  <c r="F393" i="8"/>
  <c r="E393" i="8"/>
  <c r="G393" i="8" s="1"/>
  <c r="H393" i="6"/>
  <c r="B394" i="8" s="1"/>
  <c r="I397" i="4"/>
  <c r="H397" i="4"/>
  <c r="A397" i="6"/>
  <c r="A398" i="8" s="1"/>
  <c r="B396" i="6"/>
  <c r="G398" i="4"/>
  <c r="F398" i="4"/>
  <c r="C398" i="4"/>
  <c r="B398" i="4"/>
  <c r="E398" i="4"/>
  <c r="D398" i="4"/>
  <c r="E395" i="6" l="1"/>
  <c r="F395" i="6" s="1"/>
  <c r="D396" i="8" s="1"/>
  <c r="G395" i="6"/>
  <c r="L396" i="8" s="1"/>
  <c r="H394" i="6"/>
  <c r="B395" i="8" s="1"/>
  <c r="E395" i="8" s="1"/>
  <c r="G395" i="8" s="1"/>
  <c r="C396" i="6"/>
  <c r="D396" i="6" s="1"/>
  <c r="F394" i="8"/>
  <c r="E394" i="8"/>
  <c r="G394" i="8" s="1"/>
  <c r="I398" i="4"/>
  <c r="H398" i="4"/>
  <c r="A398" i="6"/>
  <c r="A399" i="8" s="1"/>
  <c r="B397" i="6"/>
  <c r="F399" i="4"/>
  <c r="G399" i="4"/>
  <c r="E399" i="4"/>
  <c r="C399" i="4"/>
  <c r="D399" i="4"/>
  <c r="B399" i="4"/>
  <c r="H395" i="6" l="1"/>
  <c r="B396" i="8" s="1"/>
  <c r="E396" i="8" s="1"/>
  <c r="G396" i="8" s="1"/>
  <c r="F395" i="8"/>
  <c r="K397" i="8"/>
  <c r="G396" i="6"/>
  <c r="L397" i="8" s="1"/>
  <c r="E396" i="6"/>
  <c r="F396" i="6" s="1"/>
  <c r="D397" i="8" s="1"/>
  <c r="C397" i="6"/>
  <c r="D397" i="6" s="1"/>
  <c r="H399" i="4"/>
  <c r="I399" i="4"/>
  <c r="A399" i="6"/>
  <c r="A400" i="8" s="1"/>
  <c r="B398" i="6"/>
  <c r="B400" i="4"/>
  <c r="E400" i="4"/>
  <c r="C400" i="4"/>
  <c r="F400" i="4"/>
  <c r="D400" i="4"/>
  <c r="G400" i="4"/>
  <c r="F396" i="8" l="1"/>
  <c r="H396" i="6"/>
  <c r="B397" i="8" s="1"/>
  <c r="F397" i="8" s="1"/>
  <c r="B399" i="6"/>
  <c r="C399" i="6" s="1"/>
  <c r="D399" i="6" s="1"/>
  <c r="K398" i="8"/>
  <c r="G397" i="6"/>
  <c r="L398" i="8" s="1"/>
  <c r="E397" i="6"/>
  <c r="F397" i="6" s="1"/>
  <c r="D398" i="8" s="1"/>
  <c r="C398" i="6"/>
  <c r="D398" i="6" s="1"/>
  <c r="H400" i="4"/>
  <c r="I400" i="4"/>
  <c r="A400" i="6"/>
  <c r="A401" i="8" s="1"/>
  <c r="D401" i="4"/>
  <c r="B401" i="4"/>
  <c r="C401" i="4"/>
  <c r="G401" i="4"/>
  <c r="E401" i="4"/>
  <c r="F401" i="4"/>
  <c r="E397" i="8" l="1"/>
  <c r="G397" i="8" s="1"/>
  <c r="H397" i="6"/>
  <c r="B398" i="8" s="1"/>
  <c r="E398" i="8" s="1"/>
  <c r="G398" i="8" s="1"/>
  <c r="B400" i="6"/>
  <c r="C400" i="6" s="1"/>
  <c r="D400" i="6" s="1"/>
  <c r="K400" i="8"/>
  <c r="G399" i="6"/>
  <c r="L400" i="8" s="1"/>
  <c r="E399" i="6"/>
  <c r="F399" i="6" s="1"/>
  <c r="D400" i="8" s="1"/>
  <c r="K399" i="8"/>
  <c r="G398" i="6"/>
  <c r="L399" i="8" s="1"/>
  <c r="E398" i="6"/>
  <c r="F398" i="6" s="1"/>
  <c r="D399" i="8" s="1"/>
  <c r="I401" i="4"/>
  <c r="H401" i="4"/>
  <c r="A401" i="6"/>
  <c r="A402" i="8" s="1"/>
  <c r="D402" i="4"/>
  <c r="G402" i="4"/>
  <c r="F402" i="4"/>
  <c r="E402" i="4"/>
  <c r="C402" i="4"/>
  <c r="B402" i="4"/>
  <c r="F398" i="8" l="1"/>
  <c r="H399" i="6"/>
  <c r="B400" i="8" s="1"/>
  <c r="E400" i="8" s="1"/>
  <c r="G400" i="8" s="1"/>
  <c r="K401" i="8"/>
  <c r="G400" i="6"/>
  <c r="L401" i="8" s="1"/>
  <c r="E400" i="6"/>
  <c r="F400" i="6" s="1"/>
  <c r="D401" i="8" s="1"/>
  <c r="H398" i="6"/>
  <c r="B399" i="8" s="1"/>
  <c r="I402" i="4"/>
  <c r="H402" i="4"/>
  <c r="A402" i="6"/>
  <c r="A403" i="8" s="1"/>
  <c r="B401" i="6"/>
  <c r="G403" i="4"/>
  <c r="E403" i="4"/>
  <c r="F403" i="4"/>
  <c r="C403" i="4"/>
  <c r="B403" i="4"/>
  <c r="D403" i="4"/>
  <c r="F400" i="8" l="1"/>
  <c r="C401" i="6"/>
  <c r="D401" i="6" s="1"/>
  <c r="F399" i="8"/>
  <c r="E399" i="8"/>
  <c r="G399" i="8" s="1"/>
  <c r="H400" i="6"/>
  <c r="B401" i="8" s="1"/>
  <c r="I403" i="4"/>
  <c r="H403" i="4"/>
  <c r="A403" i="6"/>
  <c r="A404" i="8" s="1"/>
  <c r="B402" i="6"/>
  <c r="B404" i="4"/>
  <c r="F404" i="4"/>
  <c r="E404" i="4"/>
  <c r="G404" i="4"/>
  <c r="C404" i="4"/>
  <c r="D404" i="4"/>
  <c r="K402" i="8" l="1"/>
  <c r="G401" i="6"/>
  <c r="L402" i="8" s="1"/>
  <c r="E401" i="6"/>
  <c r="F401" i="6" s="1"/>
  <c r="D402" i="8" s="1"/>
  <c r="C402" i="6"/>
  <c r="D402" i="6" s="1"/>
  <c r="F401" i="8"/>
  <c r="E401" i="8"/>
  <c r="G401" i="8" s="1"/>
  <c r="H404" i="4"/>
  <c r="I404" i="4"/>
  <c r="A404" i="6"/>
  <c r="A405" i="8" s="1"/>
  <c r="B403" i="6"/>
  <c r="C405" i="4"/>
  <c r="G405" i="4"/>
  <c r="F405" i="4"/>
  <c r="D405" i="4"/>
  <c r="B405" i="4"/>
  <c r="E405" i="4"/>
  <c r="K403" i="8" l="1"/>
  <c r="G402" i="6"/>
  <c r="L403" i="8" s="1"/>
  <c r="E402" i="6"/>
  <c r="F402" i="6" s="1"/>
  <c r="D403" i="8" s="1"/>
  <c r="B404" i="6"/>
  <c r="H401" i="6"/>
  <c r="B402" i="8" s="1"/>
  <c r="C403" i="6"/>
  <c r="D403" i="6" s="1"/>
  <c r="H405" i="4"/>
  <c r="I405" i="4"/>
  <c r="A405" i="6"/>
  <c r="A406" i="8" s="1"/>
  <c r="E406" i="4"/>
  <c r="D406" i="4"/>
  <c r="F406" i="4"/>
  <c r="C406" i="4"/>
  <c r="B406" i="4"/>
  <c r="G406" i="4"/>
  <c r="H402" i="6" l="1"/>
  <c r="B403" i="8" s="1"/>
  <c r="F403" i="8" s="1"/>
  <c r="B405" i="6"/>
  <c r="C405" i="6" s="1"/>
  <c r="K404" i="8"/>
  <c r="G403" i="6"/>
  <c r="L404" i="8" s="1"/>
  <c r="E403" i="6"/>
  <c r="F403" i="6" s="1"/>
  <c r="D404" i="8" s="1"/>
  <c r="F402" i="8"/>
  <c r="E402" i="8"/>
  <c r="G402" i="8" s="1"/>
  <c r="C404" i="6"/>
  <c r="D404" i="6" s="1"/>
  <c r="I406" i="4"/>
  <c r="H406" i="4"/>
  <c r="A406" i="6"/>
  <c r="A407" i="8" s="1"/>
  <c r="E407" i="4"/>
  <c r="F407" i="4"/>
  <c r="G407" i="4"/>
  <c r="B407" i="4"/>
  <c r="C407" i="4"/>
  <c r="D407" i="4"/>
  <c r="D405" i="6" l="1"/>
  <c r="K406" i="8" s="1"/>
  <c r="E403" i="8"/>
  <c r="G403" i="8" s="1"/>
  <c r="H403" i="6"/>
  <c r="B404" i="8" s="1"/>
  <c r="E404" i="8" s="1"/>
  <c r="G404" i="8" s="1"/>
  <c r="K405" i="8"/>
  <c r="G404" i="6"/>
  <c r="L405" i="8" s="1"/>
  <c r="E404" i="6"/>
  <c r="F404" i="6" s="1"/>
  <c r="D405" i="8" s="1"/>
  <c r="H407" i="4"/>
  <c r="I407" i="4"/>
  <c r="A407" i="6"/>
  <c r="A408" i="8" s="1"/>
  <c r="B406" i="6"/>
  <c r="D408" i="4"/>
  <c r="E408" i="4"/>
  <c r="C408" i="4"/>
  <c r="F408" i="4"/>
  <c r="B408" i="4"/>
  <c r="G408" i="4"/>
  <c r="E405" i="6" l="1"/>
  <c r="F405" i="6" s="1"/>
  <c r="D406" i="8" s="1"/>
  <c r="G405" i="6"/>
  <c r="L406" i="8" s="1"/>
  <c r="F404" i="8"/>
  <c r="B407" i="6"/>
  <c r="C407" i="6" s="1"/>
  <c r="D407" i="6" s="1"/>
  <c r="C406" i="6"/>
  <c r="D406" i="6" s="1"/>
  <c r="H404" i="6"/>
  <c r="B405" i="8" s="1"/>
  <c r="I408" i="4"/>
  <c r="H408" i="4"/>
  <c r="A408" i="6"/>
  <c r="A409" i="8" s="1"/>
  <c r="F409" i="4"/>
  <c r="E409" i="4"/>
  <c r="G409" i="4"/>
  <c r="C409" i="4"/>
  <c r="D409" i="4"/>
  <c r="B409" i="4"/>
  <c r="H405" i="6" l="1"/>
  <c r="B406" i="8" s="1"/>
  <c r="E406" i="8" s="1"/>
  <c r="G406" i="8" s="1"/>
  <c r="F405" i="8"/>
  <c r="E405" i="8"/>
  <c r="G405" i="8" s="1"/>
  <c r="K407" i="8"/>
  <c r="G406" i="6"/>
  <c r="L407" i="8" s="1"/>
  <c r="E406" i="6"/>
  <c r="F406" i="6" s="1"/>
  <c r="D407" i="8" s="1"/>
  <c r="K408" i="8"/>
  <c r="G407" i="6"/>
  <c r="L408" i="8" s="1"/>
  <c r="E407" i="6"/>
  <c r="F407" i="6" s="1"/>
  <c r="D408" i="8" s="1"/>
  <c r="B408" i="6"/>
  <c r="H409" i="4"/>
  <c r="I409" i="4"/>
  <c r="A409" i="6"/>
  <c r="A410" i="8" s="1"/>
  <c r="D410" i="4"/>
  <c r="F410" i="4"/>
  <c r="G410" i="4"/>
  <c r="C410" i="4"/>
  <c r="B410" i="4"/>
  <c r="E410" i="4"/>
  <c r="F406" i="8" l="1"/>
  <c r="B409" i="6"/>
  <c r="C409" i="6" s="1"/>
  <c r="D409" i="6" s="1"/>
  <c r="H407" i="6"/>
  <c r="B408" i="8" s="1"/>
  <c r="F408" i="8" s="1"/>
  <c r="C408" i="6"/>
  <c r="D408" i="6" s="1"/>
  <c r="H406" i="6"/>
  <c r="B407" i="8" s="1"/>
  <c r="I410" i="4"/>
  <c r="H410" i="4"/>
  <c r="A410" i="6"/>
  <c r="A411" i="8" s="1"/>
  <c r="G411" i="4"/>
  <c r="D411" i="4"/>
  <c r="E411" i="4"/>
  <c r="B411" i="4"/>
  <c r="C411" i="4"/>
  <c r="F411" i="4"/>
  <c r="E408" i="8" l="1"/>
  <c r="G408" i="8" s="1"/>
  <c r="K409" i="8"/>
  <c r="G408" i="6"/>
  <c r="L409" i="8" s="1"/>
  <c r="E408" i="6"/>
  <c r="F408" i="6" s="1"/>
  <c r="D409" i="8" s="1"/>
  <c r="F407" i="8"/>
  <c r="E407" i="8"/>
  <c r="G407" i="8" s="1"/>
  <c r="K410" i="8"/>
  <c r="G409" i="6"/>
  <c r="L410" i="8" s="1"/>
  <c r="E409" i="6"/>
  <c r="F409" i="6" s="1"/>
  <c r="D410" i="8" s="1"/>
  <c r="I411" i="4"/>
  <c r="H411" i="4"/>
  <c r="A411" i="6"/>
  <c r="A412" i="8" s="1"/>
  <c r="B410" i="6"/>
  <c r="E412" i="4"/>
  <c r="F412" i="4"/>
  <c r="G412" i="4"/>
  <c r="C412" i="4"/>
  <c r="B412" i="4"/>
  <c r="D412" i="4"/>
  <c r="C410" i="6" l="1"/>
  <c r="D410" i="6" s="1"/>
  <c r="H409" i="6"/>
  <c r="B410" i="8" s="1"/>
  <c r="H408" i="6"/>
  <c r="B409" i="8" s="1"/>
  <c r="H412" i="4"/>
  <c r="I412" i="4"/>
  <c r="A412" i="6"/>
  <c r="A413" i="8" s="1"/>
  <c r="B411" i="6"/>
  <c r="E413" i="4"/>
  <c r="B413" i="4"/>
  <c r="G413" i="4"/>
  <c r="C413" i="4"/>
  <c r="F413" i="4"/>
  <c r="D413" i="4"/>
  <c r="B412" i="6" l="1"/>
  <c r="C412" i="6" s="1"/>
  <c r="K411" i="8"/>
  <c r="G410" i="6"/>
  <c r="L411" i="8" s="1"/>
  <c r="E410" i="6"/>
  <c r="F410" i="6" s="1"/>
  <c r="D411" i="8" s="1"/>
  <c r="F409" i="8"/>
  <c r="E409" i="8"/>
  <c r="G409" i="8" s="1"/>
  <c r="F410" i="8"/>
  <c r="E410" i="8"/>
  <c r="G410" i="8" s="1"/>
  <c r="C411" i="6"/>
  <c r="D411" i="6" s="1"/>
  <c r="I413" i="4"/>
  <c r="H413" i="4"/>
  <c r="A413" i="6"/>
  <c r="A414" i="8" s="1"/>
  <c r="C414" i="4"/>
  <c r="D414" i="4"/>
  <c r="F414" i="4"/>
  <c r="G414" i="4"/>
  <c r="B414" i="4"/>
  <c r="E414" i="4"/>
  <c r="D412" i="6" l="1"/>
  <c r="K413" i="8" s="1"/>
  <c r="K412" i="8"/>
  <c r="G411" i="6"/>
  <c r="L412" i="8" s="1"/>
  <c r="E411" i="6"/>
  <c r="F411" i="6" s="1"/>
  <c r="D412" i="8" s="1"/>
  <c r="H410" i="6"/>
  <c r="B411" i="8" s="1"/>
  <c r="I414" i="4"/>
  <c r="H414" i="4"/>
  <c r="A414" i="6"/>
  <c r="A415" i="8" s="1"/>
  <c r="B413" i="6"/>
  <c r="C415" i="4"/>
  <c r="B415" i="4"/>
  <c r="F415" i="4"/>
  <c r="G415" i="4"/>
  <c r="E415" i="4"/>
  <c r="D415" i="4"/>
  <c r="E412" i="6" l="1"/>
  <c r="F412" i="6" s="1"/>
  <c r="D413" i="8" s="1"/>
  <c r="G412" i="6"/>
  <c r="L413" i="8" s="1"/>
  <c r="H411" i="6"/>
  <c r="B412" i="8" s="1"/>
  <c r="E412" i="8" s="1"/>
  <c r="G412" i="8" s="1"/>
  <c r="C413" i="6"/>
  <c r="D413" i="6" s="1"/>
  <c r="F411" i="8"/>
  <c r="E411" i="8"/>
  <c r="G411" i="8" s="1"/>
  <c r="I415" i="4"/>
  <c r="H415" i="4"/>
  <c r="A415" i="6"/>
  <c r="A416" i="8" s="1"/>
  <c r="B414" i="6"/>
  <c r="F416" i="4"/>
  <c r="C416" i="4"/>
  <c r="B416" i="4"/>
  <c r="E416" i="4"/>
  <c r="D416" i="4"/>
  <c r="G416" i="4"/>
  <c r="H412" i="6" l="1"/>
  <c r="B413" i="8" s="1"/>
  <c r="F413" i="8" s="1"/>
  <c r="F412" i="8"/>
  <c r="K414" i="8"/>
  <c r="G413" i="6"/>
  <c r="L414" i="8" s="1"/>
  <c r="E413" i="6"/>
  <c r="F413" i="6" s="1"/>
  <c r="D414" i="8" s="1"/>
  <c r="C414" i="6"/>
  <c r="D414" i="6" s="1"/>
  <c r="I416" i="4"/>
  <c r="H416" i="4"/>
  <c r="A416" i="6"/>
  <c r="A417" i="8" s="1"/>
  <c r="B415" i="6"/>
  <c r="B417" i="4"/>
  <c r="F417" i="4"/>
  <c r="D417" i="4"/>
  <c r="E417" i="4"/>
  <c r="G417" i="4"/>
  <c r="C417" i="4"/>
  <c r="E413" i="8" l="1"/>
  <c r="G413" i="8" s="1"/>
  <c r="K415" i="8"/>
  <c r="G414" i="6"/>
  <c r="L415" i="8" s="1"/>
  <c r="E414" i="6"/>
  <c r="F414" i="6" s="1"/>
  <c r="D415" i="8" s="1"/>
  <c r="C415" i="6"/>
  <c r="D415" i="6" s="1"/>
  <c r="H413" i="6"/>
  <c r="B414" i="8" s="1"/>
  <c r="I417" i="4"/>
  <c r="H417" i="4"/>
  <c r="A417" i="6"/>
  <c r="A418" i="8" s="1"/>
  <c r="B416" i="6"/>
  <c r="F418" i="4"/>
  <c r="C418" i="4"/>
  <c r="E418" i="4"/>
  <c r="B418" i="4"/>
  <c r="D418" i="4"/>
  <c r="G418" i="4"/>
  <c r="C416" i="6" l="1"/>
  <c r="D416" i="6" s="1"/>
  <c r="K416" i="8"/>
  <c r="G415" i="6"/>
  <c r="L416" i="8" s="1"/>
  <c r="E415" i="6"/>
  <c r="F415" i="6" s="1"/>
  <c r="D416" i="8" s="1"/>
  <c r="F414" i="8"/>
  <c r="E414" i="8"/>
  <c r="G414" i="8" s="1"/>
  <c r="H414" i="6"/>
  <c r="B415" i="8" s="1"/>
  <c r="H418" i="4"/>
  <c r="I418" i="4"/>
  <c r="A418" i="6"/>
  <c r="A419" i="8" s="1"/>
  <c r="B417" i="6"/>
  <c r="G419" i="4"/>
  <c r="E419" i="4"/>
  <c r="D419" i="4"/>
  <c r="F419" i="4"/>
  <c r="C419" i="4"/>
  <c r="B419" i="4"/>
  <c r="K417" i="8" l="1"/>
  <c r="G416" i="6"/>
  <c r="L417" i="8" s="1"/>
  <c r="E416" i="6"/>
  <c r="F416" i="6" s="1"/>
  <c r="D417" i="8" s="1"/>
  <c r="H415" i="6"/>
  <c r="B416" i="8" s="1"/>
  <c r="F415" i="8"/>
  <c r="E415" i="8"/>
  <c r="G415" i="8" s="1"/>
  <c r="C417" i="6"/>
  <c r="D417" i="6" s="1"/>
  <c r="B418" i="6"/>
  <c r="I419" i="4"/>
  <c r="H419" i="4"/>
  <c r="A419" i="6"/>
  <c r="A420" i="8" s="1"/>
  <c r="C420" i="4"/>
  <c r="G420" i="4"/>
  <c r="E420" i="4"/>
  <c r="B420" i="4"/>
  <c r="D420" i="4"/>
  <c r="F420" i="4"/>
  <c r="F416" i="8" l="1"/>
  <c r="E416" i="8"/>
  <c r="G416" i="8" s="1"/>
  <c r="K418" i="8"/>
  <c r="G417" i="6"/>
  <c r="L418" i="8" s="1"/>
  <c r="E417" i="6"/>
  <c r="F417" i="6" s="1"/>
  <c r="D418" i="8" s="1"/>
  <c r="H416" i="6"/>
  <c r="B417" i="8" s="1"/>
  <c r="C418" i="6"/>
  <c r="D418" i="6" s="1"/>
  <c r="I420" i="4"/>
  <c r="H420" i="4"/>
  <c r="A420" i="6"/>
  <c r="A421" i="8" s="1"/>
  <c r="B419" i="6"/>
  <c r="C421" i="4"/>
  <c r="F421" i="4"/>
  <c r="B421" i="4"/>
  <c r="E421" i="4"/>
  <c r="D421" i="4"/>
  <c r="G421" i="4"/>
  <c r="F417" i="8" l="1"/>
  <c r="E417" i="8"/>
  <c r="G417" i="8" s="1"/>
  <c r="H417" i="6"/>
  <c r="B418" i="8" s="1"/>
  <c r="K419" i="8"/>
  <c r="G418" i="6"/>
  <c r="L419" i="8" s="1"/>
  <c r="E418" i="6"/>
  <c r="F418" i="6" s="1"/>
  <c r="D419" i="8" s="1"/>
  <c r="C419" i="6"/>
  <c r="D419" i="6" s="1"/>
  <c r="H421" i="4"/>
  <c r="I421" i="4"/>
  <c r="A421" i="6"/>
  <c r="A422" i="8" s="1"/>
  <c r="B420" i="6"/>
  <c r="B422" i="4"/>
  <c r="C422" i="4"/>
  <c r="F422" i="4"/>
  <c r="E422" i="4"/>
  <c r="D422" i="4"/>
  <c r="G422" i="4"/>
  <c r="H418" i="6" l="1"/>
  <c r="B419" i="8" s="1"/>
  <c r="F419" i="8" s="1"/>
  <c r="K420" i="8"/>
  <c r="G419" i="6"/>
  <c r="L420" i="8" s="1"/>
  <c r="E419" i="6"/>
  <c r="F419" i="6" s="1"/>
  <c r="D420" i="8" s="1"/>
  <c r="B421" i="6"/>
  <c r="F418" i="8"/>
  <c r="E418" i="8"/>
  <c r="G418" i="8" s="1"/>
  <c r="C420" i="6"/>
  <c r="D420" i="6" s="1"/>
  <c r="H422" i="4"/>
  <c r="I422" i="4"/>
  <c r="A422" i="6"/>
  <c r="A423" i="8" s="1"/>
  <c r="D423" i="4"/>
  <c r="B423" i="4"/>
  <c r="C423" i="4"/>
  <c r="F423" i="4"/>
  <c r="G423" i="4"/>
  <c r="E423" i="4"/>
  <c r="E419" i="8" l="1"/>
  <c r="G419" i="8" s="1"/>
  <c r="B422" i="6"/>
  <c r="C422" i="6" s="1"/>
  <c r="D422" i="6" s="1"/>
  <c r="H419" i="6"/>
  <c r="B420" i="8" s="1"/>
  <c r="E420" i="8" s="1"/>
  <c r="G420" i="8" s="1"/>
  <c r="K421" i="8"/>
  <c r="G420" i="6"/>
  <c r="L421" i="8" s="1"/>
  <c r="E420" i="6"/>
  <c r="F420" i="6" s="1"/>
  <c r="D421" i="8" s="1"/>
  <c r="C421" i="6"/>
  <c r="D421" i="6" s="1"/>
  <c r="I423" i="4"/>
  <c r="H423" i="4"/>
  <c r="A423" i="6"/>
  <c r="A424" i="8" s="1"/>
  <c r="G424" i="4"/>
  <c r="F424" i="4"/>
  <c r="D424" i="4"/>
  <c r="C424" i="4"/>
  <c r="E424" i="4"/>
  <c r="B424" i="4"/>
  <c r="F420" i="8" l="1"/>
  <c r="K423" i="8"/>
  <c r="G422" i="6"/>
  <c r="L423" i="8" s="1"/>
  <c r="E422" i="6"/>
  <c r="F422" i="6" s="1"/>
  <c r="D423" i="8" s="1"/>
  <c r="K422" i="8"/>
  <c r="G421" i="6"/>
  <c r="L422" i="8" s="1"/>
  <c r="E421" i="6"/>
  <c r="F421" i="6" s="1"/>
  <c r="D422" i="8" s="1"/>
  <c r="H420" i="6"/>
  <c r="B421" i="8" s="1"/>
  <c r="B423" i="6"/>
  <c r="H424" i="4"/>
  <c r="I424" i="4"/>
  <c r="A424" i="6"/>
  <c r="A425" i="8" s="1"/>
  <c r="C425" i="4"/>
  <c r="F425" i="4"/>
  <c r="G425" i="4"/>
  <c r="D425" i="4"/>
  <c r="B425" i="4"/>
  <c r="E425" i="4"/>
  <c r="B424" i="6" l="1"/>
  <c r="C424" i="6" s="1"/>
  <c r="D424" i="6" s="1"/>
  <c r="H421" i="6"/>
  <c r="B422" i="8" s="1"/>
  <c r="F422" i="8" s="1"/>
  <c r="C423" i="6"/>
  <c r="D423" i="6" s="1"/>
  <c r="H422" i="6"/>
  <c r="B423" i="8" s="1"/>
  <c r="F421" i="8"/>
  <c r="E421" i="8"/>
  <c r="G421" i="8" s="1"/>
  <c r="I425" i="4"/>
  <c r="H425" i="4"/>
  <c r="A425" i="6"/>
  <c r="A426" i="8" s="1"/>
  <c r="F426" i="4"/>
  <c r="E426" i="4"/>
  <c r="D426" i="4"/>
  <c r="C426" i="4"/>
  <c r="G426" i="4"/>
  <c r="B426" i="4"/>
  <c r="E422" i="8" l="1"/>
  <c r="G422" i="8" s="1"/>
  <c r="K425" i="8"/>
  <c r="G424" i="6"/>
  <c r="L425" i="8" s="1"/>
  <c r="E424" i="6"/>
  <c r="F424" i="6" s="1"/>
  <c r="D425" i="8" s="1"/>
  <c r="K424" i="8"/>
  <c r="G423" i="6"/>
  <c r="L424" i="8" s="1"/>
  <c r="E423" i="6"/>
  <c r="F423" i="6" s="1"/>
  <c r="D424" i="8" s="1"/>
  <c r="F423" i="8"/>
  <c r="E423" i="8"/>
  <c r="G423" i="8" s="1"/>
  <c r="H426" i="4"/>
  <c r="I426" i="4"/>
  <c r="A426" i="6"/>
  <c r="A427" i="8" s="1"/>
  <c r="B425" i="6"/>
  <c r="D427" i="4"/>
  <c r="F427" i="4"/>
  <c r="G427" i="4"/>
  <c r="B427" i="4"/>
  <c r="E427" i="4"/>
  <c r="C427" i="4"/>
  <c r="B426" i="6" l="1"/>
  <c r="C426" i="6" s="1"/>
  <c r="D426" i="6" s="1"/>
  <c r="H423" i="6"/>
  <c r="B424" i="8" s="1"/>
  <c r="C425" i="6"/>
  <c r="D425" i="6" s="1"/>
  <c r="H424" i="6"/>
  <c r="B425" i="8" s="1"/>
  <c r="I427" i="4"/>
  <c r="H427" i="4"/>
  <c r="A427" i="6"/>
  <c r="A428" i="8" s="1"/>
  <c r="C428" i="4"/>
  <c r="B428" i="4"/>
  <c r="F428" i="4"/>
  <c r="D428" i="4"/>
  <c r="E428" i="4"/>
  <c r="G428" i="4"/>
  <c r="K427" i="8" l="1"/>
  <c r="G426" i="6"/>
  <c r="L427" i="8" s="1"/>
  <c r="E426" i="6"/>
  <c r="F426" i="6" s="1"/>
  <c r="D427" i="8" s="1"/>
  <c r="K426" i="8"/>
  <c r="G425" i="6"/>
  <c r="L426" i="8" s="1"/>
  <c r="E425" i="6"/>
  <c r="F425" i="6" s="1"/>
  <c r="D426" i="8" s="1"/>
  <c r="F425" i="8"/>
  <c r="E425" i="8"/>
  <c r="G425" i="8" s="1"/>
  <c r="F424" i="8"/>
  <c r="E424" i="8"/>
  <c r="G424" i="8" s="1"/>
  <c r="H428" i="4"/>
  <c r="I428" i="4"/>
  <c r="A428" i="6"/>
  <c r="A429" i="8" s="1"/>
  <c r="B427" i="6"/>
  <c r="C429" i="4"/>
  <c r="D429" i="4"/>
  <c r="F429" i="4"/>
  <c r="B429" i="4"/>
  <c r="G429" i="4"/>
  <c r="E429" i="4"/>
  <c r="H426" i="6" l="1"/>
  <c r="B427" i="8" s="1"/>
  <c r="F427" i="8" s="1"/>
  <c r="B428" i="6"/>
  <c r="C428" i="6" s="1"/>
  <c r="D428" i="6" s="1"/>
  <c r="C427" i="6"/>
  <c r="D427" i="6" s="1"/>
  <c r="H425" i="6"/>
  <c r="B426" i="8" s="1"/>
  <c r="H429" i="4"/>
  <c r="I429" i="4"/>
  <c r="A429" i="6"/>
  <c r="A430" i="8" s="1"/>
  <c r="G430" i="4"/>
  <c r="E430" i="4"/>
  <c r="F430" i="4"/>
  <c r="D430" i="4"/>
  <c r="B430" i="4"/>
  <c r="C430" i="4"/>
  <c r="E427" i="8" l="1"/>
  <c r="G427" i="8" s="1"/>
  <c r="K429" i="8"/>
  <c r="G428" i="6"/>
  <c r="L429" i="8" s="1"/>
  <c r="E428" i="6"/>
  <c r="F428" i="6" s="1"/>
  <c r="D429" i="8" s="1"/>
  <c r="K428" i="8"/>
  <c r="G427" i="6"/>
  <c r="L428" i="8" s="1"/>
  <c r="E427" i="6"/>
  <c r="F427" i="6" s="1"/>
  <c r="D428" i="8" s="1"/>
  <c r="F426" i="8"/>
  <c r="E426" i="8"/>
  <c r="G426" i="8" s="1"/>
  <c r="I430" i="4"/>
  <c r="H430" i="4"/>
  <c r="A430" i="6"/>
  <c r="A431" i="8" s="1"/>
  <c r="B429" i="6"/>
  <c r="D431" i="4"/>
  <c r="E431" i="4"/>
  <c r="C431" i="4"/>
  <c r="F431" i="4"/>
  <c r="G431" i="4"/>
  <c r="B431" i="4"/>
  <c r="H427" i="6" l="1"/>
  <c r="B428" i="8" s="1"/>
  <c r="F428" i="8" s="1"/>
  <c r="H428" i="6"/>
  <c r="B429" i="8" s="1"/>
  <c r="F429" i="8" s="1"/>
  <c r="C429" i="6"/>
  <c r="D429" i="6" s="1"/>
  <c r="H431" i="4"/>
  <c r="I431" i="4"/>
  <c r="A431" i="6"/>
  <c r="A432" i="8" s="1"/>
  <c r="B430" i="6"/>
  <c r="D432" i="4"/>
  <c r="G432" i="4"/>
  <c r="C432" i="4"/>
  <c r="B432" i="4"/>
  <c r="F432" i="4"/>
  <c r="E432" i="4"/>
  <c r="E429" i="8" l="1"/>
  <c r="G429" i="8" s="1"/>
  <c r="E428" i="8"/>
  <c r="G428" i="8" s="1"/>
  <c r="K430" i="8"/>
  <c r="G429" i="6"/>
  <c r="L430" i="8" s="1"/>
  <c r="E429" i="6"/>
  <c r="F429" i="6" s="1"/>
  <c r="D430" i="8" s="1"/>
  <c r="C430" i="6"/>
  <c r="D430" i="6" s="1"/>
  <c r="B431" i="6"/>
  <c r="H432" i="4"/>
  <c r="I432" i="4"/>
  <c r="A432" i="6"/>
  <c r="A433" i="8" s="1"/>
  <c r="D433" i="4"/>
  <c r="B433" i="4"/>
  <c r="C433" i="4"/>
  <c r="F433" i="4"/>
  <c r="G433" i="4"/>
  <c r="E433" i="4"/>
  <c r="B432" i="6" l="1"/>
  <c r="C432" i="6" s="1"/>
  <c r="D432" i="6" s="1"/>
  <c r="K431" i="8"/>
  <c r="G430" i="6"/>
  <c r="L431" i="8" s="1"/>
  <c r="E430" i="6"/>
  <c r="F430" i="6" s="1"/>
  <c r="D431" i="8" s="1"/>
  <c r="C431" i="6"/>
  <c r="D431" i="6" s="1"/>
  <c r="H429" i="6"/>
  <c r="B430" i="8" s="1"/>
  <c r="I433" i="4"/>
  <c r="H433" i="4"/>
  <c r="A433" i="6"/>
  <c r="A434" i="8" s="1"/>
  <c r="B434" i="4"/>
  <c r="C434" i="4"/>
  <c r="G434" i="4"/>
  <c r="F434" i="4"/>
  <c r="E434" i="4"/>
  <c r="D434" i="4"/>
  <c r="K433" i="8" l="1"/>
  <c r="G432" i="6"/>
  <c r="L433" i="8" s="1"/>
  <c r="E432" i="6"/>
  <c r="F432" i="6" s="1"/>
  <c r="D433" i="8" s="1"/>
  <c r="K432" i="8"/>
  <c r="G431" i="6"/>
  <c r="L432" i="8" s="1"/>
  <c r="E431" i="6"/>
  <c r="F431" i="6" s="1"/>
  <c r="D432" i="8" s="1"/>
  <c r="H430" i="6"/>
  <c r="B431" i="8" s="1"/>
  <c r="F430" i="8"/>
  <c r="E430" i="8"/>
  <c r="G430" i="8" s="1"/>
  <c r="I434" i="4"/>
  <c r="H434" i="4"/>
  <c r="A434" i="6"/>
  <c r="A435" i="8" s="1"/>
  <c r="B433" i="6"/>
  <c r="B435" i="4"/>
  <c r="D435" i="4"/>
  <c r="F435" i="4"/>
  <c r="G435" i="4"/>
  <c r="C435" i="4"/>
  <c r="E435" i="4"/>
  <c r="H431" i="6" l="1"/>
  <c r="B432" i="8" s="1"/>
  <c r="F432" i="8" s="1"/>
  <c r="C433" i="6"/>
  <c r="D433" i="6" s="1"/>
  <c r="H432" i="6"/>
  <c r="B433" i="8" s="1"/>
  <c r="F431" i="8"/>
  <c r="E431" i="8"/>
  <c r="G431" i="8" s="1"/>
  <c r="I435" i="4"/>
  <c r="H435" i="4"/>
  <c r="A435" i="6"/>
  <c r="A436" i="8" s="1"/>
  <c r="B434" i="6"/>
  <c r="C436" i="4"/>
  <c r="B436" i="4"/>
  <c r="F436" i="4"/>
  <c r="E436" i="4"/>
  <c r="G436" i="4"/>
  <c r="D436" i="4"/>
  <c r="E432" i="8" l="1"/>
  <c r="G432" i="8" s="1"/>
  <c r="K434" i="8"/>
  <c r="G433" i="6"/>
  <c r="L434" i="8" s="1"/>
  <c r="E433" i="6"/>
  <c r="F433" i="6" s="1"/>
  <c r="D434" i="8" s="1"/>
  <c r="F433" i="8"/>
  <c r="E433" i="8"/>
  <c r="G433" i="8" s="1"/>
  <c r="C434" i="6"/>
  <c r="D434" i="6" s="1"/>
  <c r="H436" i="4"/>
  <c r="I436" i="4"/>
  <c r="A436" i="6"/>
  <c r="A437" i="8" s="1"/>
  <c r="B435" i="6"/>
  <c r="D437" i="4"/>
  <c r="F437" i="4"/>
  <c r="E437" i="4"/>
  <c r="G437" i="4"/>
  <c r="B437" i="4"/>
  <c r="C437" i="4"/>
  <c r="B436" i="6" l="1"/>
  <c r="C436" i="6" s="1"/>
  <c r="D436" i="6" s="1"/>
  <c r="K435" i="8"/>
  <c r="G434" i="6"/>
  <c r="L435" i="8" s="1"/>
  <c r="E434" i="6"/>
  <c r="F434" i="6" s="1"/>
  <c r="D435" i="8" s="1"/>
  <c r="H433" i="6"/>
  <c r="B434" i="8" s="1"/>
  <c r="C435" i="6"/>
  <c r="D435" i="6" s="1"/>
  <c r="H437" i="4"/>
  <c r="I437" i="4"/>
  <c r="A437" i="6"/>
  <c r="A438" i="8" s="1"/>
  <c r="F438" i="4"/>
  <c r="D438" i="4"/>
  <c r="G438" i="4"/>
  <c r="B438" i="4"/>
  <c r="E438" i="4"/>
  <c r="C438" i="4"/>
  <c r="H434" i="6" l="1"/>
  <c r="B435" i="8" s="1"/>
  <c r="E435" i="8" s="1"/>
  <c r="G435" i="8" s="1"/>
  <c r="B437" i="6"/>
  <c r="C437" i="6" s="1"/>
  <c r="D437" i="6" s="1"/>
  <c r="K436" i="8"/>
  <c r="G435" i="6"/>
  <c r="L436" i="8" s="1"/>
  <c r="E435" i="6"/>
  <c r="F435" i="6" s="1"/>
  <c r="D436" i="8" s="1"/>
  <c r="F434" i="8"/>
  <c r="E434" i="8"/>
  <c r="G434" i="8" s="1"/>
  <c r="K437" i="8"/>
  <c r="G436" i="6"/>
  <c r="L437" i="8" s="1"/>
  <c r="E436" i="6"/>
  <c r="F436" i="6" s="1"/>
  <c r="D437" i="8" s="1"/>
  <c r="I438" i="4"/>
  <c r="H438" i="4"/>
  <c r="A438" i="6"/>
  <c r="A439" i="8" s="1"/>
  <c r="C439" i="4"/>
  <c r="G439" i="4"/>
  <c r="B439" i="4"/>
  <c r="F439" i="4"/>
  <c r="D439" i="4"/>
  <c r="E439" i="4"/>
  <c r="F435" i="8" l="1"/>
  <c r="H436" i="6"/>
  <c r="B437" i="8" s="1"/>
  <c r="F437" i="8" s="1"/>
  <c r="K438" i="8"/>
  <c r="G437" i="6"/>
  <c r="L438" i="8" s="1"/>
  <c r="E437" i="6"/>
  <c r="F437" i="6" s="1"/>
  <c r="D438" i="8" s="1"/>
  <c r="H435" i="6"/>
  <c r="B436" i="8" s="1"/>
  <c r="H439" i="4"/>
  <c r="I439" i="4"/>
  <c r="A439" i="6"/>
  <c r="A440" i="8" s="1"/>
  <c r="B438" i="6"/>
  <c r="F440" i="4"/>
  <c r="D440" i="4"/>
  <c r="C440" i="4"/>
  <c r="E440" i="4"/>
  <c r="B440" i="4"/>
  <c r="G440" i="4"/>
  <c r="E437" i="8" l="1"/>
  <c r="G437" i="8" s="1"/>
  <c r="B439" i="6"/>
  <c r="C439" i="6" s="1"/>
  <c r="D439" i="6" s="1"/>
  <c r="E436" i="8"/>
  <c r="G436" i="8" s="1"/>
  <c r="F436" i="8"/>
  <c r="H437" i="6"/>
  <c r="B438" i="8" s="1"/>
  <c r="C438" i="6"/>
  <c r="D438" i="6" s="1"/>
  <c r="H440" i="4"/>
  <c r="I440" i="4"/>
  <c r="A440" i="6"/>
  <c r="A441" i="8" s="1"/>
  <c r="B441" i="4"/>
  <c r="G441" i="4"/>
  <c r="D441" i="4"/>
  <c r="E441" i="4"/>
  <c r="C441" i="4"/>
  <c r="F441" i="4"/>
  <c r="K440" i="8" l="1"/>
  <c r="G439" i="6"/>
  <c r="L440" i="8" s="1"/>
  <c r="E439" i="6"/>
  <c r="F439" i="6" s="1"/>
  <c r="D440" i="8" s="1"/>
  <c r="F438" i="8"/>
  <c r="E438" i="8"/>
  <c r="G438" i="8" s="1"/>
  <c r="K439" i="8"/>
  <c r="G438" i="6"/>
  <c r="L439" i="8" s="1"/>
  <c r="E438" i="6"/>
  <c r="F438" i="6" s="1"/>
  <c r="D439" i="8" s="1"/>
  <c r="B440" i="6"/>
  <c r="H441" i="4"/>
  <c r="I441" i="4"/>
  <c r="A441" i="6"/>
  <c r="A442" i="8" s="1"/>
  <c r="B442" i="4"/>
  <c r="G442" i="4"/>
  <c r="D442" i="4"/>
  <c r="C442" i="4"/>
  <c r="F442" i="4"/>
  <c r="E442" i="4"/>
  <c r="B441" i="6" l="1"/>
  <c r="C441" i="6" s="1"/>
  <c r="C440" i="6"/>
  <c r="D440" i="6" s="1"/>
  <c r="H439" i="6"/>
  <c r="B440" i="8" s="1"/>
  <c r="H438" i="6"/>
  <c r="B439" i="8" s="1"/>
  <c r="H442" i="4"/>
  <c r="I442" i="4"/>
  <c r="A442" i="6"/>
  <c r="A443" i="8" s="1"/>
  <c r="F443" i="4"/>
  <c r="C443" i="4"/>
  <c r="B443" i="4"/>
  <c r="E443" i="4"/>
  <c r="D443" i="4"/>
  <c r="G443" i="4"/>
  <c r="D441" i="6" l="1"/>
  <c r="G441" i="6" s="1"/>
  <c r="L442" i="8" s="1"/>
  <c r="K441" i="8"/>
  <c r="G440" i="6"/>
  <c r="L441" i="8" s="1"/>
  <c r="E440" i="6"/>
  <c r="F440" i="6" s="1"/>
  <c r="D441" i="8" s="1"/>
  <c r="B442" i="6"/>
  <c r="F440" i="8"/>
  <c r="E440" i="8"/>
  <c r="G440" i="8" s="1"/>
  <c r="F439" i="8"/>
  <c r="E439" i="8"/>
  <c r="G439" i="8" s="1"/>
  <c r="H443" i="4"/>
  <c r="I443" i="4"/>
  <c r="A443" i="6"/>
  <c r="A444" i="8" s="1"/>
  <c r="B444" i="4"/>
  <c r="E444" i="4"/>
  <c r="G444" i="4"/>
  <c r="C444" i="4"/>
  <c r="F444" i="4"/>
  <c r="D444" i="4"/>
  <c r="K442" i="8" l="1"/>
  <c r="E441" i="6"/>
  <c r="F441" i="6" s="1"/>
  <c r="D442" i="8" s="1"/>
  <c r="B443" i="6"/>
  <c r="C443" i="6" s="1"/>
  <c r="C442" i="6"/>
  <c r="D442" i="6" s="1"/>
  <c r="H441" i="6"/>
  <c r="B442" i="8" s="1"/>
  <c r="H440" i="6"/>
  <c r="B441" i="8" s="1"/>
  <c r="I444" i="4"/>
  <c r="H444" i="4"/>
  <c r="A444" i="6"/>
  <c r="A445" i="8" s="1"/>
  <c r="B445" i="4"/>
  <c r="F445" i="4"/>
  <c r="E445" i="4"/>
  <c r="C445" i="4"/>
  <c r="G445" i="4"/>
  <c r="D445" i="4"/>
  <c r="D443" i="6" l="1"/>
  <c r="G443" i="6" s="1"/>
  <c r="L444" i="8" s="1"/>
  <c r="K443" i="8"/>
  <c r="G442" i="6"/>
  <c r="L443" i="8" s="1"/>
  <c r="E442" i="6"/>
  <c r="F442" i="6" s="1"/>
  <c r="D443" i="8" s="1"/>
  <c r="F441" i="8"/>
  <c r="E441" i="8"/>
  <c r="G441" i="8" s="1"/>
  <c r="F442" i="8"/>
  <c r="E442" i="8"/>
  <c r="G442" i="8" s="1"/>
  <c r="H445" i="4"/>
  <c r="I445" i="4"/>
  <c r="A445" i="6"/>
  <c r="A446" i="8" s="1"/>
  <c r="B444" i="6"/>
  <c r="D446" i="4"/>
  <c r="F446" i="4"/>
  <c r="E446" i="4"/>
  <c r="G446" i="4"/>
  <c r="B446" i="4"/>
  <c r="C446" i="4"/>
  <c r="E443" i="6" l="1"/>
  <c r="F443" i="6" s="1"/>
  <c r="D444" i="8" s="1"/>
  <c r="K444" i="8"/>
  <c r="H442" i="6"/>
  <c r="B443" i="8" s="1"/>
  <c r="E443" i="8" s="1"/>
  <c r="G443" i="8" s="1"/>
  <c r="B445" i="6"/>
  <c r="H443" i="6"/>
  <c r="B444" i="8" s="1"/>
  <c r="C444" i="6"/>
  <c r="D444" i="6" s="1"/>
  <c r="I446" i="4"/>
  <c r="H446" i="4"/>
  <c r="A446" i="6"/>
  <c r="A447" i="8" s="1"/>
  <c r="F447" i="4"/>
  <c r="C447" i="4"/>
  <c r="G447" i="4"/>
  <c r="B447" i="4"/>
  <c r="D447" i="4"/>
  <c r="E447" i="4"/>
  <c r="F443" i="8" l="1"/>
  <c r="K445" i="8"/>
  <c r="G444" i="6"/>
  <c r="L445" i="8" s="1"/>
  <c r="E444" i="6"/>
  <c r="F444" i="6" s="1"/>
  <c r="D445" i="8" s="1"/>
  <c r="E444" i="8"/>
  <c r="G444" i="8" s="1"/>
  <c r="F444" i="8"/>
  <c r="C445" i="6"/>
  <c r="D445" i="6" s="1"/>
  <c r="I447" i="4"/>
  <c r="H447" i="4"/>
  <c r="A447" i="6"/>
  <c r="A448" i="8" s="1"/>
  <c r="B446" i="6"/>
  <c r="B448" i="4"/>
  <c r="C448" i="4"/>
  <c r="G448" i="4"/>
  <c r="E448" i="4"/>
  <c r="D448" i="4"/>
  <c r="F448" i="4"/>
  <c r="K446" i="8" l="1"/>
  <c r="G445" i="6"/>
  <c r="L446" i="8" s="1"/>
  <c r="E445" i="6"/>
  <c r="F445" i="6" s="1"/>
  <c r="D446" i="8" s="1"/>
  <c r="C446" i="6"/>
  <c r="D446" i="6" s="1"/>
  <c r="H444" i="6"/>
  <c r="B445" i="8" s="1"/>
  <c r="I448" i="4"/>
  <c r="H448" i="4"/>
  <c r="A448" i="6"/>
  <c r="A449" i="8" s="1"/>
  <c r="B447" i="6"/>
  <c r="E449" i="4"/>
  <c r="G449" i="4"/>
  <c r="C449" i="4"/>
  <c r="F449" i="4"/>
  <c r="D449" i="4"/>
  <c r="B449" i="4"/>
  <c r="H445" i="6" l="1"/>
  <c r="B446" i="8" s="1"/>
  <c r="F445" i="8"/>
  <c r="E445" i="8"/>
  <c r="G445" i="8" s="1"/>
  <c r="K447" i="8"/>
  <c r="G446" i="6"/>
  <c r="L447" i="8" s="1"/>
  <c r="E446" i="6"/>
  <c r="F446" i="6" s="1"/>
  <c r="D447" i="8" s="1"/>
  <c r="C447" i="6"/>
  <c r="D447" i="6" s="1"/>
  <c r="H449" i="4"/>
  <c r="I449" i="4"/>
  <c r="A449" i="6"/>
  <c r="A450" i="8" s="1"/>
  <c r="B448" i="6"/>
  <c r="G450" i="4"/>
  <c r="B450" i="4"/>
  <c r="F450" i="4"/>
  <c r="D450" i="4"/>
  <c r="C450" i="4"/>
  <c r="E450" i="4"/>
  <c r="K448" i="8" l="1"/>
  <c r="G447" i="6"/>
  <c r="L448" i="8" s="1"/>
  <c r="E447" i="6"/>
  <c r="F447" i="6" s="1"/>
  <c r="D448" i="8" s="1"/>
  <c r="B449" i="6"/>
  <c r="F446" i="8"/>
  <c r="E446" i="8"/>
  <c r="G446" i="8" s="1"/>
  <c r="C448" i="6"/>
  <c r="D448" i="6" s="1"/>
  <c r="H446" i="6"/>
  <c r="B447" i="8" s="1"/>
  <c r="I450" i="4"/>
  <c r="H450" i="4"/>
  <c r="A450" i="6"/>
  <c r="A451" i="8" s="1"/>
  <c r="G451" i="4"/>
  <c r="E451" i="4"/>
  <c r="D451" i="4"/>
  <c r="B451" i="4"/>
  <c r="F451" i="4"/>
  <c r="C451" i="4"/>
  <c r="K449" i="8" l="1"/>
  <c r="G448" i="6"/>
  <c r="L449" i="8" s="1"/>
  <c r="E448" i="6"/>
  <c r="F448" i="6" s="1"/>
  <c r="D449" i="8" s="1"/>
  <c r="C449" i="6"/>
  <c r="D449" i="6" s="1"/>
  <c r="F447" i="8"/>
  <c r="E447" i="8"/>
  <c r="G447" i="8" s="1"/>
  <c r="H447" i="6"/>
  <c r="B448" i="8" s="1"/>
  <c r="H451" i="4"/>
  <c r="I451" i="4"/>
  <c r="A451" i="6"/>
  <c r="A452" i="8" s="1"/>
  <c r="B450" i="6"/>
  <c r="G452" i="4"/>
  <c r="C452" i="4"/>
  <c r="B452" i="4"/>
  <c r="F452" i="4"/>
  <c r="E452" i="4"/>
  <c r="D452" i="4"/>
  <c r="B451" i="6" l="1"/>
  <c r="C451" i="6" s="1"/>
  <c r="D451" i="6" s="1"/>
  <c r="H448" i="6"/>
  <c r="B449" i="8" s="1"/>
  <c r="F449" i="8" s="1"/>
  <c r="F448" i="8"/>
  <c r="E448" i="8"/>
  <c r="G448" i="8" s="1"/>
  <c r="C450" i="6"/>
  <c r="D450" i="6" s="1"/>
  <c r="K450" i="8"/>
  <c r="G449" i="6"/>
  <c r="L450" i="8" s="1"/>
  <c r="E449" i="6"/>
  <c r="F449" i="6" s="1"/>
  <c r="D450" i="8" s="1"/>
  <c r="H452" i="4"/>
  <c r="I452" i="4"/>
  <c r="A452" i="6"/>
  <c r="A453" i="8" s="1"/>
  <c r="D453" i="4"/>
  <c r="E453" i="4"/>
  <c r="C453" i="4"/>
  <c r="F453" i="4"/>
  <c r="G453" i="4"/>
  <c r="B453" i="4"/>
  <c r="B452" i="6" l="1"/>
  <c r="C452" i="6" s="1"/>
  <c r="D452" i="6" s="1"/>
  <c r="E449" i="8"/>
  <c r="G449" i="8" s="1"/>
  <c r="H449" i="6"/>
  <c r="B450" i="8" s="1"/>
  <c r="F450" i="8" s="1"/>
  <c r="K452" i="8"/>
  <c r="G451" i="6"/>
  <c r="L452" i="8" s="1"/>
  <c r="E451" i="6"/>
  <c r="F451" i="6" s="1"/>
  <c r="D452" i="8" s="1"/>
  <c r="K451" i="8"/>
  <c r="G450" i="6"/>
  <c r="L451" i="8" s="1"/>
  <c r="E450" i="6"/>
  <c r="F450" i="6" s="1"/>
  <c r="D451" i="8" s="1"/>
  <c r="H453" i="4"/>
  <c r="I453" i="4"/>
  <c r="A453" i="6"/>
  <c r="A454" i="8" s="1"/>
  <c r="D454" i="4"/>
  <c r="E454" i="4"/>
  <c r="C454" i="4"/>
  <c r="B454" i="4"/>
  <c r="F454" i="4"/>
  <c r="G454" i="4"/>
  <c r="H451" i="6" l="1"/>
  <c r="B452" i="8" s="1"/>
  <c r="E452" i="8" s="1"/>
  <c r="G452" i="8" s="1"/>
  <c r="E450" i="8"/>
  <c r="G450" i="8" s="1"/>
  <c r="K453" i="8"/>
  <c r="G452" i="6"/>
  <c r="L453" i="8" s="1"/>
  <c r="E452" i="6"/>
  <c r="F452" i="6" s="1"/>
  <c r="D453" i="8" s="1"/>
  <c r="B453" i="6"/>
  <c r="H450" i="6"/>
  <c r="B451" i="8" s="1"/>
  <c r="I454" i="4"/>
  <c r="H454" i="4"/>
  <c r="A454" i="6"/>
  <c r="A455" i="8" s="1"/>
  <c r="B455" i="4"/>
  <c r="E455" i="4"/>
  <c r="F455" i="4"/>
  <c r="D455" i="4"/>
  <c r="C455" i="4"/>
  <c r="G455" i="4"/>
  <c r="F452" i="8" l="1"/>
  <c r="H452" i="6"/>
  <c r="B453" i="8" s="1"/>
  <c r="F453" i="8" s="1"/>
  <c r="F451" i="8"/>
  <c r="E451" i="8"/>
  <c r="G451" i="8" s="1"/>
  <c r="C453" i="6"/>
  <c r="D453" i="6" s="1"/>
  <c r="H455" i="4"/>
  <c r="I455" i="4"/>
  <c r="A455" i="6"/>
  <c r="A456" i="8" s="1"/>
  <c r="B454" i="6"/>
  <c r="B456" i="4"/>
  <c r="C456" i="4"/>
  <c r="F456" i="4"/>
  <c r="E456" i="4"/>
  <c r="D456" i="4"/>
  <c r="G456" i="4"/>
  <c r="E453" i="8" l="1"/>
  <c r="G453" i="8" s="1"/>
  <c r="K454" i="8"/>
  <c r="G453" i="6"/>
  <c r="L454" i="8" s="1"/>
  <c r="E453" i="6"/>
  <c r="F453" i="6" s="1"/>
  <c r="D454" i="8" s="1"/>
  <c r="B455" i="6"/>
  <c r="C454" i="6"/>
  <c r="D454" i="6" s="1"/>
  <c r="H456" i="4"/>
  <c r="I456" i="4"/>
  <c r="A456" i="6"/>
  <c r="A457" i="8" s="1"/>
  <c r="E457" i="4"/>
  <c r="G457" i="4"/>
  <c r="B457" i="4"/>
  <c r="F457" i="4"/>
  <c r="D457" i="4"/>
  <c r="C457" i="4"/>
  <c r="B456" i="6" l="1"/>
  <c r="C456" i="6" s="1"/>
  <c r="D456" i="6" s="1"/>
  <c r="K455" i="8"/>
  <c r="G454" i="6"/>
  <c r="L455" i="8" s="1"/>
  <c r="E454" i="6"/>
  <c r="F454" i="6" s="1"/>
  <c r="D455" i="8" s="1"/>
  <c r="C455" i="6"/>
  <c r="D455" i="6" s="1"/>
  <c r="H453" i="6"/>
  <c r="B454" i="8" s="1"/>
  <c r="I457" i="4"/>
  <c r="H457" i="4"/>
  <c r="A457" i="6"/>
  <c r="A458" i="8" s="1"/>
  <c r="D458" i="4"/>
  <c r="C458" i="4"/>
  <c r="B458" i="4"/>
  <c r="F458" i="4"/>
  <c r="E458" i="4"/>
  <c r="G458" i="4"/>
  <c r="H454" i="6" l="1"/>
  <c r="B455" i="8" s="1"/>
  <c r="F455" i="8" s="1"/>
  <c r="K457" i="8"/>
  <c r="G456" i="6"/>
  <c r="L457" i="8" s="1"/>
  <c r="E456" i="6"/>
  <c r="F456" i="6" s="1"/>
  <c r="D457" i="8" s="1"/>
  <c r="F454" i="8"/>
  <c r="E454" i="8"/>
  <c r="G454" i="8" s="1"/>
  <c r="K456" i="8"/>
  <c r="G455" i="6"/>
  <c r="L456" i="8" s="1"/>
  <c r="E455" i="6"/>
  <c r="F455" i="6" s="1"/>
  <c r="D456" i="8" s="1"/>
  <c r="B457" i="6"/>
  <c r="H458" i="4"/>
  <c r="I458" i="4"/>
  <c r="A458" i="6"/>
  <c r="A459" i="8" s="1"/>
  <c r="F459" i="4"/>
  <c r="B459" i="4"/>
  <c r="E459" i="4"/>
  <c r="G459" i="4"/>
  <c r="D459" i="4"/>
  <c r="C459" i="4"/>
  <c r="B458" i="6" l="1"/>
  <c r="C458" i="6" s="1"/>
  <c r="D458" i="6" s="1"/>
  <c r="E455" i="8"/>
  <c r="G455" i="8" s="1"/>
  <c r="H456" i="6"/>
  <c r="B457" i="8" s="1"/>
  <c r="F457" i="8" s="1"/>
  <c r="C457" i="6"/>
  <c r="D457" i="6" s="1"/>
  <c r="H455" i="6"/>
  <c r="B456" i="8" s="1"/>
  <c r="H459" i="4"/>
  <c r="I459" i="4"/>
  <c r="A459" i="6"/>
  <c r="A460" i="8" s="1"/>
  <c r="C460" i="4"/>
  <c r="F460" i="4"/>
  <c r="G460" i="4"/>
  <c r="B460" i="4"/>
  <c r="D460" i="4"/>
  <c r="E460" i="4"/>
  <c r="E457" i="8" l="1"/>
  <c r="G457" i="8" s="1"/>
  <c r="K458" i="8"/>
  <c r="G457" i="6"/>
  <c r="L458" i="8" s="1"/>
  <c r="E457" i="6"/>
  <c r="F457" i="6" s="1"/>
  <c r="D458" i="8" s="1"/>
  <c r="K459" i="8"/>
  <c r="G458" i="6"/>
  <c r="L459" i="8" s="1"/>
  <c r="E458" i="6"/>
  <c r="F458" i="6" s="1"/>
  <c r="D459" i="8" s="1"/>
  <c r="F456" i="8"/>
  <c r="E456" i="8"/>
  <c r="G456" i="8" s="1"/>
  <c r="B459" i="6"/>
  <c r="I460" i="4"/>
  <c r="H460" i="4"/>
  <c r="A460" i="6"/>
  <c r="A461" i="8" s="1"/>
  <c r="F461" i="4"/>
  <c r="D461" i="4"/>
  <c r="B461" i="4"/>
  <c r="G461" i="4"/>
  <c r="E461" i="4"/>
  <c r="C461" i="4"/>
  <c r="H458" i="6" l="1"/>
  <c r="B459" i="8" s="1"/>
  <c r="F459" i="8" s="1"/>
  <c r="H457" i="6"/>
  <c r="B458" i="8" s="1"/>
  <c r="C459" i="6"/>
  <c r="D459" i="6" s="1"/>
  <c r="H461" i="4"/>
  <c r="I461" i="4"/>
  <c r="A461" i="6"/>
  <c r="A462" i="8" s="1"/>
  <c r="B460" i="6"/>
  <c r="F462" i="4"/>
  <c r="D462" i="4"/>
  <c r="C462" i="4"/>
  <c r="B462" i="4"/>
  <c r="E462" i="4"/>
  <c r="G462" i="4"/>
  <c r="E459" i="8" l="1"/>
  <c r="G459" i="8" s="1"/>
  <c r="K460" i="8"/>
  <c r="G459" i="6"/>
  <c r="L460" i="8" s="1"/>
  <c r="E459" i="6"/>
  <c r="F459" i="6" s="1"/>
  <c r="D460" i="8" s="1"/>
  <c r="B461" i="6"/>
  <c r="F458" i="8"/>
  <c r="E458" i="8"/>
  <c r="G458" i="8" s="1"/>
  <c r="C460" i="6"/>
  <c r="D460" i="6" s="1"/>
  <c r="H462" i="4"/>
  <c r="I462" i="4"/>
  <c r="A462" i="6"/>
  <c r="A463" i="8" s="1"/>
  <c r="E463" i="4"/>
  <c r="F463" i="4"/>
  <c r="D463" i="4"/>
  <c r="C463" i="4"/>
  <c r="G463" i="4"/>
  <c r="B463" i="4"/>
  <c r="C461" i="6" l="1"/>
  <c r="D461" i="6" s="1"/>
  <c r="H459" i="6"/>
  <c r="B460" i="8" s="1"/>
  <c r="K461" i="8"/>
  <c r="G460" i="6"/>
  <c r="L461" i="8" s="1"/>
  <c r="E460" i="6"/>
  <c r="F460" i="6" s="1"/>
  <c r="D461" i="8" s="1"/>
  <c r="B462" i="6"/>
  <c r="H463" i="4"/>
  <c r="I463" i="4"/>
  <c r="A463" i="6"/>
  <c r="A464" i="8" s="1"/>
  <c r="C464" i="4"/>
  <c r="D464" i="4"/>
  <c r="B464" i="4"/>
  <c r="E464" i="4"/>
  <c r="F464" i="4"/>
  <c r="G464" i="4"/>
  <c r="B463" i="6" l="1"/>
  <c r="C463" i="6" s="1"/>
  <c r="K462" i="8"/>
  <c r="G461" i="6"/>
  <c r="L462" i="8" s="1"/>
  <c r="E461" i="6"/>
  <c r="F461" i="6" s="1"/>
  <c r="D462" i="8" s="1"/>
  <c r="H460" i="6"/>
  <c r="B461" i="8" s="1"/>
  <c r="C462" i="6"/>
  <c r="D462" i="6" s="1"/>
  <c r="E460" i="8"/>
  <c r="G460" i="8" s="1"/>
  <c r="F460" i="8"/>
  <c r="H464" i="4"/>
  <c r="I464" i="4"/>
  <c r="A464" i="6"/>
  <c r="A465" i="8" s="1"/>
  <c r="B465" i="4"/>
  <c r="E465" i="4"/>
  <c r="G465" i="4"/>
  <c r="C465" i="4"/>
  <c r="F465" i="4"/>
  <c r="D465" i="4"/>
  <c r="D463" i="6" l="1"/>
  <c r="K464" i="8" s="1"/>
  <c r="H461" i="6"/>
  <c r="B462" i="8" s="1"/>
  <c r="F462" i="8" s="1"/>
  <c r="K463" i="8"/>
  <c r="G462" i="6"/>
  <c r="L463" i="8" s="1"/>
  <c r="E462" i="6"/>
  <c r="F462" i="6" s="1"/>
  <c r="D463" i="8" s="1"/>
  <c r="F461" i="8"/>
  <c r="E461" i="8"/>
  <c r="G461" i="8" s="1"/>
  <c r="B464" i="6"/>
  <c r="I465" i="4"/>
  <c r="H465" i="4"/>
  <c r="A465" i="6"/>
  <c r="A466" i="8" s="1"/>
  <c r="D466" i="4"/>
  <c r="E466" i="4"/>
  <c r="G466" i="4"/>
  <c r="B466" i="4"/>
  <c r="F466" i="4"/>
  <c r="C466" i="4"/>
  <c r="E463" i="6" l="1"/>
  <c r="F463" i="6" s="1"/>
  <c r="D464" i="8" s="1"/>
  <c r="G463" i="6"/>
  <c r="L464" i="8" s="1"/>
  <c r="E462" i="8"/>
  <c r="G462" i="8" s="1"/>
  <c r="H462" i="6"/>
  <c r="B463" i="8" s="1"/>
  <c r="C464" i="6"/>
  <c r="D464" i="6" s="1"/>
  <c r="H466" i="4"/>
  <c r="I466" i="4"/>
  <c r="A466" i="6"/>
  <c r="A467" i="8" s="1"/>
  <c r="B465" i="6"/>
  <c r="G467" i="4"/>
  <c r="B467" i="4"/>
  <c r="C467" i="4"/>
  <c r="E467" i="4"/>
  <c r="D467" i="4"/>
  <c r="F467" i="4"/>
  <c r="B466" i="6" l="1"/>
  <c r="C466" i="6" s="1"/>
  <c r="D466" i="6" s="1"/>
  <c r="H463" i="6"/>
  <c r="B464" i="8" s="1"/>
  <c r="F464" i="8" s="1"/>
  <c r="K465" i="8"/>
  <c r="G464" i="6"/>
  <c r="L465" i="8" s="1"/>
  <c r="E464" i="6"/>
  <c r="F464" i="6" s="1"/>
  <c r="D465" i="8" s="1"/>
  <c r="C465" i="6"/>
  <c r="D465" i="6" s="1"/>
  <c r="F463" i="8"/>
  <c r="E463" i="8"/>
  <c r="G463" i="8" s="1"/>
  <c r="I467" i="4"/>
  <c r="H467" i="4"/>
  <c r="A467" i="6"/>
  <c r="A468" i="8" s="1"/>
  <c r="D468" i="4"/>
  <c r="B468" i="4"/>
  <c r="F468" i="4"/>
  <c r="C468" i="4"/>
  <c r="E468" i="4"/>
  <c r="G468" i="4"/>
  <c r="E464" i="8" l="1"/>
  <c r="G464" i="8" s="1"/>
  <c r="K467" i="8"/>
  <c r="G466" i="6"/>
  <c r="L467" i="8" s="1"/>
  <c r="E466" i="6"/>
  <c r="F466" i="6" s="1"/>
  <c r="D467" i="8" s="1"/>
  <c r="K466" i="8"/>
  <c r="G465" i="6"/>
  <c r="L466" i="8" s="1"/>
  <c r="E465" i="6"/>
  <c r="F465" i="6" s="1"/>
  <c r="D466" i="8" s="1"/>
  <c r="H464" i="6"/>
  <c r="B465" i="8" s="1"/>
  <c r="H468" i="4"/>
  <c r="I468" i="4"/>
  <c r="A468" i="6"/>
  <c r="A469" i="8" s="1"/>
  <c r="B467" i="6"/>
  <c r="D469" i="4"/>
  <c r="E469" i="4"/>
  <c r="F469" i="4"/>
  <c r="C469" i="4"/>
  <c r="G469" i="4"/>
  <c r="B469" i="4"/>
  <c r="B468" i="6" l="1"/>
  <c r="C468" i="6" s="1"/>
  <c r="F465" i="8"/>
  <c r="E465" i="8"/>
  <c r="G465" i="8" s="1"/>
  <c r="H465" i="6"/>
  <c r="B466" i="8" s="1"/>
  <c r="C467" i="6"/>
  <c r="D467" i="6" s="1"/>
  <c r="H466" i="6"/>
  <c r="B467" i="8" s="1"/>
  <c r="H469" i="4"/>
  <c r="I469" i="4"/>
  <c r="A469" i="6"/>
  <c r="A470" i="8" s="1"/>
  <c r="B470" i="4"/>
  <c r="C470" i="4"/>
  <c r="E470" i="4"/>
  <c r="G470" i="4"/>
  <c r="D470" i="4"/>
  <c r="F470" i="4"/>
  <c r="D468" i="6" l="1"/>
  <c r="K469" i="8" s="1"/>
  <c r="K468" i="8"/>
  <c r="G467" i="6"/>
  <c r="L468" i="8" s="1"/>
  <c r="E467" i="6"/>
  <c r="F467" i="6" s="1"/>
  <c r="D468" i="8" s="1"/>
  <c r="F467" i="8"/>
  <c r="E467" i="8"/>
  <c r="G467" i="8" s="1"/>
  <c r="B469" i="6"/>
  <c r="F466" i="8"/>
  <c r="E466" i="8"/>
  <c r="G466" i="8" s="1"/>
  <c r="H470" i="4"/>
  <c r="I470" i="4"/>
  <c r="A470" i="6"/>
  <c r="A471" i="8" s="1"/>
  <c r="F471" i="4"/>
  <c r="E471" i="4"/>
  <c r="G471" i="4"/>
  <c r="B471" i="4"/>
  <c r="D471" i="4"/>
  <c r="C471" i="4"/>
  <c r="E468" i="6" l="1"/>
  <c r="F468" i="6" s="1"/>
  <c r="D469" i="8" s="1"/>
  <c r="H467" i="6"/>
  <c r="B468" i="8" s="1"/>
  <c r="F468" i="8" s="1"/>
  <c r="G468" i="6"/>
  <c r="L469" i="8" s="1"/>
  <c r="B470" i="6"/>
  <c r="C469" i="6"/>
  <c r="D469" i="6" s="1"/>
  <c r="H471" i="4"/>
  <c r="I471" i="4"/>
  <c r="A471" i="6"/>
  <c r="A472" i="8" s="1"/>
  <c r="D472" i="4"/>
  <c r="F472" i="4"/>
  <c r="E472" i="4"/>
  <c r="C472" i="4"/>
  <c r="B472" i="4"/>
  <c r="G472" i="4"/>
  <c r="H468" i="6" l="1"/>
  <c r="B469" i="8" s="1"/>
  <c r="E468" i="8"/>
  <c r="G468" i="8" s="1"/>
  <c r="B471" i="6"/>
  <c r="C471" i="6" s="1"/>
  <c r="D471" i="6" s="1"/>
  <c r="K470" i="8"/>
  <c r="G469" i="6"/>
  <c r="L470" i="8" s="1"/>
  <c r="E469" i="6"/>
  <c r="F469" i="6" s="1"/>
  <c r="D470" i="8" s="1"/>
  <c r="C470" i="6"/>
  <c r="D470" i="6" s="1"/>
  <c r="H472" i="4"/>
  <c r="I472" i="4"/>
  <c r="A472" i="6"/>
  <c r="A473" i="8" s="1"/>
  <c r="F473" i="4"/>
  <c r="D473" i="4"/>
  <c r="E473" i="4"/>
  <c r="C473" i="4"/>
  <c r="B473" i="4"/>
  <c r="G473" i="4"/>
  <c r="F469" i="8" l="1"/>
  <c r="E469" i="8"/>
  <c r="G469" i="8" s="1"/>
  <c r="H469" i="6"/>
  <c r="B470" i="8" s="1"/>
  <c r="E470" i="8" s="1"/>
  <c r="G470" i="8" s="1"/>
  <c r="K471" i="8"/>
  <c r="G470" i="6"/>
  <c r="L471" i="8" s="1"/>
  <c r="E470" i="6"/>
  <c r="F470" i="6" s="1"/>
  <c r="D471" i="8" s="1"/>
  <c r="K472" i="8"/>
  <c r="G471" i="6"/>
  <c r="L472" i="8" s="1"/>
  <c r="E471" i="6"/>
  <c r="F471" i="6" s="1"/>
  <c r="D472" i="8" s="1"/>
  <c r="B472" i="6"/>
  <c r="I473" i="4"/>
  <c r="H473" i="4"/>
  <c r="A473" i="6"/>
  <c r="A474" i="8" s="1"/>
  <c r="E474" i="4"/>
  <c r="G474" i="4"/>
  <c r="B474" i="4"/>
  <c r="C474" i="4"/>
  <c r="D474" i="4"/>
  <c r="F474" i="4"/>
  <c r="F470" i="8" l="1"/>
  <c r="H470" i="6"/>
  <c r="B471" i="8" s="1"/>
  <c r="F471" i="8" s="1"/>
  <c r="H471" i="6"/>
  <c r="B472" i="8" s="1"/>
  <c r="C472" i="6"/>
  <c r="D472" i="6" s="1"/>
  <c r="B473" i="6"/>
  <c r="I474" i="4"/>
  <c r="H474" i="4"/>
  <c r="A474" i="6"/>
  <c r="A475" i="8" s="1"/>
  <c r="G475" i="4"/>
  <c r="B475" i="4"/>
  <c r="F475" i="4"/>
  <c r="C475" i="4"/>
  <c r="D475" i="4"/>
  <c r="E475" i="4"/>
  <c r="E471" i="8" l="1"/>
  <c r="G471" i="8" s="1"/>
  <c r="K473" i="8"/>
  <c r="G472" i="6"/>
  <c r="L473" i="8" s="1"/>
  <c r="E472" i="6"/>
  <c r="F472" i="6" s="1"/>
  <c r="D473" i="8" s="1"/>
  <c r="C473" i="6"/>
  <c r="D473" i="6" s="1"/>
  <c r="F472" i="8"/>
  <c r="E472" i="8"/>
  <c r="G472" i="8" s="1"/>
  <c r="I475" i="4"/>
  <c r="H475" i="4"/>
  <c r="A475" i="6"/>
  <c r="A476" i="8" s="1"/>
  <c r="B474" i="6"/>
  <c r="E476" i="4"/>
  <c r="D476" i="4"/>
  <c r="C476" i="4"/>
  <c r="B476" i="4"/>
  <c r="F476" i="4"/>
  <c r="G476" i="4"/>
  <c r="H472" i="6" l="1"/>
  <c r="B473" i="8" s="1"/>
  <c r="F473" i="8" s="1"/>
  <c r="K474" i="8"/>
  <c r="G473" i="6"/>
  <c r="L474" i="8" s="1"/>
  <c r="E473" i="6"/>
  <c r="F473" i="6" s="1"/>
  <c r="D474" i="8" s="1"/>
  <c r="C474" i="6"/>
  <c r="D474" i="6" s="1"/>
  <c r="B475" i="6"/>
  <c r="I476" i="4"/>
  <c r="H476" i="4"/>
  <c r="A476" i="6"/>
  <c r="A477" i="8" s="1"/>
  <c r="F477" i="4"/>
  <c r="C477" i="4"/>
  <c r="G477" i="4"/>
  <c r="D477" i="4"/>
  <c r="E477" i="4"/>
  <c r="B477" i="4"/>
  <c r="E473" i="8" l="1"/>
  <c r="G473" i="8" s="1"/>
  <c r="H473" i="6"/>
  <c r="B474" i="8" s="1"/>
  <c r="F474" i="8" s="1"/>
  <c r="K475" i="8"/>
  <c r="G474" i="6"/>
  <c r="L475" i="8" s="1"/>
  <c r="E474" i="6"/>
  <c r="F474" i="6" s="1"/>
  <c r="D475" i="8" s="1"/>
  <c r="C475" i="6"/>
  <c r="D475" i="6" s="1"/>
  <c r="H477" i="4"/>
  <c r="I477" i="4"/>
  <c r="A477" i="6"/>
  <c r="A478" i="8" s="1"/>
  <c r="B476" i="6"/>
  <c r="E478" i="4"/>
  <c r="G478" i="4"/>
  <c r="C478" i="4"/>
  <c r="F478" i="4"/>
  <c r="B478" i="4"/>
  <c r="D478" i="4"/>
  <c r="E474" i="8" l="1"/>
  <c r="G474" i="8" s="1"/>
  <c r="H474" i="6"/>
  <c r="B475" i="8" s="1"/>
  <c r="F475" i="8" s="1"/>
  <c r="C476" i="6"/>
  <c r="D476" i="6" s="1"/>
  <c r="B477" i="6"/>
  <c r="K476" i="8"/>
  <c r="G475" i="6"/>
  <c r="L476" i="8" s="1"/>
  <c r="E475" i="6"/>
  <c r="F475" i="6" s="1"/>
  <c r="D476" i="8" s="1"/>
  <c r="I478" i="4"/>
  <c r="H478" i="4"/>
  <c r="A478" i="6"/>
  <c r="A479" i="8" s="1"/>
  <c r="F479" i="4"/>
  <c r="E479" i="4"/>
  <c r="B479" i="4"/>
  <c r="C479" i="4"/>
  <c r="D479" i="4"/>
  <c r="G479" i="4"/>
  <c r="E475" i="8" l="1"/>
  <c r="G475" i="8" s="1"/>
  <c r="H475" i="6"/>
  <c r="B476" i="8" s="1"/>
  <c r="E476" i="8" s="1"/>
  <c r="G476" i="8" s="1"/>
  <c r="C477" i="6"/>
  <c r="D477" i="6" s="1"/>
  <c r="K477" i="8"/>
  <c r="G476" i="6"/>
  <c r="L477" i="8" s="1"/>
  <c r="E476" i="6"/>
  <c r="F476" i="6" s="1"/>
  <c r="D477" i="8" s="1"/>
  <c r="H479" i="4"/>
  <c r="I479" i="4"/>
  <c r="A479" i="6"/>
  <c r="A480" i="8" s="1"/>
  <c r="B478" i="6"/>
  <c r="C480" i="4"/>
  <c r="D480" i="4"/>
  <c r="G480" i="4"/>
  <c r="B480" i="4"/>
  <c r="F480" i="4"/>
  <c r="E480" i="4"/>
  <c r="F476" i="8" l="1"/>
  <c r="B479" i="6"/>
  <c r="C479" i="6" s="1"/>
  <c r="D479" i="6" s="1"/>
  <c r="H476" i="6"/>
  <c r="B477" i="8" s="1"/>
  <c r="F477" i="8" s="1"/>
  <c r="K478" i="8"/>
  <c r="G477" i="6"/>
  <c r="L478" i="8" s="1"/>
  <c r="E477" i="6"/>
  <c r="F477" i="6" s="1"/>
  <c r="D478" i="8" s="1"/>
  <c r="C478" i="6"/>
  <c r="D478" i="6" s="1"/>
  <c r="I480" i="4"/>
  <c r="H480" i="4"/>
  <c r="A480" i="6"/>
  <c r="A481" i="8" s="1"/>
  <c r="B481" i="4"/>
  <c r="E481" i="4"/>
  <c r="D481" i="4"/>
  <c r="G481" i="4"/>
  <c r="F481" i="4"/>
  <c r="C481" i="4"/>
  <c r="E477" i="8" l="1"/>
  <c r="G477" i="8" s="1"/>
  <c r="K479" i="8"/>
  <c r="G478" i="6"/>
  <c r="L479" i="8" s="1"/>
  <c r="E478" i="6"/>
  <c r="F478" i="6" s="1"/>
  <c r="D479" i="8" s="1"/>
  <c r="H477" i="6"/>
  <c r="B478" i="8" s="1"/>
  <c r="K480" i="8"/>
  <c r="G479" i="6"/>
  <c r="L480" i="8" s="1"/>
  <c r="E479" i="6"/>
  <c r="F479" i="6" s="1"/>
  <c r="D480" i="8" s="1"/>
  <c r="I481" i="4"/>
  <c r="H481" i="4"/>
  <c r="A481" i="6"/>
  <c r="A482" i="8" s="1"/>
  <c r="B480" i="6"/>
  <c r="C482" i="4"/>
  <c r="G482" i="4"/>
  <c r="B482" i="4"/>
  <c r="D482" i="4"/>
  <c r="F482" i="4"/>
  <c r="E482" i="4"/>
  <c r="H478" i="6" l="1"/>
  <c r="B479" i="8" s="1"/>
  <c r="F479" i="8" s="1"/>
  <c r="H479" i="6"/>
  <c r="B480" i="8" s="1"/>
  <c r="C480" i="6"/>
  <c r="D480" i="6" s="1"/>
  <c r="F478" i="8"/>
  <c r="E478" i="8"/>
  <c r="G478" i="8" s="1"/>
  <c r="I482" i="4"/>
  <c r="H482" i="4"/>
  <c r="A482" i="6"/>
  <c r="A483" i="8" s="1"/>
  <c r="B481" i="6"/>
  <c r="E483" i="4"/>
  <c r="D483" i="4"/>
  <c r="C483" i="4"/>
  <c r="G483" i="4"/>
  <c r="B483" i="4"/>
  <c r="F483" i="4"/>
  <c r="E479" i="8" l="1"/>
  <c r="G479" i="8" s="1"/>
  <c r="K481" i="8"/>
  <c r="G480" i="6"/>
  <c r="L481" i="8" s="1"/>
  <c r="E480" i="6"/>
  <c r="F480" i="6" s="1"/>
  <c r="D481" i="8" s="1"/>
  <c r="C481" i="6"/>
  <c r="D481" i="6" s="1"/>
  <c r="F480" i="8"/>
  <c r="E480" i="8"/>
  <c r="G480" i="8" s="1"/>
  <c r="I483" i="4"/>
  <c r="H483" i="4"/>
  <c r="A483" i="6"/>
  <c r="A484" i="8" s="1"/>
  <c r="B482" i="6"/>
  <c r="B484" i="4"/>
  <c r="G484" i="4"/>
  <c r="E484" i="4"/>
  <c r="C484" i="4"/>
  <c r="D484" i="4"/>
  <c r="F484" i="4"/>
  <c r="H480" i="6" l="1"/>
  <c r="B481" i="8" s="1"/>
  <c r="K482" i="8"/>
  <c r="G481" i="6"/>
  <c r="L482" i="8" s="1"/>
  <c r="E481" i="6"/>
  <c r="F481" i="6" s="1"/>
  <c r="D482" i="8" s="1"/>
  <c r="C482" i="6"/>
  <c r="D482" i="6" s="1"/>
  <c r="H484" i="4"/>
  <c r="I484" i="4"/>
  <c r="A484" i="6"/>
  <c r="A485" i="8" s="1"/>
  <c r="B483" i="6"/>
  <c r="C485" i="4"/>
  <c r="E485" i="4"/>
  <c r="B485" i="4"/>
  <c r="G485" i="4"/>
  <c r="F485" i="4"/>
  <c r="D485" i="4"/>
  <c r="B484" i="6" l="1"/>
  <c r="C484" i="6" s="1"/>
  <c r="D484" i="6" s="1"/>
  <c r="H481" i="6"/>
  <c r="B482" i="8" s="1"/>
  <c r="F482" i="8" s="1"/>
  <c r="K483" i="8"/>
  <c r="G482" i="6"/>
  <c r="L483" i="8" s="1"/>
  <c r="E482" i="6"/>
  <c r="F482" i="6" s="1"/>
  <c r="D483" i="8" s="1"/>
  <c r="C483" i="6"/>
  <c r="D483" i="6" s="1"/>
  <c r="F481" i="8"/>
  <c r="E481" i="8"/>
  <c r="G481" i="8" s="1"/>
  <c r="I485" i="4"/>
  <c r="H485" i="4"/>
  <c r="A485" i="6"/>
  <c r="A486" i="8" s="1"/>
  <c r="D486" i="4"/>
  <c r="B486" i="4"/>
  <c r="F486" i="4"/>
  <c r="C486" i="4"/>
  <c r="G486" i="4"/>
  <c r="E486" i="4"/>
  <c r="E482" i="8" l="1"/>
  <c r="G482" i="8" s="1"/>
  <c r="K485" i="8"/>
  <c r="G484" i="6"/>
  <c r="L485" i="8" s="1"/>
  <c r="E484" i="6"/>
  <c r="F484" i="6" s="1"/>
  <c r="D485" i="8" s="1"/>
  <c r="H482" i="6"/>
  <c r="B483" i="8" s="1"/>
  <c r="K484" i="8"/>
  <c r="G483" i="6"/>
  <c r="L484" i="8" s="1"/>
  <c r="E483" i="6"/>
  <c r="F483" i="6" s="1"/>
  <c r="D484" i="8" s="1"/>
  <c r="I486" i="4"/>
  <c r="H486" i="4"/>
  <c r="A486" i="6"/>
  <c r="A487" i="8" s="1"/>
  <c r="B485" i="6"/>
  <c r="B487" i="4"/>
  <c r="D487" i="4"/>
  <c r="G487" i="4"/>
  <c r="C487" i="4"/>
  <c r="E487" i="4"/>
  <c r="F487" i="4"/>
  <c r="H483" i="6" l="1"/>
  <c r="B484" i="8" s="1"/>
  <c r="E484" i="8" s="1"/>
  <c r="G484" i="8" s="1"/>
  <c r="H484" i="6"/>
  <c r="B485" i="8" s="1"/>
  <c r="F485" i="8" s="1"/>
  <c r="C485" i="6"/>
  <c r="D485" i="6" s="1"/>
  <c r="F483" i="8"/>
  <c r="E483" i="8"/>
  <c r="G483" i="8" s="1"/>
  <c r="I487" i="4"/>
  <c r="H487" i="4"/>
  <c r="A487" i="6"/>
  <c r="A488" i="8" s="1"/>
  <c r="B486" i="6"/>
  <c r="G488" i="4"/>
  <c r="B488" i="4"/>
  <c r="C488" i="4"/>
  <c r="D488" i="4"/>
  <c r="E488" i="4"/>
  <c r="F488" i="4"/>
  <c r="F484" i="8" l="1"/>
  <c r="E485" i="8"/>
  <c r="G485" i="8" s="1"/>
  <c r="K486" i="8"/>
  <c r="G485" i="6"/>
  <c r="L486" i="8" s="1"/>
  <c r="E485" i="6"/>
  <c r="F485" i="6" s="1"/>
  <c r="D486" i="8" s="1"/>
  <c r="C486" i="6"/>
  <c r="D486" i="6" s="1"/>
  <c r="I488" i="4"/>
  <c r="H488" i="4"/>
  <c r="A488" i="6"/>
  <c r="A489" i="8" s="1"/>
  <c r="B487" i="6"/>
  <c r="C489" i="4"/>
  <c r="D489" i="4"/>
  <c r="F489" i="4"/>
  <c r="G489" i="4"/>
  <c r="B489" i="4"/>
  <c r="E489" i="4"/>
  <c r="K487" i="8" l="1"/>
  <c r="G486" i="6"/>
  <c r="L487" i="8" s="1"/>
  <c r="E486" i="6"/>
  <c r="F486" i="6" s="1"/>
  <c r="D487" i="8" s="1"/>
  <c r="C487" i="6"/>
  <c r="D487" i="6" s="1"/>
  <c r="H485" i="6"/>
  <c r="B486" i="8" s="1"/>
  <c r="I489" i="4"/>
  <c r="H489" i="4"/>
  <c r="A489" i="6"/>
  <c r="A490" i="8" s="1"/>
  <c r="B488" i="6"/>
  <c r="F490" i="4"/>
  <c r="D490" i="4"/>
  <c r="C490" i="4"/>
  <c r="G490" i="4"/>
  <c r="B490" i="4"/>
  <c r="E490" i="4"/>
  <c r="K488" i="8" l="1"/>
  <c r="G487" i="6"/>
  <c r="L488" i="8" s="1"/>
  <c r="E487" i="6"/>
  <c r="F487" i="6" s="1"/>
  <c r="D488" i="8" s="1"/>
  <c r="C488" i="6"/>
  <c r="D488" i="6" s="1"/>
  <c r="F486" i="8"/>
  <c r="E486" i="8"/>
  <c r="G486" i="8" s="1"/>
  <c r="H486" i="6"/>
  <c r="B487" i="8" s="1"/>
  <c r="I490" i="4"/>
  <c r="H490" i="4"/>
  <c r="A490" i="6"/>
  <c r="A491" i="8" s="1"/>
  <c r="B489" i="6"/>
  <c r="D491" i="4"/>
  <c r="B491" i="4"/>
  <c r="C491" i="4"/>
  <c r="G491" i="4"/>
  <c r="E491" i="4"/>
  <c r="F491" i="4"/>
  <c r="H487" i="6" l="1"/>
  <c r="B488" i="8" s="1"/>
  <c r="F488" i="8" s="1"/>
  <c r="K489" i="8"/>
  <c r="G488" i="6"/>
  <c r="L489" i="8" s="1"/>
  <c r="E488" i="6"/>
  <c r="F488" i="6" s="1"/>
  <c r="D489" i="8" s="1"/>
  <c r="F487" i="8"/>
  <c r="E487" i="8"/>
  <c r="G487" i="8" s="1"/>
  <c r="C489" i="6"/>
  <c r="D489" i="6" s="1"/>
  <c r="I491" i="4"/>
  <c r="H491" i="4"/>
  <c r="A491" i="6"/>
  <c r="A492" i="8" s="1"/>
  <c r="B490" i="6"/>
  <c r="G492" i="4"/>
  <c r="E492" i="4"/>
  <c r="B492" i="4"/>
  <c r="F492" i="4"/>
  <c r="D492" i="4"/>
  <c r="C492" i="4"/>
  <c r="E488" i="8" l="1"/>
  <c r="G488" i="8" s="1"/>
  <c r="H488" i="6"/>
  <c r="B489" i="8" s="1"/>
  <c r="F489" i="8" s="1"/>
  <c r="K490" i="8"/>
  <c r="G489" i="6"/>
  <c r="L490" i="8" s="1"/>
  <c r="E489" i="6"/>
  <c r="F489" i="6" s="1"/>
  <c r="D490" i="8" s="1"/>
  <c r="C490" i="6"/>
  <c r="D490" i="6" s="1"/>
  <c r="B491" i="6"/>
  <c r="H492" i="4"/>
  <c r="I492" i="4"/>
  <c r="A492" i="6"/>
  <c r="A493" i="8" s="1"/>
  <c r="G493" i="4"/>
  <c r="F493" i="4"/>
  <c r="C493" i="4"/>
  <c r="E493" i="4"/>
  <c r="D493" i="4"/>
  <c r="B493" i="4"/>
  <c r="E489" i="8" l="1"/>
  <c r="G489" i="8" s="1"/>
  <c r="B492" i="6"/>
  <c r="C492" i="6" s="1"/>
  <c r="D492" i="6" s="1"/>
  <c r="K491" i="8"/>
  <c r="G490" i="6"/>
  <c r="L491" i="8" s="1"/>
  <c r="E490" i="6"/>
  <c r="F490" i="6" s="1"/>
  <c r="D491" i="8" s="1"/>
  <c r="C491" i="6"/>
  <c r="D491" i="6" s="1"/>
  <c r="H489" i="6"/>
  <c r="B490" i="8" s="1"/>
  <c r="H493" i="4"/>
  <c r="I493" i="4"/>
  <c r="A493" i="6"/>
  <c r="A494" i="8" s="1"/>
  <c r="G494" i="4"/>
  <c r="E494" i="4"/>
  <c r="B494" i="4"/>
  <c r="D494" i="4"/>
  <c r="F494" i="4"/>
  <c r="C494" i="4"/>
  <c r="K493" i="8" l="1"/>
  <c r="G492" i="6"/>
  <c r="L493" i="8" s="1"/>
  <c r="E492" i="6"/>
  <c r="F492" i="6" s="1"/>
  <c r="D493" i="8" s="1"/>
  <c r="K492" i="8"/>
  <c r="G491" i="6"/>
  <c r="L492" i="8" s="1"/>
  <c r="E491" i="6"/>
  <c r="F491" i="6" s="1"/>
  <c r="D492" i="8" s="1"/>
  <c r="F490" i="8"/>
  <c r="E490" i="8"/>
  <c r="G490" i="8" s="1"/>
  <c r="H490" i="6"/>
  <c r="B491" i="8" s="1"/>
  <c r="B493" i="6"/>
  <c r="I494" i="4"/>
  <c r="H494" i="4"/>
  <c r="A494" i="6"/>
  <c r="A495" i="8" s="1"/>
  <c r="E495" i="4"/>
  <c r="G495" i="4"/>
  <c r="C495" i="4"/>
  <c r="B495" i="4"/>
  <c r="D495" i="4"/>
  <c r="F495" i="4"/>
  <c r="H491" i="6" l="1"/>
  <c r="B492" i="8" s="1"/>
  <c r="F492" i="8" s="1"/>
  <c r="H492" i="6"/>
  <c r="B493" i="8" s="1"/>
  <c r="C493" i="6"/>
  <c r="D493" i="6" s="1"/>
  <c r="F491" i="8"/>
  <c r="E491" i="8"/>
  <c r="G491" i="8" s="1"/>
  <c r="I495" i="4"/>
  <c r="H495" i="4"/>
  <c r="A495" i="6"/>
  <c r="A496" i="8" s="1"/>
  <c r="B494" i="6"/>
  <c r="F496" i="4"/>
  <c r="B496" i="4"/>
  <c r="C496" i="4"/>
  <c r="E496" i="4"/>
  <c r="D496" i="4"/>
  <c r="G496" i="4"/>
  <c r="E492" i="8" l="1"/>
  <c r="G492" i="8" s="1"/>
  <c r="K494" i="8"/>
  <c r="G493" i="6"/>
  <c r="L494" i="8" s="1"/>
  <c r="E493" i="6"/>
  <c r="F493" i="6" s="1"/>
  <c r="D494" i="8" s="1"/>
  <c r="C494" i="6"/>
  <c r="D494" i="6" s="1"/>
  <c r="F493" i="8"/>
  <c r="E493" i="8"/>
  <c r="G493" i="8" s="1"/>
  <c r="H496" i="4"/>
  <c r="I496" i="4"/>
  <c r="A496" i="6"/>
  <c r="A497" i="8" s="1"/>
  <c r="B495" i="6"/>
  <c r="F497" i="4"/>
  <c r="E497" i="4"/>
  <c r="B497" i="4"/>
  <c r="C497" i="4"/>
  <c r="G497" i="4"/>
  <c r="D497" i="4"/>
  <c r="B496" i="6" l="1"/>
  <c r="C496" i="6" s="1"/>
  <c r="D496" i="6" s="1"/>
  <c r="K495" i="8"/>
  <c r="G494" i="6"/>
  <c r="L495" i="8" s="1"/>
  <c r="E494" i="6"/>
  <c r="F494" i="6" s="1"/>
  <c r="D495" i="8" s="1"/>
  <c r="H493" i="6"/>
  <c r="B494" i="8" s="1"/>
  <c r="C495" i="6"/>
  <c r="D495" i="6" s="1"/>
  <c r="H497" i="4"/>
  <c r="I497" i="4"/>
  <c r="A497" i="6"/>
  <c r="A498" i="8" s="1"/>
  <c r="B498" i="4"/>
  <c r="G498" i="4"/>
  <c r="C498" i="4"/>
  <c r="E498" i="4"/>
  <c r="F498" i="4"/>
  <c r="D498" i="4"/>
  <c r="B497" i="6" l="1"/>
  <c r="C497" i="6" s="1"/>
  <c r="D497" i="6" s="1"/>
  <c r="K496" i="8"/>
  <c r="G495" i="6"/>
  <c r="L496" i="8" s="1"/>
  <c r="E495" i="6"/>
  <c r="F495" i="6" s="1"/>
  <c r="D496" i="8" s="1"/>
  <c r="K497" i="8"/>
  <c r="G496" i="6"/>
  <c r="L497" i="8" s="1"/>
  <c r="E496" i="6"/>
  <c r="F496" i="6" s="1"/>
  <c r="D497" i="8" s="1"/>
  <c r="H494" i="6"/>
  <c r="B495" i="8" s="1"/>
  <c r="F494" i="8"/>
  <c r="E494" i="8"/>
  <c r="G494" i="8" s="1"/>
  <c r="I498" i="4"/>
  <c r="H498" i="4"/>
  <c r="A498" i="6"/>
  <c r="A499" i="8" s="1"/>
  <c r="C499" i="4"/>
  <c r="B499" i="4"/>
  <c r="G499" i="4"/>
  <c r="E499" i="4"/>
  <c r="D499" i="4"/>
  <c r="F499" i="4"/>
  <c r="F495" i="8" l="1"/>
  <c r="E495" i="8"/>
  <c r="G495" i="8" s="1"/>
  <c r="H496" i="6"/>
  <c r="B497" i="8" s="1"/>
  <c r="H495" i="6"/>
  <c r="B496" i="8" s="1"/>
  <c r="K498" i="8"/>
  <c r="G497" i="6"/>
  <c r="L498" i="8" s="1"/>
  <c r="E497" i="6"/>
  <c r="F497" i="6" s="1"/>
  <c r="D498" i="8" s="1"/>
  <c r="I499" i="4"/>
  <c r="H499" i="4"/>
  <c r="A499" i="6"/>
  <c r="A500" i="8" s="1"/>
  <c r="B498" i="6"/>
  <c r="B500" i="4"/>
  <c r="C500" i="4"/>
  <c r="D500" i="4"/>
  <c r="F500" i="4"/>
  <c r="G500" i="4"/>
  <c r="E500" i="4"/>
  <c r="F497" i="8" l="1"/>
  <c r="E497" i="8"/>
  <c r="G497" i="8" s="1"/>
  <c r="F496" i="8"/>
  <c r="E496" i="8"/>
  <c r="G496" i="8" s="1"/>
  <c r="C498" i="6"/>
  <c r="D498" i="6" s="1"/>
  <c r="H497" i="6"/>
  <c r="B498" i="8" s="1"/>
  <c r="I500" i="4"/>
  <c r="H500" i="4"/>
  <c r="A500" i="6"/>
  <c r="A501" i="8" s="1"/>
  <c r="B499" i="6"/>
  <c r="F501" i="4"/>
  <c r="B501" i="4"/>
  <c r="G501" i="4"/>
  <c r="E501" i="4"/>
  <c r="D501" i="4"/>
  <c r="C501" i="4"/>
  <c r="K499" i="8" l="1"/>
  <c r="G498" i="6"/>
  <c r="L499" i="8" s="1"/>
  <c r="E498" i="6"/>
  <c r="F498" i="6" s="1"/>
  <c r="D499" i="8" s="1"/>
  <c r="F498" i="8"/>
  <c r="E498" i="8"/>
  <c r="G498" i="8" s="1"/>
  <c r="C499" i="6"/>
  <c r="D499" i="6" s="1"/>
  <c r="H501" i="4"/>
  <c r="I501" i="4"/>
  <c r="A501" i="6"/>
  <c r="A502" i="8" s="1"/>
  <c r="B500" i="6"/>
  <c r="C502" i="4"/>
  <c r="E502" i="4"/>
  <c r="D502" i="4"/>
  <c r="G502" i="4"/>
  <c r="F502" i="4"/>
  <c r="B502" i="4"/>
  <c r="H498" i="6" l="1"/>
  <c r="B499" i="8" s="1"/>
  <c r="F499" i="8" s="1"/>
  <c r="B501" i="6"/>
  <c r="C501" i="6" s="1"/>
  <c r="D501" i="6" s="1"/>
  <c r="C500" i="6"/>
  <c r="D500" i="6" s="1"/>
  <c r="K500" i="8"/>
  <c r="G499" i="6"/>
  <c r="L500" i="8" s="1"/>
  <c r="E499" i="6"/>
  <c r="F499" i="6" s="1"/>
  <c r="D500" i="8" s="1"/>
  <c r="I502" i="4"/>
  <c r="H502" i="4"/>
  <c r="A502" i="6"/>
  <c r="A503" i="8" s="1"/>
  <c r="F503" i="4"/>
  <c r="B503" i="4"/>
  <c r="E503" i="4"/>
  <c r="D503" i="4"/>
  <c r="G503" i="4"/>
  <c r="C503" i="4"/>
  <c r="E499" i="8" l="1"/>
  <c r="G499" i="8" s="1"/>
  <c r="K501" i="8"/>
  <c r="G500" i="6"/>
  <c r="L501" i="8" s="1"/>
  <c r="E500" i="6"/>
  <c r="F500" i="6" s="1"/>
  <c r="D501" i="8" s="1"/>
  <c r="K502" i="8"/>
  <c r="G501" i="6"/>
  <c r="L502" i="8" s="1"/>
  <c r="E501" i="6"/>
  <c r="F501" i="6" s="1"/>
  <c r="D502" i="8" s="1"/>
  <c r="H499" i="6"/>
  <c r="B500" i="8" s="1"/>
  <c r="H503" i="4"/>
  <c r="I503" i="4"/>
  <c r="A503" i="6"/>
  <c r="A504" i="8" s="1"/>
  <c r="B502" i="6"/>
  <c r="C504" i="4"/>
  <c r="D504" i="4"/>
  <c r="B504" i="4"/>
  <c r="F504" i="4"/>
  <c r="G504" i="4"/>
  <c r="E504" i="4"/>
  <c r="B503" i="6" l="1"/>
  <c r="C503" i="6" s="1"/>
  <c r="D503" i="6" s="1"/>
  <c r="H501" i="6"/>
  <c r="B502" i="8" s="1"/>
  <c r="F502" i="8" s="1"/>
  <c r="E500" i="8"/>
  <c r="G500" i="8" s="1"/>
  <c r="F500" i="8"/>
  <c r="C502" i="6"/>
  <c r="D502" i="6" s="1"/>
  <c r="H500" i="6"/>
  <c r="B501" i="8" s="1"/>
  <c r="H504" i="4"/>
  <c r="I504" i="4"/>
  <c r="A504" i="6"/>
  <c r="A505" i="8" s="1"/>
  <c r="C505" i="4"/>
  <c r="D505" i="4"/>
  <c r="B505" i="4"/>
  <c r="E505" i="4"/>
  <c r="F505" i="4"/>
  <c r="G505" i="4"/>
  <c r="E502" i="8" l="1"/>
  <c r="G502" i="8" s="1"/>
  <c r="B504" i="6"/>
  <c r="C504" i="6" s="1"/>
  <c r="D504" i="6" s="1"/>
  <c r="K503" i="8"/>
  <c r="G502" i="6"/>
  <c r="L503" i="8" s="1"/>
  <c r="E502" i="6"/>
  <c r="F502" i="6" s="1"/>
  <c r="D503" i="8" s="1"/>
  <c r="K504" i="8"/>
  <c r="G503" i="6"/>
  <c r="L504" i="8" s="1"/>
  <c r="E503" i="6"/>
  <c r="F503" i="6" s="1"/>
  <c r="D504" i="8" s="1"/>
  <c r="F501" i="8"/>
  <c r="E501" i="8"/>
  <c r="G501" i="8" s="1"/>
  <c r="H505" i="4"/>
  <c r="I505" i="4"/>
  <c r="A505" i="6"/>
  <c r="A506" i="8" s="1"/>
  <c r="D506" i="4"/>
  <c r="B506" i="4"/>
  <c r="E506" i="4"/>
  <c r="G506" i="4"/>
  <c r="C506" i="4"/>
  <c r="F506" i="4"/>
  <c r="B505" i="6" l="1"/>
  <c r="C505" i="6" s="1"/>
  <c r="D505" i="6" s="1"/>
  <c r="H502" i="6"/>
  <c r="B503" i="8" s="1"/>
  <c r="E503" i="8" s="1"/>
  <c r="G503" i="8" s="1"/>
  <c r="K505" i="8"/>
  <c r="G504" i="6"/>
  <c r="L505" i="8" s="1"/>
  <c r="E504" i="6"/>
  <c r="F504" i="6" s="1"/>
  <c r="D505" i="8" s="1"/>
  <c r="H503" i="6"/>
  <c r="B504" i="8" s="1"/>
  <c r="I506" i="4"/>
  <c r="H506" i="4"/>
  <c r="A506" i="6"/>
  <c r="A507" i="8" s="1"/>
  <c r="E507" i="4"/>
  <c r="F507" i="4"/>
  <c r="D507" i="4"/>
  <c r="C507" i="4"/>
  <c r="G507" i="4"/>
  <c r="B507" i="4"/>
  <c r="F503" i="8" l="1"/>
  <c r="H504" i="6"/>
  <c r="B505" i="8" s="1"/>
  <c r="E505" i="8" s="1"/>
  <c r="G505" i="8" s="1"/>
  <c r="K506" i="8"/>
  <c r="G505" i="6"/>
  <c r="L506" i="8" s="1"/>
  <c r="E505" i="6"/>
  <c r="F505" i="6" s="1"/>
  <c r="D506" i="8" s="1"/>
  <c r="F504" i="8"/>
  <c r="E504" i="8"/>
  <c r="G504" i="8" s="1"/>
  <c r="H507" i="4"/>
  <c r="I507" i="4"/>
  <c r="A507" i="6"/>
  <c r="A508" i="8" s="1"/>
  <c r="B506" i="6"/>
  <c r="G508" i="4"/>
  <c r="D508" i="4"/>
  <c r="C508" i="4"/>
  <c r="E508" i="4"/>
  <c r="F508" i="4"/>
  <c r="B508" i="4"/>
  <c r="F505" i="8" l="1"/>
  <c r="C506" i="6"/>
  <c r="D506" i="6" s="1"/>
  <c r="H505" i="6"/>
  <c r="B506" i="8" s="1"/>
  <c r="B507" i="6"/>
  <c r="H508" i="4"/>
  <c r="I508" i="4"/>
  <c r="A508" i="6"/>
  <c r="A509" i="8" s="1"/>
  <c r="E509" i="4"/>
  <c r="G509" i="4"/>
  <c r="D509" i="4"/>
  <c r="C509" i="4"/>
  <c r="B509" i="4"/>
  <c r="F509" i="4"/>
  <c r="B508" i="6" l="1"/>
  <c r="C508" i="6" s="1"/>
  <c r="D508" i="6" s="1"/>
  <c r="K507" i="8"/>
  <c r="G506" i="6"/>
  <c r="L507" i="8" s="1"/>
  <c r="E506" i="6"/>
  <c r="F506" i="6" s="1"/>
  <c r="D507" i="8" s="1"/>
  <c r="C507" i="6"/>
  <c r="D507" i="6" s="1"/>
  <c r="F506" i="8"/>
  <c r="E506" i="8"/>
  <c r="G506" i="8" s="1"/>
  <c r="H509" i="4"/>
  <c r="I509" i="4"/>
  <c r="A509" i="6"/>
  <c r="A510" i="8" s="1"/>
  <c r="G510" i="4"/>
  <c r="B510" i="4"/>
  <c r="F510" i="4"/>
  <c r="E510" i="4"/>
  <c r="D510" i="4"/>
  <c r="C510" i="4"/>
  <c r="H506" i="6" l="1"/>
  <c r="B507" i="8" s="1"/>
  <c r="F507" i="8" s="1"/>
  <c r="K508" i="8"/>
  <c r="G507" i="6"/>
  <c r="L508" i="8" s="1"/>
  <c r="E507" i="6"/>
  <c r="F507" i="6" s="1"/>
  <c r="D508" i="8" s="1"/>
  <c r="K509" i="8"/>
  <c r="G508" i="6"/>
  <c r="L509" i="8" s="1"/>
  <c r="E508" i="6"/>
  <c r="F508" i="6" s="1"/>
  <c r="D509" i="8" s="1"/>
  <c r="I510" i="4"/>
  <c r="H510" i="4"/>
  <c r="A510" i="6"/>
  <c r="A511" i="8" s="1"/>
  <c r="B509" i="6"/>
  <c r="F511" i="4"/>
  <c r="C511" i="4"/>
  <c r="G511" i="4"/>
  <c r="E511" i="4"/>
  <c r="D511" i="4"/>
  <c r="B511" i="4"/>
  <c r="E507" i="8" l="1"/>
  <c r="G507" i="8" s="1"/>
  <c r="C509" i="6"/>
  <c r="D509" i="6" s="1"/>
  <c r="H508" i="6"/>
  <c r="B509" i="8" s="1"/>
  <c r="H507" i="6"/>
  <c r="B508" i="8" s="1"/>
  <c r="B510" i="6"/>
  <c r="H511" i="4"/>
  <c r="I511" i="4"/>
  <c r="A511" i="6"/>
  <c r="A512" i="8" s="1"/>
  <c r="G512" i="4"/>
  <c r="D512" i="4"/>
  <c r="C512" i="4"/>
  <c r="F512" i="4"/>
  <c r="E512" i="4"/>
  <c r="B512" i="4"/>
  <c r="K510" i="8" l="1"/>
  <c r="G509" i="6"/>
  <c r="L510" i="8" s="1"/>
  <c r="E509" i="6"/>
  <c r="F509" i="6" s="1"/>
  <c r="D510" i="8" s="1"/>
  <c r="C510" i="6"/>
  <c r="D510" i="6" s="1"/>
  <c r="E508" i="8"/>
  <c r="G508" i="8" s="1"/>
  <c r="F508" i="8"/>
  <c r="F509" i="8"/>
  <c r="E509" i="8"/>
  <c r="G509" i="8" s="1"/>
  <c r="B511" i="6"/>
  <c r="H512" i="4"/>
  <c r="I512" i="4"/>
  <c r="A512" i="6"/>
  <c r="A513" i="8" s="1"/>
  <c r="D513" i="4"/>
  <c r="F513" i="4"/>
  <c r="E513" i="4"/>
  <c r="B513" i="4"/>
  <c r="G513" i="4"/>
  <c r="C513" i="4"/>
  <c r="B512" i="6" l="1"/>
  <c r="C512" i="6" s="1"/>
  <c r="D512" i="6" s="1"/>
  <c r="K511" i="8"/>
  <c r="G510" i="6"/>
  <c r="L511" i="8" s="1"/>
  <c r="E510" i="6"/>
  <c r="F510" i="6" s="1"/>
  <c r="D511" i="8" s="1"/>
  <c r="C511" i="6"/>
  <c r="D511" i="6" s="1"/>
  <c r="H509" i="6"/>
  <c r="B510" i="8" s="1"/>
  <c r="H513" i="4"/>
  <c r="I513" i="4"/>
  <c r="A513" i="6"/>
  <c r="A514" i="8" s="1"/>
  <c r="G514" i="4"/>
  <c r="F514" i="4"/>
  <c r="E514" i="4"/>
  <c r="C514" i="4"/>
  <c r="D514" i="4"/>
  <c r="B514" i="4"/>
  <c r="H510" i="6" l="1"/>
  <c r="B511" i="8" s="1"/>
  <c r="F511" i="8" s="1"/>
  <c r="B513" i="6"/>
  <c r="C513" i="6" s="1"/>
  <c r="K512" i="8"/>
  <c r="G511" i="6"/>
  <c r="L512" i="8" s="1"/>
  <c r="E511" i="6"/>
  <c r="F511" i="6" s="1"/>
  <c r="D512" i="8" s="1"/>
  <c r="K513" i="8"/>
  <c r="G512" i="6"/>
  <c r="L513" i="8" s="1"/>
  <c r="E512" i="6"/>
  <c r="F512" i="6" s="1"/>
  <c r="D513" i="8" s="1"/>
  <c r="F510" i="8"/>
  <c r="E510" i="8"/>
  <c r="G510" i="8" s="1"/>
  <c r="I514" i="4"/>
  <c r="H514" i="4"/>
  <c r="A514" i="6"/>
  <c r="A515" i="8" s="1"/>
  <c r="G515" i="4"/>
  <c r="C515" i="4"/>
  <c r="B515" i="4"/>
  <c r="F515" i="4"/>
  <c r="E515" i="4"/>
  <c r="D515" i="4"/>
  <c r="D513" i="6" l="1"/>
  <c r="K514" i="8" s="1"/>
  <c r="E511" i="8"/>
  <c r="G511" i="8" s="1"/>
  <c r="H512" i="6"/>
  <c r="B513" i="8" s="1"/>
  <c r="F513" i="8" s="1"/>
  <c r="H511" i="6"/>
  <c r="B512" i="8" s="1"/>
  <c r="H515" i="4"/>
  <c r="I515" i="4"/>
  <c r="A515" i="6"/>
  <c r="A516" i="8" s="1"/>
  <c r="B514" i="6"/>
  <c r="G516" i="4"/>
  <c r="E516" i="4"/>
  <c r="D516" i="4"/>
  <c r="B516" i="4"/>
  <c r="C516" i="4"/>
  <c r="F516" i="4"/>
  <c r="E513" i="6" l="1"/>
  <c r="F513" i="6" s="1"/>
  <c r="D514" i="8" s="1"/>
  <c r="G513" i="6"/>
  <c r="L514" i="8" s="1"/>
  <c r="E513" i="8"/>
  <c r="G513" i="8" s="1"/>
  <c r="B515" i="6"/>
  <c r="C515" i="6" s="1"/>
  <c r="D515" i="6" s="1"/>
  <c r="F512" i="8"/>
  <c r="E512" i="8"/>
  <c r="G512" i="8" s="1"/>
  <c r="C514" i="6"/>
  <c r="D514" i="6" s="1"/>
  <c r="I516" i="4"/>
  <c r="H516" i="4"/>
  <c r="A516" i="6"/>
  <c r="A517" i="8" s="1"/>
  <c r="F517" i="4"/>
  <c r="E517" i="4"/>
  <c r="G517" i="4"/>
  <c r="C517" i="4"/>
  <c r="B517" i="4"/>
  <c r="D517" i="4"/>
  <c r="H513" i="6" l="1"/>
  <c r="B514" i="8" s="1"/>
  <c r="F514" i="8" s="1"/>
  <c r="K516" i="8"/>
  <c r="G515" i="6"/>
  <c r="L516" i="8" s="1"/>
  <c r="E515" i="6"/>
  <c r="F515" i="6" s="1"/>
  <c r="D516" i="8" s="1"/>
  <c r="K515" i="8"/>
  <c r="G514" i="6"/>
  <c r="L515" i="8" s="1"/>
  <c r="E514" i="6"/>
  <c r="F514" i="6" s="1"/>
  <c r="D515" i="8" s="1"/>
  <c r="H517" i="4"/>
  <c r="I517" i="4"/>
  <c r="A517" i="6"/>
  <c r="A518" i="8" s="1"/>
  <c r="B516" i="6"/>
  <c r="G518" i="4"/>
  <c r="F518" i="4"/>
  <c r="C518" i="4"/>
  <c r="B518" i="4"/>
  <c r="E518" i="4"/>
  <c r="D518" i="4"/>
  <c r="E514" i="8" l="1"/>
  <c r="G514" i="8" s="1"/>
  <c r="H514" i="6"/>
  <c r="B515" i="8" s="1"/>
  <c r="H515" i="6"/>
  <c r="B516" i="8" s="1"/>
  <c r="C516" i="6"/>
  <c r="D516" i="6" s="1"/>
  <c r="B517" i="6"/>
  <c r="I518" i="4"/>
  <c r="H518" i="4"/>
  <c r="A518" i="6"/>
  <c r="A519" i="8" s="1"/>
  <c r="B519" i="4"/>
  <c r="G519" i="4"/>
  <c r="E519" i="4"/>
  <c r="D519" i="4"/>
  <c r="F519" i="4"/>
  <c r="C519" i="4"/>
  <c r="K517" i="8" l="1"/>
  <c r="G516" i="6"/>
  <c r="L517" i="8" s="1"/>
  <c r="E516" i="6"/>
  <c r="F516" i="6" s="1"/>
  <c r="D517" i="8" s="1"/>
  <c r="C517" i="6"/>
  <c r="D517" i="6" s="1"/>
  <c r="E516" i="8"/>
  <c r="G516" i="8" s="1"/>
  <c r="F516" i="8"/>
  <c r="F515" i="8"/>
  <c r="E515" i="8"/>
  <c r="G515" i="8" s="1"/>
  <c r="H519" i="4"/>
  <c r="I519" i="4"/>
  <c r="A519" i="6"/>
  <c r="A520" i="8" s="1"/>
  <c r="B518" i="6"/>
  <c r="B520" i="4"/>
  <c r="C520" i="4"/>
  <c r="D520" i="4"/>
  <c r="F520" i="4"/>
  <c r="E520" i="4"/>
  <c r="G520" i="4"/>
  <c r="B519" i="6" l="1"/>
  <c r="C519" i="6" s="1"/>
  <c r="D519" i="6" s="1"/>
  <c r="C518" i="6"/>
  <c r="D518" i="6" s="1"/>
  <c r="H516" i="6"/>
  <c r="B517" i="8" s="1"/>
  <c r="K518" i="8"/>
  <c r="G517" i="6"/>
  <c r="L518" i="8" s="1"/>
  <c r="E517" i="6"/>
  <c r="F517" i="6" s="1"/>
  <c r="D518" i="8" s="1"/>
  <c r="I520" i="4"/>
  <c r="H520" i="4"/>
  <c r="A520" i="6"/>
  <c r="A521" i="8" s="1"/>
  <c r="F521" i="4"/>
  <c r="E521" i="4"/>
  <c r="G521" i="4"/>
  <c r="C521" i="4"/>
  <c r="B521" i="4"/>
  <c r="D521" i="4"/>
  <c r="H517" i="6" l="1"/>
  <c r="B518" i="8" s="1"/>
  <c r="F518" i="8" s="1"/>
  <c r="K519" i="8"/>
  <c r="G518" i="6"/>
  <c r="L519" i="8" s="1"/>
  <c r="E518" i="6"/>
  <c r="F518" i="6" s="1"/>
  <c r="D519" i="8" s="1"/>
  <c r="K520" i="8"/>
  <c r="G519" i="6"/>
  <c r="L520" i="8" s="1"/>
  <c r="E519" i="6"/>
  <c r="F519" i="6" s="1"/>
  <c r="D520" i="8" s="1"/>
  <c r="F517" i="8"/>
  <c r="E517" i="8"/>
  <c r="G517" i="8" s="1"/>
  <c r="I521" i="4"/>
  <c r="H521" i="4"/>
  <c r="A521" i="6"/>
  <c r="A522" i="8" s="1"/>
  <c r="B520" i="6"/>
  <c r="E522" i="4"/>
  <c r="B522" i="4"/>
  <c r="D522" i="4"/>
  <c r="F522" i="4"/>
  <c r="G522" i="4"/>
  <c r="C522" i="4"/>
  <c r="E518" i="8" l="1"/>
  <c r="G518" i="8" s="1"/>
  <c r="H518" i="6"/>
  <c r="B519" i="8" s="1"/>
  <c r="F519" i="8" s="1"/>
  <c r="C520" i="6"/>
  <c r="D520" i="6" s="1"/>
  <c r="H519" i="6"/>
  <c r="B520" i="8" s="1"/>
  <c r="B521" i="6"/>
  <c r="I522" i="4"/>
  <c r="H522" i="4"/>
  <c r="A522" i="6"/>
  <c r="A523" i="8" s="1"/>
  <c r="C523" i="4"/>
  <c r="B523" i="4"/>
  <c r="G523" i="4"/>
  <c r="D523" i="4"/>
  <c r="F523" i="4"/>
  <c r="E523" i="4"/>
  <c r="E519" i="8" l="1"/>
  <c r="G519" i="8" s="1"/>
  <c r="K521" i="8"/>
  <c r="G520" i="6"/>
  <c r="L521" i="8" s="1"/>
  <c r="E520" i="6"/>
  <c r="F520" i="6" s="1"/>
  <c r="D521" i="8" s="1"/>
  <c r="C521" i="6"/>
  <c r="D521" i="6" s="1"/>
  <c r="F520" i="8"/>
  <c r="E520" i="8"/>
  <c r="G520" i="8" s="1"/>
  <c r="B522" i="6"/>
  <c r="I523" i="4"/>
  <c r="H523" i="4"/>
  <c r="A523" i="6"/>
  <c r="A524" i="8" s="1"/>
  <c r="B524" i="4"/>
  <c r="C524" i="4"/>
  <c r="G524" i="4"/>
  <c r="F524" i="4"/>
  <c r="D524" i="4"/>
  <c r="E524" i="4"/>
  <c r="K522" i="8" l="1"/>
  <c r="G521" i="6"/>
  <c r="L522" i="8" s="1"/>
  <c r="E521" i="6"/>
  <c r="F521" i="6" s="1"/>
  <c r="D522" i="8" s="1"/>
  <c r="C522" i="6"/>
  <c r="D522" i="6" s="1"/>
  <c r="H520" i="6"/>
  <c r="B521" i="8" s="1"/>
  <c r="H524" i="4"/>
  <c r="I524" i="4"/>
  <c r="A524" i="6"/>
  <c r="A525" i="8" s="1"/>
  <c r="B523" i="6"/>
  <c r="F525" i="4"/>
  <c r="E525" i="4"/>
  <c r="D525" i="4"/>
  <c r="C525" i="4"/>
  <c r="G525" i="4"/>
  <c r="B525" i="4"/>
  <c r="B524" i="6" l="1"/>
  <c r="C524" i="6" s="1"/>
  <c r="D524" i="6" s="1"/>
  <c r="K523" i="8"/>
  <c r="G522" i="6"/>
  <c r="L523" i="8" s="1"/>
  <c r="E522" i="6"/>
  <c r="F522" i="6" s="1"/>
  <c r="D523" i="8" s="1"/>
  <c r="C523" i="6"/>
  <c r="D523" i="6" s="1"/>
  <c r="H521" i="6"/>
  <c r="B522" i="8" s="1"/>
  <c r="F521" i="8"/>
  <c r="E521" i="8"/>
  <c r="G521" i="8" s="1"/>
  <c r="H525" i="4"/>
  <c r="I525" i="4"/>
  <c r="A525" i="6"/>
  <c r="A526" i="8" s="1"/>
  <c r="G526" i="4"/>
  <c r="F526" i="4"/>
  <c r="E526" i="4"/>
  <c r="C526" i="4"/>
  <c r="B526" i="4"/>
  <c r="D526" i="4"/>
  <c r="H522" i="6" l="1"/>
  <c r="B523" i="8" s="1"/>
  <c r="F523" i="8" s="1"/>
  <c r="K524" i="8"/>
  <c r="G523" i="6"/>
  <c r="L524" i="8" s="1"/>
  <c r="E523" i="6"/>
  <c r="F523" i="6" s="1"/>
  <c r="D524" i="8" s="1"/>
  <c r="F522" i="8"/>
  <c r="E522" i="8"/>
  <c r="G522" i="8" s="1"/>
  <c r="B525" i="6"/>
  <c r="K525" i="8"/>
  <c r="G524" i="6"/>
  <c r="L525" i="8" s="1"/>
  <c r="E524" i="6"/>
  <c r="F524" i="6" s="1"/>
  <c r="D525" i="8" s="1"/>
  <c r="I526" i="4"/>
  <c r="H526" i="4"/>
  <c r="A526" i="6"/>
  <c r="A527" i="8" s="1"/>
  <c r="E527" i="4"/>
  <c r="G527" i="4"/>
  <c r="D527" i="4"/>
  <c r="C527" i="4"/>
  <c r="B527" i="4"/>
  <c r="F527" i="4"/>
  <c r="E523" i="8" l="1"/>
  <c r="G523" i="8" s="1"/>
  <c r="H524" i="6"/>
  <c r="B525" i="8" s="1"/>
  <c r="F525" i="8" s="1"/>
  <c r="C525" i="6"/>
  <c r="D525" i="6" s="1"/>
  <c r="H523" i="6"/>
  <c r="B524" i="8" s="1"/>
  <c r="H527" i="4"/>
  <c r="I527" i="4"/>
  <c r="A527" i="6"/>
  <c r="A528" i="8" s="1"/>
  <c r="B526" i="6"/>
  <c r="C528" i="4"/>
  <c r="G528" i="4"/>
  <c r="F528" i="4"/>
  <c r="B528" i="4"/>
  <c r="E528" i="4"/>
  <c r="D528" i="4"/>
  <c r="E525" i="8" l="1"/>
  <c r="G525" i="8" s="1"/>
  <c r="B527" i="6"/>
  <c r="C527" i="6" s="1"/>
  <c r="D527" i="6" s="1"/>
  <c r="K526" i="8"/>
  <c r="G525" i="6"/>
  <c r="L526" i="8" s="1"/>
  <c r="E525" i="6"/>
  <c r="F525" i="6" s="1"/>
  <c r="D526" i="8" s="1"/>
  <c r="C526" i="6"/>
  <c r="D526" i="6" s="1"/>
  <c r="E524" i="8"/>
  <c r="G524" i="8" s="1"/>
  <c r="F524" i="8"/>
  <c r="H528" i="4"/>
  <c r="I528" i="4"/>
  <c r="A528" i="6"/>
  <c r="A529" i="8" s="1"/>
  <c r="F529" i="4"/>
  <c r="D529" i="4"/>
  <c r="E529" i="4"/>
  <c r="C529" i="4"/>
  <c r="B529" i="4"/>
  <c r="G529" i="4"/>
  <c r="K528" i="8" l="1"/>
  <c r="G527" i="6"/>
  <c r="L528" i="8" s="1"/>
  <c r="E527" i="6"/>
  <c r="F527" i="6" s="1"/>
  <c r="D528" i="8" s="1"/>
  <c r="K527" i="8"/>
  <c r="G526" i="6"/>
  <c r="L527" i="8" s="1"/>
  <c r="E526" i="6"/>
  <c r="F526" i="6" s="1"/>
  <c r="D527" i="8" s="1"/>
  <c r="H525" i="6"/>
  <c r="B526" i="8" s="1"/>
  <c r="B528" i="6"/>
  <c r="H529" i="4"/>
  <c r="I529" i="4"/>
  <c r="A529" i="6"/>
  <c r="A530" i="8" s="1"/>
  <c r="D530" i="4"/>
  <c r="F530" i="4"/>
  <c r="E530" i="4"/>
  <c r="G530" i="4"/>
  <c r="C530" i="4"/>
  <c r="B530" i="4"/>
  <c r="B529" i="6" l="1"/>
  <c r="C529" i="6" s="1"/>
  <c r="D529" i="6" s="1"/>
  <c r="H526" i="6"/>
  <c r="B527" i="8" s="1"/>
  <c r="H527" i="6"/>
  <c r="B528" i="8" s="1"/>
  <c r="F526" i="8"/>
  <c r="E526" i="8"/>
  <c r="G526" i="8" s="1"/>
  <c r="C528" i="6"/>
  <c r="D528" i="6" s="1"/>
  <c r="H530" i="4"/>
  <c r="I530" i="4"/>
  <c r="A530" i="6"/>
  <c r="A531" i="8" s="1"/>
  <c r="C531" i="4"/>
  <c r="D531" i="4"/>
  <c r="G531" i="4"/>
  <c r="B531" i="4"/>
  <c r="E531" i="4"/>
  <c r="F531" i="4"/>
  <c r="K530" i="8" l="1"/>
  <c r="G529" i="6"/>
  <c r="L530" i="8" s="1"/>
  <c r="E529" i="6"/>
  <c r="F529" i="6" s="1"/>
  <c r="D530" i="8" s="1"/>
  <c r="K529" i="8"/>
  <c r="G528" i="6"/>
  <c r="L529" i="8" s="1"/>
  <c r="E528" i="6"/>
  <c r="F528" i="6" s="1"/>
  <c r="D529" i="8" s="1"/>
  <c r="B530" i="6"/>
  <c r="F528" i="8"/>
  <c r="E528" i="8"/>
  <c r="G528" i="8" s="1"/>
  <c r="F527" i="8"/>
  <c r="E527" i="8"/>
  <c r="G527" i="8" s="1"/>
  <c r="I531" i="4"/>
  <c r="H531" i="4"/>
  <c r="A531" i="6"/>
  <c r="A532" i="8" s="1"/>
  <c r="G532" i="4"/>
  <c r="C532" i="4"/>
  <c r="D532" i="4"/>
  <c r="F532" i="4"/>
  <c r="B532" i="4"/>
  <c r="E532" i="4"/>
  <c r="H529" i="6" l="1"/>
  <c r="B530" i="8" s="1"/>
  <c r="F530" i="8" s="1"/>
  <c r="H528" i="6"/>
  <c r="B529" i="8" s="1"/>
  <c r="C530" i="6"/>
  <c r="D530" i="6" s="1"/>
  <c r="H532" i="4"/>
  <c r="I532" i="4"/>
  <c r="A532" i="6"/>
  <c r="A533" i="8" s="1"/>
  <c r="B531" i="6"/>
  <c r="G533" i="4"/>
  <c r="E533" i="4"/>
  <c r="B533" i="4"/>
  <c r="C533" i="4"/>
  <c r="F533" i="4"/>
  <c r="D533" i="4"/>
  <c r="B532" i="6" l="1"/>
  <c r="C532" i="6" s="1"/>
  <c r="D532" i="6" s="1"/>
  <c r="E530" i="8"/>
  <c r="G530" i="8" s="1"/>
  <c r="K531" i="8"/>
  <c r="G530" i="6"/>
  <c r="L531" i="8" s="1"/>
  <c r="E530" i="6"/>
  <c r="F530" i="6" s="1"/>
  <c r="D531" i="8" s="1"/>
  <c r="C531" i="6"/>
  <c r="D531" i="6" s="1"/>
  <c r="F529" i="8"/>
  <c r="E529" i="8"/>
  <c r="G529" i="8" s="1"/>
  <c r="I533" i="4"/>
  <c r="H533" i="4"/>
  <c r="A533" i="6"/>
  <c r="A534" i="8" s="1"/>
  <c r="E534" i="4"/>
  <c r="G534" i="4"/>
  <c r="D534" i="4"/>
  <c r="C534" i="4"/>
  <c r="F534" i="4"/>
  <c r="B534" i="4"/>
  <c r="H530" i="6" l="1"/>
  <c r="B531" i="8" s="1"/>
  <c r="E531" i="8" s="1"/>
  <c r="G531" i="8" s="1"/>
  <c r="K532" i="8"/>
  <c r="G531" i="6"/>
  <c r="L532" i="8" s="1"/>
  <c r="E531" i="6"/>
  <c r="F531" i="6" s="1"/>
  <c r="D532" i="8" s="1"/>
  <c r="K533" i="8"/>
  <c r="G532" i="6"/>
  <c r="L533" i="8" s="1"/>
  <c r="E532" i="6"/>
  <c r="F532" i="6" s="1"/>
  <c r="D533" i="8" s="1"/>
  <c r="I534" i="4"/>
  <c r="H534" i="4"/>
  <c r="A534" i="6"/>
  <c r="A535" i="8" s="1"/>
  <c r="B533" i="6"/>
  <c r="G535" i="4"/>
  <c r="F535" i="4"/>
  <c r="D535" i="4"/>
  <c r="C535" i="4"/>
  <c r="B535" i="4"/>
  <c r="E535" i="4"/>
  <c r="F531" i="8" l="1"/>
  <c r="C533" i="6"/>
  <c r="D533" i="6" s="1"/>
  <c r="H532" i="6"/>
  <c r="B533" i="8" s="1"/>
  <c r="H531" i="6"/>
  <c r="B532" i="8" s="1"/>
  <c r="H535" i="4"/>
  <c r="I535" i="4"/>
  <c r="A535" i="6"/>
  <c r="A536" i="8" s="1"/>
  <c r="B534" i="6"/>
  <c r="C536" i="4"/>
  <c r="B536" i="4"/>
  <c r="G536" i="4"/>
  <c r="E536" i="4"/>
  <c r="F536" i="4"/>
  <c r="D536" i="4"/>
  <c r="K534" i="8" l="1"/>
  <c r="G533" i="6"/>
  <c r="L534" i="8" s="1"/>
  <c r="E533" i="6"/>
  <c r="F533" i="6" s="1"/>
  <c r="D534" i="8" s="1"/>
  <c r="B535" i="6"/>
  <c r="E532" i="8"/>
  <c r="G532" i="8" s="1"/>
  <c r="F532" i="8"/>
  <c r="F533" i="8"/>
  <c r="E533" i="8"/>
  <c r="G533" i="8" s="1"/>
  <c r="C534" i="6"/>
  <c r="D534" i="6" s="1"/>
  <c r="H536" i="4"/>
  <c r="I536" i="4"/>
  <c r="A536" i="6"/>
  <c r="A537" i="8" s="1"/>
  <c r="F537" i="4"/>
  <c r="G537" i="4"/>
  <c r="B537" i="4"/>
  <c r="C537" i="4"/>
  <c r="D537" i="4"/>
  <c r="E537" i="4"/>
  <c r="B536" i="6" l="1"/>
  <c r="C536" i="6" s="1"/>
  <c r="D536" i="6" s="1"/>
  <c r="K535" i="8"/>
  <c r="G534" i="6"/>
  <c r="L535" i="8" s="1"/>
  <c r="E534" i="6"/>
  <c r="F534" i="6" s="1"/>
  <c r="D535" i="8" s="1"/>
  <c r="C535" i="6"/>
  <c r="D535" i="6" s="1"/>
  <c r="H533" i="6"/>
  <c r="B534" i="8" s="1"/>
  <c r="H537" i="4"/>
  <c r="I537" i="4"/>
  <c r="A537" i="6"/>
  <c r="A538" i="8" s="1"/>
  <c r="D538" i="4"/>
  <c r="E538" i="4"/>
  <c r="F538" i="4"/>
  <c r="B538" i="4"/>
  <c r="G538" i="4"/>
  <c r="C538" i="4"/>
  <c r="B537" i="6" l="1"/>
  <c r="C537" i="6" s="1"/>
  <c r="D537" i="6" s="1"/>
  <c r="K537" i="8"/>
  <c r="G536" i="6"/>
  <c r="L537" i="8" s="1"/>
  <c r="E536" i="6"/>
  <c r="F536" i="6" s="1"/>
  <c r="D537" i="8" s="1"/>
  <c r="K536" i="8"/>
  <c r="G535" i="6"/>
  <c r="L536" i="8" s="1"/>
  <c r="E535" i="6"/>
  <c r="F535" i="6" s="1"/>
  <c r="D536" i="8" s="1"/>
  <c r="F534" i="8"/>
  <c r="E534" i="8"/>
  <c r="G534" i="8" s="1"/>
  <c r="H534" i="6"/>
  <c r="B535" i="8" s="1"/>
  <c r="I538" i="4"/>
  <c r="H538" i="4"/>
  <c r="A538" i="6"/>
  <c r="A539" i="8" s="1"/>
  <c r="F539" i="4"/>
  <c r="D539" i="4"/>
  <c r="C539" i="4"/>
  <c r="B539" i="4"/>
  <c r="G539" i="4"/>
  <c r="E539" i="4"/>
  <c r="H535" i="6" l="1"/>
  <c r="B536" i="8" s="1"/>
  <c r="F536" i="8" s="1"/>
  <c r="K538" i="8"/>
  <c r="G537" i="6"/>
  <c r="L538" i="8" s="1"/>
  <c r="E537" i="6"/>
  <c r="F537" i="6" s="1"/>
  <c r="D538" i="8" s="1"/>
  <c r="H536" i="6"/>
  <c r="B537" i="8" s="1"/>
  <c r="F535" i="8"/>
  <c r="E535" i="8"/>
  <c r="G535" i="8" s="1"/>
  <c r="H539" i="4"/>
  <c r="I539" i="4"/>
  <c r="A539" i="6"/>
  <c r="A540" i="8" s="1"/>
  <c r="B538" i="6"/>
  <c r="D540" i="4"/>
  <c r="G540" i="4"/>
  <c r="F540" i="4"/>
  <c r="C540" i="4"/>
  <c r="B540" i="4"/>
  <c r="E540" i="4"/>
  <c r="E536" i="8" l="1"/>
  <c r="G536" i="8" s="1"/>
  <c r="B539" i="6"/>
  <c r="C539" i="6" s="1"/>
  <c r="D539" i="6" s="1"/>
  <c r="H537" i="6"/>
  <c r="B538" i="8" s="1"/>
  <c r="F538" i="8" s="1"/>
  <c r="C538" i="6"/>
  <c r="D538" i="6" s="1"/>
  <c r="F537" i="8"/>
  <c r="E537" i="8"/>
  <c r="G537" i="8" s="1"/>
  <c r="H540" i="4"/>
  <c r="I540" i="4"/>
  <c r="A540" i="6"/>
  <c r="A541" i="8" s="1"/>
  <c r="D541" i="4"/>
  <c r="G541" i="4"/>
  <c r="E541" i="4"/>
  <c r="B541" i="4"/>
  <c r="F541" i="4"/>
  <c r="C541" i="4"/>
  <c r="E538" i="8" l="1"/>
  <c r="G538" i="8" s="1"/>
  <c r="B540" i="6"/>
  <c r="C540" i="6" s="1"/>
  <c r="D540" i="6" s="1"/>
  <c r="K540" i="8"/>
  <c r="G539" i="6"/>
  <c r="L540" i="8" s="1"/>
  <c r="E539" i="6"/>
  <c r="F539" i="6" s="1"/>
  <c r="D540" i="8" s="1"/>
  <c r="K539" i="8"/>
  <c r="G538" i="6"/>
  <c r="L539" i="8" s="1"/>
  <c r="E538" i="6"/>
  <c r="F538" i="6" s="1"/>
  <c r="D539" i="8" s="1"/>
  <c r="H541" i="4"/>
  <c r="I541" i="4"/>
  <c r="A541" i="6"/>
  <c r="A542" i="8" s="1"/>
  <c r="E542" i="4"/>
  <c r="B542" i="4"/>
  <c r="D542" i="4"/>
  <c r="C542" i="4"/>
  <c r="G542" i="4"/>
  <c r="F542" i="4"/>
  <c r="H539" i="6" l="1"/>
  <c r="B540" i="8" s="1"/>
  <c r="F540" i="8" s="1"/>
  <c r="K541" i="8"/>
  <c r="G540" i="6"/>
  <c r="L541" i="8" s="1"/>
  <c r="E540" i="6"/>
  <c r="F540" i="6" s="1"/>
  <c r="D541" i="8" s="1"/>
  <c r="B541" i="6"/>
  <c r="H538" i="6"/>
  <c r="B539" i="8" s="1"/>
  <c r="I542" i="4"/>
  <c r="H542" i="4"/>
  <c r="A542" i="6"/>
  <c r="A543" i="8" s="1"/>
  <c r="E543" i="4"/>
  <c r="D543" i="4"/>
  <c r="F543" i="4"/>
  <c r="C543" i="4"/>
  <c r="G543" i="4"/>
  <c r="B543" i="4"/>
  <c r="E540" i="8" l="1"/>
  <c r="G540" i="8" s="1"/>
  <c r="F539" i="8"/>
  <c r="E539" i="8"/>
  <c r="G539" i="8" s="1"/>
  <c r="C541" i="6"/>
  <c r="D541" i="6" s="1"/>
  <c r="H540" i="6"/>
  <c r="B541" i="8" s="1"/>
  <c r="H543" i="4"/>
  <c r="I543" i="4"/>
  <c r="A543" i="6"/>
  <c r="A544" i="8" s="1"/>
  <c r="B542" i="6"/>
  <c r="C544" i="4"/>
  <c r="F544" i="4"/>
  <c r="E544" i="4"/>
  <c r="D544" i="4"/>
  <c r="B544" i="4"/>
  <c r="G544" i="4"/>
  <c r="K542" i="8" l="1"/>
  <c r="G541" i="6"/>
  <c r="L542" i="8" s="1"/>
  <c r="E541" i="6"/>
  <c r="F541" i="6" s="1"/>
  <c r="D542" i="8" s="1"/>
  <c r="C542" i="6"/>
  <c r="D542" i="6" s="1"/>
  <c r="B543" i="6"/>
  <c r="F541" i="8"/>
  <c r="E541" i="8"/>
  <c r="G541" i="8" s="1"/>
  <c r="H544" i="4"/>
  <c r="I544" i="4"/>
  <c r="A544" i="6"/>
  <c r="A545" i="8" s="1"/>
  <c r="G545" i="4"/>
  <c r="B545" i="4"/>
  <c r="D545" i="4"/>
  <c r="F545" i="4"/>
  <c r="C545" i="4"/>
  <c r="E545" i="4"/>
  <c r="B544" i="6" l="1"/>
  <c r="C544" i="6" s="1"/>
  <c r="D544" i="6" s="1"/>
  <c r="H541" i="6"/>
  <c r="B542" i="8" s="1"/>
  <c r="E542" i="8" s="1"/>
  <c r="G542" i="8" s="1"/>
  <c r="K543" i="8"/>
  <c r="G542" i="6"/>
  <c r="L543" i="8" s="1"/>
  <c r="E542" i="6"/>
  <c r="F542" i="6" s="1"/>
  <c r="D543" i="8" s="1"/>
  <c r="C543" i="6"/>
  <c r="D543" i="6" s="1"/>
  <c r="I545" i="4"/>
  <c r="H545" i="4"/>
  <c r="A545" i="6"/>
  <c r="A546" i="8" s="1"/>
  <c r="F546" i="4"/>
  <c r="C546" i="4"/>
  <c r="B546" i="4"/>
  <c r="G546" i="4"/>
  <c r="E546" i="4"/>
  <c r="D546" i="4"/>
  <c r="F542" i="8" l="1"/>
  <c r="K544" i="8"/>
  <c r="G543" i="6"/>
  <c r="L544" i="8" s="1"/>
  <c r="E543" i="6"/>
  <c r="F543" i="6" s="1"/>
  <c r="D544" i="8" s="1"/>
  <c r="H542" i="6"/>
  <c r="B543" i="8" s="1"/>
  <c r="K545" i="8"/>
  <c r="G544" i="6"/>
  <c r="L545" i="8" s="1"/>
  <c r="E544" i="6"/>
  <c r="F544" i="6" s="1"/>
  <c r="D545" i="8" s="1"/>
  <c r="I546" i="4"/>
  <c r="H546" i="4"/>
  <c r="A546" i="6"/>
  <c r="A547" i="8" s="1"/>
  <c r="B545" i="6"/>
  <c r="F547" i="4"/>
  <c r="B547" i="4"/>
  <c r="D547" i="4"/>
  <c r="C547" i="4"/>
  <c r="E547" i="4"/>
  <c r="G547" i="4"/>
  <c r="C545" i="6" l="1"/>
  <c r="D545" i="6" s="1"/>
  <c r="H544" i="6"/>
  <c r="B545" i="8" s="1"/>
  <c r="H543" i="6"/>
  <c r="B544" i="8" s="1"/>
  <c r="F543" i="8"/>
  <c r="E543" i="8"/>
  <c r="G543" i="8" s="1"/>
  <c r="H547" i="4"/>
  <c r="I547" i="4"/>
  <c r="A547" i="6"/>
  <c r="A548" i="8" s="1"/>
  <c r="B546" i="6"/>
  <c r="G548" i="4"/>
  <c r="F548" i="4"/>
  <c r="D548" i="4"/>
  <c r="E548" i="4"/>
  <c r="C548" i="4"/>
  <c r="B548" i="4"/>
  <c r="K546" i="8" l="1"/>
  <c r="G545" i="6"/>
  <c r="L546" i="8" s="1"/>
  <c r="E545" i="6"/>
  <c r="F545" i="6" s="1"/>
  <c r="D546" i="8" s="1"/>
  <c r="B547" i="6"/>
  <c r="F544" i="8"/>
  <c r="E544" i="8"/>
  <c r="G544" i="8" s="1"/>
  <c r="F545" i="8"/>
  <c r="E545" i="8"/>
  <c r="G545" i="8" s="1"/>
  <c r="C546" i="6"/>
  <c r="D546" i="6" s="1"/>
  <c r="H548" i="4"/>
  <c r="I548" i="4"/>
  <c r="A548" i="6"/>
  <c r="A549" i="8" s="1"/>
  <c r="B549" i="4"/>
  <c r="D549" i="4"/>
  <c r="E549" i="4"/>
  <c r="C549" i="4"/>
  <c r="F549" i="4"/>
  <c r="G549" i="4"/>
  <c r="B548" i="6" l="1"/>
  <c r="C548" i="6" s="1"/>
  <c r="D548" i="6" s="1"/>
  <c r="C547" i="6"/>
  <c r="D547" i="6" s="1"/>
  <c r="H545" i="6"/>
  <c r="B546" i="8" s="1"/>
  <c r="K547" i="8"/>
  <c r="G546" i="6"/>
  <c r="L547" i="8" s="1"/>
  <c r="E546" i="6"/>
  <c r="F546" i="6" s="1"/>
  <c r="D547" i="8" s="1"/>
  <c r="H549" i="4"/>
  <c r="I549" i="4"/>
  <c r="A549" i="6"/>
  <c r="A550" i="8" s="1"/>
  <c r="B550" i="4"/>
  <c r="F550" i="4"/>
  <c r="E550" i="4"/>
  <c r="C550" i="4"/>
  <c r="D550" i="4"/>
  <c r="G550" i="4"/>
  <c r="K549" i="8" l="1"/>
  <c r="G548" i="6"/>
  <c r="L549" i="8" s="1"/>
  <c r="E548" i="6"/>
  <c r="F548" i="6" s="1"/>
  <c r="D549" i="8" s="1"/>
  <c r="K548" i="8"/>
  <c r="G547" i="6"/>
  <c r="L548" i="8" s="1"/>
  <c r="E547" i="6"/>
  <c r="F547" i="6" s="1"/>
  <c r="D548" i="8" s="1"/>
  <c r="H546" i="6"/>
  <c r="B547" i="8" s="1"/>
  <c r="F546" i="8"/>
  <c r="E546" i="8"/>
  <c r="G546" i="8" s="1"/>
  <c r="B549" i="6"/>
  <c r="I550" i="4"/>
  <c r="H550" i="4"/>
  <c r="A550" i="6"/>
  <c r="A551" i="8" s="1"/>
  <c r="D551" i="4"/>
  <c r="F551" i="4"/>
  <c r="E551" i="4"/>
  <c r="C551" i="4"/>
  <c r="G551" i="4"/>
  <c r="B551" i="4"/>
  <c r="H548" i="6" l="1"/>
  <c r="B549" i="8" s="1"/>
  <c r="E549" i="8" s="1"/>
  <c r="G549" i="8" s="1"/>
  <c r="F547" i="8"/>
  <c r="E547" i="8"/>
  <c r="G547" i="8" s="1"/>
  <c r="C549" i="6"/>
  <c r="D549" i="6" s="1"/>
  <c r="H547" i="6"/>
  <c r="B548" i="8" s="1"/>
  <c r="H551" i="4"/>
  <c r="I551" i="4"/>
  <c r="A551" i="6"/>
  <c r="A552" i="8" s="1"/>
  <c r="B550" i="6"/>
  <c r="C552" i="4"/>
  <c r="D552" i="4"/>
  <c r="G552" i="4"/>
  <c r="E552" i="4"/>
  <c r="F552" i="4"/>
  <c r="B552" i="4"/>
  <c r="F549" i="8" l="1"/>
  <c r="K550" i="8"/>
  <c r="G549" i="6"/>
  <c r="L550" i="8" s="1"/>
  <c r="E549" i="6"/>
  <c r="F549" i="6" s="1"/>
  <c r="D550" i="8" s="1"/>
  <c r="E548" i="8"/>
  <c r="G548" i="8" s="1"/>
  <c r="F548" i="8"/>
  <c r="C550" i="6"/>
  <c r="D550" i="6" s="1"/>
  <c r="B551" i="6"/>
  <c r="I552" i="4"/>
  <c r="H552" i="4"/>
  <c r="A552" i="6"/>
  <c r="A553" i="8" s="1"/>
  <c r="F553" i="4"/>
  <c r="D553" i="4"/>
  <c r="E553" i="4"/>
  <c r="G553" i="4"/>
  <c r="C553" i="4"/>
  <c r="B553" i="4"/>
  <c r="H549" i="6" l="1"/>
  <c r="B550" i="8" s="1"/>
  <c r="K551" i="8"/>
  <c r="G550" i="6"/>
  <c r="L551" i="8" s="1"/>
  <c r="E550" i="6"/>
  <c r="F550" i="6" s="1"/>
  <c r="D551" i="8" s="1"/>
  <c r="C551" i="6"/>
  <c r="D551" i="6" s="1"/>
  <c r="H553" i="4"/>
  <c r="I553" i="4"/>
  <c r="A553" i="6"/>
  <c r="A554" i="8" s="1"/>
  <c r="B552" i="6"/>
  <c r="G554" i="4"/>
  <c r="F554" i="4"/>
  <c r="B554" i="4"/>
  <c r="E554" i="4"/>
  <c r="C554" i="4"/>
  <c r="D554" i="4"/>
  <c r="B553" i="6" l="1"/>
  <c r="C553" i="6" s="1"/>
  <c r="D553" i="6" s="1"/>
  <c r="K552" i="8"/>
  <c r="G551" i="6"/>
  <c r="L552" i="8" s="1"/>
  <c r="E551" i="6"/>
  <c r="F551" i="6" s="1"/>
  <c r="D552" i="8" s="1"/>
  <c r="C552" i="6"/>
  <c r="D552" i="6" s="1"/>
  <c r="F550" i="8"/>
  <c r="E550" i="8"/>
  <c r="G550" i="8" s="1"/>
  <c r="H550" i="6"/>
  <c r="B551" i="8" s="1"/>
  <c r="I554" i="4"/>
  <c r="H554" i="4"/>
  <c r="A554" i="6"/>
  <c r="A555" i="8" s="1"/>
  <c r="F555" i="4"/>
  <c r="G555" i="4"/>
  <c r="C555" i="4"/>
  <c r="B555" i="4"/>
  <c r="D555" i="4"/>
  <c r="E555" i="4"/>
  <c r="H551" i="6" l="1"/>
  <c r="B552" i="8" s="1"/>
  <c r="F552" i="8" s="1"/>
  <c r="K554" i="8"/>
  <c r="G553" i="6"/>
  <c r="L554" i="8" s="1"/>
  <c r="E553" i="6"/>
  <c r="F553" i="6" s="1"/>
  <c r="D554" i="8" s="1"/>
  <c r="K553" i="8"/>
  <c r="G552" i="6"/>
  <c r="L553" i="8" s="1"/>
  <c r="E552" i="6"/>
  <c r="F552" i="6" s="1"/>
  <c r="D553" i="8" s="1"/>
  <c r="F551" i="8"/>
  <c r="E551" i="8"/>
  <c r="G551" i="8" s="1"/>
  <c r="I555" i="4"/>
  <c r="H555" i="4"/>
  <c r="A555" i="6"/>
  <c r="A556" i="8" s="1"/>
  <c r="B554" i="6"/>
  <c r="F556" i="4"/>
  <c r="G556" i="4"/>
  <c r="B556" i="4"/>
  <c r="E556" i="4"/>
  <c r="C556" i="4"/>
  <c r="D556" i="4"/>
  <c r="E552" i="8" l="1"/>
  <c r="G552" i="8" s="1"/>
  <c r="H553" i="6"/>
  <c r="B554" i="8" s="1"/>
  <c r="E554" i="8" s="1"/>
  <c r="G554" i="8" s="1"/>
  <c r="H552" i="6"/>
  <c r="B553" i="8" s="1"/>
  <c r="C554" i="6"/>
  <c r="D554" i="6" s="1"/>
  <c r="I556" i="4"/>
  <c r="H556" i="4"/>
  <c r="A556" i="6"/>
  <c r="A557" i="8" s="1"/>
  <c r="B555" i="6"/>
  <c r="G557" i="4"/>
  <c r="F557" i="4"/>
  <c r="D557" i="4"/>
  <c r="C557" i="4"/>
  <c r="B557" i="4"/>
  <c r="E557" i="4"/>
  <c r="F554" i="8" l="1"/>
  <c r="C555" i="6"/>
  <c r="D555" i="6" s="1"/>
  <c r="K555" i="8"/>
  <c r="G554" i="6"/>
  <c r="L555" i="8" s="1"/>
  <c r="E554" i="6"/>
  <c r="F554" i="6" s="1"/>
  <c r="D555" i="8" s="1"/>
  <c r="F553" i="8"/>
  <c r="E553" i="8"/>
  <c r="G553" i="8" s="1"/>
  <c r="H557" i="4"/>
  <c r="I557" i="4"/>
  <c r="A557" i="6"/>
  <c r="A558" i="8" s="1"/>
  <c r="B556" i="6"/>
  <c r="G558" i="4"/>
  <c r="F558" i="4"/>
  <c r="C558" i="4"/>
  <c r="D558" i="4"/>
  <c r="E558" i="4"/>
  <c r="B558" i="4"/>
  <c r="K556" i="8" l="1"/>
  <c r="G555" i="6"/>
  <c r="L556" i="8" s="1"/>
  <c r="E555" i="6"/>
  <c r="F555" i="6" s="1"/>
  <c r="D556" i="8" s="1"/>
  <c r="C556" i="6"/>
  <c r="D556" i="6" s="1"/>
  <c r="B557" i="6"/>
  <c r="H554" i="6"/>
  <c r="B555" i="8" s="1"/>
  <c r="I558" i="4"/>
  <c r="H558" i="4"/>
  <c r="A558" i="6"/>
  <c r="A559" i="8" s="1"/>
  <c r="D559" i="4"/>
  <c r="F559" i="4"/>
  <c r="E559" i="4"/>
  <c r="G559" i="4"/>
  <c r="B559" i="4"/>
  <c r="C559" i="4"/>
  <c r="K557" i="8" l="1"/>
  <c r="G556" i="6"/>
  <c r="L557" i="8" s="1"/>
  <c r="E556" i="6"/>
  <c r="F556" i="6" s="1"/>
  <c r="D557" i="8" s="1"/>
  <c r="F555" i="8"/>
  <c r="E555" i="8"/>
  <c r="G555" i="8" s="1"/>
  <c r="H555" i="6"/>
  <c r="B556" i="8" s="1"/>
  <c r="C557" i="6"/>
  <c r="D557" i="6" s="1"/>
  <c r="I559" i="4"/>
  <c r="H559" i="4"/>
  <c r="A559" i="6"/>
  <c r="A560" i="8" s="1"/>
  <c r="B558" i="6"/>
  <c r="D560" i="4"/>
  <c r="B560" i="4"/>
  <c r="C560" i="4"/>
  <c r="G560" i="4"/>
  <c r="E560" i="4"/>
  <c r="F560" i="4"/>
  <c r="H556" i="6" l="1"/>
  <c r="B557" i="8" s="1"/>
  <c r="F557" i="8" s="1"/>
  <c r="K558" i="8"/>
  <c r="G557" i="6"/>
  <c r="L558" i="8" s="1"/>
  <c r="E557" i="6"/>
  <c r="F557" i="6" s="1"/>
  <c r="D558" i="8" s="1"/>
  <c r="F556" i="8"/>
  <c r="E556" i="8"/>
  <c r="G556" i="8" s="1"/>
  <c r="C558" i="6"/>
  <c r="D558" i="6" s="1"/>
  <c r="I560" i="4"/>
  <c r="H560" i="4"/>
  <c r="A560" i="6"/>
  <c r="A561" i="8" s="1"/>
  <c r="B559" i="6"/>
  <c r="D561" i="4"/>
  <c r="C561" i="4"/>
  <c r="B561" i="4"/>
  <c r="G561" i="4"/>
  <c r="F561" i="4"/>
  <c r="E561" i="4"/>
  <c r="E557" i="8" l="1"/>
  <c r="G557" i="8" s="1"/>
  <c r="H557" i="6"/>
  <c r="B558" i="8" s="1"/>
  <c r="F558" i="8" s="1"/>
  <c r="K559" i="8"/>
  <c r="G558" i="6"/>
  <c r="L559" i="8" s="1"/>
  <c r="E558" i="6"/>
  <c r="F558" i="6" s="1"/>
  <c r="D559" i="8" s="1"/>
  <c r="C559" i="6"/>
  <c r="D559" i="6" s="1"/>
  <c r="H561" i="4"/>
  <c r="I561" i="4"/>
  <c r="A561" i="6"/>
  <c r="A562" i="8" s="1"/>
  <c r="B560" i="6"/>
  <c r="F562" i="4"/>
  <c r="C562" i="4"/>
  <c r="G562" i="4"/>
  <c r="B562" i="4"/>
  <c r="D562" i="4"/>
  <c r="E562" i="4"/>
  <c r="E558" i="8" l="1"/>
  <c r="G558" i="8" s="1"/>
  <c r="B561" i="6"/>
  <c r="C561" i="6" s="1"/>
  <c r="D561" i="6" s="1"/>
  <c r="K560" i="8"/>
  <c r="G559" i="6"/>
  <c r="L560" i="8" s="1"/>
  <c r="E559" i="6"/>
  <c r="F559" i="6" s="1"/>
  <c r="D560" i="8" s="1"/>
  <c r="C560" i="6"/>
  <c r="D560" i="6" s="1"/>
  <c r="H558" i="6"/>
  <c r="B559" i="8" s="1"/>
  <c r="I562" i="4"/>
  <c r="H562" i="4"/>
  <c r="A562" i="6"/>
  <c r="A563" i="8" s="1"/>
  <c r="B563" i="4"/>
  <c r="E563" i="4"/>
  <c r="C563" i="4"/>
  <c r="D563" i="4"/>
  <c r="F563" i="4"/>
  <c r="G563" i="4"/>
  <c r="K562" i="8" l="1"/>
  <c r="G561" i="6"/>
  <c r="L562" i="8" s="1"/>
  <c r="E561" i="6"/>
  <c r="F561" i="6" s="1"/>
  <c r="D562" i="8" s="1"/>
  <c r="K561" i="8"/>
  <c r="G560" i="6"/>
  <c r="L561" i="8" s="1"/>
  <c r="E560" i="6"/>
  <c r="F560" i="6" s="1"/>
  <c r="D561" i="8" s="1"/>
  <c r="F559" i="8"/>
  <c r="E559" i="8"/>
  <c r="G559" i="8" s="1"/>
  <c r="H559" i="6"/>
  <c r="B560" i="8" s="1"/>
  <c r="I563" i="4"/>
  <c r="H563" i="4"/>
  <c r="A563" i="6"/>
  <c r="A564" i="8" s="1"/>
  <c r="B562" i="6"/>
  <c r="C564" i="4"/>
  <c r="B564" i="4"/>
  <c r="G564" i="4"/>
  <c r="F564" i="4"/>
  <c r="E564" i="4"/>
  <c r="D564" i="4"/>
  <c r="H560" i="6" l="1"/>
  <c r="B561" i="8" s="1"/>
  <c r="C562" i="6"/>
  <c r="D562" i="6" s="1"/>
  <c r="H561" i="6"/>
  <c r="B562" i="8" s="1"/>
  <c r="F560" i="8"/>
  <c r="E560" i="8"/>
  <c r="G560" i="8" s="1"/>
  <c r="H564" i="4"/>
  <c r="I564" i="4"/>
  <c r="A564" i="6"/>
  <c r="A565" i="8" s="1"/>
  <c r="B563" i="6"/>
  <c r="C565" i="4"/>
  <c r="F565" i="4"/>
  <c r="D565" i="4"/>
  <c r="B565" i="4"/>
  <c r="G565" i="4"/>
  <c r="E565" i="4"/>
  <c r="K563" i="8" l="1"/>
  <c r="G562" i="6"/>
  <c r="L563" i="8" s="1"/>
  <c r="E562" i="6"/>
  <c r="F562" i="6" s="1"/>
  <c r="D563" i="8" s="1"/>
  <c r="B564" i="6"/>
  <c r="F562" i="8"/>
  <c r="E562" i="8"/>
  <c r="G562" i="8" s="1"/>
  <c r="C563" i="6"/>
  <c r="D563" i="6" s="1"/>
  <c r="F561" i="8"/>
  <c r="E561" i="8"/>
  <c r="G561" i="8" s="1"/>
  <c r="H565" i="4"/>
  <c r="I565" i="4"/>
  <c r="A565" i="6"/>
  <c r="A566" i="8" s="1"/>
  <c r="G566" i="4"/>
  <c r="D566" i="4"/>
  <c r="C566" i="4"/>
  <c r="B566" i="4"/>
  <c r="F566" i="4"/>
  <c r="E566" i="4"/>
  <c r="K564" i="8" l="1"/>
  <c r="G563" i="6"/>
  <c r="L564" i="8" s="1"/>
  <c r="E563" i="6"/>
  <c r="F563" i="6" s="1"/>
  <c r="D564" i="8" s="1"/>
  <c r="B565" i="6"/>
  <c r="C564" i="6"/>
  <c r="D564" i="6" s="1"/>
  <c r="H562" i="6"/>
  <c r="B563" i="8" s="1"/>
  <c r="I566" i="4"/>
  <c r="H566" i="4"/>
  <c r="A566" i="6"/>
  <c r="A567" i="8" s="1"/>
  <c r="F567" i="4"/>
  <c r="E567" i="4"/>
  <c r="G567" i="4"/>
  <c r="D567" i="4"/>
  <c r="B567" i="4"/>
  <c r="C567" i="4"/>
  <c r="H563" i="6" l="1"/>
  <c r="B564" i="8" s="1"/>
  <c r="E564" i="8" s="1"/>
  <c r="G564" i="8" s="1"/>
  <c r="K565" i="8"/>
  <c r="G564" i="6"/>
  <c r="L565" i="8" s="1"/>
  <c r="E564" i="6"/>
  <c r="F564" i="6" s="1"/>
  <c r="D565" i="8" s="1"/>
  <c r="C565" i="6"/>
  <c r="D565" i="6" s="1"/>
  <c r="F563" i="8"/>
  <c r="E563" i="8"/>
  <c r="G563" i="8" s="1"/>
  <c r="H567" i="4"/>
  <c r="I567" i="4"/>
  <c r="A567" i="6"/>
  <c r="A568" i="8" s="1"/>
  <c r="B566" i="6"/>
  <c r="G568" i="4"/>
  <c r="D568" i="4"/>
  <c r="C568" i="4"/>
  <c r="B568" i="4"/>
  <c r="E568" i="4"/>
  <c r="F568" i="4"/>
  <c r="B567" i="6" l="1"/>
  <c r="C567" i="6" s="1"/>
  <c r="D567" i="6" s="1"/>
  <c r="F564" i="8"/>
  <c r="K566" i="8"/>
  <c r="G565" i="6"/>
  <c r="L566" i="8" s="1"/>
  <c r="E565" i="6"/>
  <c r="F565" i="6" s="1"/>
  <c r="D566" i="8" s="1"/>
  <c r="C566" i="6"/>
  <c r="D566" i="6" s="1"/>
  <c r="H564" i="6"/>
  <c r="B565" i="8" s="1"/>
  <c r="H568" i="4"/>
  <c r="I568" i="4"/>
  <c r="A568" i="6"/>
  <c r="A569" i="8" s="1"/>
  <c r="C569" i="4"/>
  <c r="G569" i="4"/>
  <c r="D569" i="4"/>
  <c r="B569" i="4"/>
  <c r="F569" i="4"/>
  <c r="E569" i="4"/>
  <c r="H565" i="6" l="1"/>
  <c r="B566" i="8" s="1"/>
  <c r="E566" i="8" s="1"/>
  <c r="G566" i="8" s="1"/>
  <c r="B568" i="6"/>
  <c r="C568" i="6" s="1"/>
  <c r="K568" i="8"/>
  <c r="G567" i="6"/>
  <c r="L568" i="8" s="1"/>
  <c r="E567" i="6"/>
  <c r="F567" i="6" s="1"/>
  <c r="D568" i="8" s="1"/>
  <c r="K567" i="8"/>
  <c r="G566" i="6"/>
  <c r="L567" i="8" s="1"/>
  <c r="E566" i="6"/>
  <c r="F566" i="6" s="1"/>
  <c r="D567" i="8" s="1"/>
  <c r="F565" i="8"/>
  <c r="E565" i="8"/>
  <c r="G565" i="8" s="1"/>
  <c r="H569" i="4"/>
  <c r="I569" i="4"/>
  <c r="A569" i="6"/>
  <c r="A570" i="8" s="1"/>
  <c r="B570" i="4"/>
  <c r="G570" i="4"/>
  <c r="D570" i="4"/>
  <c r="C570" i="4"/>
  <c r="E570" i="4"/>
  <c r="F570" i="4"/>
  <c r="D568" i="6" l="1"/>
  <c r="K569" i="8" s="1"/>
  <c r="F566" i="8"/>
  <c r="B569" i="6"/>
  <c r="C569" i="6" s="1"/>
  <c r="H566" i="6"/>
  <c r="B567" i="8" s="1"/>
  <c r="E567" i="8" s="1"/>
  <c r="G567" i="8" s="1"/>
  <c r="H567" i="6"/>
  <c r="B568" i="8" s="1"/>
  <c r="I570" i="4"/>
  <c r="H570" i="4"/>
  <c r="A570" i="6"/>
  <c r="A571" i="8" s="1"/>
  <c r="E571" i="4"/>
  <c r="D571" i="4"/>
  <c r="F571" i="4"/>
  <c r="C571" i="4"/>
  <c r="B571" i="4"/>
  <c r="G571" i="4"/>
  <c r="E568" i="6" l="1"/>
  <c r="F568" i="6" s="1"/>
  <c r="D569" i="8" s="1"/>
  <c r="G568" i="6"/>
  <c r="L569" i="8" s="1"/>
  <c r="D569" i="6"/>
  <c r="K570" i="8" s="1"/>
  <c r="F567" i="8"/>
  <c r="F568" i="8"/>
  <c r="E568" i="8"/>
  <c r="G568" i="8" s="1"/>
  <c r="I571" i="4"/>
  <c r="H571" i="4"/>
  <c r="A571" i="6"/>
  <c r="A572" i="8" s="1"/>
  <c r="B570" i="6"/>
  <c r="D572" i="4"/>
  <c r="B572" i="4"/>
  <c r="F572" i="4"/>
  <c r="G572" i="4"/>
  <c r="E572" i="4"/>
  <c r="C572" i="4"/>
  <c r="E569" i="6" l="1"/>
  <c r="F569" i="6" s="1"/>
  <c r="D570" i="8" s="1"/>
  <c r="H568" i="6"/>
  <c r="B569" i="8" s="1"/>
  <c r="F569" i="8" s="1"/>
  <c r="G569" i="6"/>
  <c r="L570" i="8" s="1"/>
  <c r="C570" i="6"/>
  <c r="D570" i="6" s="1"/>
  <c r="H572" i="4"/>
  <c r="I572" i="4"/>
  <c r="A572" i="6"/>
  <c r="A573" i="8" s="1"/>
  <c r="B571" i="6"/>
  <c r="C573" i="4"/>
  <c r="D573" i="4"/>
  <c r="E573" i="4"/>
  <c r="B573" i="4"/>
  <c r="G573" i="4"/>
  <c r="F573" i="4"/>
  <c r="H569" i="6" l="1"/>
  <c r="B570" i="8" s="1"/>
  <c r="F570" i="8" s="1"/>
  <c r="E569" i="8"/>
  <c r="G569" i="8" s="1"/>
  <c r="B572" i="6"/>
  <c r="C572" i="6" s="1"/>
  <c r="K571" i="8"/>
  <c r="G570" i="6"/>
  <c r="L571" i="8" s="1"/>
  <c r="E570" i="6"/>
  <c r="F570" i="6" s="1"/>
  <c r="D571" i="8" s="1"/>
  <c r="C571" i="6"/>
  <c r="D571" i="6" s="1"/>
  <c r="H573" i="4"/>
  <c r="I573" i="4"/>
  <c r="A573" i="6"/>
  <c r="A574" i="8" s="1"/>
  <c r="G574" i="4"/>
  <c r="B574" i="4"/>
  <c r="E574" i="4"/>
  <c r="C574" i="4"/>
  <c r="F574" i="4"/>
  <c r="D574" i="4"/>
  <c r="E570" i="8" l="1"/>
  <c r="G570" i="8" s="1"/>
  <c r="D572" i="6"/>
  <c r="K573" i="8" s="1"/>
  <c r="H570" i="6"/>
  <c r="B571" i="8" s="1"/>
  <c r="E571" i="8" s="1"/>
  <c r="G571" i="8" s="1"/>
  <c r="K572" i="8"/>
  <c r="G571" i="6"/>
  <c r="L572" i="8" s="1"/>
  <c r="E571" i="6"/>
  <c r="F571" i="6" s="1"/>
  <c r="D572" i="8" s="1"/>
  <c r="B573" i="6"/>
  <c r="I574" i="4"/>
  <c r="H574" i="4"/>
  <c r="A574" i="6"/>
  <c r="A575" i="8" s="1"/>
  <c r="B575" i="4"/>
  <c r="C575" i="4"/>
  <c r="E575" i="4"/>
  <c r="F575" i="4"/>
  <c r="G575" i="4"/>
  <c r="D575" i="4"/>
  <c r="E572" i="6" l="1"/>
  <c r="F572" i="6" s="1"/>
  <c r="D573" i="8" s="1"/>
  <c r="G572" i="6"/>
  <c r="L573" i="8" s="1"/>
  <c r="F571" i="8"/>
  <c r="H571" i="6"/>
  <c r="B572" i="8" s="1"/>
  <c r="E572" i="8" s="1"/>
  <c r="G572" i="8" s="1"/>
  <c r="C573" i="6"/>
  <c r="D573" i="6" s="1"/>
  <c r="B574" i="6"/>
  <c r="H575" i="4"/>
  <c r="I575" i="4"/>
  <c r="A575" i="6"/>
  <c r="A576" i="8" s="1"/>
  <c r="D576" i="4"/>
  <c r="F576" i="4"/>
  <c r="C576" i="4"/>
  <c r="B576" i="4"/>
  <c r="G576" i="4"/>
  <c r="E576" i="4"/>
  <c r="H572" i="6" l="1"/>
  <c r="B573" i="8" s="1"/>
  <c r="F573" i="8" s="1"/>
  <c r="F572" i="8"/>
  <c r="B575" i="6"/>
  <c r="C575" i="6" s="1"/>
  <c r="D575" i="6" s="1"/>
  <c r="K574" i="8"/>
  <c r="G573" i="6"/>
  <c r="L574" i="8" s="1"/>
  <c r="E573" i="6"/>
  <c r="F573" i="6" s="1"/>
  <c r="D574" i="8" s="1"/>
  <c r="C574" i="6"/>
  <c r="D574" i="6" s="1"/>
  <c r="I576" i="4"/>
  <c r="H576" i="4"/>
  <c r="A576" i="6"/>
  <c r="A577" i="8" s="1"/>
  <c r="F577" i="4"/>
  <c r="B577" i="4"/>
  <c r="E577" i="4"/>
  <c r="G577" i="4"/>
  <c r="C577" i="4"/>
  <c r="D577" i="4"/>
  <c r="E573" i="8" l="1"/>
  <c r="G573" i="8" s="1"/>
  <c r="K576" i="8"/>
  <c r="G575" i="6"/>
  <c r="L576" i="8" s="1"/>
  <c r="E575" i="6"/>
  <c r="F575" i="6" s="1"/>
  <c r="D576" i="8" s="1"/>
  <c r="K575" i="8"/>
  <c r="G574" i="6"/>
  <c r="L575" i="8" s="1"/>
  <c r="E574" i="6"/>
  <c r="F574" i="6" s="1"/>
  <c r="D575" i="8" s="1"/>
  <c r="H573" i="6"/>
  <c r="B574" i="8" s="1"/>
  <c r="I577" i="4"/>
  <c r="H577" i="4"/>
  <c r="A577" i="6"/>
  <c r="A578" i="8" s="1"/>
  <c r="B576" i="6"/>
  <c r="B578" i="4"/>
  <c r="D578" i="4"/>
  <c r="G578" i="4"/>
  <c r="F578" i="4"/>
  <c r="C578" i="4"/>
  <c r="E578" i="4"/>
  <c r="H574" i="6" l="1"/>
  <c r="B575" i="8" s="1"/>
  <c r="F574" i="8"/>
  <c r="E574" i="8"/>
  <c r="G574" i="8" s="1"/>
  <c r="C576" i="6"/>
  <c r="D576" i="6" s="1"/>
  <c r="H575" i="6"/>
  <c r="B576" i="8" s="1"/>
  <c r="B577" i="6"/>
  <c r="I578" i="4"/>
  <c r="H578" i="4"/>
  <c r="A578" i="6"/>
  <c r="A579" i="8" s="1"/>
  <c r="E579" i="4"/>
  <c r="B579" i="4"/>
  <c r="F579" i="4"/>
  <c r="G579" i="4"/>
  <c r="C579" i="4"/>
  <c r="D579" i="4"/>
  <c r="K577" i="8" l="1"/>
  <c r="G576" i="6"/>
  <c r="L577" i="8" s="1"/>
  <c r="E576" i="6"/>
  <c r="F576" i="6" s="1"/>
  <c r="D577" i="8" s="1"/>
  <c r="F576" i="8"/>
  <c r="E576" i="8"/>
  <c r="G576" i="8" s="1"/>
  <c r="C577" i="6"/>
  <c r="D577" i="6" s="1"/>
  <c r="F575" i="8"/>
  <c r="E575" i="8"/>
  <c r="G575" i="8" s="1"/>
  <c r="H579" i="4"/>
  <c r="I579" i="4"/>
  <c r="A579" i="6"/>
  <c r="A580" i="8" s="1"/>
  <c r="B578" i="6"/>
  <c r="E580" i="4"/>
  <c r="C580" i="4"/>
  <c r="B580" i="4"/>
  <c r="G580" i="4"/>
  <c r="D580" i="4"/>
  <c r="F580" i="4"/>
  <c r="C578" i="6" l="1"/>
  <c r="D578" i="6" s="1"/>
  <c r="H576" i="6"/>
  <c r="B577" i="8" s="1"/>
  <c r="K578" i="8"/>
  <c r="G577" i="6"/>
  <c r="L578" i="8" s="1"/>
  <c r="E577" i="6"/>
  <c r="F577" i="6" s="1"/>
  <c r="D578" i="8" s="1"/>
  <c r="B579" i="6"/>
  <c r="H580" i="4"/>
  <c r="I580" i="4"/>
  <c r="A580" i="6"/>
  <c r="A581" i="8" s="1"/>
  <c r="F581" i="4"/>
  <c r="D581" i="4"/>
  <c r="E581" i="4"/>
  <c r="C581" i="4"/>
  <c r="G581" i="4"/>
  <c r="B581" i="4"/>
  <c r="H577" i="6" l="1"/>
  <c r="B578" i="8" s="1"/>
  <c r="E578" i="8" s="1"/>
  <c r="G578" i="8" s="1"/>
  <c r="B580" i="6"/>
  <c r="C580" i="6" s="1"/>
  <c r="K579" i="8"/>
  <c r="G578" i="6"/>
  <c r="L579" i="8" s="1"/>
  <c r="E578" i="6"/>
  <c r="F578" i="6" s="1"/>
  <c r="D579" i="8" s="1"/>
  <c r="C579" i="6"/>
  <c r="D579" i="6" s="1"/>
  <c r="F577" i="8"/>
  <c r="E577" i="8"/>
  <c r="G577" i="8" s="1"/>
  <c r="H581" i="4"/>
  <c r="I581" i="4"/>
  <c r="A581" i="6"/>
  <c r="A582" i="8" s="1"/>
  <c r="E582" i="4"/>
  <c r="D582" i="4"/>
  <c r="B582" i="4"/>
  <c r="F582" i="4"/>
  <c r="C582" i="4"/>
  <c r="G582" i="4"/>
  <c r="F578" i="8" l="1"/>
  <c r="D580" i="6"/>
  <c r="K581" i="8" s="1"/>
  <c r="H578" i="6"/>
  <c r="B579" i="8" s="1"/>
  <c r="E579" i="8" s="1"/>
  <c r="G579" i="8" s="1"/>
  <c r="K580" i="8"/>
  <c r="G579" i="6"/>
  <c r="L580" i="8" s="1"/>
  <c r="E579" i="6"/>
  <c r="F579" i="6" s="1"/>
  <c r="D580" i="8" s="1"/>
  <c r="B581" i="6"/>
  <c r="I582" i="4"/>
  <c r="H582" i="4"/>
  <c r="A582" i="6"/>
  <c r="A583" i="8" s="1"/>
  <c r="F583" i="4"/>
  <c r="B583" i="4"/>
  <c r="D583" i="4"/>
  <c r="C583" i="4"/>
  <c r="E583" i="4"/>
  <c r="G583" i="4"/>
  <c r="E580" i="6" l="1"/>
  <c r="F580" i="6" s="1"/>
  <c r="D581" i="8" s="1"/>
  <c r="G580" i="6"/>
  <c r="L581" i="8" s="1"/>
  <c r="F579" i="8"/>
  <c r="C581" i="6"/>
  <c r="D581" i="6" s="1"/>
  <c r="H579" i="6"/>
  <c r="B580" i="8" s="1"/>
  <c r="I583" i="4"/>
  <c r="H583" i="4"/>
  <c r="A583" i="6"/>
  <c r="A584" i="8" s="1"/>
  <c r="B582" i="6"/>
  <c r="B584" i="4"/>
  <c r="G584" i="4"/>
  <c r="E584" i="4"/>
  <c r="D584" i="4"/>
  <c r="F584" i="4"/>
  <c r="C584" i="4"/>
  <c r="H580" i="6" l="1"/>
  <c r="B581" i="8" s="1"/>
  <c r="F581" i="8" s="1"/>
  <c r="K582" i="8"/>
  <c r="G581" i="6"/>
  <c r="L582" i="8" s="1"/>
  <c r="E581" i="6"/>
  <c r="F581" i="6" s="1"/>
  <c r="D582" i="8" s="1"/>
  <c r="C582" i="6"/>
  <c r="D582" i="6" s="1"/>
  <c r="E580" i="8"/>
  <c r="G580" i="8" s="1"/>
  <c r="F580" i="8"/>
  <c r="B583" i="6"/>
  <c r="I584" i="4"/>
  <c r="H584" i="4"/>
  <c r="A584" i="6"/>
  <c r="A585" i="8" s="1"/>
  <c r="C585" i="4"/>
  <c r="F585" i="4"/>
  <c r="B585" i="4"/>
  <c r="D585" i="4"/>
  <c r="G585" i="4"/>
  <c r="E585" i="4"/>
  <c r="E581" i="8" l="1"/>
  <c r="G581" i="8" s="1"/>
  <c r="H581" i="6"/>
  <c r="B582" i="8" s="1"/>
  <c r="F582" i="8" s="1"/>
  <c r="K583" i="8"/>
  <c r="G582" i="6"/>
  <c r="L583" i="8" s="1"/>
  <c r="E582" i="6"/>
  <c r="F582" i="6" s="1"/>
  <c r="D583" i="8" s="1"/>
  <c r="C583" i="6"/>
  <c r="D583" i="6" s="1"/>
  <c r="I585" i="4"/>
  <c r="H585" i="4"/>
  <c r="A585" i="6"/>
  <c r="A586" i="8" s="1"/>
  <c r="B584" i="6"/>
  <c r="E586" i="4"/>
  <c r="G586" i="4"/>
  <c r="B586" i="4"/>
  <c r="C586" i="4"/>
  <c r="F586" i="4"/>
  <c r="D586" i="4"/>
  <c r="E582" i="8" l="1"/>
  <c r="G582" i="8" s="1"/>
  <c r="K584" i="8"/>
  <c r="G583" i="6"/>
  <c r="L584" i="8" s="1"/>
  <c r="E583" i="6"/>
  <c r="F583" i="6" s="1"/>
  <c r="D584" i="8" s="1"/>
  <c r="C584" i="6"/>
  <c r="D584" i="6" s="1"/>
  <c r="H582" i="6"/>
  <c r="B583" i="8" s="1"/>
  <c r="B585" i="6"/>
  <c r="I586" i="4"/>
  <c r="H586" i="4"/>
  <c r="A586" i="6"/>
  <c r="A587" i="8" s="1"/>
  <c r="B587" i="4"/>
  <c r="E587" i="4"/>
  <c r="F587" i="4"/>
  <c r="D587" i="4"/>
  <c r="G587" i="4"/>
  <c r="C587" i="4"/>
  <c r="K585" i="8" l="1"/>
  <c r="G584" i="6"/>
  <c r="L585" i="8" s="1"/>
  <c r="E584" i="6"/>
  <c r="F584" i="6" s="1"/>
  <c r="D585" i="8" s="1"/>
  <c r="C585" i="6"/>
  <c r="D585" i="6" s="1"/>
  <c r="H583" i="6"/>
  <c r="B584" i="8" s="1"/>
  <c r="F583" i="8"/>
  <c r="E583" i="8"/>
  <c r="G583" i="8" s="1"/>
  <c r="B586" i="6"/>
  <c r="I587" i="4"/>
  <c r="H587" i="4"/>
  <c r="A587" i="6"/>
  <c r="A588" i="8" s="1"/>
  <c r="C588" i="4"/>
  <c r="F588" i="4"/>
  <c r="D588" i="4"/>
  <c r="E588" i="4"/>
  <c r="B588" i="4"/>
  <c r="G588" i="4"/>
  <c r="H584" i="6" l="1"/>
  <c r="B585" i="8" s="1"/>
  <c r="E585" i="8" s="1"/>
  <c r="G585" i="8" s="1"/>
  <c r="K586" i="8"/>
  <c r="G585" i="6"/>
  <c r="L586" i="8" s="1"/>
  <c r="E585" i="6"/>
  <c r="F585" i="6" s="1"/>
  <c r="D586" i="8" s="1"/>
  <c r="F584" i="8"/>
  <c r="E584" i="8"/>
  <c r="G584" i="8" s="1"/>
  <c r="C586" i="6"/>
  <c r="D586" i="6" s="1"/>
  <c r="B587" i="6"/>
  <c r="I588" i="4"/>
  <c r="H588" i="4"/>
  <c r="A588" i="6"/>
  <c r="A589" i="8" s="1"/>
  <c r="C589" i="4"/>
  <c r="E589" i="4"/>
  <c r="B589" i="4"/>
  <c r="G589" i="4"/>
  <c r="F589" i="4"/>
  <c r="D589" i="4"/>
  <c r="F585" i="8" l="1"/>
  <c r="H585" i="6"/>
  <c r="B586" i="8" s="1"/>
  <c r="F586" i="8" s="1"/>
  <c r="K587" i="8"/>
  <c r="G586" i="6"/>
  <c r="L587" i="8" s="1"/>
  <c r="E586" i="6"/>
  <c r="F586" i="6" s="1"/>
  <c r="D587" i="8" s="1"/>
  <c r="C587" i="6"/>
  <c r="D587" i="6" s="1"/>
  <c r="H589" i="4"/>
  <c r="I589" i="4"/>
  <c r="A589" i="6"/>
  <c r="A590" i="8" s="1"/>
  <c r="B588" i="6"/>
  <c r="F590" i="4"/>
  <c r="G590" i="4"/>
  <c r="B590" i="4"/>
  <c r="C590" i="4"/>
  <c r="D590" i="4"/>
  <c r="E590" i="4"/>
  <c r="E586" i="8" l="1"/>
  <c r="G586" i="8" s="1"/>
  <c r="B589" i="6"/>
  <c r="C589" i="6" s="1"/>
  <c r="C588" i="6"/>
  <c r="D588" i="6" s="1"/>
  <c r="H586" i="6"/>
  <c r="B587" i="8" s="1"/>
  <c r="K588" i="8"/>
  <c r="G587" i="6"/>
  <c r="L588" i="8" s="1"/>
  <c r="E587" i="6"/>
  <c r="F587" i="6" s="1"/>
  <c r="D588" i="8" s="1"/>
  <c r="I590" i="4"/>
  <c r="H590" i="4"/>
  <c r="A590" i="6"/>
  <c r="A591" i="8" s="1"/>
  <c r="G591" i="4"/>
  <c r="C591" i="4"/>
  <c r="F591" i="4"/>
  <c r="E591" i="4"/>
  <c r="D591" i="4"/>
  <c r="B591" i="4"/>
  <c r="D589" i="6" l="1"/>
  <c r="K590" i="8" s="1"/>
  <c r="K589" i="8"/>
  <c r="G588" i="6"/>
  <c r="L589" i="8" s="1"/>
  <c r="E588" i="6"/>
  <c r="F588" i="6" s="1"/>
  <c r="D589" i="8" s="1"/>
  <c r="F587" i="8"/>
  <c r="E587" i="8"/>
  <c r="G587" i="8" s="1"/>
  <c r="H587" i="6"/>
  <c r="B588" i="8" s="1"/>
  <c r="I591" i="4"/>
  <c r="H591" i="4"/>
  <c r="A591" i="6"/>
  <c r="A592" i="8" s="1"/>
  <c r="B590" i="6"/>
  <c r="D592" i="4"/>
  <c r="E592" i="4"/>
  <c r="F592" i="4"/>
  <c r="C592" i="4"/>
  <c r="G592" i="4"/>
  <c r="B592" i="4"/>
  <c r="E589" i="6" l="1"/>
  <c r="F589" i="6" s="1"/>
  <c r="D590" i="8" s="1"/>
  <c r="G589" i="6"/>
  <c r="L590" i="8" s="1"/>
  <c r="C590" i="6"/>
  <c r="D590" i="6" s="1"/>
  <c r="E588" i="8"/>
  <c r="G588" i="8" s="1"/>
  <c r="F588" i="8"/>
  <c r="H588" i="6"/>
  <c r="B589" i="8" s="1"/>
  <c r="H592" i="4"/>
  <c r="I592" i="4"/>
  <c r="A592" i="6"/>
  <c r="A593" i="8" s="1"/>
  <c r="B591" i="6"/>
  <c r="C593" i="4"/>
  <c r="G593" i="4"/>
  <c r="F593" i="4"/>
  <c r="D593" i="4"/>
  <c r="E593" i="4"/>
  <c r="B593" i="4"/>
  <c r="H589" i="6" l="1"/>
  <c r="B590" i="8" s="1"/>
  <c r="F590" i="8" s="1"/>
  <c r="B592" i="6"/>
  <c r="C592" i="6" s="1"/>
  <c r="K591" i="8"/>
  <c r="G590" i="6"/>
  <c r="L591" i="8" s="1"/>
  <c r="E590" i="6"/>
  <c r="F590" i="6" s="1"/>
  <c r="D591" i="8" s="1"/>
  <c r="F589" i="8"/>
  <c r="E589" i="8"/>
  <c r="G589" i="8" s="1"/>
  <c r="C591" i="6"/>
  <c r="D591" i="6" s="1"/>
  <c r="H593" i="4"/>
  <c r="I593" i="4"/>
  <c r="A593" i="6"/>
  <c r="A594" i="8" s="1"/>
  <c r="B594" i="4"/>
  <c r="E594" i="4"/>
  <c r="C594" i="4"/>
  <c r="G594" i="4"/>
  <c r="F594" i="4"/>
  <c r="D594" i="4"/>
  <c r="E590" i="8" l="1"/>
  <c r="G590" i="8" s="1"/>
  <c r="D592" i="6"/>
  <c r="K593" i="8" s="1"/>
  <c r="K592" i="8"/>
  <c r="G591" i="6"/>
  <c r="L592" i="8" s="1"/>
  <c r="E591" i="6"/>
  <c r="F591" i="6" s="1"/>
  <c r="D592" i="8" s="1"/>
  <c r="H590" i="6"/>
  <c r="B591" i="8" s="1"/>
  <c r="B593" i="6"/>
  <c r="H594" i="4"/>
  <c r="I594" i="4"/>
  <c r="A594" i="6"/>
  <c r="A595" i="8" s="1"/>
  <c r="D595" i="4"/>
  <c r="G595" i="4"/>
  <c r="C595" i="4"/>
  <c r="F595" i="4"/>
  <c r="E595" i="4"/>
  <c r="B595" i="4"/>
  <c r="E592" i="6" l="1"/>
  <c r="F592" i="6" s="1"/>
  <c r="D593" i="8" s="1"/>
  <c r="G592" i="6"/>
  <c r="L593" i="8" s="1"/>
  <c r="B594" i="6"/>
  <c r="C594" i="6" s="1"/>
  <c r="D594" i="6" s="1"/>
  <c r="F591" i="8"/>
  <c r="E591" i="8"/>
  <c r="G591" i="8" s="1"/>
  <c r="H591" i="6"/>
  <c r="B592" i="8" s="1"/>
  <c r="C593" i="6"/>
  <c r="D593" i="6" s="1"/>
  <c r="I595" i="4"/>
  <c r="H595" i="4"/>
  <c r="A595" i="6"/>
  <c r="A596" i="8" s="1"/>
  <c r="B596" i="4"/>
  <c r="F596" i="4"/>
  <c r="G596" i="4"/>
  <c r="D596" i="4"/>
  <c r="C596" i="4"/>
  <c r="E596" i="4"/>
  <c r="H592" i="6" l="1"/>
  <c r="B593" i="8" s="1"/>
  <c r="E593" i="8" s="1"/>
  <c r="G593" i="8" s="1"/>
  <c r="K594" i="8"/>
  <c r="G593" i="6"/>
  <c r="L594" i="8" s="1"/>
  <c r="E593" i="6"/>
  <c r="F593" i="6" s="1"/>
  <c r="D594" i="8" s="1"/>
  <c r="K595" i="8"/>
  <c r="G594" i="6"/>
  <c r="L595" i="8" s="1"/>
  <c r="E594" i="6"/>
  <c r="F594" i="6" s="1"/>
  <c r="D595" i="8" s="1"/>
  <c r="F592" i="8"/>
  <c r="E592" i="8"/>
  <c r="G592" i="8" s="1"/>
  <c r="I596" i="4"/>
  <c r="H596" i="4"/>
  <c r="A596" i="6"/>
  <c r="A597" i="8" s="1"/>
  <c r="B595" i="6"/>
  <c r="D597" i="4"/>
  <c r="B597" i="4"/>
  <c r="G597" i="4"/>
  <c r="E597" i="4"/>
  <c r="F597" i="4"/>
  <c r="C597" i="4"/>
  <c r="F593" i="8" l="1"/>
  <c r="H594" i="6"/>
  <c r="B595" i="8" s="1"/>
  <c r="F595" i="8" s="1"/>
  <c r="H593" i="6"/>
  <c r="B594" i="8" s="1"/>
  <c r="F594" i="8" s="1"/>
  <c r="C595" i="6"/>
  <c r="D595" i="6" s="1"/>
  <c r="H597" i="4"/>
  <c r="I597" i="4"/>
  <c r="A597" i="6"/>
  <c r="A598" i="8" s="1"/>
  <c r="B596" i="6"/>
  <c r="D598" i="4"/>
  <c r="C598" i="4"/>
  <c r="E598" i="4"/>
  <c r="G598" i="4"/>
  <c r="B598" i="4"/>
  <c r="F598" i="4"/>
  <c r="E594" i="8" l="1"/>
  <c r="G594" i="8" s="1"/>
  <c r="E595" i="8"/>
  <c r="G595" i="8" s="1"/>
  <c r="K596" i="8"/>
  <c r="G595" i="6"/>
  <c r="L596" i="8" s="1"/>
  <c r="E595" i="6"/>
  <c r="F595" i="6" s="1"/>
  <c r="D596" i="8" s="1"/>
  <c r="C596" i="6"/>
  <c r="D596" i="6" s="1"/>
  <c r="B597" i="6"/>
  <c r="I598" i="4"/>
  <c r="H598" i="4"/>
  <c r="A598" i="6"/>
  <c r="A599" i="8" s="1"/>
  <c r="C599" i="4"/>
  <c r="D599" i="4"/>
  <c r="F599" i="4"/>
  <c r="B599" i="4"/>
  <c r="E599" i="4"/>
  <c r="G599" i="4"/>
  <c r="K597" i="8" l="1"/>
  <c r="G596" i="6"/>
  <c r="L597" i="8" s="1"/>
  <c r="E596" i="6"/>
  <c r="F596" i="6" s="1"/>
  <c r="D597" i="8" s="1"/>
  <c r="C597" i="6"/>
  <c r="D597" i="6" s="1"/>
  <c r="H595" i="6"/>
  <c r="B596" i="8" s="1"/>
  <c r="H599" i="4"/>
  <c r="I599" i="4"/>
  <c r="A599" i="6"/>
  <c r="A600" i="8" s="1"/>
  <c r="B598" i="6"/>
  <c r="D600" i="4"/>
  <c r="F600" i="4"/>
  <c r="G600" i="4"/>
  <c r="E600" i="4"/>
  <c r="B600" i="4"/>
  <c r="C600" i="4"/>
  <c r="B599" i="6" l="1"/>
  <c r="C599" i="6" s="1"/>
  <c r="D599" i="6" s="1"/>
  <c r="E596" i="8"/>
  <c r="G596" i="8" s="1"/>
  <c r="F596" i="8"/>
  <c r="C598" i="6"/>
  <c r="D598" i="6" s="1"/>
  <c r="K598" i="8"/>
  <c r="G597" i="6"/>
  <c r="L598" i="8" s="1"/>
  <c r="E597" i="6"/>
  <c r="F597" i="6" s="1"/>
  <c r="D598" i="8" s="1"/>
  <c r="H596" i="6"/>
  <c r="B597" i="8" s="1"/>
  <c r="H600" i="4"/>
  <c r="I600" i="4"/>
  <c r="A600" i="6"/>
  <c r="A601" i="8" s="1"/>
  <c r="G601" i="4"/>
  <c r="F601" i="4"/>
  <c r="D601" i="4"/>
  <c r="E601" i="4"/>
  <c r="C601" i="4"/>
  <c r="B601" i="4"/>
  <c r="B600" i="6" l="1"/>
  <c r="C600" i="6" s="1"/>
  <c r="D600" i="6" s="1"/>
  <c r="K600" i="8"/>
  <c r="G599" i="6"/>
  <c r="L600" i="8" s="1"/>
  <c r="E599" i="6"/>
  <c r="F599" i="6" s="1"/>
  <c r="D600" i="8" s="1"/>
  <c r="F597" i="8"/>
  <c r="E597" i="8"/>
  <c r="G597" i="8" s="1"/>
  <c r="K599" i="8"/>
  <c r="G598" i="6"/>
  <c r="L599" i="8" s="1"/>
  <c r="E598" i="6"/>
  <c r="F598" i="6" s="1"/>
  <c r="D599" i="8" s="1"/>
  <c r="H597" i="6"/>
  <c r="B598" i="8" s="1"/>
  <c r="H601" i="4"/>
  <c r="I601" i="4"/>
  <c r="A601" i="6"/>
  <c r="A602" i="8" s="1"/>
  <c r="B602" i="4"/>
  <c r="F602" i="4"/>
  <c r="D602" i="4"/>
  <c r="C602" i="4"/>
  <c r="E602" i="4"/>
  <c r="G602" i="4"/>
  <c r="K601" i="8" l="1"/>
  <c r="G600" i="6"/>
  <c r="L601" i="8" s="1"/>
  <c r="E600" i="6"/>
  <c r="F600" i="6" s="1"/>
  <c r="D601" i="8" s="1"/>
  <c r="B601" i="6"/>
  <c r="H598" i="6"/>
  <c r="B599" i="8" s="1"/>
  <c r="F598" i="8"/>
  <c r="E598" i="8"/>
  <c r="G598" i="8" s="1"/>
  <c r="H599" i="6"/>
  <c r="B600" i="8" s="1"/>
  <c r="H602" i="4"/>
  <c r="I602" i="4"/>
  <c r="A602" i="6"/>
  <c r="A603" i="8" s="1"/>
  <c r="F603" i="4"/>
  <c r="C603" i="4"/>
  <c r="E603" i="4"/>
  <c r="D603" i="4"/>
  <c r="G603" i="4"/>
  <c r="B603" i="4"/>
  <c r="B602" i="6" l="1"/>
  <c r="C602" i="6" s="1"/>
  <c r="F600" i="8"/>
  <c r="E600" i="8"/>
  <c r="G600" i="8" s="1"/>
  <c r="F599" i="8"/>
  <c r="E599" i="8"/>
  <c r="G599" i="8" s="1"/>
  <c r="C601" i="6"/>
  <c r="D601" i="6" s="1"/>
  <c r="H600" i="6"/>
  <c r="B601" i="8" s="1"/>
  <c r="H603" i="4"/>
  <c r="I603" i="4"/>
  <c r="A603" i="6"/>
  <c r="A604" i="8" s="1"/>
  <c r="E604" i="4"/>
  <c r="B604" i="4"/>
  <c r="C604" i="4"/>
  <c r="G604" i="4"/>
  <c r="D604" i="4"/>
  <c r="F604" i="4"/>
  <c r="D602" i="6" l="1"/>
  <c r="G602" i="6" s="1"/>
  <c r="L603" i="8" s="1"/>
  <c r="B603" i="6"/>
  <c r="C603" i="6" s="1"/>
  <c r="K602" i="8"/>
  <c r="G601" i="6"/>
  <c r="L602" i="8" s="1"/>
  <c r="E601" i="6"/>
  <c r="F601" i="6" s="1"/>
  <c r="D602" i="8" s="1"/>
  <c r="F601" i="8"/>
  <c r="E601" i="8"/>
  <c r="G601" i="8" s="1"/>
  <c r="H604" i="4"/>
  <c r="I604" i="4"/>
  <c r="A604" i="6"/>
  <c r="A605" i="8" s="1"/>
  <c r="B605" i="4"/>
  <c r="E605" i="4"/>
  <c r="C605" i="4"/>
  <c r="D605" i="4"/>
  <c r="G605" i="4"/>
  <c r="F605" i="4"/>
  <c r="E602" i="6" l="1"/>
  <c r="F602" i="6" s="1"/>
  <c r="D603" i="8" s="1"/>
  <c r="K603" i="8"/>
  <c r="D603" i="6"/>
  <c r="K604" i="8" s="1"/>
  <c r="H602" i="6"/>
  <c r="B603" i="8" s="1"/>
  <c r="H601" i="6"/>
  <c r="B602" i="8" s="1"/>
  <c r="B604" i="6"/>
  <c r="I605" i="4"/>
  <c r="H605" i="4"/>
  <c r="A605" i="6"/>
  <c r="A606" i="8" s="1"/>
  <c r="D606" i="4"/>
  <c r="C606" i="4"/>
  <c r="G606" i="4"/>
  <c r="F606" i="4"/>
  <c r="E606" i="4"/>
  <c r="B606" i="4"/>
  <c r="F603" i="8" l="1"/>
  <c r="E603" i="6"/>
  <c r="F603" i="6" s="1"/>
  <c r="D604" i="8" s="1"/>
  <c r="G603" i="6"/>
  <c r="L604" i="8" s="1"/>
  <c r="E603" i="8"/>
  <c r="G603" i="8" s="1"/>
  <c r="F602" i="8"/>
  <c r="E602" i="8"/>
  <c r="G602" i="8" s="1"/>
  <c r="C604" i="6"/>
  <c r="D604" i="6" s="1"/>
  <c r="B605" i="6"/>
  <c r="H606" i="4"/>
  <c r="I606" i="4"/>
  <c r="A606" i="6"/>
  <c r="A607" i="8" s="1"/>
  <c r="G607" i="4"/>
  <c r="E607" i="4"/>
  <c r="F607" i="4"/>
  <c r="C607" i="4"/>
  <c r="B607" i="4"/>
  <c r="D607" i="4"/>
  <c r="H603" i="6" l="1"/>
  <c r="B604" i="8" s="1"/>
  <c r="E604" i="8" s="1"/>
  <c r="G604" i="8" s="1"/>
  <c r="B606" i="6"/>
  <c r="C606" i="6" s="1"/>
  <c r="D606" i="6" s="1"/>
  <c r="K605" i="8"/>
  <c r="G604" i="6"/>
  <c r="L605" i="8" s="1"/>
  <c r="E604" i="6"/>
  <c r="F604" i="6" s="1"/>
  <c r="D605" i="8" s="1"/>
  <c r="C605" i="6"/>
  <c r="D605" i="6" s="1"/>
  <c r="I607" i="4"/>
  <c r="H607" i="4"/>
  <c r="A607" i="6"/>
  <c r="A608" i="8" s="1"/>
  <c r="C608" i="4"/>
  <c r="G608" i="4"/>
  <c r="D608" i="4"/>
  <c r="E608" i="4"/>
  <c r="B608" i="4"/>
  <c r="F608" i="4"/>
  <c r="F604" i="8" l="1"/>
  <c r="K607" i="8"/>
  <c r="G606" i="6"/>
  <c r="L607" i="8" s="1"/>
  <c r="E606" i="6"/>
  <c r="F606" i="6" s="1"/>
  <c r="D607" i="8" s="1"/>
  <c r="H604" i="6"/>
  <c r="B605" i="8" s="1"/>
  <c r="K606" i="8"/>
  <c r="G605" i="6"/>
  <c r="L606" i="8" s="1"/>
  <c r="E605" i="6"/>
  <c r="F605" i="6" s="1"/>
  <c r="D606" i="8" s="1"/>
  <c r="I608" i="4"/>
  <c r="H608" i="4"/>
  <c r="A608" i="6"/>
  <c r="A609" i="8" s="1"/>
  <c r="B607" i="6"/>
  <c r="G609" i="4"/>
  <c r="F609" i="4"/>
  <c r="D609" i="4"/>
  <c r="E609" i="4"/>
  <c r="B609" i="4"/>
  <c r="C609" i="4"/>
  <c r="H605" i="6" l="1"/>
  <c r="B606" i="8" s="1"/>
  <c r="F606" i="8" s="1"/>
  <c r="H606" i="6"/>
  <c r="B607" i="8" s="1"/>
  <c r="F607" i="8" s="1"/>
  <c r="C607" i="6"/>
  <c r="D607" i="6" s="1"/>
  <c r="F605" i="8"/>
  <c r="E605" i="8"/>
  <c r="G605" i="8" s="1"/>
  <c r="I609" i="4"/>
  <c r="H609" i="4"/>
  <c r="A609" i="6"/>
  <c r="A610" i="8" s="1"/>
  <c r="B608" i="6"/>
  <c r="C610" i="4"/>
  <c r="E610" i="4"/>
  <c r="D610" i="4"/>
  <c r="G610" i="4"/>
  <c r="F610" i="4"/>
  <c r="B610" i="4"/>
  <c r="E607" i="8" l="1"/>
  <c r="G607" i="8" s="1"/>
  <c r="E606" i="8"/>
  <c r="G606" i="8" s="1"/>
  <c r="K608" i="8"/>
  <c r="G607" i="6"/>
  <c r="L608" i="8" s="1"/>
  <c r="E607" i="6"/>
  <c r="F607" i="6" s="1"/>
  <c r="D608" i="8" s="1"/>
  <c r="C608" i="6"/>
  <c r="D608" i="6" s="1"/>
  <c r="H610" i="4"/>
  <c r="I610" i="4"/>
  <c r="A610" i="6"/>
  <c r="A611" i="8" s="1"/>
  <c r="B609" i="6"/>
  <c r="F611" i="4"/>
  <c r="E611" i="4"/>
  <c r="D611" i="4"/>
  <c r="G611" i="4"/>
  <c r="C611" i="4"/>
  <c r="B611" i="4"/>
  <c r="K609" i="8" l="1"/>
  <c r="G608" i="6"/>
  <c r="L609" i="8" s="1"/>
  <c r="E608" i="6"/>
  <c r="F608" i="6" s="1"/>
  <c r="D609" i="8" s="1"/>
  <c r="H607" i="6"/>
  <c r="B608" i="8" s="1"/>
  <c r="C609" i="6"/>
  <c r="D609" i="6" s="1"/>
  <c r="B610" i="6"/>
  <c r="H611" i="4"/>
  <c r="I611" i="4"/>
  <c r="A611" i="6"/>
  <c r="A612" i="8" s="1"/>
  <c r="B612" i="4"/>
  <c r="F612" i="4"/>
  <c r="D612" i="4"/>
  <c r="E612" i="4"/>
  <c r="G612" i="4"/>
  <c r="C612" i="4"/>
  <c r="B611" i="6" l="1"/>
  <c r="C611" i="6" s="1"/>
  <c r="K610" i="8"/>
  <c r="G609" i="6"/>
  <c r="L610" i="8" s="1"/>
  <c r="E609" i="6"/>
  <c r="F609" i="6" s="1"/>
  <c r="D610" i="8" s="1"/>
  <c r="F608" i="8"/>
  <c r="E608" i="8"/>
  <c r="G608" i="8" s="1"/>
  <c r="H608" i="6"/>
  <c r="B609" i="8" s="1"/>
  <c r="C610" i="6"/>
  <c r="D610" i="6" s="1"/>
  <c r="H612" i="4"/>
  <c r="I612" i="4"/>
  <c r="A612" i="6"/>
  <c r="A613" i="8" s="1"/>
  <c r="D613" i="4"/>
  <c r="B613" i="4"/>
  <c r="G613" i="4"/>
  <c r="F613" i="4"/>
  <c r="E613" i="4"/>
  <c r="C613" i="4"/>
  <c r="D611" i="6" l="1"/>
  <c r="K612" i="8" s="1"/>
  <c r="K611" i="8"/>
  <c r="G610" i="6"/>
  <c r="L611" i="8" s="1"/>
  <c r="E610" i="6"/>
  <c r="F610" i="6" s="1"/>
  <c r="D611" i="8" s="1"/>
  <c r="H609" i="6"/>
  <c r="B610" i="8" s="1"/>
  <c r="B612" i="6"/>
  <c r="F609" i="8"/>
  <c r="E609" i="8"/>
  <c r="G609" i="8" s="1"/>
  <c r="H613" i="4"/>
  <c r="I613" i="4"/>
  <c r="A613" i="6"/>
  <c r="A614" i="8" s="1"/>
  <c r="B614" i="4"/>
  <c r="E614" i="4"/>
  <c r="G614" i="4"/>
  <c r="D614" i="4"/>
  <c r="F614" i="4"/>
  <c r="C614" i="4"/>
  <c r="E611" i="6" l="1"/>
  <c r="F611" i="6" s="1"/>
  <c r="D612" i="8" s="1"/>
  <c r="G611" i="6"/>
  <c r="L612" i="8" s="1"/>
  <c r="H610" i="6"/>
  <c r="B611" i="8" s="1"/>
  <c r="F611" i="8" s="1"/>
  <c r="C612" i="6"/>
  <c r="D612" i="6" s="1"/>
  <c r="F610" i="8"/>
  <c r="E610" i="8"/>
  <c r="G610" i="8" s="1"/>
  <c r="B613" i="6"/>
  <c r="H614" i="4"/>
  <c r="I614" i="4"/>
  <c r="A614" i="6"/>
  <c r="A615" i="8" s="1"/>
  <c r="G615" i="4"/>
  <c r="D615" i="4"/>
  <c r="E615" i="4"/>
  <c r="B615" i="4"/>
  <c r="F615" i="4"/>
  <c r="C615" i="4"/>
  <c r="H611" i="6" l="1"/>
  <c r="B612" i="8" s="1"/>
  <c r="E612" i="8" s="1"/>
  <c r="G612" i="8" s="1"/>
  <c r="E611" i="8"/>
  <c r="G611" i="8" s="1"/>
  <c r="K613" i="8"/>
  <c r="G612" i="6"/>
  <c r="L613" i="8" s="1"/>
  <c r="E612" i="6"/>
  <c r="F612" i="6" s="1"/>
  <c r="D613" i="8" s="1"/>
  <c r="C613" i="6"/>
  <c r="D613" i="6" s="1"/>
  <c r="B614" i="6"/>
  <c r="I615" i="4"/>
  <c r="H615" i="4"/>
  <c r="A615" i="6"/>
  <c r="A616" i="8" s="1"/>
  <c r="B616" i="4"/>
  <c r="C616" i="4"/>
  <c r="D616" i="4"/>
  <c r="E616" i="4"/>
  <c r="G616" i="4"/>
  <c r="F616" i="4"/>
  <c r="F612" i="8" l="1"/>
  <c r="K614" i="8"/>
  <c r="G613" i="6"/>
  <c r="L614" i="8" s="1"/>
  <c r="E613" i="6"/>
  <c r="F613" i="6" s="1"/>
  <c r="D614" i="8" s="1"/>
  <c r="H612" i="6"/>
  <c r="B613" i="8" s="1"/>
  <c r="C614" i="6"/>
  <c r="D614" i="6" s="1"/>
  <c r="I616" i="4"/>
  <c r="H616" i="4"/>
  <c r="A616" i="6"/>
  <c r="A617" i="8" s="1"/>
  <c r="B615" i="6"/>
  <c r="F617" i="4"/>
  <c r="B617" i="4"/>
  <c r="E617" i="4"/>
  <c r="C617" i="4"/>
  <c r="G617" i="4"/>
  <c r="D617" i="4"/>
  <c r="K615" i="8" l="1"/>
  <c r="G614" i="6"/>
  <c r="L615" i="8" s="1"/>
  <c r="E614" i="6"/>
  <c r="F614" i="6" s="1"/>
  <c r="D615" i="8" s="1"/>
  <c r="C615" i="6"/>
  <c r="D615" i="6" s="1"/>
  <c r="H613" i="6"/>
  <c r="B614" i="8" s="1"/>
  <c r="F613" i="8"/>
  <c r="E613" i="8"/>
  <c r="G613" i="8" s="1"/>
  <c r="I617" i="4"/>
  <c r="H617" i="4"/>
  <c r="A617" i="6"/>
  <c r="A618" i="8" s="1"/>
  <c r="B616" i="6"/>
  <c r="B618" i="4"/>
  <c r="D618" i="4"/>
  <c r="E618" i="4"/>
  <c r="F618" i="4"/>
  <c r="G618" i="4"/>
  <c r="C618" i="4"/>
  <c r="H614" i="6" l="1"/>
  <c r="B615" i="8" s="1"/>
  <c r="F615" i="8" s="1"/>
  <c r="K616" i="8"/>
  <c r="G615" i="6"/>
  <c r="L616" i="8" s="1"/>
  <c r="E615" i="6"/>
  <c r="F615" i="6" s="1"/>
  <c r="D616" i="8" s="1"/>
  <c r="C616" i="6"/>
  <c r="D616" i="6" s="1"/>
  <c r="F614" i="8"/>
  <c r="E614" i="8"/>
  <c r="G614" i="8" s="1"/>
  <c r="H618" i="4"/>
  <c r="I618" i="4"/>
  <c r="A618" i="6"/>
  <c r="A619" i="8" s="1"/>
  <c r="B617" i="6"/>
  <c r="G619" i="4"/>
  <c r="D619" i="4"/>
  <c r="B619" i="4"/>
  <c r="F619" i="4"/>
  <c r="E619" i="4"/>
  <c r="C619" i="4"/>
  <c r="E615" i="8" l="1"/>
  <c r="G615" i="8" s="1"/>
  <c r="K617" i="8"/>
  <c r="G616" i="6"/>
  <c r="L617" i="8" s="1"/>
  <c r="E616" i="6"/>
  <c r="F616" i="6" s="1"/>
  <c r="D617" i="8" s="1"/>
  <c r="C617" i="6"/>
  <c r="D617" i="6" s="1"/>
  <c r="B618" i="6"/>
  <c r="H615" i="6"/>
  <c r="B616" i="8" s="1"/>
  <c r="H619" i="4"/>
  <c r="I619" i="4"/>
  <c r="A619" i="6"/>
  <c r="A620" i="8" s="1"/>
  <c r="B620" i="4"/>
  <c r="E620" i="4"/>
  <c r="D620" i="4"/>
  <c r="C620" i="4"/>
  <c r="F620" i="4"/>
  <c r="G620" i="4"/>
  <c r="B619" i="6" l="1"/>
  <c r="C619" i="6" s="1"/>
  <c r="D619" i="6" s="1"/>
  <c r="K618" i="8"/>
  <c r="G617" i="6"/>
  <c r="L618" i="8" s="1"/>
  <c r="E617" i="6"/>
  <c r="F617" i="6" s="1"/>
  <c r="D618" i="8" s="1"/>
  <c r="C618" i="6"/>
  <c r="D618" i="6" s="1"/>
  <c r="F616" i="8"/>
  <c r="E616" i="8"/>
  <c r="G616" i="8" s="1"/>
  <c r="H616" i="6"/>
  <c r="B617" i="8" s="1"/>
  <c r="I620" i="4"/>
  <c r="H620" i="4"/>
  <c r="A620" i="6"/>
  <c r="A621" i="8" s="1"/>
  <c r="F621" i="4"/>
  <c r="D621" i="4"/>
  <c r="E621" i="4"/>
  <c r="G621" i="4"/>
  <c r="C621" i="4"/>
  <c r="B621" i="4"/>
  <c r="K620" i="8" l="1"/>
  <c r="G619" i="6"/>
  <c r="L620" i="8" s="1"/>
  <c r="E619" i="6"/>
  <c r="F619" i="6" s="1"/>
  <c r="D620" i="8" s="1"/>
  <c r="K619" i="8"/>
  <c r="G618" i="6"/>
  <c r="L619" i="8" s="1"/>
  <c r="E618" i="6"/>
  <c r="F618" i="6" s="1"/>
  <c r="D619" i="8" s="1"/>
  <c r="H617" i="6"/>
  <c r="B618" i="8" s="1"/>
  <c r="F617" i="8"/>
  <c r="E617" i="8"/>
  <c r="G617" i="8" s="1"/>
  <c r="B620" i="6"/>
  <c r="I621" i="4"/>
  <c r="H621" i="4"/>
  <c r="A621" i="6"/>
  <c r="A622" i="8" s="1"/>
  <c r="D622" i="4"/>
  <c r="E622" i="4"/>
  <c r="F622" i="4"/>
  <c r="C622" i="4"/>
  <c r="G622" i="4"/>
  <c r="B622" i="4"/>
  <c r="H618" i="6" l="1"/>
  <c r="B619" i="8" s="1"/>
  <c r="F619" i="8" s="1"/>
  <c r="F618" i="8"/>
  <c r="E618" i="8"/>
  <c r="G618" i="8" s="1"/>
  <c r="H619" i="6"/>
  <c r="B620" i="8" s="1"/>
  <c r="C620" i="6"/>
  <c r="D620" i="6" s="1"/>
  <c r="I622" i="4"/>
  <c r="H622" i="4"/>
  <c r="A622" i="6"/>
  <c r="A623" i="8" s="1"/>
  <c r="B621" i="6"/>
  <c r="G623" i="4"/>
  <c r="D623" i="4"/>
  <c r="F623" i="4"/>
  <c r="C623" i="4"/>
  <c r="B623" i="4"/>
  <c r="E623" i="4"/>
  <c r="E619" i="8" l="1"/>
  <c r="G619" i="8" s="1"/>
  <c r="C621" i="6"/>
  <c r="D621" i="6" s="1"/>
  <c r="F620" i="8"/>
  <c r="E620" i="8"/>
  <c r="G620" i="8" s="1"/>
  <c r="K621" i="8"/>
  <c r="G620" i="6"/>
  <c r="L621" i="8" s="1"/>
  <c r="E620" i="6"/>
  <c r="F620" i="6" s="1"/>
  <c r="D621" i="8" s="1"/>
  <c r="B622" i="6"/>
  <c r="H623" i="4"/>
  <c r="I623" i="4"/>
  <c r="A623" i="6"/>
  <c r="A624" i="8" s="1"/>
  <c r="B624" i="4"/>
  <c r="F624" i="4"/>
  <c r="D624" i="4"/>
  <c r="E624" i="4"/>
  <c r="C624" i="4"/>
  <c r="G624" i="4"/>
  <c r="H620" i="6" l="1"/>
  <c r="B621" i="8" s="1"/>
  <c r="F621" i="8" s="1"/>
  <c r="K622" i="8"/>
  <c r="G621" i="6"/>
  <c r="L622" i="8" s="1"/>
  <c r="E621" i="6"/>
  <c r="F621" i="6" s="1"/>
  <c r="D622" i="8" s="1"/>
  <c r="B623" i="6"/>
  <c r="C622" i="6"/>
  <c r="D622" i="6" s="1"/>
  <c r="I624" i="4"/>
  <c r="H624" i="4"/>
  <c r="A624" i="6"/>
  <c r="A625" i="8" s="1"/>
  <c r="G625" i="4"/>
  <c r="D625" i="4"/>
  <c r="C625" i="4"/>
  <c r="F625" i="4"/>
  <c r="E625" i="4"/>
  <c r="B625" i="4"/>
  <c r="E621" i="8" l="1"/>
  <c r="G621" i="8" s="1"/>
  <c r="H621" i="6"/>
  <c r="B622" i="8" s="1"/>
  <c r="K623" i="8"/>
  <c r="G622" i="6"/>
  <c r="L623" i="8" s="1"/>
  <c r="E622" i="6"/>
  <c r="F622" i="6" s="1"/>
  <c r="D623" i="8" s="1"/>
  <c r="C623" i="6"/>
  <c r="D623" i="6" s="1"/>
  <c r="I625" i="4"/>
  <c r="H625" i="4"/>
  <c r="A625" i="6"/>
  <c r="A626" i="8" s="1"/>
  <c r="B624" i="6"/>
  <c r="D626" i="4"/>
  <c r="G626" i="4"/>
  <c r="F626" i="4"/>
  <c r="B626" i="4"/>
  <c r="E626" i="4"/>
  <c r="C626" i="4"/>
  <c r="K624" i="8" l="1"/>
  <c r="G623" i="6"/>
  <c r="L624" i="8" s="1"/>
  <c r="E623" i="6"/>
  <c r="F623" i="6" s="1"/>
  <c r="D624" i="8" s="1"/>
  <c r="C624" i="6"/>
  <c r="D624" i="6" s="1"/>
  <c r="H622" i="6"/>
  <c r="B623" i="8" s="1"/>
  <c r="F622" i="8"/>
  <c r="E622" i="8"/>
  <c r="G622" i="8" s="1"/>
  <c r="H626" i="4"/>
  <c r="I626" i="4"/>
  <c r="A626" i="6"/>
  <c r="A627" i="8" s="1"/>
  <c r="B625" i="6"/>
  <c r="F627" i="4"/>
  <c r="G627" i="4"/>
  <c r="D627" i="4"/>
  <c r="B627" i="4"/>
  <c r="C627" i="4"/>
  <c r="E627" i="4"/>
  <c r="B626" i="6" l="1"/>
  <c r="C626" i="6" s="1"/>
  <c r="D626" i="6" s="1"/>
  <c r="H623" i="6"/>
  <c r="B624" i="8" s="1"/>
  <c r="E624" i="8" s="1"/>
  <c r="G624" i="8" s="1"/>
  <c r="K625" i="8"/>
  <c r="G624" i="6"/>
  <c r="L625" i="8" s="1"/>
  <c r="E624" i="6"/>
  <c r="F624" i="6" s="1"/>
  <c r="D625" i="8" s="1"/>
  <c r="C625" i="6"/>
  <c r="D625" i="6" s="1"/>
  <c r="F623" i="8"/>
  <c r="E623" i="8"/>
  <c r="G623" i="8" s="1"/>
  <c r="H627" i="4"/>
  <c r="I627" i="4"/>
  <c r="A627" i="6"/>
  <c r="A628" i="8" s="1"/>
  <c r="E628" i="4"/>
  <c r="B628" i="4"/>
  <c r="D628" i="4"/>
  <c r="C628" i="4"/>
  <c r="F628" i="4"/>
  <c r="G628" i="4"/>
  <c r="F624" i="8" l="1"/>
  <c r="B627" i="6"/>
  <c r="C627" i="6" s="1"/>
  <c r="D627" i="6" s="1"/>
  <c r="K626" i="8"/>
  <c r="G625" i="6"/>
  <c r="L626" i="8" s="1"/>
  <c r="E625" i="6"/>
  <c r="F625" i="6" s="1"/>
  <c r="D626" i="8" s="1"/>
  <c r="K627" i="8"/>
  <c r="G626" i="6"/>
  <c r="L627" i="8" s="1"/>
  <c r="E626" i="6"/>
  <c r="F626" i="6" s="1"/>
  <c r="D627" i="8" s="1"/>
  <c r="H624" i="6"/>
  <c r="B625" i="8" s="1"/>
  <c r="I628" i="4"/>
  <c r="H628" i="4"/>
  <c r="A628" i="6"/>
  <c r="A629" i="8" s="1"/>
  <c r="E629" i="4"/>
  <c r="D629" i="4"/>
  <c r="C629" i="4"/>
  <c r="B629" i="4"/>
  <c r="F629" i="4"/>
  <c r="G629" i="4"/>
  <c r="H626" i="6" l="1"/>
  <c r="B627" i="8" s="1"/>
  <c r="F627" i="8" s="1"/>
  <c r="K628" i="8"/>
  <c r="G627" i="6"/>
  <c r="L628" i="8" s="1"/>
  <c r="E627" i="6"/>
  <c r="F627" i="6" s="1"/>
  <c r="D628" i="8" s="1"/>
  <c r="H625" i="6"/>
  <c r="B626" i="8" s="1"/>
  <c r="F625" i="8"/>
  <c r="E625" i="8"/>
  <c r="G625" i="8" s="1"/>
  <c r="I629" i="4"/>
  <c r="H629" i="4"/>
  <c r="A629" i="6"/>
  <c r="A630" i="8" s="1"/>
  <c r="B628" i="6"/>
  <c r="E630" i="4"/>
  <c r="B630" i="4"/>
  <c r="F630" i="4"/>
  <c r="D630" i="4"/>
  <c r="C630" i="4"/>
  <c r="G630" i="4"/>
  <c r="E627" i="8" l="1"/>
  <c r="G627" i="8" s="1"/>
  <c r="F626" i="8"/>
  <c r="E626" i="8"/>
  <c r="G626" i="8" s="1"/>
  <c r="H627" i="6"/>
  <c r="B628" i="8" s="1"/>
  <c r="C628" i="6"/>
  <c r="D628" i="6" s="1"/>
  <c r="I630" i="4"/>
  <c r="H630" i="4"/>
  <c r="A630" i="6"/>
  <c r="A631" i="8" s="1"/>
  <c r="B629" i="6"/>
  <c r="E631" i="4"/>
  <c r="F631" i="4"/>
  <c r="D631" i="4"/>
  <c r="G631" i="4"/>
  <c r="B631" i="4"/>
  <c r="C631" i="4"/>
  <c r="K629" i="8" l="1"/>
  <c r="G628" i="6"/>
  <c r="L629" i="8" s="1"/>
  <c r="E628" i="6"/>
  <c r="F628" i="6" s="1"/>
  <c r="D629" i="8" s="1"/>
  <c r="C629" i="6"/>
  <c r="D629" i="6" s="1"/>
  <c r="E628" i="8"/>
  <c r="G628" i="8" s="1"/>
  <c r="F628" i="8"/>
  <c r="I631" i="4"/>
  <c r="H631" i="4"/>
  <c r="A631" i="6"/>
  <c r="A632" i="8" s="1"/>
  <c r="B630" i="6"/>
  <c r="G632" i="4"/>
  <c r="E632" i="4"/>
  <c r="C632" i="4"/>
  <c r="F632" i="4"/>
  <c r="D632" i="4"/>
  <c r="B632" i="4"/>
  <c r="H628" i="6" l="1"/>
  <c r="B629" i="8" s="1"/>
  <c r="E629" i="8" s="1"/>
  <c r="G629" i="8" s="1"/>
  <c r="K630" i="8"/>
  <c r="G629" i="6"/>
  <c r="L630" i="8" s="1"/>
  <c r="E629" i="6"/>
  <c r="F629" i="6" s="1"/>
  <c r="D630" i="8" s="1"/>
  <c r="C630" i="6"/>
  <c r="D630" i="6" s="1"/>
  <c r="I632" i="4"/>
  <c r="H632" i="4"/>
  <c r="A632" i="6"/>
  <c r="A633" i="8" s="1"/>
  <c r="B631" i="6"/>
  <c r="F633" i="4"/>
  <c r="G633" i="4"/>
  <c r="C633" i="4"/>
  <c r="E633" i="4"/>
  <c r="B633" i="4"/>
  <c r="D633" i="4"/>
  <c r="F629" i="8" l="1"/>
  <c r="K631" i="8"/>
  <c r="G630" i="6"/>
  <c r="L631" i="8" s="1"/>
  <c r="E630" i="6"/>
  <c r="F630" i="6" s="1"/>
  <c r="D631" i="8" s="1"/>
  <c r="H629" i="6"/>
  <c r="B630" i="8" s="1"/>
  <c r="C631" i="6"/>
  <c r="D631" i="6" s="1"/>
  <c r="B632" i="6"/>
  <c r="I633" i="4"/>
  <c r="H633" i="4"/>
  <c r="A633" i="6"/>
  <c r="A634" i="8" s="1"/>
  <c r="F634" i="4"/>
  <c r="C634" i="4"/>
  <c r="E634" i="4"/>
  <c r="D634" i="4"/>
  <c r="G634" i="4"/>
  <c r="B634" i="4"/>
  <c r="K632" i="8" l="1"/>
  <c r="G631" i="6"/>
  <c r="L632" i="8" s="1"/>
  <c r="E631" i="6"/>
  <c r="F631" i="6" s="1"/>
  <c r="D632" i="8" s="1"/>
  <c r="F630" i="8"/>
  <c r="E630" i="8"/>
  <c r="G630" i="8" s="1"/>
  <c r="C632" i="6"/>
  <c r="D632" i="6" s="1"/>
  <c r="H630" i="6"/>
  <c r="B631" i="8" s="1"/>
  <c r="B633" i="6"/>
  <c r="H634" i="4"/>
  <c r="I634" i="4"/>
  <c r="A634" i="6"/>
  <c r="A635" i="8" s="1"/>
  <c r="D635" i="4"/>
  <c r="C635" i="4"/>
  <c r="E635" i="4"/>
  <c r="B635" i="4"/>
  <c r="F635" i="4"/>
  <c r="G635" i="4"/>
  <c r="K633" i="8" l="1"/>
  <c r="G632" i="6"/>
  <c r="L633" i="8" s="1"/>
  <c r="E632" i="6"/>
  <c r="F632" i="6" s="1"/>
  <c r="D633" i="8" s="1"/>
  <c r="B634" i="6"/>
  <c r="C633" i="6"/>
  <c r="D633" i="6" s="1"/>
  <c r="H631" i="6"/>
  <c r="B632" i="8" s="1"/>
  <c r="F631" i="8"/>
  <c r="E631" i="8"/>
  <c r="G631" i="8" s="1"/>
  <c r="I635" i="4"/>
  <c r="H635" i="4"/>
  <c r="A635" i="6"/>
  <c r="A636" i="8" s="1"/>
  <c r="E636" i="4"/>
  <c r="D636" i="4"/>
  <c r="B636" i="4"/>
  <c r="C636" i="4"/>
  <c r="F636" i="4"/>
  <c r="G636" i="4"/>
  <c r="K634" i="8" l="1"/>
  <c r="G633" i="6"/>
  <c r="L634" i="8" s="1"/>
  <c r="E633" i="6"/>
  <c r="F633" i="6" s="1"/>
  <c r="D634" i="8" s="1"/>
  <c r="C634" i="6"/>
  <c r="D634" i="6" s="1"/>
  <c r="F632" i="8"/>
  <c r="E632" i="8"/>
  <c r="G632" i="8" s="1"/>
  <c r="H632" i="6"/>
  <c r="B633" i="8" s="1"/>
  <c r="I636" i="4"/>
  <c r="H636" i="4"/>
  <c r="A636" i="6"/>
  <c r="A637" i="8" s="1"/>
  <c r="B635" i="6"/>
  <c r="B637" i="4"/>
  <c r="G637" i="4"/>
  <c r="F637" i="4"/>
  <c r="E637" i="4"/>
  <c r="D637" i="4"/>
  <c r="C637" i="4"/>
  <c r="H633" i="6" l="1"/>
  <c r="B634" i="8" s="1"/>
  <c r="F634" i="8" s="1"/>
  <c r="C635" i="6"/>
  <c r="D635" i="6" s="1"/>
  <c r="K635" i="8"/>
  <c r="G634" i="6"/>
  <c r="L635" i="8" s="1"/>
  <c r="E634" i="6"/>
  <c r="F634" i="6" s="1"/>
  <c r="D635" i="8" s="1"/>
  <c r="F633" i="8"/>
  <c r="E633" i="8"/>
  <c r="G633" i="8" s="1"/>
  <c r="I637" i="4"/>
  <c r="H637" i="4"/>
  <c r="A637" i="6"/>
  <c r="A638" i="8" s="1"/>
  <c r="B636" i="6"/>
  <c r="B638" i="4"/>
  <c r="F638" i="4"/>
  <c r="E638" i="4"/>
  <c r="C638" i="4"/>
  <c r="G638" i="4"/>
  <c r="D638" i="4"/>
  <c r="H634" i="6" l="1"/>
  <c r="B635" i="8" s="1"/>
  <c r="F635" i="8" s="1"/>
  <c r="E634" i="8"/>
  <c r="G634" i="8" s="1"/>
  <c r="K636" i="8"/>
  <c r="G635" i="6"/>
  <c r="L636" i="8" s="1"/>
  <c r="E635" i="6"/>
  <c r="F635" i="6" s="1"/>
  <c r="D636" i="8" s="1"/>
  <c r="C636" i="6"/>
  <c r="D636" i="6" s="1"/>
  <c r="H638" i="4"/>
  <c r="I638" i="4"/>
  <c r="A638" i="6"/>
  <c r="A639" i="8" s="1"/>
  <c r="B637" i="6"/>
  <c r="B639" i="4"/>
  <c r="C639" i="4"/>
  <c r="D639" i="4"/>
  <c r="G639" i="4"/>
  <c r="E639" i="4"/>
  <c r="F639" i="4"/>
  <c r="E635" i="8" l="1"/>
  <c r="G635" i="8" s="1"/>
  <c r="B638" i="6"/>
  <c r="H635" i="6"/>
  <c r="B636" i="8" s="1"/>
  <c r="K637" i="8"/>
  <c r="G636" i="6"/>
  <c r="L637" i="8" s="1"/>
  <c r="E636" i="6"/>
  <c r="F636" i="6" s="1"/>
  <c r="D637" i="8" s="1"/>
  <c r="C637" i="6"/>
  <c r="D637" i="6" s="1"/>
  <c r="H639" i="4"/>
  <c r="I639" i="4"/>
  <c r="A639" i="6"/>
  <c r="A640" i="8" s="1"/>
  <c r="F640" i="4"/>
  <c r="G640" i="4"/>
  <c r="E640" i="4"/>
  <c r="C640" i="4"/>
  <c r="D640" i="4"/>
  <c r="B640" i="4"/>
  <c r="H636" i="6" l="1"/>
  <c r="B637" i="8" s="1"/>
  <c r="F637" i="8" s="1"/>
  <c r="K638" i="8"/>
  <c r="G637" i="6"/>
  <c r="L638" i="8" s="1"/>
  <c r="E637" i="6"/>
  <c r="F637" i="6" s="1"/>
  <c r="D638" i="8" s="1"/>
  <c r="E636" i="8"/>
  <c r="G636" i="8" s="1"/>
  <c r="F636" i="8"/>
  <c r="C638" i="6"/>
  <c r="D638" i="6" s="1"/>
  <c r="B639" i="6"/>
  <c r="I640" i="4"/>
  <c r="H640" i="4"/>
  <c r="A640" i="6"/>
  <c r="A641" i="8" s="1"/>
  <c r="G641" i="4"/>
  <c r="D641" i="4"/>
  <c r="C641" i="4"/>
  <c r="E641" i="4"/>
  <c r="B641" i="4"/>
  <c r="F641" i="4"/>
  <c r="H637" i="6" l="1"/>
  <c r="B638" i="8" s="1"/>
  <c r="F638" i="8" s="1"/>
  <c r="E637" i="8"/>
  <c r="G637" i="8" s="1"/>
  <c r="K639" i="8"/>
  <c r="G638" i="6"/>
  <c r="L639" i="8" s="1"/>
  <c r="E638" i="6"/>
  <c r="F638" i="6" s="1"/>
  <c r="D639" i="8" s="1"/>
  <c r="C639" i="6"/>
  <c r="D639" i="6" s="1"/>
  <c r="I641" i="4"/>
  <c r="H641" i="4"/>
  <c r="A641" i="6"/>
  <c r="A642" i="8" s="1"/>
  <c r="B640" i="6"/>
  <c r="D642" i="4"/>
  <c r="B642" i="4"/>
  <c r="F642" i="4"/>
  <c r="E642" i="4"/>
  <c r="C642" i="4"/>
  <c r="G642" i="4"/>
  <c r="E638" i="8" l="1"/>
  <c r="G638" i="8" s="1"/>
  <c r="K640" i="8"/>
  <c r="G639" i="6"/>
  <c r="L640" i="8" s="1"/>
  <c r="E639" i="6"/>
  <c r="F639" i="6" s="1"/>
  <c r="D640" i="8" s="1"/>
  <c r="C640" i="6"/>
  <c r="D640" i="6" s="1"/>
  <c r="H638" i="6"/>
  <c r="B639" i="8" s="1"/>
  <c r="I642" i="4"/>
  <c r="H642" i="4"/>
  <c r="A642" i="6"/>
  <c r="A643" i="8" s="1"/>
  <c r="B641" i="6"/>
  <c r="C643" i="4"/>
  <c r="D643" i="4"/>
  <c r="F643" i="4"/>
  <c r="G643" i="4"/>
  <c r="E643" i="4"/>
  <c r="B643" i="4"/>
  <c r="K641" i="8" l="1"/>
  <c r="G640" i="6"/>
  <c r="L641" i="8" s="1"/>
  <c r="E640" i="6"/>
  <c r="F640" i="6" s="1"/>
  <c r="D641" i="8" s="1"/>
  <c r="C641" i="6"/>
  <c r="D641" i="6" s="1"/>
  <c r="F639" i="8"/>
  <c r="E639" i="8"/>
  <c r="G639" i="8" s="1"/>
  <c r="H639" i="6"/>
  <c r="B640" i="8" s="1"/>
  <c r="I643" i="4"/>
  <c r="H643" i="4"/>
  <c r="A643" i="6"/>
  <c r="A644" i="8" s="1"/>
  <c r="B642" i="6"/>
  <c r="D644" i="4"/>
  <c r="E644" i="4"/>
  <c r="C644" i="4"/>
  <c r="F644" i="4"/>
  <c r="G644" i="4"/>
  <c r="B644" i="4"/>
  <c r="K642" i="8" l="1"/>
  <c r="G641" i="6"/>
  <c r="L642" i="8" s="1"/>
  <c r="E641" i="6"/>
  <c r="F641" i="6" s="1"/>
  <c r="D642" i="8" s="1"/>
  <c r="F640" i="8"/>
  <c r="E640" i="8"/>
  <c r="G640" i="8" s="1"/>
  <c r="H640" i="6"/>
  <c r="B641" i="8" s="1"/>
  <c r="C642" i="6"/>
  <c r="D642" i="6" s="1"/>
  <c r="H644" i="4"/>
  <c r="I644" i="4"/>
  <c r="A644" i="6"/>
  <c r="A645" i="8" s="1"/>
  <c r="B643" i="6"/>
  <c r="F645" i="4"/>
  <c r="C645" i="4"/>
  <c r="E645" i="4"/>
  <c r="D645" i="4"/>
  <c r="B645" i="4"/>
  <c r="G645" i="4"/>
  <c r="B644" i="6" l="1"/>
  <c r="C644" i="6" s="1"/>
  <c r="D644" i="6" s="1"/>
  <c r="F641" i="8"/>
  <c r="E641" i="8"/>
  <c r="G641" i="8" s="1"/>
  <c r="H641" i="6"/>
  <c r="B642" i="8" s="1"/>
  <c r="K643" i="8"/>
  <c r="G642" i="6"/>
  <c r="L643" i="8" s="1"/>
  <c r="E642" i="6"/>
  <c r="F642" i="6" s="1"/>
  <c r="D643" i="8" s="1"/>
  <c r="C643" i="6"/>
  <c r="D643" i="6" s="1"/>
  <c r="H645" i="4"/>
  <c r="I645" i="4"/>
  <c r="A645" i="6"/>
  <c r="A646" i="8" s="1"/>
  <c r="B646" i="4"/>
  <c r="E646" i="4"/>
  <c r="C646" i="4"/>
  <c r="F646" i="4"/>
  <c r="G646" i="4"/>
  <c r="D646" i="4"/>
  <c r="B645" i="6" l="1"/>
  <c r="C645" i="6" s="1"/>
  <c r="D645" i="6" s="1"/>
  <c r="K645" i="8"/>
  <c r="G644" i="6"/>
  <c r="L645" i="8" s="1"/>
  <c r="E644" i="6"/>
  <c r="F644" i="6" s="1"/>
  <c r="D645" i="8" s="1"/>
  <c r="F642" i="8"/>
  <c r="E642" i="8"/>
  <c r="G642" i="8" s="1"/>
  <c r="K644" i="8"/>
  <c r="G643" i="6"/>
  <c r="L644" i="8" s="1"/>
  <c r="E643" i="6"/>
  <c r="F643" i="6" s="1"/>
  <c r="D644" i="8" s="1"/>
  <c r="H642" i="6"/>
  <c r="B643" i="8" s="1"/>
  <c r="I646" i="4"/>
  <c r="H646" i="4"/>
  <c r="A646" i="6"/>
  <c r="A647" i="8" s="1"/>
  <c r="F647" i="4"/>
  <c r="E647" i="4"/>
  <c r="G647" i="4"/>
  <c r="C647" i="4"/>
  <c r="B647" i="4"/>
  <c r="D647" i="4"/>
  <c r="H644" i="6" l="1"/>
  <c r="B645" i="8" s="1"/>
  <c r="F645" i="8" s="1"/>
  <c r="H643" i="6"/>
  <c r="B644" i="8" s="1"/>
  <c r="E644" i="8" s="1"/>
  <c r="G644" i="8" s="1"/>
  <c r="K646" i="8"/>
  <c r="G645" i="6"/>
  <c r="L646" i="8" s="1"/>
  <c r="E645" i="6"/>
  <c r="F645" i="6" s="1"/>
  <c r="D646" i="8" s="1"/>
  <c r="F643" i="8"/>
  <c r="E643" i="8"/>
  <c r="G643" i="8" s="1"/>
  <c r="H647" i="4"/>
  <c r="I647" i="4"/>
  <c r="A647" i="6"/>
  <c r="A648" i="8" s="1"/>
  <c r="B646" i="6"/>
  <c r="G648" i="4"/>
  <c r="B648" i="4"/>
  <c r="E648" i="4"/>
  <c r="C648" i="4"/>
  <c r="F648" i="4"/>
  <c r="D648" i="4"/>
  <c r="F644" i="8" l="1"/>
  <c r="B647" i="6"/>
  <c r="C647" i="6" s="1"/>
  <c r="D647" i="6" s="1"/>
  <c r="E645" i="8"/>
  <c r="G645" i="8" s="1"/>
  <c r="C646" i="6"/>
  <c r="D646" i="6" s="1"/>
  <c r="H645" i="6"/>
  <c r="B646" i="8" s="1"/>
  <c r="I648" i="4"/>
  <c r="H648" i="4"/>
  <c r="A648" i="6"/>
  <c r="A649" i="8" s="1"/>
  <c r="E649" i="4"/>
  <c r="B649" i="4"/>
  <c r="C649" i="4"/>
  <c r="F649" i="4"/>
  <c r="D649" i="4"/>
  <c r="G649" i="4"/>
  <c r="K648" i="8" l="1"/>
  <c r="G647" i="6"/>
  <c r="L648" i="8" s="1"/>
  <c r="E647" i="6"/>
  <c r="F647" i="6" s="1"/>
  <c r="D648" i="8" s="1"/>
  <c r="K647" i="8"/>
  <c r="G646" i="6"/>
  <c r="L647" i="8" s="1"/>
  <c r="E646" i="6"/>
  <c r="F646" i="6" s="1"/>
  <c r="D647" i="8" s="1"/>
  <c r="F646" i="8"/>
  <c r="E646" i="8"/>
  <c r="G646" i="8" s="1"/>
  <c r="B648" i="6"/>
  <c r="I649" i="4"/>
  <c r="H649" i="4"/>
  <c r="A649" i="6"/>
  <c r="A650" i="8" s="1"/>
  <c r="F650" i="4"/>
  <c r="C650" i="4"/>
  <c r="G650" i="4"/>
  <c r="D650" i="4"/>
  <c r="E650" i="4"/>
  <c r="B650" i="4"/>
  <c r="H646" i="6" l="1"/>
  <c r="B647" i="8" s="1"/>
  <c r="H647" i="6"/>
  <c r="B648" i="8" s="1"/>
  <c r="C648" i="6"/>
  <c r="D648" i="6" s="1"/>
  <c r="I650" i="4"/>
  <c r="H650" i="4"/>
  <c r="A650" i="6"/>
  <c r="A651" i="8" s="1"/>
  <c r="B649" i="6"/>
  <c r="C651" i="4"/>
  <c r="F651" i="4"/>
  <c r="E651" i="4"/>
  <c r="D651" i="4"/>
  <c r="B651" i="4"/>
  <c r="G651" i="4"/>
  <c r="K649" i="8" l="1"/>
  <c r="G648" i="6"/>
  <c r="L649" i="8" s="1"/>
  <c r="E648" i="6"/>
  <c r="F648" i="6" s="1"/>
  <c r="D649" i="8" s="1"/>
  <c r="C649" i="6"/>
  <c r="D649" i="6" s="1"/>
  <c r="F648" i="8"/>
  <c r="E648" i="8"/>
  <c r="G648" i="8" s="1"/>
  <c r="F647" i="8"/>
  <c r="E647" i="8"/>
  <c r="G647" i="8" s="1"/>
  <c r="I651" i="4"/>
  <c r="H651" i="4"/>
  <c r="A651" i="6"/>
  <c r="A652" i="8" s="1"/>
  <c r="B650" i="6"/>
  <c r="F652" i="4"/>
  <c r="G652" i="4"/>
  <c r="E652" i="4"/>
  <c r="B652" i="4"/>
  <c r="D652" i="4"/>
  <c r="C652" i="4"/>
  <c r="K650" i="8" l="1"/>
  <c r="G649" i="6"/>
  <c r="L650" i="8" s="1"/>
  <c r="E649" i="6"/>
  <c r="F649" i="6" s="1"/>
  <c r="D650" i="8" s="1"/>
  <c r="H648" i="6"/>
  <c r="B649" i="8" s="1"/>
  <c r="C650" i="6"/>
  <c r="D650" i="6" s="1"/>
  <c r="I652" i="4"/>
  <c r="H652" i="4"/>
  <c r="A652" i="6"/>
  <c r="A653" i="8" s="1"/>
  <c r="B651" i="6"/>
  <c r="B653" i="4"/>
  <c r="E653" i="4"/>
  <c r="F653" i="4"/>
  <c r="G653" i="4"/>
  <c r="C653" i="4"/>
  <c r="D653" i="4"/>
  <c r="K651" i="8" l="1"/>
  <c r="G650" i="6"/>
  <c r="L651" i="8" s="1"/>
  <c r="E650" i="6"/>
  <c r="F650" i="6" s="1"/>
  <c r="D651" i="8" s="1"/>
  <c r="F649" i="8"/>
  <c r="E649" i="8"/>
  <c r="G649" i="8" s="1"/>
  <c r="H649" i="6"/>
  <c r="B650" i="8" s="1"/>
  <c r="C651" i="6"/>
  <c r="D651" i="6" s="1"/>
  <c r="I653" i="4"/>
  <c r="H653" i="4"/>
  <c r="A653" i="6"/>
  <c r="A654" i="8" s="1"/>
  <c r="B652" i="6"/>
  <c r="C654" i="4"/>
  <c r="B654" i="4"/>
  <c r="F654" i="4"/>
  <c r="G654" i="4"/>
  <c r="E654" i="4"/>
  <c r="D654" i="4"/>
  <c r="K652" i="8" l="1"/>
  <c r="G651" i="6"/>
  <c r="L652" i="8" s="1"/>
  <c r="E651" i="6"/>
  <c r="F651" i="6" s="1"/>
  <c r="D652" i="8" s="1"/>
  <c r="F650" i="8"/>
  <c r="E650" i="8"/>
  <c r="G650" i="8" s="1"/>
  <c r="H650" i="6"/>
  <c r="B651" i="8" s="1"/>
  <c r="C652" i="6"/>
  <c r="D652" i="6" s="1"/>
  <c r="I654" i="4"/>
  <c r="H654" i="4"/>
  <c r="A654" i="6"/>
  <c r="A655" i="8" s="1"/>
  <c r="B653" i="6"/>
  <c r="E655" i="4"/>
  <c r="G655" i="4"/>
  <c r="B655" i="4"/>
  <c r="D655" i="4"/>
  <c r="F655" i="4"/>
  <c r="C655" i="4"/>
  <c r="H651" i="6" l="1"/>
  <c r="B652" i="8" s="1"/>
  <c r="E652" i="8" s="1"/>
  <c r="G652" i="8" s="1"/>
  <c r="K653" i="8"/>
  <c r="G652" i="6"/>
  <c r="L653" i="8" s="1"/>
  <c r="E652" i="6"/>
  <c r="F652" i="6" s="1"/>
  <c r="D653" i="8" s="1"/>
  <c r="F651" i="8"/>
  <c r="E651" i="8"/>
  <c r="G651" i="8" s="1"/>
  <c r="C653" i="6"/>
  <c r="D653" i="6" s="1"/>
  <c r="I655" i="4"/>
  <c r="H655" i="4"/>
  <c r="A655" i="6"/>
  <c r="A656" i="8" s="1"/>
  <c r="B654" i="6"/>
  <c r="D656" i="4"/>
  <c r="F656" i="4"/>
  <c r="G656" i="4"/>
  <c r="E656" i="4"/>
  <c r="C656" i="4"/>
  <c r="B656" i="4"/>
  <c r="F652" i="8" l="1"/>
  <c r="K654" i="8"/>
  <c r="G653" i="6"/>
  <c r="L654" i="8" s="1"/>
  <c r="E653" i="6"/>
  <c r="F653" i="6" s="1"/>
  <c r="D654" i="8" s="1"/>
  <c r="C654" i="6"/>
  <c r="D654" i="6" s="1"/>
  <c r="H652" i="6"/>
  <c r="B653" i="8" s="1"/>
  <c r="I656" i="4"/>
  <c r="H656" i="4"/>
  <c r="A656" i="6"/>
  <c r="A657" i="8" s="1"/>
  <c r="B655" i="6"/>
  <c r="F657" i="4"/>
  <c r="C657" i="4"/>
  <c r="D657" i="4"/>
  <c r="B657" i="4"/>
  <c r="G657" i="4"/>
  <c r="E657" i="4"/>
  <c r="H653" i="6" l="1"/>
  <c r="B654" i="8" s="1"/>
  <c r="F654" i="8" s="1"/>
  <c r="K655" i="8"/>
  <c r="G654" i="6"/>
  <c r="L655" i="8" s="1"/>
  <c r="E654" i="6"/>
  <c r="F654" i="6" s="1"/>
  <c r="D655" i="8" s="1"/>
  <c r="F653" i="8"/>
  <c r="E653" i="8"/>
  <c r="G653" i="8" s="1"/>
  <c r="C655" i="6"/>
  <c r="D655" i="6" s="1"/>
  <c r="H657" i="4"/>
  <c r="I657" i="4"/>
  <c r="A657" i="6"/>
  <c r="A658" i="8" s="1"/>
  <c r="B656" i="6"/>
  <c r="F658" i="4"/>
  <c r="G658" i="4"/>
  <c r="B658" i="4"/>
  <c r="D658" i="4"/>
  <c r="E658" i="4"/>
  <c r="C658" i="4"/>
  <c r="E654" i="8" l="1"/>
  <c r="G654" i="8" s="1"/>
  <c r="B657" i="6"/>
  <c r="C657" i="6" s="1"/>
  <c r="D657" i="6" s="1"/>
  <c r="K656" i="8"/>
  <c r="G655" i="6"/>
  <c r="L656" i="8" s="1"/>
  <c r="E655" i="6"/>
  <c r="F655" i="6" s="1"/>
  <c r="D656" i="8" s="1"/>
  <c r="C656" i="6"/>
  <c r="D656" i="6" s="1"/>
  <c r="H654" i="6"/>
  <c r="B655" i="8" s="1"/>
  <c r="H658" i="4"/>
  <c r="I658" i="4"/>
  <c r="A658" i="6"/>
  <c r="A659" i="8" s="1"/>
  <c r="F659" i="4"/>
  <c r="D659" i="4"/>
  <c r="E659" i="4"/>
  <c r="G659" i="4"/>
  <c r="C659" i="4"/>
  <c r="B659" i="4"/>
  <c r="K658" i="8" l="1"/>
  <c r="G657" i="6"/>
  <c r="L658" i="8" s="1"/>
  <c r="E657" i="6"/>
  <c r="F657" i="6" s="1"/>
  <c r="D658" i="8" s="1"/>
  <c r="K657" i="8"/>
  <c r="G656" i="6"/>
  <c r="L657" i="8" s="1"/>
  <c r="E656" i="6"/>
  <c r="F656" i="6" s="1"/>
  <c r="D657" i="8" s="1"/>
  <c r="B658" i="6"/>
  <c r="H655" i="6"/>
  <c r="B656" i="8" s="1"/>
  <c r="F655" i="8"/>
  <c r="E655" i="8"/>
  <c r="G655" i="8" s="1"/>
  <c r="H659" i="4"/>
  <c r="I659" i="4"/>
  <c r="A659" i="6"/>
  <c r="A660" i="8" s="1"/>
  <c r="C660" i="4"/>
  <c r="B660" i="4"/>
  <c r="F660" i="4"/>
  <c r="E660" i="4"/>
  <c r="D660" i="4"/>
  <c r="G660" i="4"/>
  <c r="B659" i="6" l="1"/>
  <c r="C659" i="6" s="1"/>
  <c r="D659" i="6" s="1"/>
  <c r="H657" i="6"/>
  <c r="B658" i="8" s="1"/>
  <c r="E658" i="8" s="1"/>
  <c r="G658" i="8" s="1"/>
  <c r="F656" i="8"/>
  <c r="E656" i="8"/>
  <c r="G656" i="8" s="1"/>
  <c r="C658" i="6"/>
  <c r="D658" i="6" s="1"/>
  <c r="H656" i="6"/>
  <c r="B657" i="8" s="1"/>
  <c r="I660" i="4"/>
  <c r="H660" i="4"/>
  <c r="A660" i="6"/>
  <c r="A661" i="8" s="1"/>
  <c r="B661" i="4"/>
  <c r="F661" i="4"/>
  <c r="G661" i="4"/>
  <c r="C661" i="4"/>
  <c r="D661" i="4"/>
  <c r="E661" i="4"/>
  <c r="F658" i="8" l="1"/>
  <c r="K660" i="8"/>
  <c r="G659" i="6"/>
  <c r="L660" i="8" s="1"/>
  <c r="E659" i="6"/>
  <c r="F659" i="6" s="1"/>
  <c r="D660" i="8" s="1"/>
  <c r="K659" i="8"/>
  <c r="G658" i="6"/>
  <c r="L659" i="8" s="1"/>
  <c r="E658" i="6"/>
  <c r="F658" i="6" s="1"/>
  <c r="D659" i="8" s="1"/>
  <c r="F657" i="8"/>
  <c r="E657" i="8"/>
  <c r="G657" i="8" s="1"/>
  <c r="I661" i="4"/>
  <c r="H661" i="4"/>
  <c r="A661" i="6"/>
  <c r="A662" i="8" s="1"/>
  <c r="B660" i="6"/>
  <c r="F662" i="4"/>
  <c r="C662" i="4"/>
  <c r="B662" i="4"/>
  <c r="E662" i="4"/>
  <c r="D662" i="4"/>
  <c r="G662" i="4"/>
  <c r="H658" i="6" l="1"/>
  <c r="B659" i="8" s="1"/>
  <c r="F659" i="8" s="1"/>
  <c r="C660" i="6"/>
  <c r="D660" i="6" s="1"/>
  <c r="H659" i="6"/>
  <c r="B660" i="8" s="1"/>
  <c r="B661" i="6"/>
  <c r="I662" i="4"/>
  <c r="H662" i="4"/>
  <c r="A662" i="6"/>
  <c r="A663" i="8" s="1"/>
  <c r="G663" i="4"/>
  <c r="D663" i="4"/>
  <c r="E663" i="4"/>
  <c r="F663" i="4"/>
  <c r="B663" i="4"/>
  <c r="C663" i="4"/>
  <c r="E659" i="8" l="1"/>
  <c r="G659" i="8" s="1"/>
  <c r="K661" i="8"/>
  <c r="G660" i="6"/>
  <c r="L661" i="8" s="1"/>
  <c r="E660" i="6"/>
  <c r="F660" i="6" s="1"/>
  <c r="D661" i="8" s="1"/>
  <c r="C661" i="6"/>
  <c r="D661" i="6" s="1"/>
  <c r="E660" i="8"/>
  <c r="G660" i="8" s="1"/>
  <c r="F660" i="8"/>
  <c r="B662" i="6"/>
  <c r="I663" i="4"/>
  <c r="H663" i="4"/>
  <c r="A663" i="6"/>
  <c r="A664" i="8" s="1"/>
  <c r="D664" i="4"/>
  <c r="B664" i="4"/>
  <c r="E664" i="4"/>
  <c r="C664" i="4"/>
  <c r="G664" i="4"/>
  <c r="F664" i="4"/>
  <c r="K662" i="8" l="1"/>
  <c r="G661" i="6"/>
  <c r="L662" i="8" s="1"/>
  <c r="E661" i="6"/>
  <c r="F661" i="6" s="1"/>
  <c r="D662" i="8" s="1"/>
  <c r="C662" i="6"/>
  <c r="D662" i="6" s="1"/>
  <c r="H660" i="6"/>
  <c r="B661" i="8" s="1"/>
  <c r="I664" i="4"/>
  <c r="H664" i="4"/>
  <c r="A664" i="6"/>
  <c r="A665" i="8" s="1"/>
  <c r="B663" i="6"/>
  <c r="E665" i="4"/>
  <c r="G665" i="4"/>
  <c r="D665" i="4"/>
  <c r="F665" i="4"/>
  <c r="C665" i="4"/>
  <c r="B665" i="4"/>
  <c r="K663" i="8" l="1"/>
  <c r="G662" i="6"/>
  <c r="L663" i="8" s="1"/>
  <c r="E662" i="6"/>
  <c r="F662" i="6" s="1"/>
  <c r="D663" i="8" s="1"/>
  <c r="C663" i="6"/>
  <c r="D663" i="6" s="1"/>
  <c r="F661" i="8"/>
  <c r="E661" i="8"/>
  <c r="G661" i="8" s="1"/>
  <c r="H661" i="6"/>
  <c r="B662" i="8" s="1"/>
  <c r="I665" i="4"/>
  <c r="H665" i="4"/>
  <c r="A665" i="6"/>
  <c r="A666" i="8" s="1"/>
  <c r="B664" i="6"/>
  <c r="F666" i="4"/>
  <c r="E666" i="4"/>
  <c r="C666" i="4"/>
  <c r="D666" i="4"/>
  <c r="B666" i="4"/>
  <c r="G666" i="4"/>
  <c r="K664" i="8" l="1"/>
  <c r="G663" i="6"/>
  <c r="L664" i="8" s="1"/>
  <c r="E663" i="6"/>
  <c r="F663" i="6" s="1"/>
  <c r="D664" i="8" s="1"/>
  <c r="F662" i="8"/>
  <c r="E662" i="8"/>
  <c r="G662" i="8" s="1"/>
  <c r="H662" i="6"/>
  <c r="B663" i="8" s="1"/>
  <c r="C664" i="6"/>
  <c r="D664" i="6" s="1"/>
  <c r="I666" i="4"/>
  <c r="H666" i="4"/>
  <c r="A666" i="6"/>
  <c r="A667" i="8" s="1"/>
  <c r="B665" i="6"/>
  <c r="C667" i="4"/>
  <c r="G667" i="4"/>
  <c r="F667" i="4"/>
  <c r="B667" i="4"/>
  <c r="D667" i="4"/>
  <c r="E667" i="4"/>
  <c r="K665" i="8" l="1"/>
  <c r="G664" i="6"/>
  <c r="L665" i="8" s="1"/>
  <c r="E664" i="6"/>
  <c r="F664" i="6" s="1"/>
  <c r="D665" i="8" s="1"/>
  <c r="F663" i="8"/>
  <c r="E663" i="8"/>
  <c r="G663" i="8" s="1"/>
  <c r="C665" i="6"/>
  <c r="D665" i="6" s="1"/>
  <c r="H663" i="6"/>
  <c r="B664" i="8" s="1"/>
  <c r="B666" i="6"/>
  <c r="I667" i="4"/>
  <c r="H667" i="4"/>
  <c r="A667" i="6"/>
  <c r="A668" i="8" s="1"/>
  <c r="G668" i="4"/>
  <c r="F668" i="4"/>
  <c r="C668" i="4"/>
  <c r="E668" i="4"/>
  <c r="B668" i="4"/>
  <c r="D668" i="4"/>
  <c r="K666" i="8" l="1"/>
  <c r="G665" i="6"/>
  <c r="L666" i="8" s="1"/>
  <c r="E665" i="6"/>
  <c r="F665" i="6" s="1"/>
  <c r="D666" i="8" s="1"/>
  <c r="C666" i="6"/>
  <c r="D666" i="6" s="1"/>
  <c r="H664" i="6"/>
  <c r="B665" i="8" s="1"/>
  <c r="F664" i="8"/>
  <c r="E664" i="8"/>
  <c r="G664" i="8" s="1"/>
  <c r="I668" i="4"/>
  <c r="H668" i="4"/>
  <c r="A668" i="6"/>
  <c r="A669" i="8" s="1"/>
  <c r="B667" i="6"/>
  <c r="E669" i="4"/>
  <c r="F669" i="4"/>
  <c r="C669" i="4"/>
  <c r="G669" i="4"/>
  <c r="D669" i="4"/>
  <c r="B669" i="4"/>
  <c r="K667" i="8" l="1"/>
  <c r="G666" i="6"/>
  <c r="L667" i="8" s="1"/>
  <c r="E666" i="6"/>
  <c r="F666" i="6" s="1"/>
  <c r="D667" i="8" s="1"/>
  <c r="C667" i="6"/>
  <c r="D667" i="6" s="1"/>
  <c r="F665" i="8"/>
  <c r="E665" i="8"/>
  <c r="G665" i="8" s="1"/>
  <c r="H665" i="6"/>
  <c r="B666" i="8" s="1"/>
  <c r="I669" i="4"/>
  <c r="H669" i="4"/>
  <c r="A669" i="6"/>
  <c r="A670" i="8" s="1"/>
  <c r="B668" i="6"/>
  <c r="D670" i="4"/>
  <c r="C670" i="4"/>
  <c r="B670" i="4"/>
  <c r="F670" i="4"/>
  <c r="G670" i="4"/>
  <c r="E670" i="4"/>
  <c r="H666" i="6" l="1"/>
  <c r="B667" i="8" s="1"/>
  <c r="F667" i="8" s="1"/>
  <c r="K668" i="8"/>
  <c r="G667" i="6"/>
  <c r="L668" i="8" s="1"/>
  <c r="E667" i="6"/>
  <c r="F667" i="6" s="1"/>
  <c r="D668" i="8" s="1"/>
  <c r="F666" i="8"/>
  <c r="E666" i="8"/>
  <c r="G666" i="8" s="1"/>
  <c r="C668" i="6"/>
  <c r="D668" i="6" s="1"/>
  <c r="B669" i="6"/>
  <c r="H670" i="4"/>
  <c r="I670" i="4"/>
  <c r="A670" i="6"/>
  <c r="A671" i="8" s="1"/>
  <c r="G671" i="4"/>
  <c r="D671" i="4"/>
  <c r="E671" i="4"/>
  <c r="F671" i="4"/>
  <c r="C671" i="4"/>
  <c r="B671" i="4"/>
  <c r="E667" i="8" l="1"/>
  <c r="G667" i="8" s="1"/>
  <c r="H667" i="6"/>
  <c r="B668" i="8" s="1"/>
  <c r="E668" i="8" s="1"/>
  <c r="G668" i="8" s="1"/>
  <c r="K669" i="8"/>
  <c r="G668" i="6"/>
  <c r="L669" i="8" s="1"/>
  <c r="E668" i="6"/>
  <c r="F668" i="6" s="1"/>
  <c r="D669" i="8" s="1"/>
  <c r="C669" i="6"/>
  <c r="D669" i="6" s="1"/>
  <c r="B670" i="6"/>
  <c r="H671" i="4"/>
  <c r="I671" i="4"/>
  <c r="A671" i="6"/>
  <c r="A672" i="8" s="1"/>
  <c r="E672" i="4"/>
  <c r="C672" i="4"/>
  <c r="G672" i="4"/>
  <c r="F672" i="4"/>
  <c r="D672" i="4"/>
  <c r="B672" i="4"/>
  <c r="F668" i="8" l="1"/>
  <c r="C670" i="6"/>
  <c r="D670" i="6" s="1"/>
  <c r="H668" i="6"/>
  <c r="B669" i="8" s="1"/>
  <c r="K670" i="8"/>
  <c r="G669" i="6"/>
  <c r="L670" i="8" s="1"/>
  <c r="E669" i="6"/>
  <c r="F669" i="6" s="1"/>
  <c r="D670" i="8" s="1"/>
  <c r="B671" i="6"/>
  <c r="H672" i="4"/>
  <c r="I672" i="4"/>
  <c r="A672" i="6"/>
  <c r="A673" i="8" s="1"/>
  <c r="C673" i="4"/>
  <c r="F673" i="4"/>
  <c r="B673" i="4"/>
  <c r="G673" i="4"/>
  <c r="E673" i="4"/>
  <c r="D673" i="4"/>
  <c r="H669" i="6" l="1"/>
  <c r="B670" i="8" s="1"/>
  <c r="F670" i="8" s="1"/>
  <c r="B672" i="6"/>
  <c r="C672" i="6" s="1"/>
  <c r="D672" i="6" s="1"/>
  <c r="K671" i="8"/>
  <c r="G670" i="6"/>
  <c r="L671" i="8" s="1"/>
  <c r="E670" i="6"/>
  <c r="F670" i="6" s="1"/>
  <c r="D671" i="8" s="1"/>
  <c r="F669" i="8"/>
  <c r="E669" i="8"/>
  <c r="G669" i="8" s="1"/>
  <c r="C671" i="6"/>
  <c r="D671" i="6" s="1"/>
  <c r="H673" i="4"/>
  <c r="I673" i="4"/>
  <c r="A673" i="6"/>
  <c r="A674" i="8" s="1"/>
  <c r="B674" i="4"/>
  <c r="E674" i="4"/>
  <c r="C674" i="4"/>
  <c r="G674" i="4"/>
  <c r="F674" i="4"/>
  <c r="D674" i="4"/>
  <c r="E670" i="8" l="1"/>
  <c r="G670" i="8" s="1"/>
  <c r="K672" i="8"/>
  <c r="G671" i="6"/>
  <c r="L672" i="8" s="1"/>
  <c r="E671" i="6"/>
  <c r="F671" i="6" s="1"/>
  <c r="D672" i="8" s="1"/>
  <c r="K673" i="8"/>
  <c r="G672" i="6"/>
  <c r="L673" i="8" s="1"/>
  <c r="E672" i="6"/>
  <c r="F672" i="6" s="1"/>
  <c r="D673" i="8" s="1"/>
  <c r="H670" i="6"/>
  <c r="B671" i="8" s="1"/>
  <c r="B673" i="6"/>
  <c r="I674" i="4"/>
  <c r="H674" i="4"/>
  <c r="A674" i="6"/>
  <c r="A675" i="8" s="1"/>
  <c r="B675" i="4"/>
  <c r="G675" i="4"/>
  <c r="F675" i="4"/>
  <c r="E675" i="4"/>
  <c r="C675" i="4"/>
  <c r="D675" i="4"/>
  <c r="H671" i="6" l="1"/>
  <c r="B672" i="8" s="1"/>
  <c r="F672" i="8" s="1"/>
  <c r="F671" i="8"/>
  <c r="E671" i="8"/>
  <c r="G671" i="8" s="1"/>
  <c r="H672" i="6"/>
  <c r="B673" i="8" s="1"/>
  <c r="C673" i="6"/>
  <c r="D673" i="6" s="1"/>
  <c r="I675" i="4"/>
  <c r="H675" i="4"/>
  <c r="A675" i="6"/>
  <c r="A676" i="8" s="1"/>
  <c r="B674" i="6"/>
  <c r="C676" i="4"/>
  <c r="B676" i="4"/>
  <c r="D676" i="4"/>
  <c r="G676" i="4"/>
  <c r="E676" i="4"/>
  <c r="F676" i="4"/>
  <c r="E672" i="8" l="1"/>
  <c r="G672" i="8" s="1"/>
  <c r="K674" i="8"/>
  <c r="G673" i="6"/>
  <c r="L674" i="8" s="1"/>
  <c r="E673" i="6"/>
  <c r="F673" i="6" s="1"/>
  <c r="D674" i="8" s="1"/>
  <c r="F673" i="8"/>
  <c r="E673" i="8"/>
  <c r="G673" i="8" s="1"/>
  <c r="C674" i="6"/>
  <c r="D674" i="6" s="1"/>
  <c r="B675" i="6"/>
  <c r="H676" i="4"/>
  <c r="I676" i="4"/>
  <c r="A676" i="6"/>
  <c r="A677" i="8" s="1"/>
  <c r="C677" i="4"/>
  <c r="G677" i="4"/>
  <c r="D677" i="4"/>
  <c r="B677" i="4"/>
  <c r="E677" i="4"/>
  <c r="F677" i="4"/>
  <c r="B676" i="6" l="1"/>
  <c r="C676" i="6" s="1"/>
  <c r="D676" i="6" s="1"/>
  <c r="K675" i="8"/>
  <c r="G674" i="6"/>
  <c r="L675" i="8" s="1"/>
  <c r="E674" i="6"/>
  <c r="F674" i="6" s="1"/>
  <c r="D675" i="8" s="1"/>
  <c r="H673" i="6"/>
  <c r="B674" i="8" s="1"/>
  <c r="C675" i="6"/>
  <c r="D675" i="6" s="1"/>
  <c r="I677" i="4"/>
  <c r="H677" i="4"/>
  <c r="A677" i="6"/>
  <c r="A678" i="8" s="1"/>
  <c r="F678" i="4"/>
  <c r="E678" i="4"/>
  <c r="C678" i="4"/>
  <c r="G678" i="4"/>
  <c r="B678" i="4"/>
  <c r="D678" i="4"/>
  <c r="H674" i="6" l="1"/>
  <c r="B675" i="8" s="1"/>
  <c r="F675" i="8" s="1"/>
  <c r="K676" i="8"/>
  <c r="G675" i="6"/>
  <c r="L676" i="8" s="1"/>
  <c r="E675" i="6"/>
  <c r="F675" i="6" s="1"/>
  <c r="D676" i="8" s="1"/>
  <c r="K677" i="8"/>
  <c r="G676" i="6"/>
  <c r="L677" i="8" s="1"/>
  <c r="E676" i="6"/>
  <c r="F676" i="6" s="1"/>
  <c r="D677" i="8" s="1"/>
  <c r="F674" i="8"/>
  <c r="E674" i="8"/>
  <c r="G674" i="8" s="1"/>
  <c r="H678" i="4"/>
  <c r="I678" i="4"/>
  <c r="A678" i="6"/>
  <c r="A679" i="8" s="1"/>
  <c r="B677" i="6"/>
  <c r="E679" i="4"/>
  <c r="D679" i="4"/>
  <c r="B679" i="4"/>
  <c r="C679" i="4"/>
  <c r="F679" i="4"/>
  <c r="G679" i="4"/>
  <c r="E675" i="8" l="1"/>
  <c r="G675" i="8" s="1"/>
  <c r="H675" i="6"/>
  <c r="B676" i="8" s="1"/>
  <c r="E676" i="8" s="1"/>
  <c r="G676" i="8" s="1"/>
  <c r="B678" i="6"/>
  <c r="C678" i="6" s="1"/>
  <c r="C677" i="6"/>
  <c r="D677" i="6" s="1"/>
  <c r="H676" i="6"/>
  <c r="B677" i="8" s="1"/>
  <c r="I679" i="4"/>
  <c r="H679" i="4"/>
  <c r="A679" i="6"/>
  <c r="A680" i="8" s="1"/>
  <c r="B680" i="4"/>
  <c r="G680" i="4"/>
  <c r="F680" i="4"/>
  <c r="C680" i="4"/>
  <c r="D680" i="4"/>
  <c r="E680" i="4"/>
  <c r="F676" i="8" l="1"/>
  <c r="D678" i="6"/>
  <c r="K679" i="8" s="1"/>
  <c r="K678" i="8"/>
  <c r="G677" i="6"/>
  <c r="L678" i="8" s="1"/>
  <c r="E677" i="6"/>
  <c r="F677" i="6" s="1"/>
  <c r="D678" i="8" s="1"/>
  <c r="F677" i="8"/>
  <c r="E677" i="8"/>
  <c r="G677" i="8" s="1"/>
  <c r="I680" i="4"/>
  <c r="H680" i="4"/>
  <c r="A680" i="6"/>
  <c r="A681" i="8" s="1"/>
  <c r="B679" i="6"/>
  <c r="B681" i="4"/>
  <c r="G681" i="4"/>
  <c r="E681" i="4"/>
  <c r="D681" i="4"/>
  <c r="C681" i="4"/>
  <c r="F681" i="4"/>
  <c r="E678" i="6" l="1"/>
  <c r="F678" i="6" s="1"/>
  <c r="D679" i="8" s="1"/>
  <c r="G678" i="6"/>
  <c r="L679" i="8" s="1"/>
  <c r="H677" i="6"/>
  <c r="B678" i="8" s="1"/>
  <c r="C679" i="6"/>
  <c r="D679" i="6" s="1"/>
  <c r="H681" i="4"/>
  <c r="I681" i="4"/>
  <c r="A681" i="6"/>
  <c r="A682" i="8" s="1"/>
  <c r="B680" i="6"/>
  <c r="E682" i="4"/>
  <c r="G682" i="4"/>
  <c r="D682" i="4"/>
  <c r="B682" i="4"/>
  <c r="F682" i="4"/>
  <c r="C682" i="4"/>
  <c r="B681" i="6" l="1"/>
  <c r="C681" i="6" s="1"/>
  <c r="D681" i="6" s="1"/>
  <c r="H678" i="6"/>
  <c r="B679" i="8" s="1"/>
  <c r="F679" i="8" s="1"/>
  <c r="K680" i="8"/>
  <c r="G679" i="6"/>
  <c r="L680" i="8" s="1"/>
  <c r="E679" i="6"/>
  <c r="F679" i="6" s="1"/>
  <c r="D680" i="8" s="1"/>
  <c r="C680" i="6"/>
  <c r="D680" i="6" s="1"/>
  <c r="F678" i="8"/>
  <c r="E678" i="8"/>
  <c r="G678" i="8" s="1"/>
  <c r="H682" i="4"/>
  <c r="I682" i="4"/>
  <c r="A682" i="6"/>
  <c r="A683" i="8" s="1"/>
  <c r="D683" i="4"/>
  <c r="C683" i="4"/>
  <c r="B683" i="4"/>
  <c r="E683" i="4"/>
  <c r="G683" i="4"/>
  <c r="F683" i="4"/>
  <c r="B682" i="6" l="1"/>
  <c r="E679" i="8"/>
  <c r="G679" i="8" s="1"/>
  <c r="K682" i="8"/>
  <c r="G681" i="6"/>
  <c r="L682" i="8" s="1"/>
  <c r="E681" i="6"/>
  <c r="F681" i="6" s="1"/>
  <c r="D682" i="8" s="1"/>
  <c r="K681" i="8"/>
  <c r="G680" i="6"/>
  <c r="L681" i="8" s="1"/>
  <c r="E680" i="6"/>
  <c r="F680" i="6" s="1"/>
  <c r="D681" i="8" s="1"/>
  <c r="C682" i="6"/>
  <c r="H679" i="6"/>
  <c r="B680" i="8" s="1"/>
  <c r="I683" i="4"/>
  <c r="H683" i="4"/>
  <c r="A683" i="6"/>
  <c r="A684" i="8" s="1"/>
  <c r="F684" i="4"/>
  <c r="G684" i="4"/>
  <c r="B684" i="4"/>
  <c r="C684" i="4"/>
  <c r="E684" i="4"/>
  <c r="D684" i="4"/>
  <c r="D682" i="6" l="1"/>
  <c r="G682" i="6" s="1"/>
  <c r="L683" i="8" s="1"/>
  <c r="F680" i="8"/>
  <c r="E680" i="8"/>
  <c r="G680" i="8" s="1"/>
  <c r="H680" i="6"/>
  <c r="B681" i="8" s="1"/>
  <c r="H681" i="6"/>
  <c r="B682" i="8" s="1"/>
  <c r="I684" i="4"/>
  <c r="H684" i="4"/>
  <c r="A684" i="6"/>
  <c r="A685" i="8" s="1"/>
  <c r="B683" i="6"/>
  <c r="B685" i="4"/>
  <c r="G685" i="4"/>
  <c r="F685" i="4"/>
  <c r="D685" i="4"/>
  <c r="C685" i="4"/>
  <c r="E685" i="4"/>
  <c r="E682" i="6" l="1"/>
  <c r="F682" i="6" s="1"/>
  <c r="D683" i="8" s="1"/>
  <c r="K683" i="8"/>
  <c r="H682" i="6"/>
  <c r="B683" i="8" s="1"/>
  <c r="F681" i="8"/>
  <c r="E681" i="8"/>
  <c r="G681" i="8" s="1"/>
  <c r="C683" i="6"/>
  <c r="D683" i="6" s="1"/>
  <c r="F682" i="8"/>
  <c r="E682" i="8"/>
  <c r="G682" i="8" s="1"/>
  <c r="I685" i="4"/>
  <c r="H685" i="4"/>
  <c r="A685" i="6"/>
  <c r="A686" i="8" s="1"/>
  <c r="B684" i="6"/>
  <c r="E686" i="4"/>
  <c r="F686" i="4"/>
  <c r="C686" i="4"/>
  <c r="G686" i="4"/>
  <c r="B686" i="4"/>
  <c r="D686" i="4"/>
  <c r="K684" i="8" l="1"/>
  <c r="G683" i="6"/>
  <c r="L684" i="8" s="1"/>
  <c r="E683" i="6"/>
  <c r="F683" i="6" s="1"/>
  <c r="D684" i="8" s="1"/>
  <c r="C684" i="6"/>
  <c r="D684" i="6" s="1"/>
  <c r="F683" i="8"/>
  <c r="E683" i="8"/>
  <c r="G683" i="8" s="1"/>
  <c r="I686" i="4"/>
  <c r="H686" i="4"/>
  <c r="A686" i="6"/>
  <c r="A687" i="8" s="1"/>
  <c r="B685" i="6"/>
  <c r="F687" i="4"/>
  <c r="E687" i="4"/>
  <c r="C687" i="4"/>
  <c r="D687" i="4"/>
  <c r="B687" i="4"/>
  <c r="G687" i="4"/>
  <c r="H683" i="6" l="1"/>
  <c r="B684" i="8" s="1"/>
  <c r="F684" i="8" s="1"/>
  <c r="K685" i="8"/>
  <c r="G684" i="6"/>
  <c r="L685" i="8" s="1"/>
  <c r="E684" i="6"/>
  <c r="F684" i="6" s="1"/>
  <c r="D685" i="8" s="1"/>
  <c r="C685" i="6"/>
  <c r="D685" i="6" s="1"/>
  <c r="I687" i="4"/>
  <c r="H687" i="4"/>
  <c r="A687" i="6"/>
  <c r="A688" i="8" s="1"/>
  <c r="B686" i="6"/>
  <c r="E688" i="4"/>
  <c r="B688" i="4"/>
  <c r="D688" i="4"/>
  <c r="C688" i="4"/>
  <c r="G688" i="4"/>
  <c r="F688" i="4"/>
  <c r="E684" i="8" l="1"/>
  <c r="G684" i="8" s="1"/>
  <c r="H684" i="6"/>
  <c r="B685" i="8" s="1"/>
  <c r="E685" i="8" s="1"/>
  <c r="G685" i="8" s="1"/>
  <c r="K686" i="8"/>
  <c r="G685" i="6"/>
  <c r="L686" i="8" s="1"/>
  <c r="E685" i="6"/>
  <c r="F685" i="6" s="1"/>
  <c r="D686" i="8" s="1"/>
  <c r="C686" i="6"/>
  <c r="D686" i="6" s="1"/>
  <c r="I688" i="4"/>
  <c r="H688" i="4"/>
  <c r="A688" i="6"/>
  <c r="A689" i="8" s="1"/>
  <c r="B687" i="6"/>
  <c r="E689" i="4"/>
  <c r="B689" i="4"/>
  <c r="C689" i="4"/>
  <c r="D689" i="4"/>
  <c r="G689" i="4"/>
  <c r="F689" i="4"/>
  <c r="F685" i="8" l="1"/>
  <c r="K687" i="8"/>
  <c r="G686" i="6"/>
  <c r="L687" i="8" s="1"/>
  <c r="E686" i="6"/>
  <c r="F686" i="6" s="1"/>
  <c r="D687" i="8" s="1"/>
  <c r="C687" i="6"/>
  <c r="D687" i="6" s="1"/>
  <c r="H685" i="6"/>
  <c r="B686" i="8" s="1"/>
  <c r="H689" i="4"/>
  <c r="I689" i="4"/>
  <c r="A689" i="6"/>
  <c r="A690" i="8" s="1"/>
  <c r="B688" i="6"/>
  <c r="E690" i="4"/>
  <c r="B690" i="4"/>
  <c r="F690" i="4"/>
  <c r="D690" i="4"/>
  <c r="G690" i="4"/>
  <c r="C690" i="4"/>
  <c r="B689" i="6" l="1"/>
  <c r="C689" i="6" s="1"/>
  <c r="K688" i="8"/>
  <c r="G687" i="6"/>
  <c r="L688" i="8" s="1"/>
  <c r="E687" i="6"/>
  <c r="F687" i="6" s="1"/>
  <c r="D688" i="8" s="1"/>
  <c r="C688" i="6"/>
  <c r="D688" i="6" s="1"/>
  <c r="F686" i="8"/>
  <c r="E686" i="8"/>
  <c r="G686" i="8" s="1"/>
  <c r="H686" i="6"/>
  <c r="B687" i="8" s="1"/>
  <c r="H690" i="4"/>
  <c r="I690" i="4"/>
  <c r="A690" i="6"/>
  <c r="A691" i="8" s="1"/>
  <c r="F691" i="4"/>
  <c r="C691" i="4"/>
  <c r="E691" i="4"/>
  <c r="G691" i="4"/>
  <c r="B691" i="4"/>
  <c r="D691" i="4"/>
  <c r="D689" i="6" l="1"/>
  <c r="K690" i="8" s="1"/>
  <c r="B690" i="6"/>
  <c r="C690" i="6" s="1"/>
  <c r="K689" i="8"/>
  <c r="G688" i="6"/>
  <c r="L689" i="8" s="1"/>
  <c r="E688" i="6"/>
  <c r="F688" i="6" s="1"/>
  <c r="D689" i="8" s="1"/>
  <c r="F687" i="8"/>
  <c r="E687" i="8"/>
  <c r="G687" i="8" s="1"/>
  <c r="H687" i="6"/>
  <c r="B688" i="8" s="1"/>
  <c r="H691" i="4"/>
  <c r="I691" i="4"/>
  <c r="A691" i="6"/>
  <c r="A692" i="8" s="1"/>
  <c r="E692" i="4"/>
  <c r="G692" i="4"/>
  <c r="F692" i="4"/>
  <c r="B692" i="4"/>
  <c r="C692" i="4"/>
  <c r="D692" i="4"/>
  <c r="E689" i="6" l="1"/>
  <c r="F689" i="6" s="1"/>
  <c r="D690" i="8" s="1"/>
  <c r="D690" i="6"/>
  <c r="K691" i="8" s="1"/>
  <c r="G689" i="6"/>
  <c r="L690" i="8" s="1"/>
  <c r="B691" i="6"/>
  <c r="C691" i="6" s="1"/>
  <c r="D691" i="6" s="1"/>
  <c r="H688" i="6"/>
  <c r="B689" i="8" s="1"/>
  <c r="F689" i="8" s="1"/>
  <c r="F688" i="8"/>
  <c r="E688" i="8"/>
  <c r="G688" i="8" s="1"/>
  <c r="I692" i="4"/>
  <c r="H692" i="4"/>
  <c r="A692" i="6"/>
  <c r="A693" i="8" s="1"/>
  <c r="D693" i="4"/>
  <c r="F693" i="4"/>
  <c r="B693" i="4"/>
  <c r="C693" i="4"/>
  <c r="G693" i="4"/>
  <c r="E693" i="4"/>
  <c r="H689" i="6" l="1"/>
  <c r="B690" i="8" s="1"/>
  <c r="F690" i="8" s="1"/>
  <c r="E690" i="6"/>
  <c r="F690" i="6" s="1"/>
  <c r="D691" i="8" s="1"/>
  <c r="G690" i="6"/>
  <c r="L691" i="8" s="1"/>
  <c r="E689" i="8"/>
  <c r="G689" i="8" s="1"/>
  <c r="K692" i="8"/>
  <c r="G691" i="6"/>
  <c r="L692" i="8" s="1"/>
  <c r="E691" i="6"/>
  <c r="F691" i="6" s="1"/>
  <c r="D692" i="8" s="1"/>
  <c r="I693" i="4"/>
  <c r="H693" i="4"/>
  <c r="A693" i="6"/>
  <c r="A694" i="8" s="1"/>
  <c r="B692" i="6"/>
  <c r="E694" i="4"/>
  <c r="C694" i="4"/>
  <c r="G694" i="4"/>
  <c r="F694" i="4"/>
  <c r="D694" i="4"/>
  <c r="B694" i="4"/>
  <c r="E690" i="8" l="1"/>
  <c r="G690" i="8" s="1"/>
  <c r="H690" i="6"/>
  <c r="B691" i="8" s="1"/>
  <c r="F691" i="8" s="1"/>
  <c r="H691" i="6"/>
  <c r="B692" i="8" s="1"/>
  <c r="E692" i="8" s="1"/>
  <c r="G692" i="8" s="1"/>
  <c r="C692" i="6"/>
  <c r="D692" i="6" s="1"/>
  <c r="I694" i="4"/>
  <c r="H694" i="4"/>
  <c r="A694" i="6"/>
  <c r="A695" i="8" s="1"/>
  <c r="B693" i="6"/>
  <c r="D695" i="4"/>
  <c r="G695" i="4"/>
  <c r="F695" i="4"/>
  <c r="E695" i="4"/>
  <c r="C695" i="4"/>
  <c r="B695" i="4"/>
  <c r="E691" i="8" l="1"/>
  <c r="G691" i="8" s="1"/>
  <c r="F692" i="8"/>
  <c r="K693" i="8"/>
  <c r="G692" i="6"/>
  <c r="L693" i="8" s="1"/>
  <c r="E692" i="6"/>
  <c r="F692" i="6" s="1"/>
  <c r="D693" i="8" s="1"/>
  <c r="C693" i="6"/>
  <c r="D693" i="6" s="1"/>
  <c r="H695" i="4"/>
  <c r="I695" i="4"/>
  <c r="A695" i="6"/>
  <c r="A696" i="8" s="1"/>
  <c r="B694" i="6"/>
  <c r="E696" i="4"/>
  <c r="D696" i="4"/>
  <c r="B696" i="4"/>
  <c r="G696" i="4"/>
  <c r="C696" i="4"/>
  <c r="F696" i="4"/>
  <c r="K694" i="8" l="1"/>
  <c r="G693" i="6"/>
  <c r="L694" i="8" s="1"/>
  <c r="E693" i="6"/>
  <c r="F693" i="6" s="1"/>
  <c r="D694" i="8" s="1"/>
  <c r="C694" i="6"/>
  <c r="D694" i="6" s="1"/>
  <c r="B695" i="6"/>
  <c r="H692" i="6"/>
  <c r="B693" i="8" s="1"/>
  <c r="I696" i="4"/>
  <c r="H696" i="4"/>
  <c r="A696" i="6"/>
  <c r="A697" i="8" s="1"/>
  <c r="B697" i="4"/>
  <c r="C697" i="4"/>
  <c r="G697" i="4"/>
  <c r="F697" i="4"/>
  <c r="E697" i="4"/>
  <c r="D697" i="4"/>
  <c r="K695" i="8" l="1"/>
  <c r="G694" i="6"/>
  <c r="L695" i="8" s="1"/>
  <c r="E694" i="6"/>
  <c r="F694" i="6" s="1"/>
  <c r="D695" i="8" s="1"/>
  <c r="C695" i="6"/>
  <c r="D695" i="6" s="1"/>
  <c r="H693" i="6"/>
  <c r="B694" i="8" s="1"/>
  <c r="F693" i="8"/>
  <c r="E693" i="8"/>
  <c r="G693" i="8" s="1"/>
  <c r="I697" i="4"/>
  <c r="H697" i="4"/>
  <c r="A697" i="6"/>
  <c r="A698" i="8" s="1"/>
  <c r="B696" i="6"/>
  <c r="F698" i="4"/>
  <c r="G698" i="4"/>
  <c r="E698" i="4"/>
  <c r="D698" i="4"/>
  <c r="C698" i="4"/>
  <c r="B698" i="4"/>
  <c r="K696" i="8" l="1"/>
  <c r="G695" i="6"/>
  <c r="L696" i="8" s="1"/>
  <c r="E695" i="6"/>
  <c r="F695" i="6" s="1"/>
  <c r="D696" i="8" s="1"/>
  <c r="F694" i="8"/>
  <c r="E694" i="8"/>
  <c r="G694" i="8" s="1"/>
  <c r="C696" i="6"/>
  <c r="D696" i="6" s="1"/>
  <c r="H694" i="6"/>
  <c r="B695" i="8" s="1"/>
  <c r="H698" i="4"/>
  <c r="I698" i="4"/>
  <c r="A698" i="6"/>
  <c r="A699" i="8" s="1"/>
  <c r="B697" i="6"/>
  <c r="G699" i="4"/>
  <c r="B699" i="4"/>
  <c r="F699" i="4"/>
  <c r="C699" i="4"/>
  <c r="D699" i="4"/>
  <c r="E699" i="4"/>
  <c r="B698" i="6" l="1"/>
  <c r="C698" i="6" s="1"/>
  <c r="D698" i="6" s="1"/>
  <c r="K697" i="8"/>
  <c r="G696" i="6"/>
  <c r="L697" i="8" s="1"/>
  <c r="E696" i="6"/>
  <c r="F696" i="6" s="1"/>
  <c r="D697" i="8" s="1"/>
  <c r="C697" i="6"/>
  <c r="D697" i="6" s="1"/>
  <c r="H695" i="6"/>
  <c r="B696" i="8" s="1"/>
  <c r="F695" i="8"/>
  <c r="E695" i="8"/>
  <c r="G695" i="8" s="1"/>
  <c r="H699" i="4"/>
  <c r="I699" i="4"/>
  <c r="A699" i="6"/>
  <c r="A700" i="8" s="1"/>
  <c r="F700" i="4"/>
  <c r="E700" i="4"/>
  <c r="C700" i="4"/>
  <c r="G700" i="4"/>
  <c r="B700" i="4"/>
  <c r="D700" i="4"/>
  <c r="K699" i="8" l="1"/>
  <c r="G698" i="6"/>
  <c r="L699" i="8" s="1"/>
  <c r="E698" i="6"/>
  <c r="F698" i="6" s="1"/>
  <c r="D699" i="8" s="1"/>
  <c r="K698" i="8"/>
  <c r="G697" i="6"/>
  <c r="L698" i="8" s="1"/>
  <c r="E697" i="6"/>
  <c r="F697" i="6" s="1"/>
  <c r="D698" i="8" s="1"/>
  <c r="H696" i="6"/>
  <c r="B697" i="8" s="1"/>
  <c r="F696" i="8"/>
  <c r="E696" i="8"/>
  <c r="G696" i="8" s="1"/>
  <c r="B699" i="6"/>
  <c r="I700" i="4"/>
  <c r="H700" i="4"/>
  <c r="A700" i="6"/>
  <c r="A701" i="8" s="1"/>
  <c r="F701" i="4"/>
  <c r="B701" i="4"/>
  <c r="C701" i="4"/>
  <c r="D701" i="4"/>
  <c r="E701" i="4"/>
  <c r="G701" i="4"/>
  <c r="H698" i="6" l="1"/>
  <c r="B699" i="8" s="1"/>
  <c r="F699" i="8" s="1"/>
  <c r="F697" i="8"/>
  <c r="E697" i="8"/>
  <c r="G697" i="8" s="1"/>
  <c r="H697" i="6"/>
  <c r="B698" i="8" s="1"/>
  <c r="C699" i="6"/>
  <c r="D699" i="6" s="1"/>
  <c r="I701" i="4"/>
  <c r="H701" i="4"/>
  <c r="A701" i="6"/>
  <c r="A702" i="8" s="1"/>
  <c r="B700" i="6"/>
  <c r="F702" i="4"/>
  <c r="C702" i="4"/>
  <c r="B702" i="4"/>
  <c r="G702" i="4"/>
  <c r="D702" i="4"/>
  <c r="E702" i="4"/>
  <c r="E699" i="8" l="1"/>
  <c r="G699" i="8" s="1"/>
  <c r="K700" i="8"/>
  <c r="G699" i="6"/>
  <c r="L700" i="8" s="1"/>
  <c r="E699" i="6"/>
  <c r="F699" i="6" s="1"/>
  <c r="D700" i="8" s="1"/>
  <c r="F698" i="8"/>
  <c r="E698" i="8"/>
  <c r="G698" i="8" s="1"/>
  <c r="C700" i="6"/>
  <c r="D700" i="6" s="1"/>
  <c r="H702" i="4"/>
  <c r="I702" i="4"/>
  <c r="A702" i="6"/>
  <c r="A703" i="8" s="1"/>
  <c r="B701" i="6"/>
  <c r="F703" i="4"/>
  <c r="B703" i="4"/>
  <c r="D703" i="4"/>
  <c r="G703" i="4"/>
  <c r="C703" i="4"/>
  <c r="E703" i="4"/>
  <c r="K701" i="8" l="1"/>
  <c r="G700" i="6"/>
  <c r="L701" i="8" s="1"/>
  <c r="E700" i="6"/>
  <c r="F700" i="6" s="1"/>
  <c r="D701" i="8" s="1"/>
  <c r="B702" i="6"/>
  <c r="H699" i="6"/>
  <c r="B700" i="8" s="1"/>
  <c r="C701" i="6"/>
  <c r="D701" i="6" s="1"/>
  <c r="I703" i="4"/>
  <c r="H703" i="4"/>
  <c r="A703" i="6"/>
  <c r="A704" i="8" s="1"/>
  <c r="C704" i="4"/>
  <c r="B704" i="4"/>
  <c r="D704" i="4"/>
  <c r="F704" i="4"/>
  <c r="G704" i="4"/>
  <c r="E704" i="4"/>
  <c r="K702" i="8" l="1"/>
  <c r="G701" i="6"/>
  <c r="L702" i="8" s="1"/>
  <c r="E701" i="6"/>
  <c r="F701" i="6" s="1"/>
  <c r="D702" i="8" s="1"/>
  <c r="E700" i="8"/>
  <c r="G700" i="8" s="1"/>
  <c r="F700" i="8"/>
  <c r="C702" i="6"/>
  <c r="D702" i="6" s="1"/>
  <c r="H700" i="6"/>
  <c r="B701" i="8" s="1"/>
  <c r="I704" i="4"/>
  <c r="H704" i="4"/>
  <c r="A704" i="6"/>
  <c r="A705" i="8" s="1"/>
  <c r="B703" i="6"/>
  <c r="D705" i="4"/>
  <c r="B705" i="4"/>
  <c r="E705" i="4"/>
  <c r="F705" i="4"/>
  <c r="C705" i="4"/>
  <c r="G705" i="4"/>
  <c r="C703" i="6" l="1"/>
  <c r="D703" i="6" s="1"/>
  <c r="H701" i="6"/>
  <c r="B702" i="8" s="1"/>
  <c r="K703" i="8"/>
  <c r="G702" i="6"/>
  <c r="L703" i="8" s="1"/>
  <c r="E702" i="6"/>
  <c r="F702" i="6" s="1"/>
  <c r="D703" i="8" s="1"/>
  <c r="F701" i="8"/>
  <c r="E701" i="8"/>
  <c r="G701" i="8" s="1"/>
  <c r="I705" i="4"/>
  <c r="H705" i="4"/>
  <c r="A705" i="6"/>
  <c r="A706" i="8" s="1"/>
  <c r="B704" i="6"/>
  <c r="G706" i="4"/>
  <c r="D706" i="4"/>
  <c r="E706" i="4"/>
  <c r="F706" i="4"/>
  <c r="B706" i="4"/>
  <c r="C706" i="4"/>
  <c r="K704" i="8" l="1"/>
  <c r="G703" i="6"/>
  <c r="L704" i="8" s="1"/>
  <c r="E703" i="6"/>
  <c r="F703" i="6" s="1"/>
  <c r="D704" i="8" s="1"/>
  <c r="C704" i="6"/>
  <c r="D704" i="6" s="1"/>
  <c r="H702" i="6"/>
  <c r="B703" i="8" s="1"/>
  <c r="F702" i="8"/>
  <c r="E702" i="8"/>
  <c r="G702" i="8" s="1"/>
  <c r="I706" i="4"/>
  <c r="H706" i="4"/>
  <c r="A706" i="6"/>
  <c r="A707" i="8" s="1"/>
  <c r="B705" i="6"/>
  <c r="F707" i="4"/>
  <c r="D707" i="4"/>
  <c r="B707" i="4"/>
  <c r="C707" i="4"/>
  <c r="E707" i="4"/>
  <c r="G707" i="4"/>
  <c r="B706" i="6" l="1"/>
  <c r="C706" i="6" s="1"/>
  <c r="D706" i="6" s="1"/>
  <c r="K705" i="8"/>
  <c r="G704" i="6"/>
  <c r="L705" i="8" s="1"/>
  <c r="E704" i="6"/>
  <c r="F704" i="6" s="1"/>
  <c r="D705" i="8" s="1"/>
  <c r="C705" i="6"/>
  <c r="D705" i="6" s="1"/>
  <c r="F703" i="8"/>
  <c r="E703" i="8"/>
  <c r="G703" i="8" s="1"/>
  <c r="H703" i="6"/>
  <c r="B704" i="8" s="1"/>
  <c r="I707" i="4"/>
  <c r="H707" i="4"/>
  <c r="A707" i="6"/>
  <c r="A708" i="8" s="1"/>
  <c r="D708" i="4"/>
  <c r="E708" i="4"/>
  <c r="C708" i="4"/>
  <c r="G708" i="4"/>
  <c r="B708" i="4"/>
  <c r="F708" i="4"/>
  <c r="K707" i="8" l="1"/>
  <c r="G706" i="6"/>
  <c r="L707" i="8" s="1"/>
  <c r="E706" i="6"/>
  <c r="F706" i="6" s="1"/>
  <c r="D707" i="8" s="1"/>
  <c r="K706" i="8"/>
  <c r="G705" i="6"/>
  <c r="L706" i="8" s="1"/>
  <c r="E705" i="6"/>
  <c r="F705" i="6" s="1"/>
  <c r="D706" i="8" s="1"/>
  <c r="H704" i="6"/>
  <c r="B705" i="8" s="1"/>
  <c r="F704" i="8"/>
  <c r="E704" i="8"/>
  <c r="G704" i="8" s="1"/>
  <c r="I708" i="4"/>
  <c r="H708" i="4"/>
  <c r="A708" i="6"/>
  <c r="A709" i="8" s="1"/>
  <c r="B707" i="6"/>
  <c r="E709" i="4"/>
  <c r="B709" i="4"/>
  <c r="D709" i="4"/>
  <c r="C709" i="4"/>
  <c r="F709" i="4"/>
  <c r="G709" i="4"/>
  <c r="H706" i="6" l="1"/>
  <c r="B707" i="8" s="1"/>
  <c r="E707" i="8" s="1"/>
  <c r="G707" i="8" s="1"/>
  <c r="H705" i="6"/>
  <c r="B706" i="8" s="1"/>
  <c r="F706" i="8" s="1"/>
  <c r="F705" i="8"/>
  <c r="E705" i="8"/>
  <c r="G705" i="8" s="1"/>
  <c r="C707" i="6"/>
  <c r="D707" i="6" s="1"/>
  <c r="H709" i="4"/>
  <c r="I709" i="4"/>
  <c r="A709" i="6"/>
  <c r="A710" i="8" s="1"/>
  <c r="B708" i="6"/>
  <c r="F710" i="4"/>
  <c r="B710" i="4"/>
  <c r="E710" i="4"/>
  <c r="C710" i="4"/>
  <c r="D710" i="4"/>
  <c r="G710" i="4"/>
  <c r="F707" i="8" l="1"/>
  <c r="E706" i="8"/>
  <c r="G706" i="8" s="1"/>
  <c r="K708" i="8"/>
  <c r="G707" i="6"/>
  <c r="L708" i="8" s="1"/>
  <c r="E707" i="6"/>
  <c r="F707" i="6" s="1"/>
  <c r="D708" i="8" s="1"/>
  <c r="C708" i="6"/>
  <c r="D708" i="6" s="1"/>
  <c r="B709" i="6"/>
  <c r="I710" i="4"/>
  <c r="H710" i="4"/>
  <c r="A710" i="6"/>
  <c r="A711" i="8" s="1"/>
  <c r="E711" i="4"/>
  <c r="C711" i="4"/>
  <c r="G711" i="4"/>
  <c r="F711" i="4"/>
  <c r="D711" i="4"/>
  <c r="B711" i="4"/>
  <c r="K709" i="8" l="1"/>
  <c r="G708" i="6"/>
  <c r="L709" i="8" s="1"/>
  <c r="E708" i="6"/>
  <c r="F708" i="6" s="1"/>
  <c r="D709" i="8" s="1"/>
  <c r="H707" i="6"/>
  <c r="B708" i="8" s="1"/>
  <c r="C709" i="6"/>
  <c r="D709" i="6" s="1"/>
  <c r="B710" i="6"/>
  <c r="H711" i="4"/>
  <c r="I711" i="4"/>
  <c r="A711" i="6"/>
  <c r="A712" i="8" s="1"/>
  <c r="G712" i="4"/>
  <c r="D712" i="4"/>
  <c r="B712" i="4"/>
  <c r="C712" i="4"/>
  <c r="E712" i="4"/>
  <c r="F712" i="4"/>
  <c r="B711" i="6" l="1"/>
  <c r="C711" i="6" s="1"/>
  <c r="D711" i="6" s="1"/>
  <c r="K710" i="8"/>
  <c r="G709" i="6"/>
  <c r="L710" i="8" s="1"/>
  <c r="E709" i="6"/>
  <c r="F709" i="6" s="1"/>
  <c r="D710" i="8" s="1"/>
  <c r="E708" i="8"/>
  <c r="G708" i="8" s="1"/>
  <c r="F708" i="8"/>
  <c r="H708" i="6"/>
  <c r="B709" i="8" s="1"/>
  <c r="C710" i="6"/>
  <c r="D710" i="6" s="1"/>
  <c r="I712" i="4"/>
  <c r="H712" i="4"/>
  <c r="A712" i="6"/>
  <c r="A713" i="8" s="1"/>
  <c r="G713" i="4"/>
  <c r="D713" i="4"/>
  <c r="E713" i="4"/>
  <c r="C713" i="4"/>
  <c r="B713" i="4"/>
  <c r="F713" i="4"/>
  <c r="K711" i="8" l="1"/>
  <c r="G710" i="6"/>
  <c r="L711" i="8" s="1"/>
  <c r="E710" i="6"/>
  <c r="F710" i="6" s="1"/>
  <c r="D711" i="8" s="1"/>
  <c r="H709" i="6"/>
  <c r="B710" i="8" s="1"/>
  <c r="F709" i="8"/>
  <c r="E709" i="8"/>
  <c r="G709" i="8" s="1"/>
  <c r="K712" i="8"/>
  <c r="G711" i="6"/>
  <c r="L712" i="8" s="1"/>
  <c r="E711" i="6"/>
  <c r="F711" i="6" s="1"/>
  <c r="D712" i="8" s="1"/>
  <c r="I713" i="4"/>
  <c r="H713" i="4"/>
  <c r="A713" i="6"/>
  <c r="A714" i="8" s="1"/>
  <c r="B712" i="6"/>
  <c r="C714" i="4"/>
  <c r="G714" i="4"/>
  <c r="F714" i="4"/>
  <c r="B714" i="4"/>
  <c r="D714" i="4"/>
  <c r="E714" i="4"/>
  <c r="H710" i="6" l="1"/>
  <c r="B711" i="8" s="1"/>
  <c r="F711" i="8" s="1"/>
  <c r="H711" i="6"/>
  <c r="B712" i="8" s="1"/>
  <c r="F712" i="8" s="1"/>
  <c r="F710" i="8"/>
  <c r="E710" i="8"/>
  <c r="G710" i="8" s="1"/>
  <c r="C712" i="6"/>
  <c r="D712" i="6" s="1"/>
  <c r="B713" i="6"/>
  <c r="H714" i="4"/>
  <c r="I714" i="4"/>
  <c r="A714" i="6"/>
  <c r="A715" i="8" s="1"/>
  <c r="C715" i="4"/>
  <c r="E715" i="4"/>
  <c r="B715" i="4"/>
  <c r="D715" i="4"/>
  <c r="G715" i="4"/>
  <c r="F715" i="4"/>
  <c r="E711" i="8" l="1"/>
  <c r="G711" i="8" s="1"/>
  <c r="E712" i="8"/>
  <c r="G712" i="8" s="1"/>
  <c r="K713" i="8"/>
  <c r="G712" i="6"/>
  <c r="L713" i="8" s="1"/>
  <c r="E712" i="6"/>
  <c r="F712" i="6" s="1"/>
  <c r="D713" i="8" s="1"/>
  <c r="C713" i="6"/>
  <c r="D713" i="6" s="1"/>
  <c r="B714" i="6"/>
  <c r="H715" i="4"/>
  <c r="I715" i="4"/>
  <c r="A715" i="6"/>
  <c r="A716" i="8" s="1"/>
  <c r="G716" i="4"/>
  <c r="D716" i="4"/>
  <c r="F716" i="4"/>
  <c r="C716" i="4"/>
  <c r="E716" i="4"/>
  <c r="B716" i="4"/>
  <c r="B715" i="6" l="1"/>
  <c r="C715" i="6" s="1"/>
  <c r="K714" i="8"/>
  <c r="G713" i="6"/>
  <c r="L714" i="8" s="1"/>
  <c r="E713" i="6"/>
  <c r="F713" i="6" s="1"/>
  <c r="D714" i="8" s="1"/>
  <c r="H712" i="6"/>
  <c r="B713" i="8" s="1"/>
  <c r="C714" i="6"/>
  <c r="D714" i="6" s="1"/>
  <c r="I716" i="4"/>
  <c r="H716" i="4"/>
  <c r="A716" i="6"/>
  <c r="A717" i="8" s="1"/>
  <c r="E717" i="4"/>
  <c r="G717" i="4"/>
  <c r="B717" i="4"/>
  <c r="C717" i="4"/>
  <c r="D717" i="4"/>
  <c r="F717" i="4"/>
  <c r="D715" i="6" l="1"/>
  <c r="G715" i="6" s="1"/>
  <c r="L716" i="8" s="1"/>
  <c r="K715" i="8"/>
  <c r="G714" i="6"/>
  <c r="L715" i="8" s="1"/>
  <c r="E714" i="6"/>
  <c r="F714" i="6" s="1"/>
  <c r="D715" i="8" s="1"/>
  <c r="H713" i="6"/>
  <c r="B714" i="8" s="1"/>
  <c r="F713" i="8"/>
  <c r="E713" i="8"/>
  <c r="G713" i="8" s="1"/>
  <c r="H717" i="4"/>
  <c r="I717" i="4"/>
  <c r="A717" i="6"/>
  <c r="A718" i="8" s="1"/>
  <c r="B716" i="6"/>
  <c r="C718" i="4"/>
  <c r="F718" i="4"/>
  <c r="B718" i="4"/>
  <c r="E718" i="4"/>
  <c r="D718" i="4"/>
  <c r="G718" i="4"/>
  <c r="E715" i="6" l="1"/>
  <c r="F715" i="6" s="1"/>
  <c r="D716" i="8" s="1"/>
  <c r="K716" i="8"/>
  <c r="H714" i="6"/>
  <c r="B715" i="8" s="1"/>
  <c r="E715" i="8" s="1"/>
  <c r="G715" i="8" s="1"/>
  <c r="H715" i="6"/>
  <c r="B716" i="8" s="1"/>
  <c r="F714" i="8"/>
  <c r="E714" i="8"/>
  <c r="G714" i="8" s="1"/>
  <c r="C716" i="6"/>
  <c r="D716" i="6" s="1"/>
  <c r="B717" i="6"/>
  <c r="I718" i="4"/>
  <c r="H718" i="4"/>
  <c r="A718" i="6"/>
  <c r="A719" i="8" s="1"/>
  <c r="D719" i="4"/>
  <c r="C719" i="4"/>
  <c r="B719" i="4"/>
  <c r="F719" i="4"/>
  <c r="E719" i="4"/>
  <c r="G719" i="4"/>
  <c r="E716" i="8" l="1"/>
  <c r="G716" i="8" s="1"/>
  <c r="F715" i="8"/>
  <c r="F716" i="8"/>
  <c r="K717" i="8"/>
  <c r="G716" i="6"/>
  <c r="L717" i="8" s="1"/>
  <c r="E716" i="6"/>
  <c r="F716" i="6" s="1"/>
  <c r="D717" i="8" s="1"/>
  <c r="C717" i="6"/>
  <c r="D717" i="6" s="1"/>
  <c r="B718" i="6"/>
  <c r="H719" i="4"/>
  <c r="I719" i="4"/>
  <c r="A719" i="6"/>
  <c r="A720" i="8" s="1"/>
  <c r="E720" i="4"/>
  <c r="B720" i="4"/>
  <c r="G720" i="4"/>
  <c r="D720" i="4"/>
  <c r="C720" i="4"/>
  <c r="F720" i="4"/>
  <c r="B719" i="6" l="1"/>
  <c r="C719" i="6" s="1"/>
  <c r="D719" i="6" s="1"/>
  <c r="H716" i="6"/>
  <c r="B717" i="8" s="1"/>
  <c r="F717" i="8" s="1"/>
  <c r="K718" i="8"/>
  <c r="G717" i="6"/>
  <c r="L718" i="8" s="1"/>
  <c r="E717" i="6"/>
  <c r="F717" i="6" s="1"/>
  <c r="D718" i="8" s="1"/>
  <c r="C718" i="6"/>
  <c r="D718" i="6" s="1"/>
  <c r="I720" i="4"/>
  <c r="H720" i="4"/>
  <c r="A720" i="6"/>
  <c r="A721" i="8" s="1"/>
  <c r="G721" i="4"/>
  <c r="D721" i="4"/>
  <c r="B721" i="4"/>
  <c r="E721" i="4"/>
  <c r="C721" i="4"/>
  <c r="F721" i="4"/>
  <c r="E717" i="8" l="1"/>
  <c r="G717" i="8" s="1"/>
  <c r="H717" i="6"/>
  <c r="B718" i="8" s="1"/>
  <c r="F718" i="8" s="1"/>
  <c r="K719" i="8"/>
  <c r="G718" i="6"/>
  <c r="L719" i="8" s="1"/>
  <c r="E718" i="6"/>
  <c r="F718" i="6" s="1"/>
  <c r="D719" i="8" s="1"/>
  <c r="K720" i="8"/>
  <c r="G719" i="6"/>
  <c r="L720" i="8" s="1"/>
  <c r="E719" i="6"/>
  <c r="F719" i="6" s="1"/>
  <c r="D720" i="8" s="1"/>
  <c r="B720" i="6"/>
  <c r="I721" i="4"/>
  <c r="H721" i="4"/>
  <c r="A721" i="6"/>
  <c r="A722" i="8" s="1"/>
  <c r="F722" i="4"/>
  <c r="D722" i="4"/>
  <c r="E722" i="4"/>
  <c r="G722" i="4"/>
  <c r="B722" i="4"/>
  <c r="C722" i="4"/>
  <c r="E718" i="8" l="1"/>
  <c r="G718" i="8" s="1"/>
  <c r="H718" i="6"/>
  <c r="B719" i="8" s="1"/>
  <c r="C720" i="6"/>
  <c r="D720" i="6" s="1"/>
  <c r="H719" i="6"/>
  <c r="B720" i="8" s="1"/>
  <c r="B721" i="6"/>
  <c r="H722" i="4"/>
  <c r="I722" i="4"/>
  <c r="A722" i="6"/>
  <c r="A723" i="8" s="1"/>
  <c r="D723" i="4"/>
  <c r="E723" i="4"/>
  <c r="F723" i="4"/>
  <c r="G723" i="4"/>
  <c r="C723" i="4"/>
  <c r="B723" i="4"/>
  <c r="B722" i="6" l="1"/>
  <c r="C722" i="6" s="1"/>
  <c r="D722" i="6" s="1"/>
  <c r="K721" i="8"/>
  <c r="G720" i="6"/>
  <c r="L721" i="8" s="1"/>
  <c r="E720" i="6"/>
  <c r="F720" i="6" s="1"/>
  <c r="D721" i="8" s="1"/>
  <c r="C721" i="6"/>
  <c r="D721" i="6" s="1"/>
  <c r="F720" i="8"/>
  <c r="E720" i="8"/>
  <c r="G720" i="8" s="1"/>
  <c r="F719" i="8"/>
  <c r="E719" i="8"/>
  <c r="G719" i="8" s="1"/>
  <c r="H723" i="4"/>
  <c r="I723" i="4"/>
  <c r="A723" i="6"/>
  <c r="A724" i="8" s="1"/>
  <c r="F724" i="4"/>
  <c r="G724" i="4"/>
  <c r="D724" i="4"/>
  <c r="B724" i="4"/>
  <c r="C724" i="4"/>
  <c r="E724" i="4"/>
  <c r="B723" i="6" l="1"/>
  <c r="C723" i="6" s="1"/>
  <c r="K723" i="8"/>
  <c r="G722" i="6"/>
  <c r="L723" i="8" s="1"/>
  <c r="E722" i="6"/>
  <c r="F722" i="6" s="1"/>
  <c r="D723" i="8" s="1"/>
  <c r="K722" i="8"/>
  <c r="G721" i="6"/>
  <c r="L722" i="8" s="1"/>
  <c r="E721" i="6"/>
  <c r="F721" i="6" s="1"/>
  <c r="D722" i="8" s="1"/>
  <c r="H720" i="6"/>
  <c r="B721" i="8" s="1"/>
  <c r="I724" i="4"/>
  <c r="H724" i="4"/>
  <c r="A724" i="6"/>
  <c r="A725" i="8" s="1"/>
  <c r="D725" i="4"/>
  <c r="C725" i="4"/>
  <c r="G725" i="4"/>
  <c r="F725" i="4"/>
  <c r="E725" i="4"/>
  <c r="B725" i="4"/>
  <c r="H722" i="6" l="1"/>
  <c r="B723" i="8" s="1"/>
  <c r="F723" i="8" s="1"/>
  <c r="D723" i="6"/>
  <c r="K724" i="8" s="1"/>
  <c r="H721" i="6"/>
  <c r="B722" i="8" s="1"/>
  <c r="F722" i="8" s="1"/>
  <c r="F721" i="8"/>
  <c r="E721" i="8"/>
  <c r="G721" i="8" s="1"/>
  <c r="I725" i="4"/>
  <c r="H725" i="4"/>
  <c r="A725" i="6"/>
  <c r="A726" i="8" s="1"/>
  <c r="B724" i="6"/>
  <c r="D726" i="4"/>
  <c r="G726" i="4"/>
  <c r="F726" i="4"/>
  <c r="C726" i="4"/>
  <c r="B726" i="4"/>
  <c r="E726" i="4"/>
  <c r="E723" i="6" l="1"/>
  <c r="F723" i="6" s="1"/>
  <c r="D724" i="8" s="1"/>
  <c r="G723" i="6"/>
  <c r="L724" i="8" s="1"/>
  <c r="E722" i="8"/>
  <c r="G722" i="8" s="1"/>
  <c r="E723" i="8"/>
  <c r="G723" i="8" s="1"/>
  <c r="C724" i="6"/>
  <c r="D724" i="6" s="1"/>
  <c r="I726" i="4"/>
  <c r="H726" i="4"/>
  <c r="A726" i="6"/>
  <c r="A727" i="8" s="1"/>
  <c r="B725" i="6"/>
  <c r="C727" i="4"/>
  <c r="B727" i="4"/>
  <c r="G727" i="4"/>
  <c r="E727" i="4"/>
  <c r="D727" i="4"/>
  <c r="F727" i="4"/>
  <c r="H723" i="6" l="1"/>
  <c r="B724" i="8" s="1"/>
  <c r="E724" i="8" s="1"/>
  <c r="G724" i="8" s="1"/>
  <c r="K725" i="8"/>
  <c r="G724" i="6"/>
  <c r="L725" i="8" s="1"/>
  <c r="E724" i="6"/>
  <c r="F724" i="6" s="1"/>
  <c r="D725" i="8" s="1"/>
  <c r="C725" i="6"/>
  <c r="D725" i="6" s="1"/>
  <c r="I727" i="4"/>
  <c r="H727" i="4"/>
  <c r="A727" i="6"/>
  <c r="A728" i="8" s="1"/>
  <c r="B726" i="6"/>
  <c r="B728" i="4"/>
  <c r="C728" i="4"/>
  <c r="D728" i="4"/>
  <c r="G728" i="4"/>
  <c r="F728" i="4"/>
  <c r="E728" i="4"/>
  <c r="F724" i="8" l="1"/>
  <c r="K726" i="8"/>
  <c r="G725" i="6"/>
  <c r="L726" i="8" s="1"/>
  <c r="E725" i="6"/>
  <c r="F725" i="6" s="1"/>
  <c r="D726" i="8" s="1"/>
  <c r="C726" i="6"/>
  <c r="D726" i="6" s="1"/>
  <c r="H724" i="6"/>
  <c r="B725" i="8" s="1"/>
  <c r="H728" i="4"/>
  <c r="I728" i="4"/>
  <c r="A728" i="6"/>
  <c r="A729" i="8" s="1"/>
  <c r="B727" i="6"/>
  <c r="C729" i="4"/>
  <c r="B729" i="4"/>
  <c r="G729" i="4"/>
  <c r="F729" i="4"/>
  <c r="D729" i="4"/>
  <c r="E729" i="4"/>
  <c r="B728" i="6" l="1"/>
  <c r="C728" i="6" s="1"/>
  <c r="D728" i="6" s="1"/>
  <c r="H725" i="6"/>
  <c r="B726" i="8" s="1"/>
  <c r="E726" i="8" s="1"/>
  <c r="G726" i="8" s="1"/>
  <c r="K727" i="8"/>
  <c r="G726" i="6"/>
  <c r="L727" i="8" s="1"/>
  <c r="E726" i="6"/>
  <c r="F726" i="6" s="1"/>
  <c r="D727" i="8" s="1"/>
  <c r="F725" i="8"/>
  <c r="E725" i="8"/>
  <c r="G725" i="8" s="1"/>
  <c r="C727" i="6"/>
  <c r="D727" i="6" s="1"/>
  <c r="H729" i="4"/>
  <c r="I729" i="4"/>
  <c r="A729" i="6"/>
  <c r="A730" i="8" s="1"/>
  <c r="B730" i="4"/>
  <c r="G730" i="4"/>
  <c r="C730" i="4"/>
  <c r="D730" i="4"/>
  <c r="E730" i="4"/>
  <c r="F730" i="4"/>
  <c r="B729" i="6" l="1"/>
  <c r="C729" i="6" s="1"/>
  <c r="F726" i="8"/>
  <c r="K729" i="8"/>
  <c r="G728" i="6"/>
  <c r="L729" i="8" s="1"/>
  <c r="E728" i="6"/>
  <c r="F728" i="6" s="1"/>
  <c r="D729" i="8" s="1"/>
  <c r="H726" i="6"/>
  <c r="B727" i="8" s="1"/>
  <c r="K728" i="8"/>
  <c r="G727" i="6"/>
  <c r="L728" i="8" s="1"/>
  <c r="E727" i="6"/>
  <c r="F727" i="6" s="1"/>
  <c r="D728" i="8" s="1"/>
  <c r="H730" i="4"/>
  <c r="I730" i="4"/>
  <c r="A730" i="6"/>
  <c r="A731" i="8" s="1"/>
  <c r="D731" i="4"/>
  <c r="C731" i="4"/>
  <c r="F731" i="4"/>
  <c r="B731" i="4"/>
  <c r="G731" i="4"/>
  <c r="E731" i="4"/>
  <c r="D729" i="6" l="1"/>
  <c r="K730" i="8" s="1"/>
  <c r="B730" i="6"/>
  <c r="C730" i="6" s="1"/>
  <c r="D730" i="6" s="1"/>
  <c r="H727" i="6"/>
  <c r="B728" i="8" s="1"/>
  <c r="F728" i="8" s="1"/>
  <c r="F727" i="8"/>
  <c r="E727" i="8"/>
  <c r="G727" i="8" s="1"/>
  <c r="H728" i="6"/>
  <c r="B729" i="8" s="1"/>
  <c r="H731" i="4"/>
  <c r="I731" i="4"/>
  <c r="A731" i="6"/>
  <c r="A732" i="8" s="1"/>
  <c r="D732" i="4"/>
  <c r="F732" i="4"/>
  <c r="E732" i="4"/>
  <c r="G732" i="4"/>
  <c r="B732" i="4"/>
  <c r="C732" i="4"/>
  <c r="E729" i="6" l="1"/>
  <c r="F729" i="6" s="1"/>
  <c r="D730" i="8" s="1"/>
  <c r="G729" i="6"/>
  <c r="L730" i="8" s="1"/>
  <c r="B731" i="6"/>
  <c r="C731" i="6" s="1"/>
  <c r="E728" i="8"/>
  <c r="G728" i="8" s="1"/>
  <c r="K731" i="8"/>
  <c r="G730" i="6"/>
  <c r="L731" i="8" s="1"/>
  <c r="E730" i="6"/>
  <c r="F730" i="6" s="1"/>
  <c r="D731" i="8" s="1"/>
  <c r="F729" i="8"/>
  <c r="E729" i="8"/>
  <c r="G729" i="8" s="1"/>
  <c r="I732" i="4"/>
  <c r="H732" i="4"/>
  <c r="A732" i="6"/>
  <c r="A733" i="8" s="1"/>
  <c r="B733" i="4"/>
  <c r="F733" i="4"/>
  <c r="C733" i="4"/>
  <c r="D733" i="4"/>
  <c r="E733" i="4"/>
  <c r="G733" i="4"/>
  <c r="H729" i="6" l="1"/>
  <c r="B730" i="8" s="1"/>
  <c r="F730" i="8" s="1"/>
  <c r="D731" i="6"/>
  <c r="K732" i="8" s="1"/>
  <c r="H730" i="6"/>
  <c r="B731" i="8" s="1"/>
  <c r="H733" i="4"/>
  <c r="I733" i="4"/>
  <c r="A733" i="6"/>
  <c r="A734" i="8" s="1"/>
  <c r="B732" i="6"/>
  <c r="E734" i="4"/>
  <c r="F734" i="4"/>
  <c r="G734" i="4"/>
  <c r="C734" i="4"/>
  <c r="B734" i="4"/>
  <c r="D734" i="4"/>
  <c r="E731" i="6" l="1"/>
  <c r="F731" i="6" s="1"/>
  <c r="D732" i="8" s="1"/>
  <c r="E730" i="8"/>
  <c r="G730" i="8" s="1"/>
  <c r="G731" i="6"/>
  <c r="L732" i="8" s="1"/>
  <c r="B733" i="6"/>
  <c r="C733" i="6" s="1"/>
  <c r="C732" i="6"/>
  <c r="D732" i="6" s="1"/>
  <c r="F731" i="8"/>
  <c r="E731" i="8"/>
  <c r="G731" i="8" s="1"/>
  <c r="H734" i="4"/>
  <c r="I734" i="4"/>
  <c r="A734" i="6"/>
  <c r="A735" i="8" s="1"/>
  <c r="B735" i="4"/>
  <c r="G735" i="4"/>
  <c r="E735" i="4"/>
  <c r="F735" i="4"/>
  <c r="D735" i="4"/>
  <c r="C735" i="4"/>
  <c r="H731" i="6" l="1"/>
  <c r="B732" i="8" s="1"/>
  <c r="F732" i="8" s="1"/>
  <c r="B734" i="6"/>
  <c r="C734" i="6" s="1"/>
  <c r="D734" i="6" s="1"/>
  <c r="D733" i="6"/>
  <c r="K734" i="8" s="1"/>
  <c r="K733" i="8"/>
  <c r="G732" i="6"/>
  <c r="L733" i="8" s="1"/>
  <c r="E732" i="6"/>
  <c r="F732" i="6" s="1"/>
  <c r="D733" i="8" s="1"/>
  <c r="H735" i="4"/>
  <c r="I735" i="4"/>
  <c r="A735" i="6"/>
  <c r="A736" i="8" s="1"/>
  <c r="E736" i="4"/>
  <c r="D736" i="4"/>
  <c r="C736" i="4"/>
  <c r="B736" i="4"/>
  <c r="G736" i="4"/>
  <c r="F736" i="4"/>
  <c r="E733" i="6" l="1"/>
  <c r="F733" i="6" s="1"/>
  <c r="D734" i="8" s="1"/>
  <c r="E732" i="8"/>
  <c r="G732" i="8" s="1"/>
  <c r="G733" i="6"/>
  <c r="H732" i="6"/>
  <c r="B733" i="8" s="1"/>
  <c r="E733" i="8" s="1"/>
  <c r="G733" i="8" s="1"/>
  <c r="K735" i="8"/>
  <c r="G734" i="6"/>
  <c r="L735" i="8" s="1"/>
  <c r="E734" i="6"/>
  <c r="F734" i="6" s="1"/>
  <c r="D735" i="8" s="1"/>
  <c r="B735" i="6"/>
  <c r="I736" i="4"/>
  <c r="H736" i="4"/>
  <c r="A736" i="6"/>
  <c r="A737" i="8" s="1"/>
  <c r="D737" i="4"/>
  <c r="E737" i="4"/>
  <c r="B737" i="4"/>
  <c r="F737" i="4"/>
  <c r="G737" i="4"/>
  <c r="C737" i="4"/>
  <c r="L734" i="8" l="1"/>
  <c r="H733" i="6"/>
  <c r="B734" i="8" s="1"/>
  <c r="F733" i="8"/>
  <c r="H734" i="6"/>
  <c r="B735" i="8" s="1"/>
  <c r="F735" i="8" s="1"/>
  <c r="C735" i="6"/>
  <c r="D735" i="6" s="1"/>
  <c r="I737" i="4"/>
  <c r="H737" i="4"/>
  <c r="A737" i="6"/>
  <c r="A738" i="8" s="1"/>
  <c r="B736" i="6"/>
  <c r="E738" i="4"/>
  <c r="B738" i="4"/>
  <c r="G738" i="4"/>
  <c r="D738" i="4"/>
  <c r="C738" i="4"/>
  <c r="F738" i="4"/>
  <c r="E734" i="8" l="1"/>
  <c r="G734" i="8" s="1"/>
  <c r="F734" i="8"/>
  <c r="E735" i="8"/>
  <c r="G735" i="8" s="1"/>
  <c r="K736" i="8"/>
  <c r="G735" i="6"/>
  <c r="L736" i="8" s="1"/>
  <c r="E735" i="6"/>
  <c r="F735" i="6" s="1"/>
  <c r="D736" i="8" s="1"/>
  <c r="C736" i="6"/>
  <c r="D736" i="6" s="1"/>
  <c r="I738" i="4"/>
  <c r="H738" i="4"/>
  <c r="A738" i="6"/>
  <c r="A739" i="8" s="1"/>
  <c r="B737" i="6"/>
  <c r="C739" i="4"/>
  <c r="D739" i="4"/>
  <c r="B739" i="4"/>
  <c r="G739" i="4"/>
  <c r="F739" i="4"/>
  <c r="E739" i="4"/>
  <c r="K737" i="8" l="1"/>
  <c r="G736" i="6"/>
  <c r="L737" i="8" s="1"/>
  <c r="E736" i="6"/>
  <c r="F736" i="6" s="1"/>
  <c r="D737" i="8" s="1"/>
  <c r="C737" i="6"/>
  <c r="D737" i="6" s="1"/>
  <c r="H735" i="6"/>
  <c r="B736" i="8" s="1"/>
  <c r="H739" i="4"/>
  <c r="I739" i="4"/>
  <c r="A739" i="6"/>
  <c r="A740" i="8" s="1"/>
  <c r="B738" i="6"/>
  <c r="G740" i="4"/>
  <c r="B740" i="4"/>
  <c r="C740" i="4"/>
  <c r="D740" i="4"/>
  <c r="E740" i="4"/>
  <c r="F740" i="4"/>
  <c r="B739" i="6" l="1"/>
  <c r="C739" i="6" s="1"/>
  <c r="K738" i="8"/>
  <c r="G737" i="6"/>
  <c r="L738" i="8" s="1"/>
  <c r="E737" i="6"/>
  <c r="F737" i="6" s="1"/>
  <c r="D738" i="8" s="1"/>
  <c r="C738" i="6"/>
  <c r="D738" i="6" s="1"/>
  <c r="H736" i="6"/>
  <c r="B737" i="8" s="1"/>
  <c r="F736" i="8"/>
  <c r="E736" i="8"/>
  <c r="G736" i="8" s="1"/>
  <c r="I740" i="4"/>
  <c r="H740" i="4"/>
  <c r="A740" i="6"/>
  <c r="A741" i="8" s="1"/>
  <c r="E741" i="4"/>
  <c r="C741" i="4"/>
  <c r="G741" i="4"/>
  <c r="D741" i="4"/>
  <c r="F741" i="4"/>
  <c r="B741" i="4"/>
  <c r="D739" i="6" l="1"/>
  <c r="G739" i="6" s="1"/>
  <c r="L740" i="8" s="1"/>
  <c r="F737" i="8"/>
  <c r="E737" i="8"/>
  <c r="G737" i="8" s="1"/>
  <c r="K739" i="8"/>
  <c r="G738" i="6"/>
  <c r="L739" i="8" s="1"/>
  <c r="E738" i="6"/>
  <c r="F738" i="6" s="1"/>
  <c r="D739" i="8" s="1"/>
  <c r="H737" i="6"/>
  <c r="B738" i="8" s="1"/>
  <c r="B740" i="6"/>
  <c r="H741" i="4"/>
  <c r="I741" i="4"/>
  <c r="A741" i="6"/>
  <c r="A742" i="8" s="1"/>
  <c r="G742" i="4"/>
  <c r="F742" i="4"/>
  <c r="D742" i="4"/>
  <c r="B742" i="4"/>
  <c r="C742" i="4"/>
  <c r="E742" i="4"/>
  <c r="E739" i="6" l="1"/>
  <c r="F739" i="6" s="1"/>
  <c r="D740" i="8" s="1"/>
  <c r="K740" i="8"/>
  <c r="B741" i="6"/>
  <c r="C741" i="6" s="1"/>
  <c r="H739" i="6"/>
  <c r="B740" i="8" s="1"/>
  <c r="H738" i="6"/>
  <c r="B739" i="8" s="1"/>
  <c r="F739" i="8" s="1"/>
  <c r="F738" i="8"/>
  <c r="E738" i="8"/>
  <c r="G738" i="8" s="1"/>
  <c r="C740" i="6"/>
  <c r="D740" i="6" s="1"/>
  <c r="H742" i="4"/>
  <c r="I742" i="4"/>
  <c r="A742" i="6"/>
  <c r="A743" i="8" s="1"/>
  <c r="G743" i="4"/>
  <c r="E743" i="4"/>
  <c r="B743" i="4"/>
  <c r="C743" i="4"/>
  <c r="D743" i="4"/>
  <c r="F743" i="4"/>
  <c r="D741" i="6" l="1"/>
  <c r="K742" i="8" s="1"/>
  <c r="E740" i="8"/>
  <c r="G740" i="8" s="1"/>
  <c r="E739" i="8"/>
  <c r="G739" i="8" s="1"/>
  <c r="F740" i="8"/>
  <c r="B742" i="6"/>
  <c r="K741" i="8"/>
  <c r="G740" i="6"/>
  <c r="L741" i="8" s="1"/>
  <c r="E740" i="6"/>
  <c r="F740" i="6" s="1"/>
  <c r="D741" i="8" s="1"/>
  <c r="H743" i="4"/>
  <c r="I743" i="4"/>
  <c r="A743" i="6"/>
  <c r="A744" i="8" s="1"/>
  <c r="E744" i="4"/>
  <c r="B744" i="4"/>
  <c r="G744" i="4"/>
  <c r="F744" i="4"/>
  <c r="C744" i="4"/>
  <c r="D744" i="4"/>
  <c r="E741" i="6" l="1"/>
  <c r="F741" i="6" s="1"/>
  <c r="D742" i="8" s="1"/>
  <c r="G741" i="6"/>
  <c r="L742" i="8" s="1"/>
  <c r="B743" i="6"/>
  <c r="C743" i="6" s="1"/>
  <c r="H740" i="6"/>
  <c r="B741" i="8" s="1"/>
  <c r="F741" i="8" s="1"/>
  <c r="C742" i="6"/>
  <c r="D742" i="6" s="1"/>
  <c r="I744" i="4"/>
  <c r="H744" i="4"/>
  <c r="A744" i="6"/>
  <c r="A745" i="8" s="1"/>
  <c r="B745" i="4"/>
  <c r="E745" i="4"/>
  <c r="C745" i="4"/>
  <c r="F745" i="4"/>
  <c r="D745" i="4"/>
  <c r="G745" i="4"/>
  <c r="H741" i="6" l="1"/>
  <c r="B742" i="8" s="1"/>
  <c r="E742" i="8" s="1"/>
  <c r="G742" i="8" s="1"/>
  <c r="D743" i="6"/>
  <c r="K744" i="8" s="1"/>
  <c r="E741" i="8"/>
  <c r="G741" i="8" s="1"/>
  <c r="K743" i="8"/>
  <c r="G742" i="6"/>
  <c r="L743" i="8" s="1"/>
  <c r="E742" i="6"/>
  <c r="F742" i="6" s="1"/>
  <c r="D743" i="8" s="1"/>
  <c r="B744" i="6"/>
  <c r="I745" i="4"/>
  <c r="H745" i="4"/>
  <c r="A745" i="6"/>
  <c r="A746" i="8" s="1"/>
  <c r="B746" i="4"/>
  <c r="D746" i="4"/>
  <c r="E746" i="4"/>
  <c r="F746" i="4"/>
  <c r="G746" i="4"/>
  <c r="C746" i="4"/>
  <c r="F742" i="8" l="1"/>
  <c r="G743" i="6"/>
  <c r="L744" i="8" s="1"/>
  <c r="E743" i="6"/>
  <c r="F743" i="6" s="1"/>
  <c r="D744" i="8" s="1"/>
  <c r="H742" i="6"/>
  <c r="B743" i="8" s="1"/>
  <c r="C744" i="6"/>
  <c r="D744" i="6" s="1"/>
  <c r="B745" i="6"/>
  <c r="I746" i="4"/>
  <c r="H746" i="4"/>
  <c r="A746" i="6"/>
  <c r="A747" i="8" s="1"/>
  <c r="E747" i="4"/>
  <c r="F747" i="4"/>
  <c r="B747" i="4"/>
  <c r="C747" i="4"/>
  <c r="G747" i="4"/>
  <c r="D747" i="4"/>
  <c r="H743" i="6" l="1"/>
  <c r="B744" i="8" s="1"/>
  <c r="F744" i="8" s="1"/>
  <c r="K745" i="8"/>
  <c r="G744" i="6"/>
  <c r="L745" i="8" s="1"/>
  <c r="E744" i="6"/>
  <c r="F744" i="6" s="1"/>
  <c r="D745" i="8" s="1"/>
  <c r="C745" i="6"/>
  <c r="D745" i="6" s="1"/>
  <c r="F743" i="8"/>
  <c r="E743" i="8"/>
  <c r="G743" i="8" s="1"/>
  <c r="B746" i="6"/>
  <c r="H747" i="4"/>
  <c r="I747" i="4"/>
  <c r="A747" i="6"/>
  <c r="A748" i="8" s="1"/>
  <c r="E748" i="4"/>
  <c r="G748" i="4"/>
  <c r="F748" i="4"/>
  <c r="D748" i="4"/>
  <c r="C748" i="4"/>
  <c r="B748" i="4"/>
  <c r="E744" i="8" l="1"/>
  <c r="G744" i="8" s="1"/>
  <c r="B747" i="6"/>
  <c r="C747" i="6" s="1"/>
  <c r="D747" i="6" s="1"/>
  <c r="K746" i="8"/>
  <c r="G745" i="6"/>
  <c r="L746" i="8" s="1"/>
  <c r="E745" i="6"/>
  <c r="F745" i="6" s="1"/>
  <c r="D746" i="8" s="1"/>
  <c r="H744" i="6"/>
  <c r="B745" i="8" s="1"/>
  <c r="C746" i="6"/>
  <c r="D746" i="6" s="1"/>
  <c r="I748" i="4"/>
  <c r="H748" i="4"/>
  <c r="A748" i="6"/>
  <c r="A749" i="8" s="1"/>
  <c r="B749" i="4"/>
  <c r="F749" i="4"/>
  <c r="C749" i="4"/>
  <c r="G749" i="4"/>
  <c r="D749" i="4"/>
  <c r="E749" i="4"/>
  <c r="K747" i="8" l="1"/>
  <c r="G746" i="6"/>
  <c r="L747" i="8" s="1"/>
  <c r="E746" i="6"/>
  <c r="F746" i="6" s="1"/>
  <c r="D747" i="8" s="1"/>
  <c r="K748" i="8"/>
  <c r="G747" i="6"/>
  <c r="L748" i="8" s="1"/>
  <c r="E747" i="6"/>
  <c r="F747" i="6" s="1"/>
  <c r="D748" i="8" s="1"/>
  <c r="F745" i="8"/>
  <c r="E745" i="8"/>
  <c r="G745" i="8" s="1"/>
  <c r="H745" i="6"/>
  <c r="B746" i="8" s="1"/>
  <c r="B748" i="6"/>
  <c r="H749" i="4"/>
  <c r="I749" i="4"/>
  <c r="A749" i="6"/>
  <c r="A750" i="8" s="1"/>
  <c r="F750" i="4"/>
  <c r="E750" i="4"/>
  <c r="B750" i="4"/>
  <c r="G750" i="4"/>
  <c r="D750" i="4"/>
  <c r="C750" i="4"/>
  <c r="H746" i="6" l="1"/>
  <c r="B747" i="8" s="1"/>
  <c r="E747" i="8" s="1"/>
  <c r="G747" i="8" s="1"/>
  <c r="B749" i="6"/>
  <c r="C749" i="6" s="1"/>
  <c r="D749" i="6" s="1"/>
  <c r="H747" i="6"/>
  <c r="B748" i="8" s="1"/>
  <c r="F748" i="8" s="1"/>
  <c r="C748" i="6"/>
  <c r="D748" i="6" s="1"/>
  <c r="F746" i="8"/>
  <c r="E746" i="8"/>
  <c r="G746" i="8" s="1"/>
  <c r="I750" i="4"/>
  <c r="H750" i="4"/>
  <c r="A750" i="6"/>
  <c r="A751" i="8" s="1"/>
  <c r="C751" i="4"/>
  <c r="G751" i="4"/>
  <c r="F751" i="4"/>
  <c r="D751" i="4"/>
  <c r="E751" i="4"/>
  <c r="B751" i="4"/>
  <c r="F747" i="8" l="1"/>
  <c r="E748" i="8"/>
  <c r="G748" i="8" s="1"/>
  <c r="K749" i="8"/>
  <c r="G748" i="6"/>
  <c r="L749" i="8" s="1"/>
  <c r="E748" i="6"/>
  <c r="F748" i="6" s="1"/>
  <c r="D749" i="8" s="1"/>
  <c r="K750" i="8"/>
  <c r="G749" i="6"/>
  <c r="L750" i="8" s="1"/>
  <c r="E749" i="6"/>
  <c r="F749" i="6" s="1"/>
  <c r="D750" i="8" s="1"/>
  <c r="B750" i="6"/>
  <c r="H751" i="4"/>
  <c r="I751" i="4"/>
  <c r="A751" i="6"/>
  <c r="A752" i="8" s="1"/>
  <c r="F752" i="4"/>
  <c r="G752" i="4"/>
  <c r="B752" i="4"/>
  <c r="D752" i="4"/>
  <c r="E752" i="4"/>
  <c r="C752" i="4"/>
  <c r="H748" i="6" l="1"/>
  <c r="B749" i="8" s="1"/>
  <c r="F749" i="8" s="1"/>
  <c r="H749" i="6"/>
  <c r="B750" i="8" s="1"/>
  <c r="C750" i="6"/>
  <c r="D750" i="6" s="1"/>
  <c r="B751" i="6"/>
  <c r="I752" i="4"/>
  <c r="H752" i="4"/>
  <c r="A752" i="6"/>
  <c r="A753" i="8" s="1"/>
  <c r="D753" i="4"/>
  <c r="G753" i="4"/>
  <c r="B753" i="4"/>
  <c r="F753" i="4"/>
  <c r="E753" i="4"/>
  <c r="C753" i="4"/>
  <c r="E749" i="8" l="1"/>
  <c r="G749" i="8" s="1"/>
  <c r="K751" i="8"/>
  <c r="G750" i="6"/>
  <c r="L751" i="8" s="1"/>
  <c r="E750" i="6"/>
  <c r="F750" i="6" s="1"/>
  <c r="D751" i="8" s="1"/>
  <c r="C751" i="6"/>
  <c r="D751" i="6" s="1"/>
  <c r="F750" i="8"/>
  <c r="E750" i="8"/>
  <c r="G750" i="8" s="1"/>
  <c r="I753" i="4"/>
  <c r="H753" i="4"/>
  <c r="A753" i="6"/>
  <c r="A754" i="8" s="1"/>
  <c r="B752" i="6"/>
  <c r="C754" i="4"/>
  <c r="F754" i="4"/>
  <c r="B754" i="4"/>
  <c r="G754" i="4"/>
  <c r="D754" i="4"/>
  <c r="E754" i="4"/>
  <c r="K752" i="8" l="1"/>
  <c r="G751" i="6"/>
  <c r="L752" i="8" s="1"/>
  <c r="E751" i="6"/>
  <c r="F751" i="6" s="1"/>
  <c r="D752" i="8" s="1"/>
  <c r="H750" i="6"/>
  <c r="B751" i="8" s="1"/>
  <c r="C752" i="6"/>
  <c r="D752" i="6" s="1"/>
  <c r="B753" i="6"/>
  <c r="H754" i="4"/>
  <c r="I754" i="4"/>
  <c r="A754" i="6"/>
  <c r="A755" i="8" s="1"/>
  <c r="C755" i="4"/>
  <c r="F755" i="4"/>
  <c r="E755" i="4"/>
  <c r="B755" i="4"/>
  <c r="D755" i="4"/>
  <c r="G755" i="4"/>
  <c r="B754" i="6" l="1"/>
  <c r="C754" i="6" s="1"/>
  <c r="D754" i="6" s="1"/>
  <c r="K753" i="8"/>
  <c r="G752" i="6"/>
  <c r="L753" i="8" s="1"/>
  <c r="E752" i="6"/>
  <c r="F752" i="6" s="1"/>
  <c r="D753" i="8" s="1"/>
  <c r="F751" i="8"/>
  <c r="E751" i="8"/>
  <c r="G751" i="8" s="1"/>
  <c r="C753" i="6"/>
  <c r="D753" i="6" s="1"/>
  <c r="H751" i="6"/>
  <c r="B752" i="8" s="1"/>
  <c r="H755" i="4"/>
  <c r="I755" i="4"/>
  <c r="A755" i="6"/>
  <c r="A756" i="8" s="1"/>
  <c r="B756" i="4"/>
  <c r="F756" i="4"/>
  <c r="E756" i="4"/>
  <c r="G756" i="4"/>
  <c r="C756" i="4"/>
  <c r="D756" i="4"/>
  <c r="B755" i="6" l="1"/>
  <c r="C755" i="6" s="1"/>
  <c r="D755" i="6" s="1"/>
  <c r="K755" i="8"/>
  <c r="G754" i="6"/>
  <c r="L755" i="8" s="1"/>
  <c r="E754" i="6"/>
  <c r="F754" i="6" s="1"/>
  <c r="D755" i="8" s="1"/>
  <c r="K754" i="8"/>
  <c r="G753" i="6"/>
  <c r="L754" i="8" s="1"/>
  <c r="E753" i="6"/>
  <c r="F753" i="6" s="1"/>
  <c r="D754" i="8" s="1"/>
  <c r="F752" i="8"/>
  <c r="E752" i="8"/>
  <c r="G752" i="8" s="1"/>
  <c r="H752" i="6"/>
  <c r="B753" i="8" s="1"/>
  <c r="I756" i="4"/>
  <c r="H756" i="4"/>
  <c r="A756" i="6"/>
  <c r="A757" i="8" s="1"/>
  <c r="C757" i="4"/>
  <c r="G757" i="4"/>
  <c r="B757" i="4"/>
  <c r="D757" i="4"/>
  <c r="E757" i="4"/>
  <c r="F757" i="4"/>
  <c r="H754" i="6" l="1"/>
  <c r="B755" i="8" s="1"/>
  <c r="F755" i="8" s="1"/>
  <c r="H753" i="6"/>
  <c r="B754" i="8" s="1"/>
  <c r="K756" i="8"/>
  <c r="G755" i="6"/>
  <c r="L756" i="8" s="1"/>
  <c r="E755" i="6"/>
  <c r="F755" i="6" s="1"/>
  <c r="D756" i="8" s="1"/>
  <c r="F753" i="8"/>
  <c r="E753" i="8"/>
  <c r="G753" i="8" s="1"/>
  <c r="I757" i="4"/>
  <c r="H757" i="4"/>
  <c r="A757" i="6"/>
  <c r="A758" i="8" s="1"/>
  <c r="B756" i="6"/>
  <c r="D758" i="4"/>
  <c r="C758" i="4"/>
  <c r="E758" i="4"/>
  <c r="G758" i="4"/>
  <c r="F758" i="4"/>
  <c r="B758" i="4"/>
  <c r="E755" i="8" l="1"/>
  <c r="G755" i="8" s="1"/>
  <c r="F754" i="8"/>
  <c r="E754" i="8"/>
  <c r="G754" i="8" s="1"/>
  <c r="C756" i="6"/>
  <c r="D756" i="6" s="1"/>
  <c r="H755" i="6"/>
  <c r="B756" i="8" s="1"/>
  <c r="B757" i="6"/>
  <c r="I758" i="4"/>
  <c r="H758" i="4"/>
  <c r="A758" i="6"/>
  <c r="A759" i="8" s="1"/>
  <c r="C759" i="4"/>
  <c r="D759" i="4"/>
  <c r="E759" i="4"/>
  <c r="F759" i="4"/>
  <c r="G759" i="4"/>
  <c r="B759" i="4"/>
  <c r="K757" i="8" l="1"/>
  <c r="G756" i="6"/>
  <c r="L757" i="8" s="1"/>
  <c r="E756" i="6"/>
  <c r="F756" i="6" s="1"/>
  <c r="D757" i="8" s="1"/>
  <c r="C757" i="6"/>
  <c r="D757" i="6" s="1"/>
  <c r="E756" i="8"/>
  <c r="G756" i="8" s="1"/>
  <c r="F756" i="8"/>
  <c r="B758" i="6"/>
  <c r="H759" i="4"/>
  <c r="I759" i="4"/>
  <c r="A759" i="6"/>
  <c r="A760" i="8" s="1"/>
  <c r="D760" i="4"/>
  <c r="G760" i="4"/>
  <c r="B760" i="4"/>
  <c r="C760" i="4"/>
  <c r="F760" i="4"/>
  <c r="E760" i="4"/>
  <c r="H756" i="6" l="1"/>
  <c r="B757" i="8" s="1"/>
  <c r="F757" i="8" s="1"/>
  <c r="K758" i="8"/>
  <c r="G757" i="6"/>
  <c r="L758" i="8" s="1"/>
  <c r="E757" i="6"/>
  <c r="F757" i="6" s="1"/>
  <c r="D758" i="8" s="1"/>
  <c r="C758" i="6"/>
  <c r="D758" i="6" s="1"/>
  <c r="B759" i="6"/>
  <c r="H760" i="4"/>
  <c r="I760" i="4"/>
  <c r="A760" i="6"/>
  <c r="A761" i="8" s="1"/>
  <c r="D761" i="4"/>
  <c r="C761" i="4"/>
  <c r="G761" i="4"/>
  <c r="B761" i="4"/>
  <c r="E761" i="4"/>
  <c r="F761" i="4"/>
  <c r="E757" i="8" l="1"/>
  <c r="G757" i="8" s="1"/>
  <c r="H757" i="6"/>
  <c r="B758" i="8" s="1"/>
  <c r="F758" i="8" s="1"/>
  <c r="K759" i="8"/>
  <c r="G758" i="6"/>
  <c r="L759" i="8" s="1"/>
  <c r="E758" i="6"/>
  <c r="F758" i="6" s="1"/>
  <c r="D759" i="8" s="1"/>
  <c r="C759" i="6"/>
  <c r="D759" i="6" s="1"/>
  <c r="I761" i="4"/>
  <c r="H761" i="4"/>
  <c r="A761" i="6"/>
  <c r="A762" i="8" s="1"/>
  <c r="B760" i="6"/>
  <c r="E762" i="4"/>
  <c r="B762" i="4"/>
  <c r="G762" i="4"/>
  <c r="C762" i="4"/>
  <c r="D762" i="4"/>
  <c r="F762" i="4"/>
  <c r="E758" i="8" l="1"/>
  <c r="G758" i="8" s="1"/>
  <c r="H758" i="6"/>
  <c r="B759" i="8" s="1"/>
  <c r="F759" i="8" s="1"/>
  <c r="K760" i="8"/>
  <c r="G759" i="6"/>
  <c r="L760" i="8" s="1"/>
  <c r="E759" i="6"/>
  <c r="F759" i="6" s="1"/>
  <c r="D760" i="8" s="1"/>
  <c r="C760" i="6"/>
  <c r="D760" i="6" s="1"/>
  <c r="B761" i="6"/>
  <c r="H762" i="4"/>
  <c r="I762" i="4"/>
  <c r="A762" i="6"/>
  <c r="A763" i="8" s="1"/>
  <c r="G763" i="4"/>
  <c r="E763" i="4"/>
  <c r="C763" i="4"/>
  <c r="F763" i="4"/>
  <c r="D763" i="4"/>
  <c r="B763" i="4"/>
  <c r="E759" i="8" l="1"/>
  <c r="G759" i="8" s="1"/>
  <c r="B762" i="6"/>
  <c r="C762" i="6" s="1"/>
  <c r="D762" i="6" s="1"/>
  <c r="K761" i="8"/>
  <c r="G760" i="6"/>
  <c r="L761" i="8" s="1"/>
  <c r="E760" i="6"/>
  <c r="F760" i="6" s="1"/>
  <c r="D761" i="8" s="1"/>
  <c r="H759" i="6"/>
  <c r="B760" i="8" s="1"/>
  <c r="C761" i="6"/>
  <c r="D761" i="6" s="1"/>
  <c r="H763" i="4"/>
  <c r="I763" i="4"/>
  <c r="A763" i="6"/>
  <c r="A764" i="8" s="1"/>
  <c r="C764" i="4"/>
  <c r="G764" i="4"/>
  <c r="D764" i="4"/>
  <c r="B764" i="4"/>
  <c r="F764" i="4"/>
  <c r="E764" i="4"/>
  <c r="B763" i="6" l="1"/>
  <c r="C763" i="6" s="1"/>
  <c r="D763" i="6" s="1"/>
  <c r="K762" i="8"/>
  <c r="G761" i="6"/>
  <c r="L762" i="8" s="1"/>
  <c r="E761" i="6"/>
  <c r="F761" i="6" s="1"/>
  <c r="D762" i="8" s="1"/>
  <c r="K763" i="8"/>
  <c r="G762" i="6"/>
  <c r="L763" i="8" s="1"/>
  <c r="E762" i="6"/>
  <c r="F762" i="6" s="1"/>
  <c r="D763" i="8" s="1"/>
  <c r="F760" i="8"/>
  <c r="E760" i="8"/>
  <c r="G760" i="8" s="1"/>
  <c r="H760" i="6"/>
  <c r="B761" i="8" s="1"/>
  <c r="H764" i="4"/>
  <c r="I764" i="4"/>
  <c r="A764" i="6"/>
  <c r="A765" i="8" s="1"/>
  <c r="E765" i="4"/>
  <c r="F765" i="4"/>
  <c r="B765" i="4"/>
  <c r="G765" i="4"/>
  <c r="D765" i="4"/>
  <c r="C765" i="4"/>
  <c r="B764" i="6" l="1"/>
  <c r="C764" i="6" s="1"/>
  <c r="D764" i="6" s="1"/>
  <c r="K764" i="8"/>
  <c r="G763" i="6"/>
  <c r="L764" i="8" s="1"/>
  <c r="E763" i="6"/>
  <c r="F763" i="6" s="1"/>
  <c r="D764" i="8" s="1"/>
  <c r="H762" i="6"/>
  <c r="B763" i="8" s="1"/>
  <c r="F761" i="8"/>
  <c r="E761" i="8"/>
  <c r="G761" i="8" s="1"/>
  <c r="H761" i="6"/>
  <c r="B762" i="8" s="1"/>
  <c r="I765" i="4"/>
  <c r="H765" i="4"/>
  <c r="A765" i="6"/>
  <c r="A766" i="8" s="1"/>
  <c r="E766" i="4"/>
  <c r="F766" i="4"/>
  <c r="B766" i="4"/>
  <c r="G766" i="4"/>
  <c r="D766" i="4"/>
  <c r="C766" i="4"/>
  <c r="H763" i="6" l="1"/>
  <c r="B764" i="8" s="1"/>
  <c r="F764" i="8" s="1"/>
  <c r="K765" i="8"/>
  <c r="G764" i="6"/>
  <c r="L765" i="8" s="1"/>
  <c r="E764" i="6"/>
  <c r="F764" i="6" s="1"/>
  <c r="D765" i="8" s="1"/>
  <c r="F763" i="8"/>
  <c r="E763" i="8"/>
  <c r="G763" i="8" s="1"/>
  <c r="F762" i="8"/>
  <c r="E762" i="8"/>
  <c r="G762" i="8" s="1"/>
  <c r="B765" i="6"/>
  <c r="H766" i="4"/>
  <c r="I766" i="4"/>
  <c r="A766" i="6"/>
  <c r="A767" i="8" s="1"/>
  <c r="D767" i="4"/>
  <c r="G767" i="4"/>
  <c r="C767" i="4"/>
  <c r="E767" i="4"/>
  <c r="F767" i="4"/>
  <c r="B767" i="4"/>
  <c r="B766" i="6" l="1"/>
  <c r="C766" i="6" s="1"/>
  <c r="D766" i="6" s="1"/>
  <c r="E764" i="8"/>
  <c r="G764" i="8" s="1"/>
  <c r="H764" i="6"/>
  <c r="B765" i="8" s="1"/>
  <c r="C765" i="6"/>
  <c r="D765" i="6" s="1"/>
  <c r="H767" i="4"/>
  <c r="I767" i="4"/>
  <c r="A767" i="6"/>
  <c r="A768" i="8" s="1"/>
  <c r="E768" i="4"/>
  <c r="D768" i="4"/>
  <c r="F768" i="4"/>
  <c r="C768" i="4"/>
  <c r="B768" i="4"/>
  <c r="G768" i="4"/>
  <c r="B767" i="6" l="1"/>
  <c r="C767" i="6" s="1"/>
  <c r="K766" i="8"/>
  <c r="G765" i="6"/>
  <c r="L766" i="8" s="1"/>
  <c r="E765" i="6"/>
  <c r="F765" i="6" s="1"/>
  <c r="D766" i="8" s="1"/>
  <c r="K767" i="8"/>
  <c r="G766" i="6"/>
  <c r="L767" i="8" s="1"/>
  <c r="E766" i="6"/>
  <c r="F766" i="6" s="1"/>
  <c r="D767" i="8" s="1"/>
  <c r="F765" i="8"/>
  <c r="E765" i="8"/>
  <c r="G765" i="8" s="1"/>
  <c r="H768" i="4"/>
  <c r="I768" i="4"/>
  <c r="A768" i="6"/>
  <c r="A769" i="8" s="1"/>
  <c r="D769" i="4"/>
  <c r="C769" i="4"/>
  <c r="F769" i="4"/>
  <c r="B769" i="4"/>
  <c r="G769" i="4"/>
  <c r="E769" i="4"/>
  <c r="D767" i="6" l="1"/>
  <c r="K768" i="8" s="1"/>
  <c r="H766" i="6"/>
  <c r="B767" i="8" s="1"/>
  <c r="B768" i="6"/>
  <c r="H765" i="6"/>
  <c r="B766" i="8" s="1"/>
  <c r="H769" i="4"/>
  <c r="I769" i="4"/>
  <c r="A769" i="6"/>
  <c r="A770" i="8" s="1"/>
  <c r="G770" i="4"/>
  <c r="F770" i="4"/>
  <c r="B770" i="4"/>
  <c r="E770" i="4"/>
  <c r="C770" i="4"/>
  <c r="D770" i="4"/>
  <c r="E767" i="6" l="1"/>
  <c r="F767" i="6" s="1"/>
  <c r="D768" i="8" s="1"/>
  <c r="G767" i="6"/>
  <c r="L768" i="8" s="1"/>
  <c r="B769" i="6"/>
  <c r="C769" i="6" s="1"/>
  <c r="F766" i="8"/>
  <c r="E766" i="8"/>
  <c r="G766" i="8" s="1"/>
  <c r="C768" i="6"/>
  <c r="D768" i="6" s="1"/>
  <c r="F767" i="8"/>
  <c r="E767" i="8"/>
  <c r="G767" i="8" s="1"/>
  <c r="I770" i="4"/>
  <c r="H770" i="4"/>
  <c r="A770" i="6"/>
  <c r="A771" i="8" s="1"/>
  <c r="C771" i="4"/>
  <c r="E771" i="4"/>
  <c r="G771" i="4"/>
  <c r="F771" i="4"/>
  <c r="D771" i="4"/>
  <c r="B771" i="4"/>
  <c r="D769" i="6" l="1"/>
  <c r="K770" i="8" s="1"/>
  <c r="H767" i="6"/>
  <c r="B768" i="8" s="1"/>
  <c r="E768" i="8" s="1"/>
  <c r="G768" i="8" s="1"/>
  <c r="K769" i="8"/>
  <c r="G768" i="6"/>
  <c r="L769" i="8" s="1"/>
  <c r="E768" i="6"/>
  <c r="F768" i="6" s="1"/>
  <c r="D769" i="8" s="1"/>
  <c r="H771" i="4"/>
  <c r="I771" i="4"/>
  <c r="A771" i="6"/>
  <c r="A772" i="8" s="1"/>
  <c r="B770" i="6"/>
  <c r="G772" i="4"/>
  <c r="C772" i="4"/>
  <c r="F772" i="4"/>
  <c r="E772" i="4"/>
  <c r="D772" i="4"/>
  <c r="B772" i="4"/>
  <c r="E769" i="6" l="1"/>
  <c r="F769" i="6" s="1"/>
  <c r="D770" i="8" s="1"/>
  <c r="G769" i="6"/>
  <c r="L770" i="8" s="1"/>
  <c r="F768" i="8"/>
  <c r="H768" i="6"/>
  <c r="B769" i="8" s="1"/>
  <c r="C770" i="6"/>
  <c r="D770" i="6" s="1"/>
  <c r="B771" i="6"/>
  <c r="H772" i="4"/>
  <c r="I772" i="4"/>
  <c r="A772" i="6"/>
  <c r="A773" i="8" s="1"/>
  <c r="G773" i="4"/>
  <c r="D773" i="4"/>
  <c r="F773" i="4"/>
  <c r="B773" i="4"/>
  <c r="C773" i="4"/>
  <c r="E773" i="4"/>
  <c r="H769" i="6" l="1"/>
  <c r="B770" i="8" s="1"/>
  <c r="F770" i="8" s="1"/>
  <c r="B772" i="6"/>
  <c r="C772" i="6" s="1"/>
  <c r="D772" i="6" s="1"/>
  <c r="K771" i="8"/>
  <c r="G770" i="6"/>
  <c r="L771" i="8" s="1"/>
  <c r="E770" i="6"/>
  <c r="F770" i="6" s="1"/>
  <c r="D771" i="8" s="1"/>
  <c r="C771" i="6"/>
  <c r="D771" i="6" s="1"/>
  <c r="F769" i="8"/>
  <c r="E769" i="8"/>
  <c r="G769" i="8" s="1"/>
  <c r="I773" i="4"/>
  <c r="H773" i="4"/>
  <c r="A773" i="6"/>
  <c r="A774" i="8" s="1"/>
  <c r="D774" i="4"/>
  <c r="E774" i="4"/>
  <c r="G774" i="4"/>
  <c r="F774" i="4"/>
  <c r="B774" i="4"/>
  <c r="C774" i="4"/>
  <c r="E770" i="8" l="1"/>
  <c r="G770" i="8" s="1"/>
  <c r="H770" i="6"/>
  <c r="B771" i="8" s="1"/>
  <c r="F771" i="8" s="1"/>
  <c r="K772" i="8"/>
  <c r="G771" i="6"/>
  <c r="L772" i="8" s="1"/>
  <c r="E771" i="6"/>
  <c r="F771" i="6" s="1"/>
  <c r="D772" i="8" s="1"/>
  <c r="K773" i="8"/>
  <c r="G772" i="6"/>
  <c r="L773" i="8" s="1"/>
  <c r="E772" i="6"/>
  <c r="F772" i="6" s="1"/>
  <c r="D773" i="8" s="1"/>
  <c r="I774" i="4"/>
  <c r="H774" i="4"/>
  <c r="A774" i="6"/>
  <c r="A775" i="8" s="1"/>
  <c r="B773" i="6"/>
  <c r="G775" i="4"/>
  <c r="F775" i="4"/>
  <c r="B775" i="4"/>
  <c r="E775" i="4"/>
  <c r="C775" i="4"/>
  <c r="D775" i="4"/>
  <c r="E771" i="8" l="1"/>
  <c r="G771" i="8" s="1"/>
  <c r="H771" i="6"/>
  <c r="B772" i="8" s="1"/>
  <c r="E772" i="8" s="1"/>
  <c r="G772" i="8" s="1"/>
  <c r="H772" i="6"/>
  <c r="B773" i="8" s="1"/>
  <c r="C773" i="6"/>
  <c r="D773" i="6" s="1"/>
  <c r="B774" i="6"/>
  <c r="I775" i="4"/>
  <c r="H775" i="4"/>
  <c r="A775" i="6"/>
  <c r="A776" i="8" s="1"/>
  <c r="G776" i="4"/>
  <c r="E776" i="4"/>
  <c r="D776" i="4"/>
  <c r="C776" i="4"/>
  <c r="B776" i="4"/>
  <c r="F776" i="4"/>
  <c r="F772" i="8" l="1"/>
  <c r="K774" i="8"/>
  <c r="G773" i="6"/>
  <c r="L774" i="8" s="1"/>
  <c r="E773" i="6"/>
  <c r="F773" i="6" s="1"/>
  <c r="D774" i="8" s="1"/>
  <c r="C774" i="6"/>
  <c r="D774" i="6" s="1"/>
  <c r="F773" i="8"/>
  <c r="E773" i="8"/>
  <c r="G773" i="8" s="1"/>
  <c r="H776" i="4"/>
  <c r="I776" i="4"/>
  <c r="A776" i="6"/>
  <c r="A777" i="8" s="1"/>
  <c r="B775" i="6"/>
  <c r="B777" i="4"/>
  <c r="E777" i="4"/>
  <c r="G777" i="4"/>
  <c r="F777" i="4"/>
  <c r="C777" i="4"/>
  <c r="D777" i="4"/>
  <c r="B776" i="6" l="1"/>
  <c r="C776" i="6" s="1"/>
  <c r="D776" i="6" s="1"/>
  <c r="K775" i="8"/>
  <c r="G774" i="6"/>
  <c r="L775" i="8" s="1"/>
  <c r="E774" i="6"/>
  <c r="F774" i="6" s="1"/>
  <c r="D775" i="8" s="1"/>
  <c r="C775" i="6"/>
  <c r="D775" i="6" s="1"/>
  <c r="H773" i="6"/>
  <c r="B774" i="8" s="1"/>
  <c r="I777" i="4"/>
  <c r="H777" i="4"/>
  <c r="A777" i="6"/>
  <c r="A778" i="8" s="1"/>
  <c r="C778" i="4"/>
  <c r="F778" i="4"/>
  <c r="G778" i="4"/>
  <c r="B778" i="4"/>
  <c r="E778" i="4"/>
  <c r="D778" i="4"/>
  <c r="K777" i="8" l="1"/>
  <c r="G776" i="6"/>
  <c r="L777" i="8" s="1"/>
  <c r="E776" i="6"/>
  <c r="F776" i="6" s="1"/>
  <c r="D777" i="8" s="1"/>
  <c r="K776" i="8"/>
  <c r="G775" i="6"/>
  <c r="L776" i="8" s="1"/>
  <c r="E775" i="6"/>
  <c r="F775" i="6" s="1"/>
  <c r="D776" i="8" s="1"/>
  <c r="F774" i="8"/>
  <c r="E774" i="8"/>
  <c r="G774" i="8" s="1"/>
  <c r="H774" i="6"/>
  <c r="B775" i="8" s="1"/>
  <c r="I778" i="4"/>
  <c r="H778" i="4"/>
  <c r="A778" i="6"/>
  <c r="A779" i="8" s="1"/>
  <c r="B777" i="6"/>
  <c r="C779" i="4"/>
  <c r="D779" i="4"/>
  <c r="B779" i="4"/>
  <c r="F779" i="4"/>
  <c r="E779" i="4"/>
  <c r="G779" i="4"/>
  <c r="H775" i="6" l="1"/>
  <c r="B776" i="8" s="1"/>
  <c r="C777" i="6"/>
  <c r="D777" i="6" s="1"/>
  <c r="F775" i="8"/>
  <c r="E775" i="8"/>
  <c r="G775" i="8" s="1"/>
  <c r="H776" i="6"/>
  <c r="B777" i="8" s="1"/>
  <c r="B778" i="6"/>
  <c r="I779" i="4"/>
  <c r="H779" i="4"/>
  <c r="A779" i="6"/>
  <c r="A780" i="8" s="1"/>
  <c r="B780" i="4"/>
  <c r="D780" i="4"/>
  <c r="F780" i="4"/>
  <c r="C780" i="4"/>
  <c r="E780" i="4"/>
  <c r="G780" i="4"/>
  <c r="K778" i="8" l="1"/>
  <c r="G777" i="6"/>
  <c r="L778" i="8" s="1"/>
  <c r="E777" i="6"/>
  <c r="F777" i="6" s="1"/>
  <c r="D778" i="8" s="1"/>
  <c r="C778" i="6"/>
  <c r="D778" i="6" s="1"/>
  <c r="F777" i="8"/>
  <c r="E777" i="8"/>
  <c r="G777" i="8" s="1"/>
  <c r="F776" i="8"/>
  <c r="E776" i="8"/>
  <c r="G776" i="8" s="1"/>
  <c r="H780" i="4"/>
  <c r="I780" i="4"/>
  <c r="A780" i="6"/>
  <c r="A781" i="8" s="1"/>
  <c r="B779" i="6"/>
  <c r="C781" i="4"/>
  <c r="F781" i="4"/>
  <c r="G781" i="4"/>
  <c r="E781" i="4"/>
  <c r="B781" i="4"/>
  <c r="D781" i="4"/>
  <c r="K779" i="8" l="1"/>
  <c r="G778" i="6"/>
  <c r="L779" i="8" s="1"/>
  <c r="E778" i="6"/>
  <c r="F778" i="6" s="1"/>
  <c r="D779" i="8" s="1"/>
  <c r="C779" i="6"/>
  <c r="D779" i="6" s="1"/>
  <c r="H777" i="6"/>
  <c r="B778" i="8" s="1"/>
  <c r="B780" i="6"/>
  <c r="H781" i="4"/>
  <c r="I781" i="4"/>
  <c r="A781" i="6"/>
  <c r="A782" i="8" s="1"/>
  <c r="B782" i="4"/>
  <c r="F782" i="4"/>
  <c r="D782" i="4"/>
  <c r="G782" i="4"/>
  <c r="C782" i="4"/>
  <c r="E782" i="4"/>
  <c r="K780" i="8" l="1"/>
  <c r="G779" i="6"/>
  <c r="L780" i="8" s="1"/>
  <c r="E779" i="6"/>
  <c r="F779" i="6" s="1"/>
  <c r="D780" i="8" s="1"/>
  <c r="B781" i="6"/>
  <c r="H778" i="6"/>
  <c r="B779" i="8" s="1"/>
  <c r="C780" i="6"/>
  <c r="D780" i="6" s="1"/>
  <c r="F778" i="8"/>
  <c r="E778" i="8"/>
  <c r="G778" i="8" s="1"/>
  <c r="H782" i="4"/>
  <c r="I782" i="4"/>
  <c r="A782" i="6"/>
  <c r="A783" i="8" s="1"/>
  <c r="G783" i="4"/>
  <c r="E783" i="4"/>
  <c r="F783" i="4"/>
  <c r="D783" i="4"/>
  <c r="C783" i="4"/>
  <c r="B783" i="4"/>
  <c r="K781" i="8" l="1"/>
  <c r="G780" i="6"/>
  <c r="L781" i="8" s="1"/>
  <c r="E780" i="6"/>
  <c r="F780" i="6" s="1"/>
  <c r="D781" i="8" s="1"/>
  <c r="B782" i="6"/>
  <c r="F779" i="8"/>
  <c r="E779" i="8"/>
  <c r="G779" i="8" s="1"/>
  <c r="C781" i="6"/>
  <c r="D781" i="6" s="1"/>
  <c r="H779" i="6"/>
  <c r="B780" i="8" s="1"/>
  <c r="H783" i="4"/>
  <c r="I783" i="4"/>
  <c r="A783" i="6"/>
  <c r="A784" i="8" s="1"/>
  <c r="B784" i="4"/>
  <c r="D784" i="4"/>
  <c r="C784" i="4"/>
  <c r="E784" i="4"/>
  <c r="G784" i="4"/>
  <c r="F784" i="4"/>
  <c r="B783" i="6" l="1"/>
  <c r="C783" i="6" s="1"/>
  <c r="D783" i="6" s="1"/>
  <c r="H780" i="6"/>
  <c r="B781" i="8" s="1"/>
  <c r="F781" i="8" s="1"/>
  <c r="K782" i="8"/>
  <c r="G781" i="6"/>
  <c r="L782" i="8" s="1"/>
  <c r="E781" i="6"/>
  <c r="F781" i="6" s="1"/>
  <c r="D782" i="8" s="1"/>
  <c r="C782" i="6"/>
  <c r="D782" i="6" s="1"/>
  <c r="E780" i="8"/>
  <c r="G780" i="8" s="1"/>
  <c r="F780" i="8"/>
  <c r="I784" i="4"/>
  <c r="H784" i="4"/>
  <c r="A784" i="6"/>
  <c r="A785" i="8" s="1"/>
  <c r="E785" i="4"/>
  <c r="D785" i="4"/>
  <c r="C785" i="4"/>
  <c r="G785" i="4"/>
  <c r="B785" i="4"/>
  <c r="F785" i="4"/>
  <c r="E781" i="8" l="1"/>
  <c r="G781" i="8" s="1"/>
  <c r="K784" i="8"/>
  <c r="G783" i="6"/>
  <c r="L784" i="8" s="1"/>
  <c r="E783" i="6"/>
  <c r="F783" i="6" s="1"/>
  <c r="D784" i="8" s="1"/>
  <c r="K783" i="8"/>
  <c r="G782" i="6"/>
  <c r="L783" i="8" s="1"/>
  <c r="E782" i="6"/>
  <c r="F782" i="6" s="1"/>
  <c r="D783" i="8" s="1"/>
  <c r="H781" i="6"/>
  <c r="B782" i="8" s="1"/>
  <c r="B784" i="6"/>
  <c r="I785" i="4"/>
  <c r="H785" i="4"/>
  <c r="A785" i="6"/>
  <c r="A786" i="8" s="1"/>
  <c r="D786" i="4"/>
  <c r="G786" i="4"/>
  <c r="C786" i="4"/>
  <c r="F786" i="4"/>
  <c r="E786" i="4"/>
  <c r="B786" i="4"/>
  <c r="C784" i="6" l="1"/>
  <c r="D784" i="6" s="1"/>
  <c r="F782" i="8"/>
  <c r="E782" i="8"/>
  <c r="G782" i="8" s="1"/>
  <c r="H783" i="6"/>
  <c r="B784" i="8" s="1"/>
  <c r="H782" i="6"/>
  <c r="B783" i="8" s="1"/>
  <c r="B785" i="6"/>
  <c r="I786" i="4"/>
  <c r="H786" i="4"/>
  <c r="A786" i="6"/>
  <c r="A787" i="8" s="1"/>
  <c r="B787" i="4"/>
  <c r="G787" i="4"/>
  <c r="F787" i="4"/>
  <c r="C787" i="4"/>
  <c r="D787" i="4"/>
  <c r="E787" i="4"/>
  <c r="K785" i="8" l="1"/>
  <c r="G784" i="6"/>
  <c r="L785" i="8" s="1"/>
  <c r="E784" i="6"/>
  <c r="F784" i="6" s="1"/>
  <c r="D785" i="8" s="1"/>
  <c r="C785" i="6"/>
  <c r="D785" i="6" s="1"/>
  <c r="F783" i="8"/>
  <c r="E783" i="8"/>
  <c r="G783" i="8" s="1"/>
  <c r="F784" i="8"/>
  <c r="E784" i="8"/>
  <c r="G784" i="8" s="1"/>
  <c r="B786" i="6"/>
  <c r="I787" i="4"/>
  <c r="H787" i="4"/>
  <c r="A787" i="6"/>
  <c r="A788" i="8" s="1"/>
  <c r="D788" i="4"/>
  <c r="B788" i="4"/>
  <c r="E788" i="4"/>
  <c r="G788" i="4"/>
  <c r="F788" i="4"/>
  <c r="C788" i="4"/>
  <c r="K786" i="8" l="1"/>
  <c r="G785" i="6"/>
  <c r="L786" i="8" s="1"/>
  <c r="E785" i="6"/>
  <c r="F785" i="6" s="1"/>
  <c r="D786" i="8" s="1"/>
  <c r="H784" i="6"/>
  <c r="B785" i="8" s="1"/>
  <c r="C786" i="6"/>
  <c r="D786" i="6" s="1"/>
  <c r="B787" i="6"/>
  <c r="I788" i="4"/>
  <c r="H788" i="4"/>
  <c r="A788" i="6"/>
  <c r="A789" i="8" s="1"/>
  <c r="F789" i="4"/>
  <c r="D789" i="4"/>
  <c r="C789" i="4"/>
  <c r="G789" i="4"/>
  <c r="E789" i="4"/>
  <c r="B789" i="4"/>
  <c r="F785" i="8" l="1"/>
  <c r="E785" i="8"/>
  <c r="G785" i="8" s="1"/>
  <c r="C787" i="6"/>
  <c r="D787" i="6" s="1"/>
  <c r="H785" i="6"/>
  <c r="B786" i="8" s="1"/>
  <c r="K787" i="8"/>
  <c r="G786" i="6"/>
  <c r="L787" i="8" s="1"/>
  <c r="E786" i="6"/>
  <c r="F786" i="6" s="1"/>
  <c r="D787" i="8" s="1"/>
  <c r="B788" i="6"/>
  <c r="I789" i="4"/>
  <c r="H789" i="4"/>
  <c r="A789" i="6"/>
  <c r="A790" i="8" s="1"/>
  <c r="D790" i="4"/>
  <c r="G790" i="4"/>
  <c r="E790" i="4"/>
  <c r="B790" i="4"/>
  <c r="F790" i="4"/>
  <c r="C790" i="4"/>
  <c r="H786" i="6" l="1"/>
  <c r="B787" i="8" s="1"/>
  <c r="F787" i="8" s="1"/>
  <c r="K788" i="8"/>
  <c r="G787" i="6"/>
  <c r="L788" i="8" s="1"/>
  <c r="E787" i="6"/>
  <c r="F787" i="6" s="1"/>
  <c r="D788" i="8" s="1"/>
  <c r="C788" i="6"/>
  <c r="D788" i="6" s="1"/>
  <c r="F786" i="8"/>
  <c r="E786" i="8"/>
  <c r="G786" i="8" s="1"/>
  <c r="I790" i="4"/>
  <c r="H790" i="4"/>
  <c r="A790" i="6"/>
  <c r="A791" i="8" s="1"/>
  <c r="B789" i="6"/>
  <c r="C791" i="4"/>
  <c r="D791" i="4"/>
  <c r="F791" i="4"/>
  <c r="G791" i="4"/>
  <c r="B791" i="4"/>
  <c r="E791" i="4"/>
  <c r="E787" i="8" l="1"/>
  <c r="G787" i="8" s="1"/>
  <c r="K789" i="8"/>
  <c r="G788" i="6"/>
  <c r="L789" i="8" s="1"/>
  <c r="E788" i="6"/>
  <c r="F788" i="6" s="1"/>
  <c r="D789" i="8" s="1"/>
  <c r="H787" i="6"/>
  <c r="B788" i="8" s="1"/>
  <c r="C789" i="6"/>
  <c r="D789" i="6" s="1"/>
  <c r="I791" i="4"/>
  <c r="H791" i="4"/>
  <c r="A791" i="6"/>
  <c r="A792" i="8" s="1"/>
  <c r="B790" i="6"/>
  <c r="D792" i="4"/>
  <c r="E792" i="4"/>
  <c r="G792" i="4"/>
  <c r="C792" i="4"/>
  <c r="F792" i="4"/>
  <c r="B792" i="4"/>
  <c r="K790" i="8" l="1"/>
  <c r="G789" i="6"/>
  <c r="L790" i="8" s="1"/>
  <c r="E789" i="6"/>
  <c r="F789" i="6" s="1"/>
  <c r="D790" i="8" s="1"/>
  <c r="C790" i="6"/>
  <c r="D790" i="6" s="1"/>
  <c r="E788" i="8"/>
  <c r="G788" i="8" s="1"/>
  <c r="F788" i="8"/>
  <c r="H788" i="6"/>
  <c r="B789" i="8" s="1"/>
  <c r="H792" i="4"/>
  <c r="I792" i="4"/>
  <c r="A792" i="6"/>
  <c r="A793" i="8" s="1"/>
  <c r="B791" i="6"/>
  <c r="B793" i="4"/>
  <c r="D793" i="4"/>
  <c r="G793" i="4"/>
  <c r="E793" i="4"/>
  <c r="F793" i="4"/>
  <c r="C793" i="4"/>
  <c r="B792" i="6" l="1"/>
  <c r="C792" i="6" s="1"/>
  <c r="K791" i="8"/>
  <c r="G790" i="6"/>
  <c r="L791" i="8" s="1"/>
  <c r="E790" i="6"/>
  <c r="F790" i="6" s="1"/>
  <c r="D791" i="8" s="1"/>
  <c r="C791" i="6"/>
  <c r="D791" i="6" s="1"/>
  <c r="F789" i="8"/>
  <c r="E789" i="8"/>
  <c r="G789" i="8" s="1"/>
  <c r="H789" i="6"/>
  <c r="B790" i="8" s="1"/>
  <c r="I793" i="4"/>
  <c r="H793" i="4"/>
  <c r="A793" i="6"/>
  <c r="A794" i="8" s="1"/>
  <c r="F794" i="4"/>
  <c r="G794" i="4"/>
  <c r="C794" i="4"/>
  <c r="E794" i="4"/>
  <c r="B794" i="4"/>
  <c r="D794" i="4"/>
  <c r="D792" i="6" l="1"/>
  <c r="K793" i="8" s="1"/>
  <c r="K792" i="8"/>
  <c r="G791" i="6"/>
  <c r="L792" i="8" s="1"/>
  <c r="E791" i="6"/>
  <c r="F791" i="6" s="1"/>
  <c r="D792" i="8" s="1"/>
  <c r="F790" i="8"/>
  <c r="E790" i="8"/>
  <c r="G790" i="8" s="1"/>
  <c r="H790" i="6"/>
  <c r="B791" i="8" s="1"/>
  <c r="I794" i="4"/>
  <c r="H794" i="4"/>
  <c r="A794" i="6"/>
  <c r="A795" i="8" s="1"/>
  <c r="B793" i="6"/>
  <c r="G795" i="4"/>
  <c r="E795" i="4"/>
  <c r="B795" i="4"/>
  <c r="D795" i="4"/>
  <c r="C795" i="4"/>
  <c r="F795" i="4"/>
  <c r="E792" i="6" l="1"/>
  <c r="F792" i="6" s="1"/>
  <c r="D793" i="8" s="1"/>
  <c r="G792" i="6"/>
  <c r="L793" i="8" s="1"/>
  <c r="F791" i="8"/>
  <c r="E791" i="8"/>
  <c r="G791" i="8" s="1"/>
  <c r="H791" i="6"/>
  <c r="B792" i="8" s="1"/>
  <c r="C793" i="6"/>
  <c r="D793" i="6" s="1"/>
  <c r="H795" i="4"/>
  <c r="I795" i="4"/>
  <c r="A795" i="6"/>
  <c r="A796" i="8" s="1"/>
  <c r="B794" i="6"/>
  <c r="D796" i="4"/>
  <c r="F796" i="4"/>
  <c r="C796" i="4"/>
  <c r="B796" i="4"/>
  <c r="G796" i="4"/>
  <c r="E796" i="4"/>
  <c r="H792" i="6" l="1"/>
  <c r="B793" i="8" s="1"/>
  <c r="F793" i="8" s="1"/>
  <c r="B795" i="6"/>
  <c r="C795" i="6" s="1"/>
  <c r="D795" i="6" s="1"/>
  <c r="K794" i="8"/>
  <c r="G793" i="6"/>
  <c r="L794" i="8" s="1"/>
  <c r="E793" i="6"/>
  <c r="F793" i="6" s="1"/>
  <c r="D794" i="8" s="1"/>
  <c r="F792" i="8"/>
  <c r="E792" i="8"/>
  <c r="G792" i="8" s="1"/>
  <c r="C794" i="6"/>
  <c r="D794" i="6" s="1"/>
  <c r="I796" i="4"/>
  <c r="H796" i="4"/>
  <c r="A796" i="6"/>
  <c r="A797" i="8" s="1"/>
  <c r="B797" i="4"/>
  <c r="C797" i="4"/>
  <c r="F797" i="4"/>
  <c r="E797" i="4"/>
  <c r="G797" i="4"/>
  <c r="D797" i="4"/>
  <c r="E793" i="8" l="1"/>
  <c r="G793" i="8" s="1"/>
  <c r="K796" i="8"/>
  <c r="G795" i="6"/>
  <c r="L796" i="8" s="1"/>
  <c r="E795" i="6"/>
  <c r="F795" i="6" s="1"/>
  <c r="D796" i="8" s="1"/>
  <c r="K795" i="8"/>
  <c r="G794" i="6"/>
  <c r="L795" i="8" s="1"/>
  <c r="E794" i="6"/>
  <c r="F794" i="6" s="1"/>
  <c r="D795" i="8" s="1"/>
  <c r="H793" i="6"/>
  <c r="B794" i="8" s="1"/>
  <c r="I797" i="4"/>
  <c r="H797" i="4"/>
  <c r="A797" i="6"/>
  <c r="A798" i="8" s="1"/>
  <c r="B796" i="6"/>
  <c r="B798" i="4"/>
  <c r="E798" i="4"/>
  <c r="D798" i="4"/>
  <c r="G798" i="4"/>
  <c r="C798" i="4"/>
  <c r="F798" i="4"/>
  <c r="H795" i="6" l="1"/>
  <c r="B796" i="8" s="1"/>
  <c r="E796" i="8" s="1"/>
  <c r="G796" i="8" s="1"/>
  <c r="C796" i="6"/>
  <c r="D796" i="6" s="1"/>
  <c r="F794" i="8"/>
  <c r="E794" i="8"/>
  <c r="G794" i="8" s="1"/>
  <c r="H794" i="6"/>
  <c r="B795" i="8" s="1"/>
  <c r="I798" i="4"/>
  <c r="H798" i="4"/>
  <c r="A798" i="6"/>
  <c r="A799" i="8" s="1"/>
  <c r="B797" i="6"/>
  <c r="B799" i="4"/>
  <c r="F799" i="4"/>
  <c r="E799" i="4"/>
  <c r="G799" i="4"/>
  <c r="D799" i="4"/>
  <c r="C799" i="4"/>
  <c r="F796" i="8" l="1"/>
  <c r="K797" i="8"/>
  <c r="G796" i="6"/>
  <c r="L797" i="8" s="1"/>
  <c r="E796" i="6"/>
  <c r="F796" i="6" s="1"/>
  <c r="D797" i="8" s="1"/>
  <c r="F795" i="8"/>
  <c r="E795" i="8"/>
  <c r="G795" i="8" s="1"/>
  <c r="C797" i="6"/>
  <c r="D797" i="6" s="1"/>
  <c r="H799" i="4"/>
  <c r="I799" i="4"/>
  <c r="A799" i="6"/>
  <c r="A800" i="8" s="1"/>
  <c r="B798" i="6"/>
  <c r="E800" i="4"/>
  <c r="C800" i="4"/>
  <c r="D800" i="4"/>
  <c r="G800" i="4"/>
  <c r="B800" i="4"/>
  <c r="F800" i="4"/>
  <c r="B799" i="6" l="1"/>
  <c r="C799" i="6" s="1"/>
  <c r="D799" i="6" s="1"/>
  <c r="K798" i="8"/>
  <c r="G797" i="6"/>
  <c r="L798" i="8" s="1"/>
  <c r="E797" i="6"/>
  <c r="F797" i="6" s="1"/>
  <c r="D798" i="8" s="1"/>
  <c r="H796" i="6"/>
  <c r="B797" i="8" s="1"/>
  <c r="C798" i="6"/>
  <c r="D798" i="6" s="1"/>
  <c r="H800" i="4"/>
  <c r="I800" i="4"/>
  <c r="A800" i="6"/>
  <c r="A801" i="8" s="1"/>
  <c r="E801" i="4"/>
  <c r="F801" i="4"/>
  <c r="D801" i="4"/>
  <c r="C801" i="4"/>
  <c r="G801" i="4"/>
  <c r="B801" i="4"/>
  <c r="H797" i="6" l="1"/>
  <c r="B798" i="8" s="1"/>
  <c r="F798" i="8" s="1"/>
  <c r="B800" i="6"/>
  <c r="C800" i="6" s="1"/>
  <c r="K799" i="8"/>
  <c r="G798" i="6"/>
  <c r="L799" i="8" s="1"/>
  <c r="E798" i="6"/>
  <c r="F798" i="6" s="1"/>
  <c r="D799" i="8" s="1"/>
  <c r="K800" i="8"/>
  <c r="G799" i="6"/>
  <c r="L800" i="8" s="1"/>
  <c r="E799" i="6"/>
  <c r="F799" i="6" s="1"/>
  <c r="D800" i="8" s="1"/>
  <c r="F797" i="8"/>
  <c r="E797" i="8"/>
  <c r="G797" i="8" s="1"/>
  <c r="I801" i="4"/>
  <c r="H801" i="4"/>
  <c r="A801" i="6"/>
  <c r="A802" i="8" s="1"/>
  <c r="F802" i="4"/>
  <c r="B802" i="4"/>
  <c r="G802" i="4"/>
  <c r="E802" i="4"/>
  <c r="D802" i="4"/>
  <c r="C802" i="4"/>
  <c r="E798" i="8" l="1"/>
  <c r="G798" i="8" s="1"/>
  <c r="D800" i="6"/>
  <c r="K801" i="8" s="1"/>
  <c r="H799" i="6"/>
  <c r="B800" i="8" s="1"/>
  <c r="H798" i="6"/>
  <c r="B799" i="8" s="1"/>
  <c r="I802" i="4"/>
  <c r="H802" i="4"/>
  <c r="A802" i="6"/>
  <c r="A803" i="8" s="1"/>
  <c r="B801" i="6"/>
  <c r="B803" i="4"/>
  <c r="C803" i="4"/>
  <c r="G803" i="4"/>
  <c r="F803" i="4"/>
  <c r="D803" i="4"/>
  <c r="E803" i="4"/>
  <c r="E800" i="6" l="1"/>
  <c r="F800" i="6" s="1"/>
  <c r="D801" i="8" s="1"/>
  <c r="G800" i="6"/>
  <c r="L801" i="8" s="1"/>
  <c r="F799" i="8"/>
  <c r="E799" i="8"/>
  <c r="G799" i="8" s="1"/>
  <c r="F800" i="8"/>
  <c r="E800" i="8"/>
  <c r="G800" i="8" s="1"/>
  <c r="C801" i="6"/>
  <c r="D801" i="6" s="1"/>
  <c r="I803" i="4"/>
  <c r="H803" i="4"/>
  <c r="A803" i="6"/>
  <c r="A804" i="8" s="1"/>
  <c r="B802" i="6"/>
  <c r="C804" i="4"/>
  <c r="E804" i="4"/>
  <c r="F804" i="4"/>
  <c r="D804" i="4"/>
  <c r="B804" i="4"/>
  <c r="G804" i="4"/>
  <c r="H800" i="6" l="1"/>
  <c r="B801" i="8" s="1"/>
  <c r="F801" i="8" s="1"/>
  <c r="K802" i="8"/>
  <c r="G801" i="6"/>
  <c r="L802" i="8" s="1"/>
  <c r="E801" i="6"/>
  <c r="F801" i="6" s="1"/>
  <c r="D802" i="8" s="1"/>
  <c r="C802" i="6"/>
  <c r="D802" i="6" s="1"/>
  <c r="B803" i="6"/>
  <c r="I804" i="4"/>
  <c r="H804" i="4"/>
  <c r="A804" i="6"/>
  <c r="A805" i="8" s="1"/>
  <c r="B805" i="4"/>
  <c r="F805" i="4"/>
  <c r="D805" i="4"/>
  <c r="E805" i="4"/>
  <c r="C805" i="4"/>
  <c r="G805" i="4"/>
  <c r="E801" i="8" l="1"/>
  <c r="G801" i="8" s="1"/>
  <c r="K803" i="8"/>
  <c r="G802" i="6"/>
  <c r="L803" i="8" s="1"/>
  <c r="E802" i="6"/>
  <c r="F802" i="6" s="1"/>
  <c r="D803" i="8" s="1"/>
  <c r="H801" i="6"/>
  <c r="B802" i="8" s="1"/>
  <c r="B804" i="6"/>
  <c r="C803" i="6"/>
  <c r="D803" i="6" s="1"/>
  <c r="I805" i="4"/>
  <c r="H805" i="4"/>
  <c r="A805" i="6"/>
  <c r="A806" i="8" s="1"/>
  <c r="C806" i="4"/>
  <c r="B806" i="4"/>
  <c r="E806" i="4"/>
  <c r="G806" i="4"/>
  <c r="D806" i="4"/>
  <c r="F806" i="4"/>
  <c r="H802" i="6" l="1"/>
  <c r="B803" i="8" s="1"/>
  <c r="F803" i="8" s="1"/>
  <c r="K804" i="8"/>
  <c r="G803" i="6"/>
  <c r="L804" i="8" s="1"/>
  <c r="E803" i="6"/>
  <c r="F803" i="6" s="1"/>
  <c r="D804" i="8" s="1"/>
  <c r="C804" i="6"/>
  <c r="D804" i="6" s="1"/>
  <c r="F802" i="8"/>
  <c r="E802" i="8"/>
  <c r="G802" i="8" s="1"/>
  <c r="I806" i="4"/>
  <c r="H806" i="4"/>
  <c r="A806" i="6"/>
  <c r="A807" i="8" s="1"/>
  <c r="B805" i="6"/>
  <c r="B807" i="4"/>
  <c r="G807" i="4"/>
  <c r="C807" i="4"/>
  <c r="F807" i="4"/>
  <c r="D807" i="4"/>
  <c r="E807" i="4"/>
  <c r="E803" i="8" l="1"/>
  <c r="G803" i="8" s="1"/>
  <c r="K805" i="8"/>
  <c r="G804" i="6"/>
  <c r="L805" i="8" s="1"/>
  <c r="E804" i="6"/>
  <c r="F804" i="6" s="1"/>
  <c r="D805" i="8" s="1"/>
  <c r="C805" i="6"/>
  <c r="D805" i="6" s="1"/>
  <c r="H803" i="6"/>
  <c r="B804" i="8" s="1"/>
  <c r="B806" i="6"/>
  <c r="H807" i="4"/>
  <c r="I807" i="4"/>
  <c r="A807" i="6"/>
  <c r="A808" i="8" s="1"/>
  <c r="G808" i="4"/>
  <c r="E808" i="4"/>
  <c r="C808" i="4"/>
  <c r="B808" i="4"/>
  <c r="F808" i="4"/>
  <c r="D808" i="4"/>
  <c r="B807" i="6" l="1"/>
  <c r="C807" i="6" s="1"/>
  <c r="D807" i="6" s="1"/>
  <c r="K806" i="8"/>
  <c r="G805" i="6"/>
  <c r="L806" i="8" s="1"/>
  <c r="E805" i="6"/>
  <c r="F805" i="6" s="1"/>
  <c r="D806" i="8" s="1"/>
  <c r="H804" i="6"/>
  <c r="B805" i="8" s="1"/>
  <c r="C806" i="6"/>
  <c r="D806" i="6" s="1"/>
  <c r="E804" i="8"/>
  <c r="G804" i="8" s="1"/>
  <c r="F804" i="8"/>
  <c r="H808" i="4"/>
  <c r="I808" i="4"/>
  <c r="A808" i="6"/>
  <c r="A809" i="8" s="1"/>
  <c r="E809" i="4"/>
  <c r="F809" i="4"/>
  <c r="C809" i="4"/>
  <c r="D809" i="4"/>
  <c r="G809" i="4"/>
  <c r="B809" i="4"/>
  <c r="B808" i="6" l="1"/>
  <c r="C808" i="6" s="1"/>
  <c r="K808" i="8"/>
  <c r="G807" i="6"/>
  <c r="L808" i="8" s="1"/>
  <c r="E807" i="6"/>
  <c r="F807" i="6" s="1"/>
  <c r="D808" i="8" s="1"/>
  <c r="K807" i="8"/>
  <c r="G806" i="6"/>
  <c r="L807" i="8" s="1"/>
  <c r="E806" i="6"/>
  <c r="F806" i="6" s="1"/>
  <c r="D807" i="8" s="1"/>
  <c r="F805" i="8"/>
  <c r="E805" i="8"/>
  <c r="G805" i="8" s="1"/>
  <c r="H805" i="6"/>
  <c r="B806" i="8" s="1"/>
  <c r="I809" i="4"/>
  <c r="H809" i="4"/>
  <c r="A809" i="6"/>
  <c r="A810" i="8" s="1"/>
  <c r="D810" i="4"/>
  <c r="F810" i="4"/>
  <c r="E810" i="4"/>
  <c r="C810" i="4"/>
  <c r="B810" i="4"/>
  <c r="G810" i="4"/>
  <c r="D808" i="6" l="1"/>
  <c r="K809" i="8" s="1"/>
  <c r="H806" i="6"/>
  <c r="B807" i="8" s="1"/>
  <c r="F807" i="8" s="1"/>
  <c r="F806" i="8"/>
  <c r="E806" i="8"/>
  <c r="G806" i="8" s="1"/>
  <c r="H807" i="6"/>
  <c r="B808" i="8" s="1"/>
  <c r="I810" i="4"/>
  <c r="H810" i="4"/>
  <c r="A810" i="6"/>
  <c r="A811" i="8" s="1"/>
  <c r="B809" i="6"/>
  <c r="E811" i="4"/>
  <c r="F811" i="4"/>
  <c r="B811" i="4"/>
  <c r="G811" i="4"/>
  <c r="D811" i="4"/>
  <c r="C811" i="4"/>
  <c r="E808" i="6" l="1"/>
  <c r="F808" i="6" s="1"/>
  <c r="D809" i="8" s="1"/>
  <c r="G808" i="6"/>
  <c r="L809" i="8" s="1"/>
  <c r="E807" i="8"/>
  <c r="G807" i="8" s="1"/>
  <c r="F808" i="8"/>
  <c r="E808" i="8"/>
  <c r="G808" i="8" s="1"/>
  <c r="C809" i="6"/>
  <c r="D809" i="6" s="1"/>
  <c r="I811" i="4"/>
  <c r="H811" i="4"/>
  <c r="A811" i="6"/>
  <c r="A812" i="8" s="1"/>
  <c r="B810" i="6"/>
  <c r="B812" i="4"/>
  <c r="G812" i="4"/>
  <c r="E812" i="4"/>
  <c r="C812" i="4"/>
  <c r="F812" i="4"/>
  <c r="D812" i="4"/>
  <c r="H808" i="6" l="1"/>
  <c r="B809" i="8" s="1"/>
  <c r="F809" i="8" s="1"/>
  <c r="K810" i="8"/>
  <c r="G809" i="6"/>
  <c r="L810" i="8" s="1"/>
  <c r="E809" i="6"/>
  <c r="F809" i="6" s="1"/>
  <c r="D810" i="8" s="1"/>
  <c r="C810" i="6"/>
  <c r="D810" i="6" s="1"/>
  <c r="I812" i="4"/>
  <c r="H812" i="4"/>
  <c r="A812" i="6"/>
  <c r="A813" i="8" s="1"/>
  <c r="B811" i="6"/>
  <c r="E813" i="4"/>
  <c r="G813" i="4"/>
  <c r="D813" i="4"/>
  <c r="B813" i="4"/>
  <c r="C813" i="4"/>
  <c r="F813" i="4"/>
  <c r="E809" i="8" l="1"/>
  <c r="G809" i="8" s="1"/>
  <c r="K811" i="8"/>
  <c r="G810" i="6"/>
  <c r="L811" i="8" s="1"/>
  <c r="E810" i="6"/>
  <c r="F810" i="6" s="1"/>
  <c r="D811" i="8" s="1"/>
  <c r="H809" i="6"/>
  <c r="B810" i="8" s="1"/>
  <c r="C811" i="6"/>
  <c r="D811" i="6" s="1"/>
  <c r="H813" i="4"/>
  <c r="I813" i="4"/>
  <c r="A813" i="6"/>
  <c r="A814" i="8" s="1"/>
  <c r="B812" i="6"/>
  <c r="C814" i="4"/>
  <c r="D814" i="4"/>
  <c r="G814" i="4"/>
  <c r="F814" i="4"/>
  <c r="E814" i="4"/>
  <c r="B814" i="4"/>
  <c r="H810" i="6" l="1"/>
  <c r="B811" i="8" s="1"/>
  <c r="F811" i="8" s="1"/>
  <c r="K812" i="8"/>
  <c r="G811" i="6"/>
  <c r="L812" i="8" s="1"/>
  <c r="E811" i="6"/>
  <c r="F811" i="6" s="1"/>
  <c r="D812" i="8" s="1"/>
  <c r="C812" i="6"/>
  <c r="D812" i="6" s="1"/>
  <c r="F810" i="8"/>
  <c r="E810" i="8"/>
  <c r="G810" i="8" s="1"/>
  <c r="B813" i="6"/>
  <c r="I814" i="4"/>
  <c r="H814" i="4"/>
  <c r="A814" i="6"/>
  <c r="A815" i="8" s="1"/>
  <c r="G815" i="4"/>
  <c r="B815" i="4"/>
  <c r="F815" i="4"/>
  <c r="D815" i="4"/>
  <c r="C815" i="4"/>
  <c r="E815" i="4"/>
  <c r="E811" i="8" l="1"/>
  <c r="G811" i="8" s="1"/>
  <c r="H811" i="6"/>
  <c r="B812" i="8" s="1"/>
  <c r="F812" i="8" s="1"/>
  <c r="K813" i="8"/>
  <c r="G812" i="6"/>
  <c r="L813" i="8" s="1"/>
  <c r="E812" i="6"/>
  <c r="F812" i="6" s="1"/>
  <c r="D813" i="8" s="1"/>
  <c r="C813" i="6"/>
  <c r="D813" i="6" s="1"/>
  <c r="H815" i="4"/>
  <c r="I815" i="4"/>
  <c r="A815" i="6"/>
  <c r="A816" i="8" s="1"/>
  <c r="B814" i="6"/>
  <c r="F816" i="4"/>
  <c r="C816" i="4"/>
  <c r="B816" i="4"/>
  <c r="E816" i="4"/>
  <c r="D816" i="4"/>
  <c r="G816" i="4"/>
  <c r="E812" i="8" l="1"/>
  <c r="G812" i="8" s="1"/>
  <c r="B815" i="6"/>
  <c r="C815" i="6" s="1"/>
  <c r="K814" i="8"/>
  <c r="G813" i="6"/>
  <c r="L814" i="8" s="1"/>
  <c r="E813" i="6"/>
  <c r="F813" i="6" s="1"/>
  <c r="D814" i="8" s="1"/>
  <c r="C814" i="6"/>
  <c r="D814" i="6" s="1"/>
  <c r="H812" i="6"/>
  <c r="B813" i="8" s="1"/>
  <c r="H816" i="4"/>
  <c r="I816" i="4"/>
  <c r="A816" i="6"/>
  <c r="A817" i="8" s="1"/>
  <c r="D817" i="4"/>
  <c r="C817" i="4"/>
  <c r="F817" i="4"/>
  <c r="G817" i="4"/>
  <c r="E817" i="4"/>
  <c r="B817" i="4"/>
  <c r="D815" i="6" l="1"/>
  <c r="K816" i="8" s="1"/>
  <c r="B816" i="6"/>
  <c r="C816" i="6" s="1"/>
  <c r="D816" i="6" s="1"/>
  <c r="K815" i="8"/>
  <c r="G814" i="6"/>
  <c r="L815" i="8" s="1"/>
  <c r="E814" i="6"/>
  <c r="F814" i="6" s="1"/>
  <c r="D815" i="8" s="1"/>
  <c r="F813" i="8"/>
  <c r="E813" i="8"/>
  <c r="G813" i="8" s="1"/>
  <c r="H813" i="6"/>
  <c r="B814" i="8" s="1"/>
  <c r="H817" i="4"/>
  <c r="I817" i="4"/>
  <c r="A817" i="6"/>
  <c r="A818" i="8" s="1"/>
  <c r="E818" i="4"/>
  <c r="F818" i="4"/>
  <c r="C818" i="4"/>
  <c r="D818" i="4"/>
  <c r="G818" i="4"/>
  <c r="B818" i="4"/>
  <c r="E815" i="6" l="1"/>
  <c r="F815" i="6" s="1"/>
  <c r="D816" i="8" s="1"/>
  <c r="G815" i="6"/>
  <c r="L816" i="8" s="1"/>
  <c r="B817" i="6"/>
  <c r="C817" i="6" s="1"/>
  <c r="K817" i="8"/>
  <c r="G816" i="6"/>
  <c r="L817" i="8" s="1"/>
  <c r="E816" i="6"/>
  <c r="F816" i="6" s="1"/>
  <c r="D817" i="8" s="1"/>
  <c r="H814" i="6"/>
  <c r="B815" i="8" s="1"/>
  <c r="F814" i="8"/>
  <c r="E814" i="8"/>
  <c r="G814" i="8" s="1"/>
  <c r="I818" i="4"/>
  <c r="H818" i="4"/>
  <c r="A818" i="6"/>
  <c r="A819" i="8" s="1"/>
  <c r="G819" i="4"/>
  <c r="E819" i="4"/>
  <c r="B819" i="4"/>
  <c r="C819" i="4"/>
  <c r="D819" i="4"/>
  <c r="F819" i="4"/>
  <c r="D817" i="6" l="1"/>
  <c r="K818" i="8" s="1"/>
  <c r="H815" i="6"/>
  <c r="B816" i="8" s="1"/>
  <c r="E816" i="8" s="1"/>
  <c r="G816" i="8" s="1"/>
  <c r="F815" i="8"/>
  <c r="E815" i="8"/>
  <c r="G815" i="8" s="1"/>
  <c r="H816" i="6"/>
  <c r="B817" i="8" s="1"/>
  <c r="H819" i="4"/>
  <c r="I819" i="4"/>
  <c r="A819" i="6"/>
  <c r="A820" i="8" s="1"/>
  <c r="B818" i="6"/>
  <c r="E820" i="4"/>
  <c r="F820" i="4"/>
  <c r="D820" i="4"/>
  <c r="C820" i="4"/>
  <c r="G820" i="4"/>
  <c r="B820" i="4"/>
  <c r="E817" i="6" l="1"/>
  <c r="F817" i="6" s="1"/>
  <c r="D818" i="8" s="1"/>
  <c r="G817" i="6"/>
  <c r="L818" i="8" s="1"/>
  <c r="F816" i="8"/>
  <c r="F817" i="8"/>
  <c r="E817" i="8"/>
  <c r="G817" i="8" s="1"/>
  <c r="C818" i="6"/>
  <c r="D818" i="6" s="1"/>
  <c r="B819" i="6"/>
  <c r="I820" i="4"/>
  <c r="H820" i="4"/>
  <c r="A820" i="6"/>
  <c r="A821" i="8" s="1"/>
  <c r="D821" i="4"/>
  <c r="B821" i="4"/>
  <c r="G821" i="4"/>
  <c r="C821" i="4"/>
  <c r="E821" i="4"/>
  <c r="F821" i="4"/>
  <c r="H817" i="6" l="1"/>
  <c r="B818" i="8" s="1"/>
  <c r="F818" i="8" s="1"/>
  <c r="K819" i="8"/>
  <c r="G818" i="6"/>
  <c r="L819" i="8" s="1"/>
  <c r="E818" i="6"/>
  <c r="F818" i="6" s="1"/>
  <c r="D819" i="8" s="1"/>
  <c r="C819" i="6"/>
  <c r="D819" i="6" s="1"/>
  <c r="H821" i="4"/>
  <c r="I821" i="4"/>
  <c r="A821" i="6"/>
  <c r="A822" i="8" s="1"/>
  <c r="B820" i="6"/>
  <c r="C822" i="4"/>
  <c r="D822" i="4"/>
  <c r="B822" i="4"/>
  <c r="G822" i="4"/>
  <c r="F822" i="4"/>
  <c r="E822" i="4"/>
  <c r="E818" i="8" l="1"/>
  <c r="G818" i="8" s="1"/>
  <c r="H818" i="6"/>
  <c r="B819" i="8" s="1"/>
  <c r="F819" i="8" s="1"/>
  <c r="K820" i="8"/>
  <c r="G819" i="6"/>
  <c r="L820" i="8" s="1"/>
  <c r="E819" i="6"/>
  <c r="F819" i="6" s="1"/>
  <c r="D820" i="8" s="1"/>
  <c r="C820" i="6"/>
  <c r="D820" i="6" s="1"/>
  <c r="B821" i="6"/>
  <c r="I822" i="4"/>
  <c r="H822" i="4"/>
  <c r="A822" i="6"/>
  <c r="A823" i="8" s="1"/>
  <c r="D823" i="4"/>
  <c r="C823" i="4"/>
  <c r="G823" i="4"/>
  <c r="B823" i="4"/>
  <c r="E823" i="4"/>
  <c r="F823" i="4"/>
  <c r="E819" i="8" l="1"/>
  <c r="G819" i="8" s="1"/>
  <c r="H819" i="6"/>
  <c r="B820" i="8" s="1"/>
  <c r="F820" i="8" s="1"/>
  <c r="K821" i="8"/>
  <c r="G820" i="6"/>
  <c r="L821" i="8" s="1"/>
  <c r="E820" i="6"/>
  <c r="F820" i="6" s="1"/>
  <c r="D821" i="8" s="1"/>
  <c r="C821" i="6"/>
  <c r="D821" i="6" s="1"/>
  <c r="H823" i="4"/>
  <c r="I823" i="4"/>
  <c r="A823" i="6"/>
  <c r="A824" i="8" s="1"/>
  <c r="B822" i="6"/>
  <c r="G824" i="4"/>
  <c r="D824" i="4"/>
  <c r="C824" i="4"/>
  <c r="E824" i="4"/>
  <c r="F824" i="4"/>
  <c r="B824" i="4"/>
  <c r="E820" i="8" l="1"/>
  <c r="G820" i="8" s="1"/>
  <c r="B823" i="6"/>
  <c r="C823" i="6" s="1"/>
  <c r="K822" i="8"/>
  <c r="G821" i="6"/>
  <c r="L822" i="8" s="1"/>
  <c r="E821" i="6"/>
  <c r="F821" i="6" s="1"/>
  <c r="D822" i="8" s="1"/>
  <c r="H820" i="6"/>
  <c r="B821" i="8" s="1"/>
  <c r="C822" i="6"/>
  <c r="D822" i="6" s="1"/>
  <c r="I824" i="4"/>
  <c r="H824" i="4"/>
  <c r="A824" i="6"/>
  <c r="A825" i="8" s="1"/>
  <c r="C825" i="4"/>
  <c r="D825" i="4"/>
  <c r="E825" i="4"/>
  <c r="B825" i="4"/>
  <c r="F825" i="4"/>
  <c r="G825" i="4"/>
  <c r="D823" i="6" l="1"/>
  <c r="K824" i="8" s="1"/>
  <c r="K823" i="8"/>
  <c r="G822" i="6"/>
  <c r="L823" i="8" s="1"/>
  <c r="E822" i="6"/>
  <c r="F822" i="6" s="1"/>
  <c r="D823" i="8" s="1"/>
  <c r="F821" i="8"/>
  <c r="E821" i="8"/>
  <c r="G821" i="8" s="1"/>
  <c r="H821" i="6"/>
  <c r="B822" i="8" s="1"/>
  <c r="B824" i="6"/>
  <c r="I825" i="4"/>
  <c r="H825" i="4"/>
  <c r="A825" i="6"/>
  <c r="A826" i="8" s="1"/>
  <c r="B826" i="4"/>
  <c r="G826" i="4"/>
  <c r="F826" i="4"/>
  <c r="C826" i="4"/>
  <c r="E826" i="4"/>
  <c r="D826" i="4"/>
  <c r="E823" i="6" l="1"/>
  <c r="F823" i="6" s="1"/>
  <c r="D824" i="8" s="1"/>
  <c r="G823" i="6"/>
  <c r="L824" i="8" s="1"/>
  <c r="C824" i="6"/>
  <c r="D824" i="6" s="1"/>
  <c r="H822" i="6"/>
  <c r="B823" i="8" s="1"/>
  <c r="F822" i="8"/>
  <c r="E822" i="8"/>
  <c r="G822" i="8" s="1"/>
  <c r="I826" i="4"/>
  <c r="H826" i="4"/>
  <c r="A826" i="6"/>
  <c r="A827" i="8" s="1"/>
  <c r="B825" i="6"/>
  <c r="E827" i="4"/>
  <c r="F827" i="4"/>
  <c r="G827" i="4"/>
  <c r="C827" i="4"/>
  <c r="D827" i="4"/>
  <c r="B827" i="4"/>
  <c r="H823" i="6" l="1"/>
  <c r="B824" i="8" s="1"/>
  <c r="F824" i="8" s="1"/>
  <c r="K825" i="8"/>
  <c r="G824" i="6"/>
  <c r="L825" i="8" s="1"/>
  <c r="E824" i="6"/>
  <c r="F824" i="6" s="1"/>
  <c r="D825" i="8" s="1"/>
  <c r="C825" i="6"/>
  <c r="D825" i="6" s="1"/>
  <c r="F823" i="8"/>
  <c r="E823" i="8"/>
  <c r="G823" i="8" s="1"/>
  <c r="B826" i="6"/>
  <c r="I827" i="4"/>
  <c r="H827" i="4"/>
  <c r="A827" i="6"/>
  <c r="A828" i="8" s="1"/>
  <c r="B828" i="4"/>
  <c r="D828" i="4"/>
  <c r="G828" i="4"/>
  <c r="C828" i="4"/>
  <c r="E828" i="4"/>
  <c r="F828" i="4"/>
  <c r="E824" i="8" l="1"/>
  <c r="G824" i="8" s="1"/>
  <c r="K826" i="8"/>
  <c r="G825" i="6"/>
  <c r="L826" i="8" s="1"/>
  <c r="E825" i="6"/>
  <c r="F825" i="6" s="1"/>
  <c r="D826" i="8" s="1"/>
  <c r="H824" i="6"/>
  <c r="B825" i="8" s="1"/>
  <c r="C826" i="6"/>
  <c r="D826" i="6" s="1"/>
  <c r="H828" i="4"/>
  <c r="I828" i="4"/>
  <c r="A828" i="6"/>
  <c r="A829" i="8" s="1"/>
  <c r="B827" i="6"/>
  <c r="G829" i="4"/>
  <c r="E829" i="4"/>
  <c r="D829" i="4"/>
  <c r="C829" i="4"/>
  <c r="B829" i="4"/>
  <c r="F829" i="4"/>
  <c r="B828" i="6" l="1"/>
  <c r="C828" i="6" s="1"/>
  <c r="D828" i="6" s="1"/>
  <c r="F825" i="8"/>
  <c r="E825" i="8"/>
  <c r="G825" i="8" s="1"/>
  <c r="C827" i="6"/>
  <c r="D827" i="6" s="1"/>
  <c r="H825" i="6"/>
  <c r="B826" i="8" s="1"/>
  <c r="K827" i="8"/>
  <c r="G826" i="6"/>
  <c r="L827" i="8" s="1"/>
  <c r="E826" i="6"/>
  <c r="F826" i="6" s="1"/>
  <c r="D827" i="8" s="1"/>
  <c r="H829" i="4"/>
  <c r="I829" i="4"/>
  <c r="A829" i="6"/>
  <c r="A830" i="8" s="1"/>
  <c r="F830" i="4"/>
  <c r="E830" i="4"/>
  <c r="C830" i="4"/>
  <c r="B830" i="4"/>
  <c r="G830" i="4"/>
  <c r="D830" i="4"/>
  <c r="B829" i="6" l="1"/>
  <c r="C829" i="6" s="1"/>
  <c r="K828" i="8"/>
  <c r="G827" i="6"/>
  <c r="L828" i="8" s="1"/>
  <c r="E827" i="6"/>
  <c r="F827" i="6" s="1"/>
  <c r="D828" i="8" s="1"/>
  <c r="F826" i="8"/>
  <c r="E826" i="8"/>
  <c r="G826" i="8" s="1"/>
  <c r="K829" i="8"/>
  <c r="G828" i="6"/>
  <c r="L829" i="8" s="1"/>
  <c r="E828" i="6"/>
  <c r="F828" i="6" s="1"/>
  <c r="D829" i="8" s="1"/>
  <c r="H826" i="6"/>
  <c r="B827" i="8" s="1"/>
  <c r="H830" i="4"/>
  <c r="I830" i="4"/>
  <c r="A830" i="6"/>
  <c r="A831" i="8" s="1"/>
  <c r="D831" i="4"/>
  <c r="F831" i="4"/>
  <c r="B831" i="4"/>
  <c r="E831" i="4"/>
  <c r="G831" i="4"/>
  <c r="C831" i="4"/>
  <c r="D829" i="6" l="1"/>
  <c r="K830" i="8" s="1"/>
  <c r="H827" i="6"/>
  <c r="B828" i="8" s="1"/>
  <c r="E828" i="8" s="1"/>
  <c r="G828" i="8" s="1"/>
  <c r="H828" i="6"/>
  <c r="B829" i="8" s="1"/>
  <c r="B830" i="6"/>
  <c r="F827" i="8"/>
  <c r="E827" i="8"/>
  <c r="G827" i="8" s="1"/>
  <c r="H831" i="4"/>
  <c r="I831" i="4"/>
  <c r="A831" i="6"/>
  <c r="A832" i="8" s="1"/>
  <c r="E832" i="4"/>
  <c r="G832" i="4"/>
  <c r="F832" i="4"/>
  <c r="C832" i="4"/>
  <c r="D832" i="4"/>
  <c r="B832" i="4"/>
  <c r="E829" i="6" l="1"/>
  <c r="F829" i="6" s="1"/>
  <c r="D830" i="8" s="1"/>
  <c r="G829" i="6"/>
  <c r="L830" i="8" s="1"/>
  <c r="F828" i="8"/>
  <c r="F829" i="8"/>
  <c r="E829" i="8"/>
  <c r="G829" i="8" s="1"/>
  <c r="C830" i="6"/>
  <c r="D830" i="6" s="1"/>
  <c r="B831" i="6"/>
  <c r="H832" i="4"/>
  <c r="I832" i="4"/>
  <c r="A832" i="6"/>
  <c r="A833" i="8" s="1"/>
  <c r="F833" i="4"/>
  <c r="E833" i="4"/>
  <c r="G833" i="4"/>
  <c r="C833" i="4"/>
  <c r="D833" i="4"/>
  <c r="B833" i="4"/>
  <c r="H829" i="6" l="1"/>
  <c r="B830" i="8" s="1"/>
  <c r="F830" i="8" s="1"/>
  <c r="B832" i="6"/>
  <c r="C832" i="6" s="1"/>
  <c r="D832" i="6" s="1"/>
  <c r="K831" i="8"/>
  <c r="G830" i="6"/>
  <c r="L831" i="8" s="1"/>
  <c r="E830" i="6"/>
  <c r="F830" i="6" s="1"/>
  <c r="D831" i="8" s="1"/>
  <c r="C831" i="6"/>
  <c r="D831" i="6" s="1"/>
  <c r="I833" i="4"/>
  <c r="H833" i="4"/>
  <c r="A833" i="6"/>
  <c r="A834" i="8" s="1"/>
  <c r="D834" i="4"/>
  <c r="G834" i="4"/>
  <c r="C834" i="4"/>
  <c r="F834" i="4"/>
  <c r="B834" i="4"/>
  <c r="E834" i="4"/>
  <c r="E830" i="8" l="1"/>
  <c r="G830" i="8" s="1"/>
  <c r="K832" i="8"/>
  <c r="G831" i="6"/>
  <c r="L832" i="8" s="1"/>
  <c r="E831" i="6"/>
  <c r="F831" i="6" s="1"/>
  <c r="D832" i="8" s="1"/>
  <c r="K833" i="8"/>
  <c r="G832" i="6"/>
  <c r="L833" i="8" s="1"/>
  <c r="E832" i="6"/>
  <c r="F832" i="6" s="1"/>
  <c r="D833" i="8" s="1"/>
  <c r="H830" i="6"/>
  <c r="B831" i="8" s="1"/>
  <c r="B833" i="6"/>
  <c r="I834" i="4"/>
  <c r="H834" i="4"/>
  <c r="A834" i="6"/>
  <c r="A835" i="8" s="1"/>
  <c r="G835" i="4"/>
  <c r="D835" i="4"/>
  <c r="F835" i="4"/>
  <c r="E835" i="4"/>
  <c r="C835" i="4"/>
  <c r="B835" i="4"/>
  <c r="H832" i="6" l="1"/>
  <c r="B833" i="8" s="1"/>
  <c r="F831" i="8"/>
  <c r="E831" i="8"/>
  <c r="G831" i="8" s="1"/>
  <c r="H831" i="6"/>
  <c r="B832" i="8" s="1"/>
  <c r="C833" i="6"/>
  <c r="D833" i="6" s="1"/>
  <c r="B834" i="6"/>
  <c r="I835" i="4"/>
  <c r="H835" i="4"/>
  <c r="A835" i="6"/>
  <c r="A836" i="8" s="1"/>
  <c r="C836" i="4"/>
  <c r="E836" i="4"/>
  <c r="F836" i="4"/>
  <c r="G836" i="4"/>
  <c r="B836" i="4"/>
  <c r="D836" i="4"/>
  <c r="K834" i="8" l="1"/>
  <c r="G833" i="6"/>
  <c r="L834" i="8" s="1"/>
  <c r="E833" i="6"/>
  <c r="F833" i="6" s="1"/>
  <c r="D834" i="8" s="1"/>
  <c r="C834" i="6"/>
  <c r="D834" i="6" s="1"/>
  <c r="F832" i="8"/>
  <c r="E832" i="8"/>
  <c r="G832" i="8" s="1"/>
  <c r="F833" i="8"/>
  <c r="E833" i="8"/>
  <c r="G833" i="8" s="1"/>
  <c r="H836" i="4"/>
  <c r="I836" i="4"/>
  <c r="A836" i="6"/>
  <c r="A837" i="8" s="1"/>
  <c r="B835" i="6"/>
  <c r="D837" i="4"/>
  <c r="B837" i="4"/>
  <c r="G837" i="4"/>
  <c r="C837" i="4"/>
  <c r="F837" i="4"/>
  <c r="E837" i="4"/>
  <c r="B836" i="6" l="1"/>
  <c r="C836" i="6" s="1"/>
  <c r="D836" i="6" s="1"/>
  <c r="K835" i="8"/>
  <c r="G834" i="6"/>
  <c r="L835" i="8" s="1"/>
  <c r="E834" i="6"/>
  <c r="F834" i="6" s="1"/>
  <c r="D835" i="8" s="1"/>
  <c r="H833" i="6"/>
  <c r="B834" i="8" s="1"/>
  <c r="C835" i="6"/>
  <c r="D835" i="6" s="1"/>
  <c r="I837" i="4"/>
  <c r="H837" i="4"/>
  <c r="A837" i="6"/>
  <c r="A838" i="8" s="1"/>
  <c r="D838" i="4"/>
  <c r="E838" i="4"/>
  <c r="G838" i="4"/>
  <c r="F838" i="4"/>
  <c r="B838" i="4"/>
  <c r="C838" i="4"/>
  <c r="K837" i="8" l="1"/>
  <c r="G836" i="6"/>
  <c r="L837" i="8" s="1"/>
  <c r="E836" i="6"/>
  <c r="F836" i="6" s="1"/>
  <c r="D837" i="8" s="1"/>
  <c r="K836" i="8"/>
  <c r="G835" i="6"/>
  <c r="L836" i="8" s="1"/>
  <c r="E835" i="6"/>
  <c r="F835" i="6" s="1"/>
  <c r="D836" i="8" s="1"/>
  <c r="H834" i="6"/>
  <c r="B835" i="8" s="1"/>
  <c r="F834" i="8"/>
  <c r="E834" i="8"/>
  <c r="G834" i="8" s="1"/>
  <c r="I838" i="4"/>
  <c r="H838" i="4"/>
  <c r="A838" i="6"/>
  <c r="A839" i="8" s="1"/>
  <c r="B837" i="6"/>
  <c r="F839" i="4"/>
  <c r="G839" i="4"/>
  <c r="E839" i="4"/>
  <c r="B839" i="4"/>
  <c r="C839" i="4"/>
  <c r="D839" i="4"/>
  <c r="H835" i="6" l="1"/>
  <c r="B836" i="8" s="1"/>
  <c r="E836" i="8" s="1"/>
  <c r="G836" i="8" s="1"/>
  <c r="F835" i="8"/>
  <c r="E835" i="8"/>
  <c r="G835" i="8" s="1"/>
  <c r="C837" i="6"/>
  <c r="D837" i="6" s="1"/>
  <c r="H836" i="6"/>
  <c r="B837" i="8" s="1"/>
  <c r="I839" i="4"/>
  <c r="H839" i="4"/>
  <c r="A839" i="6"/>
  <c r="A840" i="8" s="1"/>
  <c r="B838" i="6"/>
  <c r="F840" i="4"/>
  <c r="C840" i="4"/>
  <c r="G840" i="4"/>
  <c r="D840" i="4"/>
  <c r="E840" i="4"/>
  <c r="B840" i="4"/>
  <c r="F836" i="8" l="1"/>
  <c r="K838" i="8"/>
  <c r="G837" i="6"/>
  <c r="L838" i="8" s="1"/>
  <c r="E837" i="6"/>
  <c r="F837" i="6" s="1"/>
  <c r="D838" i="8" s="1"/>
  <c r="F837" i="8"/>
  <c r="E837" i="8"/>
  <c r="G837" i="8" s="1"/>
  <c r="C838" i="6"/>
  <c r="D838" i="6" s="1"/>
  <c r="B839" i="6"/>
  <c r="H840" i="4"/>
  <c r="I840" i="4"/>
  <c r="A840" i="6"/>
  <c r="A841" i="8" s="1"/>
  <c r="G841" i="4"/>
  <c r="D841" i="4"/>
  <c r="F841" i="4"/>
  <c r="C841" i="4"/>
  <c r="B841" i="4"/>
  <c r="E841" i="4"/>
  <c r="H837" i="6" l="1"/>
  <c r="B838" i="8" s="1"/>
  <c r="F838" i="8" s="1"/>
  <c r="K839" i="8"/>
  <c r="G838" i="6"/>
  <c r="L839" i="8" s="1"/>
  <c r="E838" i="6"/>
  <c r="F838" i="6" s="1"/>
  <c r="D839" i="8" s="1"/>
  <c r="C839" i="6"/>
  <c r="D839" i="6" s="1"/>
  <c r="B840" i="6"/>
  <c r="I841" i="4"/>
  <c r="H841" i="4"/>
  <c r="A841" i="6"/>
  <c r="A842" i="8" s="1"/>
  <c r="D842" i="4"/>
  <c r="F842" i="4"/>
  <c r="E842" i="4"/>
  <c r="C842" i="4"/>
  <c r="B842" i="4"/>
  <c r="G842" i="4"/>
  <c r="E838" i="8" l="1"/>
  <c r="G838" i="8" s="1"/>
  <c r="K840" i="8"/>
  <c r="G839" i="6"/>
  <c r="L840" i="8" s="1"/>
  <c r="E839" i="6"/>
  <c r="F839" i="6" s="1"/>
  <c r="D840" i="8" s="1"/>
  <c r="C840" i="6"/>
  <c r="D840" i="6" s="1"/>
  <c r="H838" i="6"/>
  <c r="B839" i="8" s="1"/>
  <c r="H842" i="4"/>
  <c r="I842" i="4"/>
  <c r="A842" i="6"/>
  <c r="A843" i="8" s="1"/>
  <c r="B841" i="6"/>
  <c r="E843" i="4"/>
  <c r="G843" i="4"/>
  <c r="F843" i="4"/>
  <c r="C843" i="4"/>
  <c r="B843" i="4"/>
  <c r="D843" i="4"/>
  <c r="B842" i="6" l="1"/>
  <c r="C842" i="6" s="1"/>
  <c r="D842" i="6" s="1"/>
  <c r="K841" i="8"/>
  <c r="G840" i="6"/>
  <c r="L841" i="8" s="1"/>
  <c r="E840" i="6"/>
  <c r="F840" i="6" s="1"/>
  <c r="D841" i="8" s="1"/>
  <c r="F839" i="8"/>
  <c r="E839" i="8"/>
  <c r="G839" i="8" s="1"/>
  <c r="C841" i="6"/>
  <c r="D841" i="6" s="1"/>
  <c r="H839" i="6"/>
  <c r="B840" i="8" s="1"/>
  <c r="I843" i="4"/>
  <c r="H843" i="4"/>
  <c r="A843" i="6"/>
  <c r="A844" i="8" s="1"/>
  <c r="E844" i="4"/>
  <c r="D844" i="4"/>
  <c r="B844" i="4"/>
  <c r="G844" i="4"/>
  <c r="F844" i="4"/>
  <c r="C844" i="4"/>
  <c r="K842" i="8" l="1"/>
  <c r="G841" i="6"/>
  <c r="L842" i="8" s="1"/>
  <c r="E841" i="6"/>
  <c r="F841" i="6" s="1"/>
  <c r="D842" i="8" s="1"/>
  <c r="K843" i="8"/>
  <c r="G842" i="6"/>
  <c r="L843" i="8" s="1"/>
  <c r="E842" i="6"/>
  <c r="F842" i="6" s="1"/>
  <c r="D843" i="8" s="1"/>
  <c r="F840" i="8"/>
  <c r="E840" i="8"/>
  <c r="G840" i="8" s="1"/>
  <c r="H840" i="6"/>
  <c r="B841" i="8" s="1"/>
  <c r="B843" i="6"/>
  <c r="H844" i="4"/>
  <c r="I844" i="4"/>
  <c r="A844" i="6"/>
  <c r="A845" i="8" s="1"/>
  <c r="G845" i="4"/>
  <c r="C845" i="4"/>
  <c r="B845" i="4"/>
  <c r="D845" i="4"/>
  <c r="F845" i="4"/>
  <c r="E845" i="4"/>
  <c r="H842" i="6" l="1"/>
  <c r="B843" i="8" s="1"/>
  <c r="F843" i="8" s="1"/>
  <c r="B844" i="6"/>
  <c r="C844" i="6" s="1"/>
  <c r="D844" i="6" s="1"/>
  <c r="C843" i="6"/>
  <c r="D843" i="6" s="1"/>
  <c r="H841" i="6"/>
  <c r="B842" i="8" s="1"/>
  <c r="F841" i="8"/>
  <c r="E841" i="8"/>
  <c r="G841" i="8" s="1"/>
  <c r="I845" i="4"/>
  <c r="H845" i="4"/>
  <c r="A845" i="6"/>
  <c r="A846" i="8" s="1"/>
  <c r="D846" i="4"/>
  <c r="C846" i="4"/>
  <c r="F846" i="4"/>
  <c r="E846" i="4"/>
  <c r="G846" i="4"/>
  <c r="B846" i="4"/>
  <c r="E843" i="8" l="1"/>
  <c r="G843" i="8" s="1"/>
  <c r="K844" i="8"/>
  <c r="G843" i="6"/>
  <c r="L844" i="8" s="1"/>
  <c r="E843" i="6"/>
  <c r="F843" i="6" s="1"/>
  <c r="D844" i="8" s="1"/>
  <c r="K845" i="8"/>
  <c r="G844" i="6"/>
  <c r="L845" i="8" s="1"/>
  <c r="E844" i="6"/>
  <c r="F844" i="6" s="1"/>
  <c r="D845" i="8" s="1"/>
  <c r="F842" i="8"/>
  <c r="E842" i="8"/>
  <c r="G842" i="8" s="1"/>
  <c r="I846" i="4"/>
  <c r="H846" i="4"/>
  <c r="A846" i="6"/>
  <c r="A847" i="8" s="1"/>
  <c r="B845" i="6"/>
  <c r="D847" i="4"/>
  <c r="B847" i="4"/>
  <c r="G847" i="4"/>
  <c r="E847" i="4"/>
  <c r="C847" i="4"/>
  <c r="F847" i="4"/>
  <c r="H843" i="6" l="1"/>
  <c r="B844" i="8" s="1"/>
  <c r="F844" i="8" s="1"/>
  <c r="H844" i="6"/>
  <c r="B845" i="8" s="1"/>
  <c r="F845" i="8" s="1"/>
  <c r="C845" i="6"/>
  <c r="D845" i="6" s="1"/>
  <c r="H847" i="4"/>
  <c r="I847" i="4"/>
  <c r="A847" i="6"/>
  <c r="A848" i="8" s="1"/>
  <c r="B846" i="6"/>
  <c r="D848" i="4"/>
  <c r="G848" i="4"/>
  <c r="C848" i="4"/>
  <c r="E848" i="4"/>
  <c r="B848" i="4"/>
  <c r="F848" i="4"/>
  <c r="E844" i="8" l="1"/>
  <c r="G844" i="8" s="1"/>
  <c r="B847" i="6"/>
  <c r="C847" i="6" s="1"/>
  <c r="E845" i="8"/>
  <c r="G845" i="8" s="1"/>
  <c r="K846" i="8"/>
  <c r="G845" i="6"/>
  <c r="L846" i="8" s="1"/>
  <c r="E845" i="6"/>
  <c r="F845" i="6" s="1"/>
  <c r="D846" i="8" s="1"/>
  <c r="C846" i="6"/>
  <c r="D846" i="6" s="1"/>
  <c r="I848" i="4"/>
  <c r="H848" i="4"/>
  <c r="A848" i="6"/>
  <c r="A849" i="8" s="1"/>
  <c r="G849" i="4"/>
  <c r="B849" i="4"/>
  <c r="D849" i="4"/>
  <c r="F849" i="4"/>
  <c r="C849" i="4"/>
  <c r="E849" i="4"/>
  <c r="D847" i="6" l="1"/>
  <c r="K848" i="8" s="1"/>
  <c r="H845" i="6"/>
  <c r="B846" i="8" s="1"/>
  <c r="E846" i="8" s="1"/>
  <c r="G846" i="8" s="1"/>
  <c r="K847" i="8"/>
  <c r="G846" i="6"/>
  <c r="L847" i="8" s="1"/>
  <c r="E846" i="6"/>
  <c r="F846" i="6" s="1"/>
  <c r="D847" i="8" s="1"/>
  <c r="H849" i="4"/>
  <c r="I849" i="4"/>
  <c r="A849" i="6"/>
  <c r="A850" i="8" s="1"/>
  <c r="B848" i="6"/>
  <c r="D850" i="4"/>
  <c r="G850" i="4"/>
  <c r="B850" i="4"/>
  <c r="C850" i="4"/>
  <c r="E850" i="4"/>
  <c r="F850" i="4"/>
  <c r="E847" i="6" l="1"/>
  <c r="F847" i="6" s="1"/>
  <c r="D848" i="8" s="1"/>
  <c r="G847" i="6"/>
  <c r="L848" i="8" s="1"/>
  <c r="F846" i="8"/>
  <c r="H846" i="6"/>
  <c r="B847" i="8" s="1"/>
  <c r="C848" i="6"/>
  <c r="D848" i="6" s="1"/>
  <c r="B849" i="6"/>
  <c r="I850" i="4"/>
  <c r="H850" i="4"/>
  <c r="A850" i="6"/>
  <c r="A851" i="8" s="1"/>
  <c r="F851" i="4"/>
  <c r="G851" i="4"/>
  <c r="D851" i="4"/>
  <c r="E851" i="4"/>
  <c r="B851" i="4"/>
  <c r="C851" i="4"/>
  <c r="H847" i="6" l="1"/>
  <c r="B848" i="8" s="1"/>
  <c r="F848" i="8" s="1"/>
  <c r="K849" i="8"/>
  <c r="G848" i="6"/>
  <c r="L849" i="8" s="1"/>
  <c r="E848" i="6"/>
  <c r="F848" i="6" s="1"/>
  <c r="D849" i="8" s="1"/>
  <c r="C849" i="6"/>
  <c r="D849" i="6" s="1"/>
  <c r="F847" i="8"/>
  <c r="E847" i="8"/>
  <c r="G847" i="8" s="1"/>
  <c r="I851" i="4"/>
  <c r="H851" i="4"/>
  <c r="A851" i="6"/>
  <c r="A852" i="8" s="1"/>
  <c r="B850" i="6"/>
  <c r="B852" i="4"/>
  <c r="F852" i="4"/>
  <c r="G852" i="4"/>
  <c r="C852" i="4"/>
  <c r="D852" i="4"/>
  <c r="E852" i="4"/>
  <c r="E848" i="8" l="1"/>
  <c r="G848" i="8" s="1"/>
  <c r="K850" i="8"/>
  <c r="G849" i="6"/>
  <c r="L850" i="8" s="1"/>
  <c r="E849" i="6"/>
  <c r="F849" i="6" s="1"/>
  <c r="D850" i="8" s="1"/>
  <c r="C850" i="6"/>
  <c r="D850" i="6" s="1"/>
  <c r="H848" i="6"/>
  <c r="B849" i="8" s="1"/>
  <c r="H852" i="4"/>
  <c r="I852" i="4"/>
  <c r="A852" i="6"/>
  <c r="A853" i="8" s="1"/>
  <c r="B851" i="6"/>
  <c r="G853" i="4"/>
  <c r="F853" i="4"/>
  <c r="B853" i="4"/>
  <c r="E853" i="4"/>
  <c r="D853" i="4"/>
  <c r="C853" i="4"/>
  <c r="B852" i="6" l="1"/>
  <c r="C852" i="6" s="1"/>
  <c r="D852" i="6" s="1"/>
  <c r="K851" i="8"/>
  <c r="G850" i="6"/>
  <c r="L851" i="8" s="1"/>
  <c r="E850" i="6"/>
  <c r="F850" i="6" s="1"/>
  <c r="D851" i="8" s="1"/>
  <c r="F849" i="8"/>
  <c r="E849" i="8"/>
  <c r="G849" i="8" s="1"/>
  <c r="C851" i="6"/>
  <c r="D851" i="6" s="1"/>
  <c r="H849" i="6"/>
  <c r="B850" i="8" s="1"/>
  <c r="I853" i="4"/>
  <c r="H853" i="4"/>
  <c r="A853" i="6"/>
  <c r="A854" i="8" s="1"/>
  <c r="E854" i="4"/>
  <c r="D854" i="4"/>
  <c r="B854" i="4"/>
  <c r="F854" i="4"/>
  <c r="C854" i="4"/>
  <c r="G854" i="4"/>
  <c r="H850" i="6" l="1"/>
  <c r="B851" i="8" s="1"/>
  <c r="E851" i="8" s="1"/>
  <c r="G851" i="8" s="1"/>
  <c r="K853" i="8"/>
  <c r="G852" i="6"/>
  <c r="L853" i="8" s="1"/>
  <c r="E852" i="6"/>
  <c r="F852" i="6" s="1"/>
  <c r="D853" i="8" s="1"/>
  <c r="K852" i="8"/>
  <c r="G851" i="6"/>
  <c r="L852" i="8" s="1"/>
  <c r="E851" i="6"/>
  <c r="F851" i="6" s="1"/>
  <c r="D852" i="8" s="1"/>
  <c r="F850" i="8"/>
  <c r="E850" i="8"/>
  <c r="G850" i="8" s="1"/>
  <c r="I854" i="4"/>
  <c r="H854" i="4"/>
  <c r="A854" i="6"/>
  <c r="A855" i="8" s="1"/>
  <c r="B853" i="6"/>
  <c r="F855" i="4"/>
  <c r="B855" i="4"/>
  <c r="G855" i="4"/>
  <c r="E855" i="4"/>
  <c r="D855" i="4"/>
  <c r="C855" i="4"/>
  <c r="F851" i="8" l="1"/>
  <c r="H851" i="6"/>
  <c r="B852" i="8" s="1"/>
  <c r="E852" i="8" s="1"/>
  <c r="G852" i="8" s="1"/>
  <c r="C853" i="6"/>
  <c r="D853" i="6" s="1"/>
  <c r="H852" i="6"/>
  <c r="B853" i="8" s="1"/>
  <c r="I855" i="4"/>
  <c r="H855" i="4"/>
  <c r="A855" i="6"/>
  <c r="A856" i="8" s="1"/>
  <c r="B854" i="6"/>
  <c r="F856" i="4"/>
  <c r="C856" i="4"/>
  <c r="D856" i="4"/>
  <c r="B856" i="4"/>
  <c r="G856" i="4"/>
  <c r="E856" i="4"/>
  <c r="F852" i="8" l="1"/>
  <c r="K854" i="8"/>
  <c r="G853" i="6"/>
  <c r="L854" i="8" s="1"/>
  <c r="E853" i="6"/>
  <c r="F853" i="6" s="1"/>
  <c r="D854" i="8" s="1"/>
  <c r="F853" i="8"/>
  <c r="E853" i="8"/>
  <c r="G853" i="8" s="1"/>
  <c r="C854" i="6"/>
  <c r="D854" i="6" s="1"/>
  <c r="B855" i="6"/>
  <c r="H856" i="4"/>
  <c r="I856" i="4"/>
  <c r="A856" i="6"/>
  <c r="A857" i="8" s="1"/>
  <c r="G857" i="4"/>
  <c r="D857" i="4"/>
  <c r="C857" i="4"/>
  <c r="E857" i="4"/>
  <c r="F857" i="4"/>
  <c r="B857" i="4"/>
  <c r="B856" i="6" l="1"/>
  <c r="C856" i="6" s="1"/>
  <c r="D856" i="6" s="1"/>
  <c r="H853" i="6"/>
  <c r="B854" i="8" s="1"/>
  <c r="E854" i="8" s="1"/>
  <c r="G854" i="8" s="1"/>
  <c r="K855" i="8"/>
  <c r="G854" i="6"/>
  <c r="L855" i="8" s="1"/>
  <c r="E854" i="6"/>
  <c r="F854" i="6" s="1"/>
  <c r="D855" i="8" s="1"/>
  <c r="C855" i="6"/>
  <c r="D855" i="6" s="1"/>
  <c r="I857" i="4"/>
  <c r="H857" i="4"/>
  <c r="A857" i="6"/>
  <c r="A858" i="8" s="1"/>
  <c r="E858" i="4"/>
  <c r="D858" i="4"/>
  <c r="C858" i="4"/>
  <c r="B858" i="4"/>
  <c r="G858" i="4"/>
  <c r="F858" i="4"/>
  <c r="F854" i="8" l="1"/>
  <c r="K857" i="8"/>
  <c r="G856" i="6"/>
  <c r="L857" i="8" s="1"/>
  <c r="E856" i="6"/>
  <c r="F856" i="6" s="1"/>
  <c r="D857" i="8" s="1"/>
  <c r="K856" i="8"/>
  <c r="G855" i="6"/>
  <c r="L856" i="8" s="1"/>
  <c r="E855" i="6"/>
  <c r="F855" i="6" s="1"/>
  <c r="D856" i="8" s="1"/>
  <c r="H854" i="6"/>
  <c r="B855" i="8" s="1"/>
  <c r="I858" i="4"/>
  <c r="H858" i="4"/>
  <c r="A858" i="6"/>
  <c r="A859" i="8" s="1"/>
  <c r="B857" i="6"/>
  <c r="G859" i="4"/>
  <c r="D859" i="4"/>
  <c r="E859" i="4"/>
  <c r="C859" i="4"/>
  <c r="F859" i="4"/>
  <c r="B859" i="4"/>
  <c r="H855" i="6" l="1"/>
  <c r="B856" i="8" s="1"/>
  <c r="C857" i="6"/>
  <c r="D857" i="6" s="1"/>
  <c r="F855" i="8"/>
  <c r="E855" i="8"/>
  <c r="G855" i="8" s="1"/>
  <c r="H856" i="6"/>
  <c r="B857" i="8" s="1"/>
  <c r="I859" i="4"/>
  <c r="H859" i="4"/>
  <c r="A859" i="6"/>
  <c r="A860" i="8" s="1"/>
  <c r="B858" i="6"/>
  <c r="D860" i="4"/>
  <c r="B860" i="4"/>
  <c r="F860" i="4"/>
  <c r="G860" i="4"/>
  <c r="C860" i="4"/>
  <c r="E860" i="4"/>
  <c r="K858" i="8" l="1"/>
  <c r="G857" i="6"/>
  <c r="L858" i="8" s="1"/>
  <c r="E857" i="6"/>
  <c r="F857" i="6" s="1"/>
  <c r="D858" i="8" s="1"/>
  <c r="C858" i="6"/>
  <c r="D858" i="6" s="1"/>
  <c r="F857" i="8"/>
  <c r="E857" i="8"/>
  <c r="G857" i="8" s="1"/>
  <c r="F856" i="8"/>
  <c r="E856" i="8"/>
  <c r="G856" i="8" s="1"/>
  <c r="H860" i="4"/>
  <c r="I860" i="4"/>
  <c r="A860" i="6"/>
  <c r="A861" i="8" s="1"/>
  <c r="B859" i="6"/>
  <c r="F861" i="4"/>
  <c r="D861" i="4"/>
  <c r="E861" i="4"/>
  <c r="G861" i="4"/>
  <c r="B861" i="4"/>
  <c r="C861" i="4"/>
  <c r="B860" i="6" l="1"/>
  <c r="C860" i="6" s="1"/>
  <c r="D860" i="6" s="1"/>
  <c r="K859" i="8"/>
  <c r="G858" i="6"/>
  <c r="L859" i="8" s="1"/>
  <c r="E858" i="6"/>
  <c r="F858" i="6" s="1"/>
  <c r="D859" i="8" s="1"/>
  <c r="H857" i="6"/>
  <c r="B858" i="8" s="1"/>
  <c r="C859" i="6"/>
  <c r="D859" i="6" s="1"/>
  <c r="I861" i="4"/>
  <c r="H861" i="4"/>
  <c r="A861" i="6"/>
  <c r="A862" i="8" s="1"/>
  <c r="G862" i="4"/>
  <c r="B862" i="4"/>
  <c r="D862" i="4"/>
  <c r="C862" i="4"/>
  <c r="E862" i="4"/>
  <c r="F862" i="4"/>
  <c r="H858" i="6" l="1"/>
  <c r="B859" i="8" s="1"/>
  <c r="F859" i="8" s="1"/>
  <c r="K860" i="8"/>
  <c r="G859" i="6"/>
  <c r="L860" i="8" s="1"/>
  <c r="E859" i="6"/>
  <c r="F859" i="6" s="1"/>
  <c r="D860" i="8" s="1"/>
  <c r="K861" i="8"/>
  <c r="G860" i="6"/>
  <c r="L861" i="8" s="1"/>
  <c r="E860" i="6"/>
  <c r="F860" i="6" s="1"/>
  <c r="D861" i="8" s="1"/>
  <c r="F858" i="8"/>
  <c r="E858" i="8"/>
  <c r="G858" i="8" s="1"/>
  <c r="H862" i="4"/>
  <c r="I862" i="4"/>
  <c r="A862" i="6"/>
  <c r="A863" i="8" s="1"/>
  <c r="B861" i="6"/>
  <c r="E863" i="4"/>
  <c r="G863" i="4"/>
  <c r="B863" i="4"/>
  <c r="F863" i="4"/>
  <c r="C863" i="4"/>
  <c r="D863" i="4"/>
  <c r="E859" i="8" l="1"/>
  <c r="G859" i="8" s="1"/>
  <c r="B862" i="6"/>
  <c r="C862" i="6" s="1"/>
  <c r="C861" i="6"/>
  <c r="D861" i="6" s="1"/>
  <c r="H860" i="6"/>
  <c r="B861" i="8" s="1"/>
  <c r="H859" i="6"/>
  <c r="B860" i="8" s="1"/>
  <c r="H863" i="4"/>
  <c r="I863" i="4"/>
  <c r="A863" i="6"/>
  <c r="A864" i="8" s="1"/>
  <c r="C864" i="4"/>
  <c r="E864" i="4"/>
  <c r="G864" i="4"/>
  <c r="D864" i="4"/>
  <c r="B864" i="4"/>
  <c r="F864" i="4"/>
  <c r="B863" i="6" l="1"/>
  <c r="C863" i="6" s="1"/>
  <c r="D863" i="6" s="1"/>
  <c r="D862" i="6"/>
  <c r="K863" i="8" s="1"/>
  <c r="K862" i="8"/>
  <c r="G861" i="6"/>
  <c r="L862" i="8" s="1"/>
  <c r="E861" i="6"/>
  <c r="F861" i="6" s="1"/>
  <c r="D862" i="8" s="1"/>
  <c r="E860" i="8"/>
  <c r="G860" i="8" s="1"/>
  <c r="F860" i="8"/>
  <c r="F861" i="8"/>
  <c r="E861" i="8"/>
  <c r="G861" i="8" s="1"/>
  <c r="H864" i="4"/>
  <c r="I864" i="4"/>
  <c r="A864" i="6"/>
  <c r="A865" i="8" s="1"/>
  <c r="E865" i="4"/>
  <c r="B865" i="4"/>
  <c r="F865" i="4"/>
  <c r="G865" i="4"/>
  <c r="C865" i="4"/>
  <c r="D865" i="4"/>
  <c r="E862" i="6" l="1"/>
  <c r="F862" i="6" s="1"/>
  <c r="D863" i="8" s="1"/>
  <c r="B864" i="6"/>
  <c r="C864" i="6" s="1"/>
  <c r="D864" i="6" s="1"/>
  <c r="H861" i="6"/>
  <c r="B862" i="8" s="1"/>
  <c r="E862" i="8" s="1"/>
  <c r="G862" i="8" s="1"/>
  <c r="G862" i="6"/>
  <c r="L863" i="8" s="1"/>
  <c r="K864" i="8"/>
  <c r="G863" i="6"/>
  <c r="L864" i="8" s="1"/>
  <c r="E863" i="6"/>
  <c r="F863" i="6" s="1"/>
  <c r="D864" i="8" s="1"/>
  <c r="I865" i="4"/>
  <c r="H865" i="4"/>
  <c r="A865" i="6"/>
  <c r="A866" i="8" s="1"/>
  <c r="D866" i="4"/>
  <c r="C866" i="4"/>
  <c r="E866" i="4"/>
  <c r="G866" i="4"/>
  <c r="B866" i="4"/>
  <c r="F866" i="4"/>
  <c r="H862" i="6" l="1"/>
  <c r="B863" i="8" s="1"/>
  <c r="F863" i="8" s="1"/>
  <c r="F862" i="8"/>
  <c r="K865" i="8"/>
  <c r="G864" i="6"/>
  <c r="L865" i="8" s="1"/>
  <c r="E864" i="6"/>
  <c r="F864" i="6" s="1"/>
  <c r="D865" i="8" s="1"/>
  <c r="H863" i="6"/>
  <c r="B864" i="8" s="1"/>
  <c r="H866" i="4"/>
  <c r="I866" i="4"/>
  <c r="A866" i="6"/>
  <c r="A867" i="8" s="1"/>
  <c r="B865" i="6"/>
  <c r="C867" i="4"/>
  <c r="D867" i="4"/>
  <c r="G867" i="4"/>
  <c r="E867" i="4"/>
  <c r="F867" i="4"/>
  <c r="B867" i="4"/>
  <c r="E863" i="8" l="1"/>
  <c r="G863" i="8" s="1"/>
  <c r="B866" i="6"/>
  <c r="C866" i="6" s="1"/>
  <c r="D866" i="6" s="1"/>
  <c r="F864" i="8"/>
  <c r="E864" i="8"/>
  <c r="G864" i="8" s="1"/>
  <c r="H864" i="6"/>
  <c r="B865" i="8" s="1"/>
  <c r="C865" i="6"/>
  <c r="D865" i="6" s="1"/>
  <c r="I867" i="4"/>
  <c r="H867" i="4"/>
  <c r="A867" i="6"/>
  <c r="A868" i="8" s="1"/>
  <c r="E868" i="4"/>
  <c r="D868" i="4"/>
  <c r="B868" i="4"/>
  <c r="F868" i="4"/>
  <c r="C868" i="4"/>
  <c r="G868" i="4"/>
  <c r="K867" i="8" l="1"/>
  <c r="G866" i="6"/>
  <c r="L867" i="8" s="1"/>
  <c r="E866" i="6"/>
  <c r="F866" i="6" s="1"/>
  <c r="D867" i="8" s="1"/>
  <c r="K866" i="8"/>
  <c r="G865" i="6"/>
  <c r="L866" i="8" s="1"/>
  <c r="E865" i="6"/>
  <c r="F865" i="6" s="1"/>
  <c r="D866" i="8" s="1"/>
  <c r="F865" i="8"/>
  <c r="E865" i="8"/>
  <c r="G865" i="8" s="1"/>
  <c r="H868" i="4"/>
  <c r="I868" i="4"/>
  <c r="A868" i="6"/>
  <c r="A869" i="8" s="1"/>
  <c r="B867" i="6"/>
  <c r="D869" i="4"/>
  <c r="G869" i="4"/>
  <c r="E869" i="4"/>
  <c r="B869" i="4"/>
  <c r="C869" i="4"/>
  <c r="F869" i="4"/>
  <c r="H866" i="6" l="1"/>
  <c r="B867" i="8" s="1"/>
  <c r="F867" i="8" s="1"/>
  <c r="H865" i="6"/>
  <c r="B866" i="8" s="1"/>
  <c r="F866" i="8" s="1"/>
  <c r="B868" i="6"/>
  <c r="C867" i="6"/>
  <c r="D867" i="6" s="1"/>
  <c r="H869" i="4"/>
  <c r="I869" i="4"/>
  <c r="A869" i="6"/>
  <c r="A870" i="8" s="1"/>
  <c r="B870" i="4"/>
  <c r="F870" i="4"/>
  <c r="E870" i="4"/>
  <c r="D870" i="4"/>
  <c r="C870" i="4"/>
  <c r="G870" i="4"/>
  <c r="E867" i="8" l="1"/>
  <c r="G867" i="8" s="1"/>
  <c r="E866" i="8"/>
  <c r="G866" i="8" s="1"/>
  <c r="B869" i="6"/>
  <c r="C869" i="6" s="1"/>
  <c r="D869" i="6" s="1"/>
  <c r="K868" i="8"/>
  <c r="G867" i="6"/>
  <c r="L868" i="8" s="1"/>
  <c r="E867" i="6"/>
  <c r="F867" i="6" s="1"/>
  <c r="D868" i="8" s="1"/>
  <c r="C868" i="6"/>
  <c r="D868" i="6" s="1"/>
  <c r="I870" i="4"/>
  <c r="H870" i="4"/>
  <c r="A870" i="6"/>
  <c r="A871" i="8" s="1"/>
  <c r="B871" i="4"/>
  <c r="D871" i="4"/>
  <c r="G871" i="4"/>
  <c r="C871" i="4"/>
  <c r="E871" i="4"/>
  <c r="F871" i="4"/>
  <c r="H867" i="6" l="1"/>
  <c r="B868" i="8" s="1"/>
  <c r="F868" i="8" s="1"/>
  <c r="K869" i="8"/>
  <c r="G868" i="6"/>
  <c r="L869" i="8" s="1"/>
  <c r="E868" i="6"/>
  <c r="F868" i="6" s="1"/>
  <c r="D869" i="8" s="1"/>
  <c r="K870" i="8"/>
  <c r="G869" i="6"/>
  <c r="L870" i="8" s="1"/>
  <c r="E869" i="6"/>
  <c r="F869" i="6" s="1"/>
  <c r="D870" i="8" s="1"/>
  <c r="B870" i="6"/>
  <c r="H871" i="4"/>
  <c r="I871" i="4"/>
  <c r="A871" i="6"/>
  <c r="A872" i="8" s="1"/>
  <c r="C872" i="4"/>
  <c r="G872" i="4"/>
  <c r="B872" i="4"/>
  <c r="F872" i="4"/>
  <c r="D872" i="4"/>
  <c r="E872" i="4"/>
  <c r="E868" i="8" l="1"/>
  <c r="G868" i="8" s="1"/>
  <c r="H869" i="6"/>
  <c r="B870" i="8" s="1"/>
  <c r="F870" i="8" s="1"/>
  <c r="C870" i="6"/>
  <c r="D870" i="6" s="1"/>
  <c r="H868" i="6"/>
  <c r="B869" i="8" s="1"/>
  <c r="B871" i="6"/>
  <c r="H872" i="4"/>
  <c r="I872" i="4"/>
  <c r="A872" i="6"/>
  <c r="A873" i="8" s="1"/>
  <c r="D873" i="4"/>
  <c r="G873" i="4"/>
  <c r="E873" i="4"/>
  <c r="C873" i="4"/>
  <c r="F873" i="4"/>
  <c r="B873" i="4"/>
  <c r="E870" i="8" l="1"/>
  <c r="G870" i="8" s="1"/>
  <c r="B872" i="6"/>
  <c r="C872" i="6" s="1"/>
  <c r="D872" i="6" s="1"/>
  <c r="K871" i="8"/>
  <c r="G870" i="6"/>
  <c r="L871" i="8" s="1"/>
  <c r="E870" i="6"/>
  <c r="F870" i="6" s="1"/>
  <c r="D871" i="8" s="1"/>
  <c r="F869" i="8"/>
  <c r="E869" i="8"/>
  <c r="G869" i="8" s="1"/>
  <c r="C871" i="6"/>
  <c r="D871" i="6" s="1"/>
  <c r="I873" i="4"/>
  <c r="H873" i="4"/>
  <c r="A873" i="6"/>
  <c r="A874" i="8" s="1"/>
  <c r="E874" i="4"/>
  <c r="D874" i="4"/>
  <c r="G874" i="4"/>
  <c r="C874" i="4"/>
  <c r="F874" i="4"/>
  <c r="B874" i="4"/>
  <c r="K872" i="8" l="1"/>
  <c r="G871" i="6"/>
  <c r="L872" i="8" s="1"/>
  <c r="E871" i="6"/>
  <c r="F871" i="6" s="1"/>
  <c r="D872" i="8" s="1"/>
  <c r="K873" i="8"/>
  <c r="G872" i="6"/>
  <c r="L873" i="8" s="1"/>
  <c r="E872" i="6"/>
  <c r="F872" i="6" s="1"/>
  <c r="D873" i="8" s="1"/>
  <c r="H870" i="6"/>
  <c r="B871" i="8" s="1"/>
  <c r="I874" i="4"/>
  <c r="H874" i="4"/>
  <c r="A874" i="6"/>
  <c r="A875" i="8" s="1"/>
  <c r="B873" i="6"/>
  <c r="C875" i="4"/>
  <c r="F875" i="4"/>
  <c r="E875" i="4"/>
  <c r="D875" i="4"/>
  <c r="B875" i="4"/>
  <c r="G875" i="4"/>
  <c r="C873" i="6" l="1"/>
  <c r="D873" i="6" s="1"/>
  <c r="H872" i="6"/>
  <c r="B873" i="8" s="1"/>
  <c r="H871" i="6"/>
  <c r="B872" i="8" s="1"/>
  <c r="E871" i="8"/>
  <c r="G871" i="8" s="1"/>
  <c r="F871" i="8"/>
  <c r="H875" i="4"/>
  <c r="I875" i="4"/>
  <c r="A875" i="6"/>
  <c r="A876" i="8" s="1"/>
  <c r="B874" i="6"/>
  <c r="B876" i="4"/>
  <c r="D876" i="4"/>
  <c r="F876" i="4"/>
  <c r="E876" i="4"/>
  <c r="G876" i="4"/>
  <c r="C876" i="4"/>
  <c r="B875" i="6" l="1"/>
  <c r="C875" i="6" s="1"/>
  <c r="D875" i="6" s="1"/>
  <c r="K874" i="8"/>
  <c r="G873" i="6"/>
  <c r="L874" i="8" s="1"/>
  <c r="E873" i="6"/>
  <c r="F873" i="6" s="1"/>
  <c r="D874" i="8" s="1"/>
  <c r="F872" i="8"/>
  <c r="E872" i="8"/>
  <c r="G872" i="8" s="1"/>
  <c r="F873" i="8"/>
  <c r="E873" i="8"/>
  <c r="G873" i="8" s="1"/>
  <c r="C874" i="6"/>
  <c r="D874" i="6" s="1"/>
  <c r="H876" i="4"/>
  <c r="I876" i="4"/>
  <c r="A876" i="6"/>
  <c r="A877" i="8" s="1"/>
  <c r="B877" i="4"/>
  <c r="G877" i="4"/>
  <c r="D877" i="4"/>
  <c r="C877" i="4"/>
  <c r="F877" i="4"/>
  <c r="E877" i="4"/>
  <c r="B876" i="6" l="1"/>
  <c r="C876" i="6" s="1"/>
  <c r="D876" i="6" s="1"/>
  <c r="K876" i="8"/>
  <c r="G875" i="6"/>
  <c r="L876" i="8" s="1"/>
  <c r="E875" i="6"/>
  <c r="F875" i="6" s="1"/>
  <c r="D876" i="8" s="1"/>
  <c r="H873" i="6"/>
  <c r="B874" i="8" s="1"/>
  <c r="K875" i="8"/>
  <c r="G874" i="6"/>
  <c r="L875" i="8" s="1"/>
  <c r="E874" i="6"/>
  <c r="F874" i="6" s="1"/>
  <c r="D875" i="8" s="1"/>
  <c r="H877" i="4"/>
  <c r="I877" i="4"/>
  <c r="A877" i="6"/>
  <c r="A878" i="8" s="1"/>
  <c r="B878" i="4"/>
  <c r="E878" i="4"/>
  <c r="D878" i="4"/>
  <c r="G878" i="4"/>
  <c r="C878" i="4"/>
  <c r="F878" i="4"/>
  <c r="H875" i="6" l="1"/>
  <c r="B876" i="8" s="1"/>
  <c r="F876" i="8" s="1"/>
  <c r="H874" i="6"/>
  <c r="B875" i="8" s="1"/>
  <c r="F875" i="8" s="1"/>
  <c r="K877" i="8"/>
  <c r="G876" i="6"/>
  <c r="L877" i="8" s="1"/>
  <c r="E876" i="6"/>
  <c r="F876" i="6" s="1"/>
  <c r="D877" i="8" s="1"/>
  <c r="F874" i="8"/>
  <c r="E874" i="8"/>
  <c r="G874" i="8" s="1"/>
  <c r="B877" i="6"/>
  <c r="I878" i="4"/>
  <c r="H878" i="4"/>
  <c r="A878" i="6"/>
  <c r="A879" i="8" s="1"/>
  <c r="F879" i="4"/>
  <c r="E879" i="4"/>
  <c r="C879" i="4"/>
  <c r="B879" i="4"/>
  <c r="G879" i="4"/>
  <c r="D879" i="4"/>
  <c r="E876" i="8" l="1"/>
  <c r="G876" i="8" s="1"/>
  <c r="E875" i="8"/>
  <c r="G875" i="8" s="1"/>
  <c r="H876" i="6"/>
  <c r="B877" i="8" s="1"/>
  <c r="F877" i="8" s="1"/>
  <c r="C877" i="6"/>
  <c r="D877" i="6" s="1"/>
  <c r="B878" i="6"/>
  <c r="H879" i="4"/>
  <c r="I879" i="4"/>
  <c r="A879" i="6"/>
  <c r="A880" i="8" s="1"/>
  <c r="G880" i="4"/>
  <c r="F880" i="4"/>
  <c r="C880" i="4"/>
  <c r="E880" i="4"/>
  <c r="D880" i="4"/>
  <c r="B880" i="4"/>
  <c r="E877" i="8" l="1"/>
  <c r="G877" i="8" s="1"/>
  <c r="B879" i="6"/>
  <c r="C879" i="6" s="1"/>
  <c r="K878" i="8"/>
  <c r="G877" i="6"/>
  <c r="L878" i="8" s="1"/>
  <c r="E877" i="6"/>
  <c r="F877" i="6" s="1"/>
  <c r="D878" i="8" s="1"/>
  <c r="C878" i="6"/>
  <c r="D878" i="6" s="1"/>
  <c r="H880" i="4"/>
  <c r="I880" i="4"/>
  <c r="A880" i="6"/>
  <c r="A881" i="8" s="1"/>
  <c r="D881" i="4"/>
  <c r="G881" i="4"/>
  <c r="F881" i="4"/>
  <c r="B881" i="4"/>
  <c r="E881" i="4"/>
  <c r="C881" i="4"/>
  <c r="D879" i="6" l="1"/>
  <c r="K880" i="8" s="1"/>
  <c r="H877" i="6"/>
  <c r="B878" i="8" s="1"/>
  <c r="E878" i="8" s="1"/>
  <c r="G878" i="8" s="1"/>
  <c r="B880" i="6"/>
  <c r="C880" i="6" s="1"/>
  <c r="D880" i="6" s="1"/>
  <c r="K879" i="8"/>
  <c r="G878" i="6"/>
  <c r="L879" i="8" s="1"/>
  <c r="E878" i="6"/>
  <c r="F878" i="6" s="1"/>
  <c r="D879" i="8" s="1"/>
  <c r="I881" i="4"/>
  <c r="H881" i="4"/>
  <c r="A881" i="6"/>
  <c r="A882" i="8" s="1"/>
  <c r="F882" i="4"/>
  <c r="E882" i="4"/>
  <c r="C882" i="4"/>
  <c r="B882" i="4"/>
  <c r="G882" i="4"/>
  <c r="D882" i="4"/>
  <c r="E879" i="6" l="1"/>
  <c r="F879" i="6" s="1"/>
  <c r="D880" i="8" s="1"/>
  <c r="F878" i="8"/>
  <c r="G879" i="6"/>
  <c r="L880" i="8" s="1"/>
  <c r="K881" i="8"/>
  <c r="G880" i="6"/>
  <c r="L881" i="8" s="1"/>
  <c r="E880" i="6"/>
  <c r="F880" i="6" s="1"/>
  <c r="D881" i="8" s="1"/>
  <c r="H878" i="6"/>
  <c r="B879" i="8" s="1"/>
  <c r="H882" i="4"/>
  <c r="I882" i="4"/>
  <c r="A882" i="6"/>
  <c r="A883" i="8" s="1"/>
  <c r="B881" i="6"/>
  <c r="F883" i="4"/>
  <c r="C883" i="4"/>
  <c r="D883" i="4"/>
  <c r="E883" i="4"/>
  <c r="G883" i="4"/>
  <c r="B883" i="4"/>
  <c r="H879" i="6" l="1"/>
  <c r="B880" i="8" s="1"/>
  <c r="E880" i="8" s="1"/>
  <c r="G880" i="8" s="1"/>
  <c r="B882" i="6"/>
  <c r="C882" i="6" s="1"/>
  <c r="D882" i="6" s="1"/>
  <c r="H880" i="6"/>
  <c r="B881" i="8" s="1"/>
  <c r="F881" i="8" s="1"/>
  <c r="F879" i="8"/>
  <c r="E879" i="8"/>
  <c r="G879" i="8" s="1"/>
  <c r="C881" i="6"/>
  <c r="D881" i="6" s="1"/>
  <c r="H883" i="4"/>
  <c r="I883" i="4"/>
  <c r="A883" i="6"/>
  <c r="A884" i="8" s="1"/>
  <c r="G884" i="4"/>
  <c r="B884" i="4"/>
  <c r="D884" i="4"/>
  <c r="E884" i="4"/>
  <c r="F884" i="4"/>
  <c r="C884" i="4"/>
  <c r="F880" i="8" l="1"/>
  <c r="E881" i="8"/>
  <c r="G881" i="8" s="1"/>
  <c r="K882" i="8"/>
  <c r="G881" i="6"/>
  <c r="L882" i="8" s="1"/>
  <c r="E881" i="6"/>
  <c r="F881" i="6" s="1"/>
  <c r="D882" i="8" s="1"/>
  <c r="K883" i="8"/>
  <c r="G882" i="6"/>
  <c r="L883" i="8" s="1"/>
  <c r="E882" i="6"/>
  <c r="F882" i="6" s="1"/>
  <c r="D883" i="8" s="1"/>
  <c r="B883" i="6"/>
  <c r="H884" i="4"/>
  <c r="I884" i="4"/>
  <c r="A884" i="6"/>
  <c r="A885" i="8" s="1"/>
  <c r="E885" i="4"/>
  <c r="D885" i="4"/>
  <c r="G885" i="4"/>
  <c r="B885" i="4"/>
  <c r="F885" i="4"/>
  <c r="C885" i="4"/>
  <c r="B884" i="6" l="1"/>
  <c r="C884" i="6" s="1"/>
  <c r="D884" i="6" s="1"/>
  <c r="H882" i="6"/>
  <c r="B883" i="8" s="1"/>
  <c r="E883" i="8" s="1"/>
  <c r="G883" i="8" s="1"/>
  <c r="C883" i="6"/>
  <c r="D883" i="6" s="1"/>
  <c r="H881" i="6"/>
  <c r="B882" i="8" s="1"/>
  <c r="I885" i="4"/>
  <c r="H885" i="4"/>
  <c r="A885" i="6"/>
  <c r="A886" i="8" s="1"/>
  <c r="F886" i="4"/>
  <c r="D886" i="4"/>
  <c r="E886" i="4"/>
  <c r="G886" i="4"/>
  <c r="C886" i="4"/>
  <c r="B886" i="4"/>
  <c r="F883" i="8" l="1"/>
  <c r="K885" i="8"/>
  <c r="G884" i="6"/>
  <c r="L885" i="8" s="1"/>
  <c r="E884" i="6"/>
  <c r="F884" i="6" s="1"/>
  <c r="D885" i="8" s="1"/>
  <c r="K884" i="8"/>
  <c r="G883" i="6"/>
  <c r="L884" i="8" s="1"/>
  <c r="E883" i="6"/>
  <c r="F883" i="6" s="1"/>
  <c r="D884" i="8" s="1"/>
  <c r="E882" i="8"/>
  <c r="G882" i="8" s="1"/>
  <c r="F882" i="8"/>
  <c r="B885" i="6"/>
  <c r="I886" i="4"/>
  <c r="H886" i="4"/>
  <c r="A886" i="6"/>
  <c r="A887" i="8" s="1"/>
  <c r="B887" i="4"/>
  <c r="D887" i="4"/>
  <c r="F887" i="4"/>
  <c r="C887" i="4"/>
  <c r="G887" i="4"/>
  <c r="E887" i="4"/>
  <c r="H883" i="6" l="1"/>
  <c r="B884" i="8" s="1"/>
  <c r="E884" i="8" s="1"/>
  <c r="G884" i="8" s="1"/>
  <c r="C885" i="6"/>
  <c r="D885" i="6" s="1"/>
  <c r="H884" i="6"/>
  <c r="B885" i="8" s="1"/>
  <c r="I887" i="4"/>
  <c r="H887" i="4"/>
  <c r="A887" i="6"/>
  <c r="A888" i="8" s="1"/>
  <c r="B886" i="6"/>
  <c r="C888" i="4"/>
  <c r="E888" i="4"/>
  <c r="G888" i="4"/>
  <c r="D888" i="4"/>
  <c r="B888" i="4"/>
  <c r="F888" i="4"/>
  <c r="F884" i="8" l="1"/>
  <c r="K886" i="8"/>
  <c r="G885" i="6"/>
  <c r="L886" i="8" s="1"/>
  <c r="E885" i="6"/>
  <c r="F885" i="6" s="1"/>
  <c r="D886" i="8" s="1"/>
  <c r="F885" i="8"/>
  <c r="E885" i="8"/>
  <c r="G885" i="8" s="1"/>
  <c r="C886" i="6"/>
  <c r="D886" i="6" s="1"/>
  <c r="B887" i="6"/>
  <c r="H888" i="4"/>
  <c r="I888" i="4"/>
  <c r="A888" i="6"/>
  <c r="A889" i="8" s="1"/>
  <c r="C889" i="4"/>
  <c r="D889" i="4"/>
  <c r="F889" i="4"/>
  <c r="G889" i="4"/>
  <c r="E889" i="4"/>
  <c r="B889" i="4"/>
  <c r="H885" i="6" l="1"/>
  <c r="B886" i="8" s="1"/>
  <c r="F886" i="8" s="1"/>
  <c r="K887" i="8"/>
  <c r="G886" i="6"/>
  <c r="L887" i="8" s="1"/>
  <c r="E886" i="6"/>
  <c r="F886" i="6" s="1"/>
  <c r="D887" i="8" s="1"/>
  <c r="C887" i="6"/>
  <c r="D887" i="6" s="1"/>
  <c r="B888" i="6"/>
  <c r="I889" i="4"/>
  <c r="H889" i="4"/>
  <c r="A889" i="6"/>
  <c r="A890" i="8" s="1"/>
  <c r="C890" i="4"/>
  <c r="D890" i="4"/>
  <c r="F890" i="4"/>
  <c r="G890" i="4"/>
  <c r="B890" i="4"/>
  <c r="E890" i="4"/>
  <c r="E886" i="8" l="1"/>
  <c r="G886" i="8" s="1"/>
  <c r="K888" i="8"/>
  <c r="G887" i="6"/>
  <c r="L888" i="8" s="1"/>
  <c r="E887" i="6"/>
  <c r="F887" i="6" s="1"/>
  <c r="D888" i="8" s="1"/>
  <c r="C888" i="6"/>
  <c r="D888" i="6" s="1"/>
  <c r="H886" i="6"/>
  <c r="B887" i="8" s="1"/>
  <c r="I890" i="4"/>
  <c r="H890" i="4"/>
  <c r="A890" i="6"/>
  <c r="A891" i="8" s="1"/>
  <c r="B889" i="6"/>
  <c r="G891" i="4"/>
  <c r="C891" i="4"/>
  <c r="D891" i="4"/>
  <c r="F891" i="4"/>
  <c r="B891" i="4"/>
  <c r="E891" i="4"/>
  <c r="K889" i="8" l="1"/>
  <c r="G888" i="6"/>
  <c r="L889" i="8" s="1"/>
  <c r="E888" i="6"/>
  <c r="F888" i="6" s="1"/>
  <c r="D889" i="8" s="1"/>
  <c r="C889" i="6"/>
  <c r="D889" i="6" s="1"/>
  <c r="H887" i="6"/>
  <c r="B888" i="8" s="1"/>
  <c r="F887" i="8"/>
  <c r="E887" i="8"/>
  <c r="G887" i="8" s="1"/>
  <c r="I891" i="4"/>
  <c r="H891" i="4"/>
  <c r="A891" i="6"/>
  <c r="A892" i="8" s="1"/>
  <c r="B890" i="6"/>
  <c r="E892" i="4"/>
  <c r="F892" i="4"/>
  <c r="G892" i="4"/>
  <c r="D892" i="4"/>
  <c r="B892" i="4"/>
  <c r="C892" i="4"/>
  <c r="H888" i="6" l="1"/>
  <c r="B889" i="8" s="1"/>
  <c r="E889" i="8" s="1"/>
  <c r="G889" i="8" s="1"/>
  <c r="K890" i="8"/>
  <c r="G889" i="6"/>
  <c r="L890" i="8" s="1"/>
  <c r="E889" i="6"/>
  <c r="F889" i="6" s="1"/>
  <c r="D890" i="8" s="1"/>
  <c r="C890" i="6"/>
  <c r="D890" i="6" s="1"/>
  <c r="E888" i="8"/>
  <c r="G888" i="8" s="1"/>
  <c r="F888" i="8"/>
  <c r="H892" i="4"/>
  <c r="I892" i="4"/>
  <c r="A892" i="6"/>
  <c r="A893" i="8" s="1"/>
  <c r="B891" i="6"/>
  <c r="G893" i="4"/>
  <c r="C893" i="4"/>
  <c r="E893" i="4"/>
  <c r="B893" i="4"/>
  <c r="D893" i="4"/>
  <c r="F893" i="4"/>
  <c r="B892" i="6" l="1"/>
  <c r="C892" i="6" s="1"/>
  <c r="F889" i="8"/>
  <c r="K891" i="8"/>
  <c r="G890" i="6"/>
  <c r="L891" i="8" s="1"/>
  <c r="E890" i="6"/>
  <c r="F890" i="6" s="1"/>
  <c r="D891" i="8" s="1"/>
  <c r="C891" i="6"/>
  <c r="D891" i="6" s="1"/>
  <c r="H889" i="6"/>
  <c r="B890" i="8" s="1"/>
  <c r="I893" i="4"/>
  <c r="H893" i="4"/>
  <c r="A893" i="6"/>
  <c r="A894" i="8" s="1"/>
  <c r="B894" i="4"/>
  <c r="D894" i="4"/>
  <c r="G894" i="4"/>
  <c r="E894" i="4"/>
  <c r="C894" i="4"/>
  <c r="F894" i="4"/>
  <c r="D892" i="6" l="1"/>
  <c r="K893" i="8" s="1"/>
  <c r="H890" i="6"/>
  <c r="B891" i="8" s="1"/>
  <c r="E891" i="8" s="1"/>
  <c r="G891" i="8" s="1"/>
  <c r="K892" i="8"/>
  <c r="G891" i="6"/>
  <c r="L892" i="8" s="1"/>
  <c r="E891" i="6"/>
  <c r="F891" i="6" s="1"/>
  <c r="D892" i="8" s="1"/>
  <c r="E890" i="8"/>
  <c r="G890" i="8" s="1"/>
  <c r="F890" i="8"/>
  <c r="I894" i="4"/>
  <c r="H894" i="4"/>
  <c r="A894" i="6"/>
  <c r="A895" i="8" s="1"/>
  <c r="B893" i="6"/>
  <c r="E895" i="4"/>
  <c r="F895" i="4"/>
  <c r="G895" i="4"/>
  <c r="B895" i="4"/>
  <c r="D895" i="4"/>
  <c r="C895" i="4"/>
  <c r="E892" i="6" l="1"/>
  <c r="F892" i="6" s="1"/>
  <c r="D893" i="8" s="1"/>
  <c r="G892" i="6"/>
  <c r="L893" i="8" s="1"/>
  <c r="H891" i="6"/>
  <c r="B892" i="8" s="1"/>
  <c r="E892" i="8" s="1"/>
  <c r="G892" i="8" s="1"/>
  <c r="F891" i="8"/>
  <c r="C893" i="6"/>
  <c r="D893" i="6" s="1"/>
  <c r="H895" i="4"/>
  <c r="I895" i="4"/>
  <c r="A895" i="6"/>
  <c r="A896" i="8" s="1"/>
  <c r="B894" i="6"/>
  <c r="C896" i="4"/>
  <c r="E896" i="4"/>
  <c r="F896" i="4"/>
  <c r="G896" i="4"/>
  <c r="D896" i="4"/>
  <c r="B896" i="4"/>
  <c r="H892" i="6" l="1"/>
  <c r="B893" i="8" s="1"/>
  <c r="F893" i="8" s="1"/>
  <c r="F892" i="8"/>
  <c r="B895" i="6"/>
  <c r="C895" i="6" s="1"/>
  <c r="K894" i="8"/>
  <c r="G893" i="6"/>
  <c r="L894" i="8" s="1"/>
  <c r="E893" i="6"/>
  <c r="F893" i="6" s="1"/>
  <c r="D894" i="8" s="1"/>
  <c r="C894" i="6"/>
  <c r="D894" i="6" s="1"/>
  <c r="H896" i="4"/>
  <c r="I896" i="4"/>
  <c r="A896" i="6"/>
  <c r="A897" i="8" s="1"/>
  <c r="C897" i="4"/>
  <c r="F897" i="4"/>
  <c r="D897" i="4"/>
  <c r="G897" i="4"/>
  <c r="E897" i="4"/>
  <c r="B897" i="4"/>
  <c r="E893" i="8" l="1"/>
  <c r="G893" i="8" s="1"/>
  <c r="D895" i="6"/>
  <c r="K896" i="8" s="1"/>
  <c r="B896" i="6"/>
  <c r="C896" i="6" s="1"/>
  <c r="D896" i="6" s="1"/>
  <c r="K895" i="8"/>
  <c r="G894" i="6"/>
  <c r="L895" i="8" s="1"/>
  <c r="E894" i="6"/>
  <c r="F894" i="6" s="1"/>
  <c r="D895" i="8" s="1"/>
  <c r="H893" i="6"/>
  <c r="B894" i="8" s="1"/>
  <c r="H897" i="4"/>
  <c r="I897" i="4"/>
  <c r="A897" i="6"/>
  <c r="A898" i="8" s="1"/>
  <c r="F898" i="4"/>
  <c r="D898" i="4"/>
  <c r="B898" i="4"/>
  <c r="C898" i="4"/>
  <c r="E898" i="4"/>
  <c r="G898" i="4"/>
  <c r="E895" i="6" l="1"/>
  <c r="F895" i="6" s="1"/>
  <c r="D896" i="8" s="1"/>
  <c r="B897" i="6"/>
  <c r="C897" i="6" s="1"/>
  <c r="D897" i="6" s="1"/>
  <c r="G895" i="6"/>
  <c r="L896" i="8" s="1"/>
  <c r="K897" i="8"/>
  <c r="G896" i="6"/>
  <c r="L897" i="8" s="1"/>
  <c r="E896" i="6"/>
  <c r="F896" i="6" s="1"/>
  <c r="D897" i="8" s="1"/>
  <c r="F894" i="8"/>
  <c r="E894" i="8"/>
  <c r="G894" i="8" s="1"/>
  <c r="H894" i="6"/>
  <c r="B895" i="8" s="1"/>
  <c r="H898" i="4"/>
  <c r="I898" i="4"/>
  <c r="A898" i="6"/>
  <c r="A899" i="8" s="1"/>
  <c r="G899" i="4"/>
  <c r="D899" i="4"/>
  <c r="C899" i="4"/>
  <c r="F899" i="4"/>
  <c r="B899" i="4"/>
  <c r="E899" i="4"/>
  <c r="B898" i="6" l="1"/>
  <c r="C898" i="6" s="1"/>
  <c r="D898" i="6" s="1"/>
  <c r="H895" i="6"/>
  <c r="B896" i="8" s="1"/>
  <c r="E896" i="8" s="1"/>
  <c r="G896" i="8" s="1"/>
  <c r="H896" i="6"/>
  <c r="B897" i="8" s="1"/>
  <c r="E897" i="8" s="1"/>
  <c r="G897" i="8" s="1"/>
  <c r="F895" i="8"/>
  <c r="E895" i="8"/>
  <c r="G895" i="8" s="1"/>
  <c r="K898" i="8"/>
  <c r="G897" i="6"/>
  <c r="L898" i="8" s="1"/>
  <c r="E897" i="6"/>
  <c r="F897" i="6" s="1"/>
  <c r="D898" i="8" s="1"/>
  <c r="I899" i="4"/>
  <c r="H899" i="4"/>
  <c r="A899" i="6"/>
  <c r="A900" i="8" s="1"/>
  <c r="F900" i="4"/>
  <c r="C900" i="4"/>
  <c r="E900" i="4"/>
  <c r="B900" i="4"/>
  <c r="D900" i="4"/>
  <c r="G900" i="4"/>
  <c r="F896" i="8" l="1"/>
  <c r="F897" i="8"/>
  <c r="K899" i="8"/>
  <c r="G898" i="6"/>
  <c r="L899" i="8" s="1"/>
  <c r="E898" i="6"/>
  <c r="F898" i="6" s="1"/>
  <c r="D899" i="8" s="1"/>
  <c r="H897" i="6"/>
  <c r="B898" i="8" s="1"/>
  <c r="I900" i="4"/>
  <c r="H900" i="4"/>
  <c r="A900" i="6"/>
  <c r="A901" i="8" s="1"/>
  <c r="B899" i="6"/>
  <c r="F901" i="4"/>
  <c r="D901" i="4"/>
  <c r="C901" i="4"/>
  <c r="B901" i="4"/>
  <c r="G901" i="4"/>
  <c r="E901" i="4"/>
  <c r="H898" i="6" l="1"/>
  <c r="B899" i="8" s="1"/>
  <c r="F899" i="8" s="1"/>
  <c r="E898" i="8"/>
  <c r="G898" i="8" s="1"/>
  <c r="F898" i="8"/>
  <c r="C899" i="6"/>
  <c r="D899" i="6" s="1"/>
  <c r="H901" i="4"/>
  <c r="I901" i="4"/>
  <c r="A901" i="6"/>
  <c r="A902" i="8" s="1"/>
  <c r="B900" i="6"/>
  <c r="B902" i="4"/>
  <c r="E902" i="4"/>
  <c r="G902" i="4"/>
  <c r="F902" i="4"/>
  <c r="D902" i="4"/>
  <c r="C902" i="4"/>
  <c r="E899" i="8" l="1"/>
  <c r="G899" i="8" s="1"/>
  <c r="K900" i="8"/>
  <c r="G899" i="6"/>
  <c r="L900" i="8" s="1"/>
  <c r="E899" i="6"/>
  <c r="F899" i="6" s="1"/>
  <c r="D900" i="8" s="1"/>
  <c r="C900" i="6"/>
  <c r="D900" i="6" s="1"/>
  <c r="B901" i="6"/>
  <c r="I902" i="4"/>
  <c r="H902" i="4"/>
  <c r="A902" i="6"/>
  <c r="A903" i="8" s="1"/>
  <c r="F903" i="4"/>
  <c r="D903" i="4"/>
  <c r="G903" i="4"/>
  <c r="B903" i="4"/>
  <c r="E903" i="4"/>
  <c r="C903" i="4"/>
  <c r="K901" i="8" l="1"/>
  <c r="G900" i="6"/>
  <c r="L901" i="8" s="1"/>
  <c r="E900" i="6"/>
  <c r="F900" i="6" s="1"/>
  <c r="D901" i="8" s="1"/>
  <c r="H899" i="6"/>
  <c r="B900" i="8" s="1"/>
  <c r="C901" i="6"/>
  <c r="D901" i="6" s="1"/>
  <c r="H903" i="4"/>
  <c r="I903" i="4"/>
  <c r="A903" i="6"/>
  <c r="A904" i="8" s="1"/>
  <c r="B902" i="6"/>
  <c r="C904" i="4"/>
  <c r="B904" i="4"/>
  <c r="E904" i="4"/>
  <c r="F904" i="4"/>
  <c r="G904" i="4"/>
  <c r="D904" i="4"/>
  <c r="B903" i="6" l="1"/>
  <c r="C903" i="6" s="1"/>
  <c r="D903" i="6" s="1"/>
  <c r="K902" i="8"/>
  <c r="G901" i="6"/>
  <c r="L902" i="8" s="1"/>
  <c r="E901" i="6"/>
  <c r="F901" i="6" s="1"/>
  <c r="D902" i="8" s="1"/>
  <c r="H900" i="6"/>
  <c r="B901" i="8" s="1"/>
  <c r="E900" i="8"/>
  <c r="G900" i="8" s="1"/>
  <c r="F900" i="8"/>
  <c r="C902" i="6"/>
  <c r="D902" i="6" s="1"/>
  <c r="H904" i="4"/>
  <c r="I904" i="4"/>
  <c r="A904" i="6"/>
  <c r="A905" i="8" s="1"/>
  <c r="G905" i="4"/>
  <c r="C905" i="4"/>
  <c r="B905" i="4"/>
  <c r="E905" i="4"/>
  <c r="D905" i="4"/>
  <c r="F905" i="4"/>
  <c r="B904" i="6" l="1"/>
  <c r="C904" i="6" s="1"/>
  <c r="D904" i="6" s="1"/>
  <c r="K903" i="8"/>
  <c r="G902" i="6"/>
  <c r="L903" i="8" s="1"/>
  <c r="E902" i="6"/>
  <c r="F902" i="6" s="1"/>
  <c r="D903" i="8" s="1"/>
  <c r="K904" i="8"/>
  <c r="G903" i="6"/>
  <c r="L904" i="8" s="1"/>
  <c r="E903" i="6"/>
  <c r="F903" i="6" s="1"/>
  <c r="D904" i="8" s="1"/>
  <c r="F901" i="8"/>
  <c r="E901" i="8"/>
  <c r="G901" i="8" s="1"/>
  <c r="H901" i="6"/>
  <c r="B902" i="8" s="1"/>
  <c r="H905" i="4"/>
  <c r="I905" i="4"/>
  <c r="A905" i="6"/>
  <c r="A906" i="8" s="1"/>
  <c r="F906" i="4"/>
  <c r="C906" i="4"/>
  <c r="G906" i="4"/>
  <c r="B906" i="4"/>
  <c r="E906" i="4"/>
  <c r="D906" i="4"/>
  <c r="K905" i="8" l="1"/>
  <c r="G904" i="6"/>
  <c r="L905" i="8" s="1"/>
  <c r="E904" i="6"/>
  <c r="F904" i="6" s="1"/>
  <c r="D905" i="8" s="1"/>
  <c r="H903" i="6"/>
  <c r="B904" i="8" s="1"/>
  <c r="H902" i="6"/>
  <c r="B903" i="8" s="1"/>
  <c r="F902" i="8"/>
  <c r="E902" i="8"/>
  <c r="G902" i="8" s="1"/>
  <c r="H906" i="4"/>
  <c r="I906" i="4"/>
  <c r="A906" i="6"/>
  <c r="A907" i="8" s="1"/>
  <c r="B905" i="6"/>
  <c r="G907" i="4"/>
  <c r="E907" i="4"/>
  <c r="B907" i="4"/>
  <c r="F907" i="4"/>
  <c r="D907" i="4"/>
  <c r="C907" i="4"/>
  <c r="B906" i="6" l="1"/>
  <c r="C906" i="6" s="1"/>
  <c r="F903" i="8"/>
  <c r="E903" i="8"/>
  <c r="G903" i="8" s="1"/>
  <c r="E904" i="8"/>
  <c r="G904" i="8" s="1"/>
  <c r="F904" i="8"/>
  <c r="H904" i="6"/>
  <c r="B905" i="8" s="1"/>
  <c r="C905" i="6"/>
  <c r="D905" i="6" s="1"/>
  <c r="H907" i="4"/>
  <c r="I907" i="4"/>
  <c r="A907" i="6"/>
  <c r="A908" i="8" s="1"/>
  <c r="G908" i="4"/>
  <c r="E908" i="4"/>
  <c r="D908" i="4"/>
  <c r="F908" i="4"/>
  <c r="C908" i="4"/>
  <c r="B908" i="4"/>
  <c r="B907" i="6" l="1"/>
  <c r="C907" i="6" s="1"/>
  <c r="D906" i="6"/>
  <c r="K907" i="8" s="1"/>
  <c r="K906" i="8"/>
  <c r="G905" i="6"/>
  <c r="L906" i="8" s="1"/>
  <c r="E905" i="6"/>
  <c r="F905" i="6" s="1"/>
  <c r="D906" i="8" s="1"/>
  <c r="E905" i="8"/>
  <c r="G905" i="8" s="1"/>
  <c r="F905" i="8"/>
  <c r="I908" i="4"/>
  <c r="H908" i="4"/>
  <c r="A908" i="6"/>
  <c r="A909" i="8" s="1"/>
  <c r="G909" i="4"/>
  <c r="C909" i="4"/>
  <c r="B909" i="4"/>
  <c r="F909" i="4"/>
  <c r="D909" i="4"/>
  <c r="E909" i="4"/>
  <c r="E906" i="6" l="1"/>
  <c r="F906" i="6" s="1"/>
  <c r="D907" i="8" s="1"/>
  <c r="G906" i="6"/>
  <c r="L907" i="8" s="1"/>
  <c r="D907" i="6"/>
  <c r="K908" i="8" s="1"/>
  <c r="H905" i="6"/>
  <c r="B906" i="8" s="1"/>
  <c r="I909" i="4"/>
  <c r="H909" i="4"/>
  <c r="A909" i="6"/>
  <c r="A910" i="8" s="1"/>
  <c r="B908" i="6"/>
  <c r="B910" i="4"/>
  <c r="G910" i="4"/>
  <c r="E910" i="4"/>
  <c r="D910" i="4"/>
  <c r="F910" i="4"/>
  <c r="C910" i="4"/>
  <c r="E907" i="6" l="1"/>
  <c r="F907" i="6" s="1"/>
  <c r="D908" i="8" s="1"/>
  <c r="H906" i="6"/>
  <c r="B907" i="8" s="1"/>
  <c r="F907" i="8" s="1"/>
  <c r="G907" i="6"/>
  <c r="L908" i="8" s="1"/>
  <c r="E906" i="8"/>
  <c r="G906" i="8" s="1"/>
  <c r="F906" i="8"/>
  <c r="C908" i="6"/>
  <c r="D908" i="6" s="1"/>
  <c r="B909" i="6"/>
  <c r="I910" i="4"/>
  <c r="H910" i="4"/>
  <c r="A910" i="6"/>
  <c r="A911" i="8" s="1"/>
  <c r="E911" i="4"/>
  <c r="B911" i="4"/>
  <c r="F911" i="4"/>
  <c r="D911" i="4"/>
  <c r="C911" i="4"/>
  <c r="G911" i="4"/>
  <c r="E907" i="8" l="1"/>
  <c r="G907" i="8" s="1"/>
  <c r="H907" i="6"/>
  <c r="B908" i="8" s="1"/>
  <c r="E908" i="8" s="1"/>
  <c r="G908" i="8" s="1"/>
  <c r="K909" i="8"/>
  <c r="G908" i="6"/>
  <c r="L909" i="8" s="1"/>
  <c r="E908" i="6"/>
  <c r="F908" i="6" s="1"/>
  <c r="D909" i="8" s="1"/>
  <c r="C909" i="6"/>
  <c r="D909" i="6" s="1"/>
  <c r="I911" i="4"/>
  <c r="H911" i="4"/>
  <c r="A911" i="6"/>
  <c r="A912" i="8" s="1"/>
  <c r="B910" i="6"/>
  <c r="E912" i="4"/>
  <c r="C912" i="4"/>
  <c r="G912" i="4"/>
  <c r="D912" i="4"/>
  <c r="B912" i="4"/>
  <c r="F912" i="4"/>
  <c r="F908" i="8" l="1"/>
  <c r="H908" i="6"/>
  <c r="B909" i="8" s="1"/>
  <c r="F909" i="8" s="1"/>
  <c r="K910" i="8"/>
  <c r="G909" i="6"/>
  <c r="L910" i="8" s="1"/>
  <c r="E909" i="6"/>
  <c r="F909" i="6" s="1"/>
  <c r="D910" i="8" s="1"/>
  <c r="C910" i="6"/>
  <c r="D910" i="6" s="1"/>
  <c r="H912" i="4"/>
  <c r="I912" i="4"/>
  <c r="A912" i="6"/>
  <c r="A913" i="8" s="1"/>
  <c r="B911" i="6"/>
  <c r="G913" i="4"/>
  <c r="B913" i="4"/>
  <c r="D913" i="4"/>
  <c r="E913" i="4"/>
  <c r="C913" i="4"/>
  <c r="F913" i="4"/>
  <c r="E909" i="8" l="1"/>
  <c r="G909" i="8" s="1"/>
  <c r="H909" i="6"/>
  <c r="B910" i="8" s="1"/>
  <c r="E910" i="8" s="1"/>
  <c r="G910" i="8" s="1"/>
  <c r="B912" i="6"/>
  <c r="C912" i="6" s="1"/>
  <c r="D912" i="6" s="1"/>
  <c r="K911" i="8"/>
  <c r="G910" i="6"/>
  <c r="L911" i="8" s="1"/>
  <c r="E910" i="6"/>
  <c r="F910" i="6" s="1"/>
  <c r="D911" i="8" s="1"/>
  <c r="C911" i="6"/>
  <c r="D911" i="6" s="1"/>
  <c r="I913" i="4"/>
  <c r="H913" i="4"/>
  <c r="A913" i="6"/>
  <c r="A914" i="8" s="1"/>
  <c r="B914" i="4"/>
  <c r="D914" i="4"/>
  <c r="G914" i="4"/>
  <c r="C914" i="4"/>
  <c r="E914" i="4"/>
  <c r="F914" i="4"/>
  <c r="F910" i="8" l="1"/>
  <c r="K913" i="8"/>
  <c r="G912" i="6"/>
  <c r="L913" i="8" s="1"/>
  <c r="E912" i="6"/>
  <c r="F912" i="6" s="1"/>
  <c r="D913" i="8" s="1"/>
  <c r="K912" i="8"/>
  <c r="G911" i="6"/>
  <c r="L912" i="8" s="1"/>
  <c r="E911" i="6"/>
  <c r="F911" i="6" s="1"/>
  <c r="D912" i="8" s="1"/>
  <c r="H910" i="6"/>
  <c r="B911" i="8" s="1"/>
  <c r="B913" i="6"/>
  <c r="I914" i="4"/>
  <c r="H914" i="4"/>
  <c r="A914" i="6"/>
  <c r="A915" i="8" s="1"/>
  <c r="E915" i="4"/>
  <c r="F915" i="4"/>
  <c r="D915" i="4"/>
  <c r="G915" i="4"/>
  <c r="C915" i="4"/>
  <c r="B915" i="4"/>
  <c r="H912" i="6" l="1"/>
  <c r="B913" i="8" s="1"/>
  <c r="E913" i="8" s="1"/>
  <c r="G913" i="8" s="1"/>
  <c r="H911" i="6"/>
  <c r="B912" i="8" s="1"/>
  <c r="C913" i="6"/>
  <c r="D913" i="6" s="1"/>
  <c r="F911" i="8"/>
  <c r="E911" i="8"/>
  <c r="G911" i="8" s="1"/>
  <c r="B914" i="6"/>
  <c r="I915" i="4"/>
  <c r="H915" i="4"/>
  <c r="A915" i="6"/>
  <c r="A916" i="8" s="1"/>
  <c r="C916" i="4"/>
  <c r="B916" i="4"/>
  <c r="E916" i="4"/>
  <c r="F916" i="4"/>
  <c r="G916" i="4"/>
  <c r="D916" i="4"/>
  <c r="F913" i="8" l="1"/>
  <c r="K914" i="8"/>
  <c r="G913" i="6"/>
  <c r="L914" i="8" s="1"/>
  <c r="E913" i="6"/>
  <c r="F913" i="6" s="1"/>
  <c r="D914" i="8" s="1"/>
  <c r="C914" i="6"/>
  <c r="D914" i="6" s="1"/>
  <c r="E912" i="8"/>
  <c r="G912" i="8" s="1"/>
  <c r="F912" i="8"/>
  <c r="B915" i="6"/>
  <c r="H916" i="4"/>
  <c r="I916" i="4"/>
  <c r="A916" i="6"/>
  <c r="A917" i="8" s="1"/>
  <c r="G917" i="4"/>
  <c r="B917" i="4"/>
  <c r="C917" i="4"/>
  <c r="E917" i="4"/>
  <c r="F917" i="4"/>
  <c r="D917" i="4"/>
  <c r="B916" i="6" l="1"/>
  <c r="C916" i="6" s="1"/>
  <c r="K915" i="8"/>
  <c r="G914" i="6"/>
  <c r="L915" i="8" s="1"/>
  <c r="E914" i="6"/>
  <c r="F914" i="6" s="1"/>
  <c r="D915" i="8" s="1"/>
  <c r="C915" i="6"/>
  <c r="D915" i="6" s="1"/>
  <c r="H913" i="6"/>
  <c r="B914" i="8" s="1"/>
  <c r="I917" i="4"/>
  <c r="H917" i="4"/>
  <c r="A917" i="6"/>
  <c r="A918" i="8" s="1"/>
  <c r="B918" i="4"/>
  <c r="D918" i="4"/>
  <c r="C918" i="4"/>
  <c r="G918" i="4"/>
  <c r="F918" i="4"/>
  <c r="E918" i="4"/>
  <c r="D916" i="6" l="1"/>
  <c r="K917" i="8" s="1"/>
  <c r="H914" i="6"/>
  <c r="B915" i="8" s="1"/>
  <c r="F915" i="8" s="1"/>
  <c r="K916" i="8"/>
  <c r="G915" i="6"/>
  <c r="L916" i="8" s="1"/>
  <c r="E915" i="6"/>
  <c r="F915" i="6" s="1"/>
  <c r="D916" i="8" s="1"/>
  <c r="E914" i="8"/>
  <c r="G914" i="8" s="1"/>
  <c r="F914" i="8"/>
  <c r="I918" i="4"/>
  <c r="H918" i="4"/>
  <c r="A918" i="6"/>
  <c r="A919" i="8" s="1"/>
  <c r="B917" i="6"/>
  <c r="C919" i="4"/>
  <c r="G919" i="4"/>
  <c r="E919" i="4"/>
  <c r="F919" i="4"/>
  <c r="D919" i="4"/>
  <c r="B919" i="4"/>
  <c r="E916" i="6" l="1"/>
  <c r="F916" i="6" s="1"/>
  <c r="D917" i="8" s="1"/>
  <c r="G916" i="6"/>
  <c r="L917" i="8" s="1"/>
  <c r="H915" i="6"/>
  <c r="B916" i="8" s="1"/>
  <c r="E916" i="8" s="1"/>
  <c r="G916" i="8" s="1"/>
  <c r="E915" i="8"/>
  <c r="G915" i="8" s="1"/>
  <c r="C917" i="6"/>
  <c r="D917" i="6" s="1"/>
  <c r="H919" i="4"/>
  <c r="I919" i="4"/>
  <c r="A919" i="6"/>
  <c r="A920" i="8" s="1"/>
  <c r="B918" i="6"/>
  <c r="B920" i="4"/>
  <c r="G920" i="4"/>
  <c r="D920" i="4"/>
  <c r="F920" i="4"/>
  <c r="E920" i="4"/>
  <c r="C920" i="4"/>
  <c r="H916" i="6" l="1"/>
  <c r="B917" i="8" s="1"/>
  <c r="F917" i="8" s="1"/>
  <c r="F916" i="8"/>
  <c r="B919" i="6"/>
  <c r="C919" i="6" s="1"/>
  <c r="D919" i="6" s="1"/>
  <c r="K918" i="8"/>
  <c r="G917" i="6"/>
  <c r="L918" i="8" s="1"/>
  <c r="E917" i="6"/>
  <c r="F917" i="6" s="1"/>
  <c r="D918" i="8" s="1"/>
  <c r="C918" i="6"/>
  <c r="D918" i="6" s="1"/>
  <c r="H920" i="4"/>
  <c r="I920" i="4"/>
  <c r="A920" i="6"/>
  <c r="A921" i="8" s="1"/>
  <c r="C921" i="4"/>
  <c r="D921" i="4"/>
  <c r="B921" i="4"/>
  <c r="F921" i="4"/>
  <c r="E921" i="4"/>
  <c r="G921" i="4"/>
  <c r="E917" i="8" l="1"/>
  <c r="G917" i="8" s="1"/>
  <c r="B920" i="6"/>
  <c r="C920" i="6" s="1"/>
  <c r="K919" i="8"/>
  <c r="G918" i="6"/>
  <c r="L919" i="8" s="1"/>
  <c r="E918" i="6"/>
  <c r="F918" i="6" s="1"/>
  <c r="D919" i="8" s="1"/>
  <c r="K920" i="8"/>
  <c r="G919" i="6"/>
  <c r="L920" i="8" s="1"/>
  <c r="E919" i="6"/>
  <c r="F919" i="6" s="1"/>
  <c r="D920" i="8" s="1"/>
  <c r="H917" i="6"/>
  <c r="B918" i="8" s="1"/>
  <c r="H921" i="4"/>
  <c r="I921" i="4"/>
  <c r="A921" i="6"/>
  <c r="A922" i="8" s="1"/>
  <c r="F922" i="4"/>
  <c r="D922" i="4"/>
  <c r="B922" i="4"/>
  <c r="G922" i="4"/>
  <c r="C922" i="4"/>
  <c r="E922" i="4"/>
  <c r="B921" i="6" l="1"/>
  <c r="C921" i="6" s="1"/>
  <c r="D921" i="6" s="1"/>
  <c r="D920" i="6"/>
  <c r="G920" i="6" s="1"/>
  <c r="L921" i="8" s="1"/>
  <c r="H919" i="6"/>
  <c r="B920" i="8" s="1"/>
  <c r="F918" i="8"/>
  <c r="E918" i="8"/>
  <c r="G918" i="8" s="1"/>
  <c r="H918" i="6"/>
  <c r="B919" i="8" s="1"/>
  <c r="I922" i="4"/>
  <c r="H922" i="4"/>
  <c r="A922" i="6"/>
  <c r="A923" i="8" s="1"/>
  <c r="D923" i="4"/>
  <c r="C923" i="4"/>
  <c r="E923" i="4"/>
  <c r="G923" i="4"/>
  <c r="B923" i="4"/>
  <c r="F923" i="4"/>
  <c r="K921" i="8" l="1"/>
  <c r="E920" i="6"/>
  <c r="F920" i="6" s="1"/>
  <c r="D921" i="8" s="1"/>
  <c r="H920" i="6"/>
  <c r="B921" i="8" s="1"/>
  <c r="K922" i="8"/>
  <c r="G921" i="6"/>
  <c r="L922" i="8" s="1"/>
  <c r="E921" i="6"/>
  <c r="F921" i="6" s="1"/>
  <c r="D922" i="8" s="1"/>
  <c r="E920" i="8"/>
  <c r="G920" i="8" s="1"/>
  <c r="F920" i="8"/>
  <c r="F919" i="8"/>
  <c r="E919" i="8"/>
  <c r="G919" i="8" s="1"/>
  <c r="I923" i="4"/>
  <c r="H923" i="4"/>
  <c r="A923" i="6"/>
  <c r="A924" i="8" s="1"/>
  <c r="B922" i="6"/>
  <c r="B924" i="4"/>
  <c r="D924" i="4"/>
  <c r="G924" i="4"/>
  <c r="C924" i="4"/>
  <c r="E924" i="4"/>
  <c r="F924" i="4"/>
  <c r="E921" i="8" l="1"/>
  <c r="G921" i="8" s="1"/>
  <c r="F921" i="8"/>
  <c r="C922" i="6"/>
  <c r="D922" i="6" s="1"/>
  <c r="H921" i="6"/>
  <c r="B922" i="8" s="1"/>
  <c r="H924" i="4"/>
  <c r="I924" i="4"/>
  <c r="A924" i="6"/>
  <c r="A925" i="8" s="1"/>
  <c r="B923" i="6"/>
  <c r="B925" i="4"/>
  <c r="C925" i="4"/>
  <c r="E925" i="4"/>
  <c r="F925" i="4"/>
  <c r="G925" i="4"/>
  <c r="D925" i="4"/>
  <c r="B924" i="6" l="1"/>
  <c r="C924" i="6" s="1"/>
  <c r="D924" i="6" s="1"/>
  <c r="K923" i="8"/>
  <c r="G922" i="6"/>
  <c r="L923" i="8" s="1"/>
  <c r="E922" i="6"/>
  <c r="F922" i="6" s="1"/>
  <c r="D923" i="8" s="1"/>
  <c r="C923" i="6"/>
  <c r="D923" i="6" s="1"/>
  <c r="E922" i="8"/>
  <c r="G922" i="8" s="1"/>
  <c r="F922" i="8"/>
  <c r="I925" i="4"/>
  <c r="H925" i="4"/>
  <c r="A925" i="6"/>
  <c r="A926" i="8" s="1"/>
  <c r="D926" i="4"/>
  <c r="C926" i="4"/>
  <c r="G926" i="4"/>
  <c r="F926" i="4"/>
  <c r="B926" i="4"/>
  <c r="E926" i="4"/>
  <c r="H922" i="6" l="1"/>
  <c r="B923" i="8" s="1"/>
  <c r="E923" i="8" s="1"/>
  <c r="G923" i="8" s="1"/>
  <c r="K924" i="8"/>
  <c r="G923" i="6"/>
  <c r="L924" i="8" s="1"/>
  <c r="E923" i="6"/>
  <c r="F923" i="6" s="1"/>
  <c r="D924" i="8" s="1"/>
  <c r="K925" i="8"/>
  <c r="G924" i="6"/>
  <c r="L925" i="8" s="1"/>
  <c r="E924" i="6"/>
  <c r="F924" i="6" s="1"/>
  <c r="D925" i="8" s="1"/>
  <c r="I926" i="4"/>
  <c r="H926" i="4"/>
  <c r="A926" i="6"/>
  <c r="A927" i="8" s="1"/>
  <c r="B925" i="6"/>
  <c r="B927" i="4"/>
  <c r="G927" i="4"/>
  <c r="E927" i="4"/>
  <c r="F927" i="4"/>
  <c r="C927" i="4"/>
  <c r="D927" i="4"/>
  <c r="F923" i="8" l="1"/>
  <c r="H923" i="6"/>
  <c r="B924" i="8" s="1"/>
  <c r="E924" i="8" s="1"/>
  <c r="G924" i="8" s="1"/>
  <c r="C925" i="6"/>
  <c r="D925" i="6" s="1"/>
  <c r="H924" i="6"/>
  <c r="B925" i="8" s="1"/>
  <c r="H927" i="4"/>
  <c r="I927" i="4"/>
  <c r="A927" i="6"/>
  <c r="A928" i="8" s="1"/>
  <c r="B926" i="6"/>
  <c r="D928" i="4"/>
  <c r="C928" i="4"/>
  <c r="F928" i="4"/>
  <c r="B928" i="4"/>
  <c r="G928" i="4"/>
  <c r="E928" i="4"/>
  <c r="F924" i="8" l="1"/>
  <c r="B927" i="6"/>
  <c r="C927" i="6" s="1"/>
  <c r="K926" i="8"/>
  <c r="G925" i="6"/>
  <c r="L926" i="8" s="1"/>
  <c r="E925" i="6"/>
  <c r="F925" i="6" s="1"/>
  <c r="D926" i="8" s="1"/>
  <c r="C926" i="6"/>
  <c r="D926" i="6" s="1"/>
  <c r="F925" i="8"/>
  <c r="E925" i="8"/>
  <c r="G925" i="8" s="1"/>
  <c r="I928" i="4"/>
  <c r="H928" i="4"/>
  <c r="A928" i="6"/>
  <c r="A929" i="8" s="1"/>
  <c r="B929" i="4"/>
  <c r="E929" i="4"/>
  <c r="G929" i="4"/>
  <c r="D929" i="4"/>
  <c r="C929" i="4"/>
  <c r="F929" i="4"/>
  <c r="D927" i="6" l="1"/>
  <c r="G927" i="6" s="1"/>
  <c r="L928" i="8" s="1"/>
  <c r="H925" i="6"/>
  <c r="B926" i="8" s="1"/>
  <c r="F926" i="8" s="1"/>
  <c r="K927" i="8"/>
  <c r="G926" i="6"/>
  <c r="L927" i="8" s="1"/>
  <c r="E926" i="6"/>
  <c r="F926" i="6" s="1"/>
  <c r="D927" i="8" s="1"/>
  <c r="I929" i="4"/>
  <c r="H929" i="4"/>
  <c r="A929" i="6"/>
  <c r="A930" i="8" s="1"/>
  <c r="B928" i="6"/>
  <c r="C930" i="4"/>
  <c r="F930" i="4"/>
  <c r="D930" i="4"/>
  <c r="B930" i="4"/>
  <c r="E930" i="4"/>
  <c r="G930" i="4"/>
  <c r="E927" i="6" l="1"/>
  <c r="F927" i="6" s="1"/>
  <c r="D928" i="8" s="1"/>
  <c r="K928" i="8"/>
  <c r="E926" i="8"/>
  <c r="G926" i="8" s="1"/>
  <c r="C928" i="6"/>
  <c r="D928" i="6" s="1"/>
  <c r="H927" i="6"/>
  <c r="B928" i="8" s="1"/>
  <c r="H926" i="6"/>
  <c r="B927" i="8" s="1"/>
  <c r="I930" i="4"/>
  <c r="H930" i="4"/>
  <c r="A930" i="6"/>
  <c r="A931" i="8" s="1"/>
  <c r="B929" i="6"/>
  <c r="C931" i="4"/>
  <c r="B931" i="4"/>
  <c r="E931" i="4"/>
  <c r="D931" i="4"/>
  <c r="G931" i="4"/>
  <c r="F931" i="4"/>
  <c r="K929" i="8" l="1"/>
  <c r="G928" i="6"/>
  <c r="L929" i="8" s="1"/>
  <c r="E928" i="6"/>
  <c r="F928" i="6" s="1"/>
  <c r="D929" i="8" s="1"/>
  <c r="C929" i="6"/>
  <c r="D929" i="6" s="1"/>
  <c r="F927" i="8"/>
  <c r="E927" i="8"/>
  <c r="G927" i="8" s="1"/>
  <c r="E928" i="8"/>
  <c r="G928" i="8" s="1"/>
  <c r="F928" i="8"/>
  <c r="I931" i="4"/>
  <c r="H931" i="4"/>
  <c r="A931" i="6"/>
  <c r="A932" i="8" s="1"/>
  <c r="B930" i="6"/>
  <c r="C932" i="4"/>
  <c r="E932" i="4"/>
  <c r="D932" i="4"/>
  <c r="F932" i="4"/>
  <c r="B932" i="4"/>
  <c r="G932" i="4"/>
  <c r="H928" i="6" l="1"/>
  <c r="B929" i="8" s="1"/>
  <c r="E929" i="8" s="1"/>
  <c r="G929" i="8" s="1"/>
  <c r="K930" i="8"/>
  <c r="G929" i="6"/>
  <c r="L930" i="8" s="1"/>
  <c r="E929" i="6"/>
  <c r="F929" i="6" s="1"/>
  <c r="D930" i="8" s="1"/>
  <c r="C930" i="6"/>
  <c r="D930" i="6" s="1"/>
  <c r="H932" i="4"/>
  <c r="I932" i="4"/>
  <c r="A932" i="6"/>
  <c r="A933" i="8" s="1"/>
  <c r="B931" i="6"/>
  <c r="E933" i="4"/>
  <c r="F933" i="4"/>
  <c r="C933" i="4"/>
  <c r="G933" i="4"/>
  <c r="B933" i="4"/>
  <c r="D933" i="4"/>
  <c r="F929" i="8" l="1"/>
  <c r="H929" i="6"/>
  <c r="B930" i="8" s="1"/>
  <c r="F930" i="8" s="1"/>
  <c r="B932" i="6"/>
  <c r="C932" i="6" s="1"/>
  <c r="D932" i="6" s="1"/>
  <c r="K931" i="8"/>
  <c r="G930" i="6"/>
  <c r="L931" i="8" s="1"/>
  <c r="E930" i="6"/>
  <c r="F930" i="6" s="1"/>
  <c r="D931" i="8" s="1"/>
  <c r="C931" i="6"/>
  <c r="D931" i="6" s="1"/>
  <c r="H933" i="4"/>
  <c r="I933" i="4"/>
  <c r="A933" i="6"/>
  <c r="A934" i="8" s="1"/>
  <c r="F934" i="4"/>
  <c r="D934" i="4"/>
  <c r="G934" i="4"/>
  <c r="B934" i="4"/>
  <c r="E934" i="4"/>
  <c r="C934" i="4"/>
  <c r="E930" i="8" l="1"/>
  <c r="G930" i="8" s="1"/>
  <c r="H930" i="6"/>
  <c r="B931" i="8" s="1"/>
  <c r="F931" i="8" s="1"/>
  <c r="B933" i="6"/>
  <c r="C933" i="6" s="1"/>
  <c r="K933" i="8"/>
  <c r="G932" i="6"/>
  <c r="L933" i="8" s="1"/>
  <c r="E932" i="6"/>
  <c r="F932" i="6" s="1"/>
  <c r="D933" i="8" s="1"/>
  <c r="K932" i="8"/>
  <c r="G931" i="6"/>
  <c r="L932" i="8" s="1"/>
  <c r="E931" i="6"/>
  <c r="F931" i="6" s="1"/>
  <c r="D932" i="8" s="1"/>
  <c r="I934" i="4"/>
  <c r="H934" i="4"/>
  <c r="A934" i="6"/>
  <c r="A935" i="8" s="1"/>
  <c r="D935" i="4"/>
  <c r="C935" i="4"/>
  <c r="B935" i="4"/>
  <c r="G935" i="4"/>
  <c r="F935" i="4"/>
  <c r="E935" i="4"/>
  <c r="D933" i="6" l="1"/>
  <c r="K934" i="8" s="1"/>
  <c r="H931" i="6"/>
  <c r="B932" i="8" s="1"/>
  <c r="E932" i="8" s="1"/>
  <c r="G932" i="8" s="1"/>
  <c r="E931" i="8"/>
  <c r="G931" i="8" s="1"/>
  <c r="H932" i="6"/>
  <c r="B933" i="8" s="1"/>
  <c r="H935" i="4"/>
  <c r="I935" i="4"/>
  <c r="A935" i="6"/>
  <c r="A936" i="8" s="1"/>
  <c r="B934" i="6"/>
  <c r="F936" i="4"/>
  <c r="E936" i="4"/>
  <c r="G936" i="4"/>
  <c r="D936" i="4"/>
  <c r="B936" i="4"/>
  <c r="C936" i="4"/>
  <c r="E933" i="6" l="1"/>
  <c r="F933" i="6" s="1"/>
  <c r="D934" i="8" s="1"/>
  <c r="G933" i="6"/>
  <c r="L934" i="8" s="1"/>
  <c r="F932" i="8"/>
  <c r="B935" i="6"/>
  <c r="C935" i="6" s="1"/>
  <c r="D935" i="6" s="1"/>
  <c r="C934" i="6"/>
  <c r="D934" i="6" s="1"/>
  <c r="F933" i="8"/>
  <c r="E933" i="8"/>
  <c r="G933" i="8" s="1"/>
  <c r="H936" i="4"/>
  <c r="I936" i="4"/>
  <c r="A936" i="6"/>
  <c r="A937" i="8" s="1"/>
  <c r="C937" i="4"/>
  <c r="G937" i="4"/>
  <c r="F937" i="4"/>
  <c r="B937" i="4"/>
  <c r="E937" i="4"/>
  <c r="D937" i="4"/>
  <c r="H933" i="6" l="1"/>
  <c r="B934" i="8" s="1"/>
  <c r="E934" i="8" s="1"/>
  <c r="G934" i="8" s="1"/>
  <c r="B936" i="6"/>
  <c r="C936" i="6" s="1"/>
  <c r="K936" i="8"/>
  <c r="G935" i="6"/>
  <c r="L936" i="8" s="1"/>
  <c r="E935" i="6"/>
  <c r="F935" i="6" s="1"/>
  <c r="D936" i="8" s="1"/>
  <c r="K935" i="8"/>
  <c r="G934" i="6"/>
  <c r="L935" i="8" s="1"/>
  <c r="E934" i="6"/>
  <c r="F934" i="6" s="1"/>
  <c r="D935" i="8" s="1"/>
  <c r="H937" i="4"/>
  <c r="I937" i="4"/>
  <c r="A937" i="6"/>
  <c r="A938" i="8" s="1"/>
  <c r="F938" i="4"/>
  <c r="B938" i="4"/>
  <c r="E938" i="4"/>
  <c r="C938" i="4"/>
  <c r="D938" i="4"/>
  <c r="G938" i="4"/>
  <c r="F934" i="8" l="1"/>
  <c r="D936" i="6"/>
  <c r="K937" i="8" s="1"/>
  <c r="B937" i="6"/>
  <c r="C937" i="6" s="1"/>
  <c r="D937" i="6" s="1"/>
  <c r="H934" i="6"/>
  <c r="B935" i="8" s="1"/>
  <c r="E935" i="8" s="1"/>
  <c r="G935" i="8" s="1"/>
  <c r="H935" i="6"/>
  <c r="B936" i="8" s="1"/>
  <c r="I938" i="4"/>
  <c r="H938" i="4"/>
  <c r="A938" i="6"/>
  <c r="A939" i="8" s="1"/>
  <c r="B939" i="4"/>
  <c r="D939" i="4"/>
  <c r="C939" i="4"/>
  <c r="G939" i="4"/>
  <c r="E939" i="4"/>
  <c r="F939" i="4"/>
  <c r="E936" i="6" l="1"/>
  <c r="F936" i="6" s="1"/>
  <c r="D937" i="8" s="1"/>
  <c r="G936" i="6"/>
  <c r="L937" i="8" s="1"/>
  <c r="F935" i="8"/>
  <c r="K938" i="8"/>
  <c r="G937" i="6"/>
  <c r="L938" i="8" s="1"/>
  <c r="E937" i="6"/>
  <c r="F937" i="6" s="1"/>
  <c r="D938" i="8" s="1"/>
  <c r="E936" i="8"/>
  <c r="G936" i="8" s="1"/>
  <c r="F936" i="8"/>
  <c r="B938" i="6"/>
  <c r="H939" i="4"/>
  <c r="I939" i="4"/>
  <c r="A939" i="6"/>
  <c r="A940" i="8" s="1"/>
  <c r="G940" i="4"/>
  <c r="E940" i="4"/>
  <c r="C940" i="4"/>
  <c r="F940" i="4"/>
  <c r="B940" i="4"/>
  <c r="D940" i="4"/>
  <c r="H936" i="6" l="1"/>
  <c r="B937" i="8" s="1"/>
  <c r="E937" i="8" s="1"/>
  <c r="G937" i="8" s="1"/>
  <c r="C938" i="6"/>
  <c r="D938" i="6" s="1"/>
  <c r="H937" i="6"/>
  <c r="B938" i="8" s="1"/>
  <c r="B939" i="6"/>
  <c r="I940" i="4"/>
  <c r="H940" i="4"/>
  <c r="A940" i="6"/>
  <c r="A941" i="8" s="1"/>
  <c r="F941" i="4"/>
  <c r="G941" i="4"/>
  <c r="D941" i="4"/>
  <c r="C941" i="4"/>
  <c r="E941" i="4"/>
  <c r="B941" i="4"/>
  <c r="F937" i="8" l="1"/>
  <c r="K939" i="8"/>
  <c r="G938" i="6"/>
  <c r="L939" i="8" s="1"/>
  <c r="E938" i="6"/>
  <c r="F938" i="6" s="1"/>
  <c r="D939" i="8" s="1"/>
  <c r="C939" i="6"/>
  <c r="D939" i="6" s="1"/>
  <c r="E938" i="8"/>
  <c r="G938" i="8" s="1"/>
  <c r="F938" i="8"/>
  <c r="H941" i="4"/>
  <c r="I941" i="4"/>
  <c r="A941" i="6"/>
  <c r="A942" i="8" s="1"/>
  <c r="B940" i="6"/>
  <c r="G942" i="4"/>
  <c r="F942" i="4"/>
  <c r="E942" i="4"/>
  <c r="C942" i="4"/>
  <c r="B942" i="4"/>
  <c r="D942" i="4"/>
  <c r="H938" i="6" l="1"/>
  <c r="B939" i="8" s="1"/>
  <c r="F939" i="8" s="1"/>
  <c r="B941" i="6"/>
  <c r="C941" i="6" s="1"/>
  <c r="D941" i="6" s="1"/>
  <c r="K940" i="8"/>
  <c r="G939" i="6"/>
  <c r="L940" i="8" s="1"/>
  <c r="E939" i="6"/>
  <c r="F939" i="6" s="1"/>
  <c r="D940" i="8" s="1"/>
  <c r="C940" i="6"/>
  <c r="D940" i="6" s="1"/>
  <c r="H942" i="4"/>
  <c r="I942" i="4"/>
  <c r="A942" i="6"/>
  <c r="A943" i="8" s="1"/>
  <c r="E943" i="4"/>
  <c r="D943" i="4"/>
  <c r="C943" i="4"/>
  <c r="F943" i="4"/>
  <c r="B943" i="4"/>
  <c r="G943" i="4"/>
  <c r="E939" i="8" l="1"/>
  <c r="G939" i="8" s="1"/>
  <c r="H939" i="6"/>
  <c r="B940" i="8" s="1"/>
  <c r="E940" i="8" s="1"/>
  <c r="G940" i="8" s="1"/>
  <c r="K942" i="8"/>
  <c r="G941" i="6"/>
  <c r="L942" i="8" s="1"/>
  <c r="E941" i="6"/>
  <c r="F941" i="6" s="1"/>
  <c r="D942" i="8" s="1"/>
  <c r="K941" i="8"/>
  <c r="G940" i="6"/>
  <c r="L941" i="8" s="1"/>
  <c r="E940" i="6"/>
  <c r="F940" i="6" s="1"/>
  <c r="D941" i="8" s="1"/>
  <c r="B942" i="6"/>
  <c r="H943" i="4"/>
  <c r="I943" i="4"/>
  <c r="A943" i="6"/>
  <c r="A944" i="8" s="1"/>
  <c r="B944" i="4"/>
  <c r="E944" i="4"/>
  <c r="F944" i="4"/>
  <c r="G944" i="4"/>
  <c r="C944" i="4"/>
  <c r="D944" i="4"/>
  <c r="B943" i="6" l="1"/>
  <c r="C943" i="6" s="1"/>
  <c r="D943" i="6" s="1"/>
  <c r="F940" i="8"/>
  <c r="H940" i="6"/>
  <c r="B941" i="8" s="1"/>
  <c r="F941" i="8" s="1"/>
  <c r="H941" i="6"/>
  <c r="B942" i="8" s="1"/>
  <c r="C942" i="6"/>
  <c r="D942" i="6" s="1"/>
  <c r="H944" i="4"/>
  <c r="I944" i="4"/>
  <c r="A944" i="6"/>
  <c r="A945" i="8" s="1"/>
  <c r="C945" i="4"/>
  <c r="F945" i="4"/>
  <c r="G945" i="4"/>
  <c r="E945" i="4"/>
  <c r="D945" i="4"/>
  <c r="B945" i="4"/>
  <c r="B944" i="6" l="1"/>
  <c r="C944" i="6" s="1"/>
  <c r="E941" i="8"/>
  <c r="G941" i="8" s="1"/>
  <c r="K943" i="8"/>
  <c r="G942" i="6"/>
  <c r="L943" i="8" s="1"/>
  <c r="E942" i="6"/>
  <c r="F942" i="6" s="1"/>
  <c r="D943" i="8" s="1"/>
  <c r="K944" i="8"/>
  <c r="G943" i="6"/>
  <c r="L944" i="8" s="1"/>
  <c r="E943" i="6"/>
  <c r="F943" i="6" s="1"/>
  <c r="D944" i="8" s="1"/>
  <c r="F942" i="8"/>
  <c r="E942" i="8"/>
  <c r="G942" i="8" s="1"/>
  <c r="H945" i="4"/>
  <c r="I945" i="4"/>
  <c r="A945" i="6"/>
  <c r="A946" i="8" s="1"/>
  <c r="G946" i="4"/>
  <c r="B946" i="4"/>
  <c r="F946" i="4"/>
  <c r="C946" i="4"/>
  <c r="D946" i="4"/>
  <c r="E946" i="4"/>
  <c r="D944" i="6" l="1"/>
  <c r="K945" i="8" s="1"/>
  <c r="B945" i="6"/>
  <c r="C945" i="6" s="1"/>
  <c r="D945" i="6" s="1"/>
  <c r="H943" i="6"/>
  <c r="B944" i="8" s="1"/>
  <c r="H942" i="6"/>
  <c r="B943" i="8" s="1"/>
  <c r="H946" i="4"/>
  <c r="I946" i="4"/>
  <c r="A946" i="6"/>
  <c r="A947" i="8" s="1"/>
  <c r="G947" i="4"/>
  <c r="B947" i="4"/>
  <c r="D947" i="4"/>
  <c r="E947" i="4"/>
  <c r="C947" i="4"/>
  <c r="F947" i="4"/>
  <c r="E944" i="6" l="1"/>
  <c r="F944" i="6" s="1"/>
  <c r="D945" i="8" s="1"/>
  <c r="G944" i="6"/>
  <c r="L945" i="8" s="1"/>
  <c r="B946" i="6"/>
  <c r="C946" i="6" s="1"/>
  <c r="F943" i="8"/>
  <c r="E943" i="8"/>
  <c r="G943" i="8" s="1"/>
  <c r="E944" i="8"/>
  <c r="G944" i="8" s="1"/>
  <c r="F944" i="8"/>
  <c r="K946" i="8"/>
  <c r="G945" i="6"/>
  <c r="L946" i="8" s="1"/>
  <c r="E945" i="6"/>
  <c r="F945" i="6" s="1"/>
  <c r="D946" i="8" s="1"/>
  <c r="H947" i="4"/>
  <c r="I947" i="4"/>
  <c r="A947" i="6"/>
  <c r="A948" i="8" s="1"/>
  <c r="C948" i="4"/>
  <c r="B948" i="4"/>
  <c r="D948" i="4"/>
  <c r="G948" i="4"/>
  <c r="E948" i="4"/>
  <c r="F948" i="4"/>
  <c r="H944" i="6" l="1"/>
  <c r="B945" i="8" s="1"/>
  <c r="F945" i="8" s="1"/>
  <c r="B947" i="6"/>
  <c r="C947" i="6" s="1"/>
  <c r="D946" i="6"/>
  <c r="K947" i="8" s="1"/>
  <c r="H945" i="6"/>
  <c r="B946" i="8" s="1"/>
  <c r="I948" i="4"/>
  <c r="H948" i="4"/>
  <c r="A948" i="6"/>
  <c r="A949" i="8" s="1"/>
  <c r="D949" i="4"/>
  <c r="C949" i="4"/>
  <c r="G949" i="4"/>
  <c r="E949" i="4"/>
  <c r="F949" i="4"/>
  <c r="B949" i="4"/>
  <c r="E945" i="8" l="1"/>
  <c r="G945" i="8" s="1"/>
  <c r="E946" i="6"/>
  <c r="F946" i="6" s="1"/>
  <c r="D947" i="8" s="1"/>
  <c r="D947" i="6"/>
  <c r="G947" i="6" s="1"/>
  <c r="L948" i="8" s="1"/>
  <c r="G946" i="6"/>
  <c r="L947" i="8" s="1"/>
  <c r="E946" i="8"/>
  <c r="G946" i="8" s="1"/>
  <c r="F946" i="8"/>
  <c r="B948" i="6"/>
  <c r="I949" i="4"/>
  <c r="H949" i="4"/>
  <c r="A949" i="6"/>
  <c r="A950" i="8" s="1"/>
  <c r="D950" i="4"/>
  <c r="F950" i="4"/>
  <c r="E950" i="4"/>
  <c r="B950" i="4"/>
  <c r="C950" i="4"/>
  <c r="G950" i="4"/>
  <c r="E947" i="6" l="1"/>
  <c r="F947" i="6" s="1"/>
  <c r="D948" i="8" s="1"/>
  <c r="K948" i="8"/>
  <c r="H946" i="6"/>
  <c r="B947" i="8" s="1"/>
  <c r="F947" i="8" s="1"/>
  <c r="H947" i="6"/>
  <c r="B948" i="8" s="1"/>
  <c r="C948" i="6"/>
  <c r="D948" i="6" s="1"/>
  <c r="I950" i="4"/>
  <c r="H950" i="4"/>
  <c r="A950" i="6"/>
  <c r="A951" i="8" s="1"/>
  <c r="B949" i="6"/>
  <c r="B951" i="4"/>
  <c r="E951" i="4"/>
  <c r="D951" i="4"/>
  <c r="F951" i="4"/>
  <c r="C951" i="4"/>
  <c r="G951" i="4"/>
  <c r="F948" i="8" l="1"/>
  <c r="E947" i="8"/>
  <c r="G947" i="8" s="1"/>
  <c r="E948" i="8"/>
  <c r="G948" i="8" s="1"/>
  <c r="K949" i="8"/>
  <c r="G948" i="6"/>
  <c r="L949" i="8" s="1"/>
  <c r="E948" i="6"/>
  <c r="F948" i="6" s="1"/>
  <c r="D949" i="8" s="1"/>
  <c r="C949" i="6"/>
  <c r="D949" i="6" s="1"/>
  <c r="B950" i="6"/>
  <c r="I951" i="4"/>
  <c r="H951" i="4"/>
  <c r="A951" i="6"/>
  <c r="A952" i="8" s="1"/>
  <c r="E952" i="4"/>
  <c r="F952" i="4"/>
  <c r="B952" i="4"/>
  <c r="C952" i="4"/>
  <c r="G952" i="4"/>
  <c r="D952" i="4"/>
  <c r="K950" i="8" l="1"/>
  <c r="G949" i="6"/>
  <c r="L950" i="8" s="1"/>
  <c r="E949" i="6"/>
  <c r="F949" i="6" s="1"/>
  <c r="D950" i="8" s="1"/>
  <c r="H948" i="6"/>
  <c r="B949" i="8" s="1"/>
  <c r="C950" i="6"/>
  <c r="D950" i="6" s="1"/>
  <c r="B951" i="6"/>
  <c r="I952" i="4"/>
  <c r="H952" i="4"/>
  <c r="A952" i="6"/>
  <c r="A953" i="8" s="1"/>
  <c r="E953" i="4"/>
  <c r="C953" i="4"/>
  <c r="D953" i="4"/>
  <c r="F953" i="4"/>
  <c r="G953" i="4"/>
  <c r="B953" i="4"/>
  <c r="K951" i="8" l="1"/>
  <c r="G950" i="6"/>
  <c r="L951" i="8" s="1"/>
  <c r="E950" i="6"/>
  <c r="F950" i="6" s="1"/>
  <c r="D951" i="8" s="1"/>
  <c r="C951" i="6"/>
  <c r="D951" i="6" s="1"/>
  <c r="F949" i="8"/>
  <c r="E949" i="8"/>
  <c r="G949" i="8" s="1"/>
  <c r="H949" i="6"/>
  <c r="B950" i="8" s="1"/>
  <c r="B952" i="6"/>
  <c r="H953" i="4"/>
  <c r="I953" i="4"/>
  <c r="A953" i="6"/>
  <c r="A954" i="8" s="1"/>
  <c r="D954" i="4"/>
  <c r="E954" i="4"/>
  <c r="B954" i="4"/>
  <c r="G954" i="4"/>
  <c r="C954" i="4"/>
  <c r="F954" i="4"/>
  <c r="B953" i="6" l="1"/>
  <c r="C953" i="6" s="1"/>
  <c r="D953" i="6" s="1"/>
  <c r="H950" i="6"/>
  <c r="B951" i="8" s="1"/>
  <c r="E951" i="8" s="1"/>
  <c r="G951" i="8" s="1"/>
  <c r="K952" i="8"/>
  <c r="G951" i="6"/>
  <c r="L952" i="8" s="1"/>
  <c r="E951" i="6"/>
  <c r="F951" i="6" s="1"/>
  <c r="D952" i="8" s="1"/>
  <c r="F950" i="8"/>
  <c r="E950" i="8"/>
  <c r="G950" i="8" s="1"/>
  <c r="C952" i="6"/>
  <c r="D952" i="6" s="1"/>
  <c r="I954" i="4"/>
  <c r="H954" i="4"/>
  <c r="A954" i="6"/>
  <c r="A955" i="8" s="1"/>
  <c r="C955" i="4"/>
  <c r="D955" i="4"/>
  <c r="B955" i="4"/>
  <c r="E955" i="4"/>
  <c r="G955" i="4"/>
  <c r="F955" i="4"/>
  <c r="F951" i="8" l="1"/>
  <c r="K954" i="8"/>
  <c r="G953" i="6"/>
  <c r="L954" i="8" s="1"/>
  <c r="E953" i="6"/>
  <c r="F953" i="6" s="1"/>
  <c r="D954" i="8" s="1"/>
  <c r="K953" i="8"/>
  <c r="G952" i="6"/>
  <c r="L953" i="8" s="1"/>
  <c r="E952" i="6"/>
  <c r="F952" i="6" s="1"/>
  <c r="D953" i="8" s="1"/>
  <c r="H951" i="6"/>
  <c r="B952" i="8" s="1"/>
  <c r="I955" i="4"/>
  <c r="H955" i="4"/>
  <c r="A955" i="6"/>
  <c r="A956" i="8" s="1"/>
  <c r="B954" i="6"/>
  <c r="F956" i="4"/>
  <c r="C956" i="4"/>
  <c r="G956" i="4"/>
  <c r="B956" i="4"/>
  <c r="E956" i="4"/>
  <c r="D956" i="4"/>
  <c r="H952" i="6" l="1"/>
  <c r="B953" i="8" s="1"/>
  <c r="E953" i="8" s="1"/>
  <c r="G953" i="8" s="1"/>
  <c r="F952" i="8"/>
  <c r="E952" i="8"/>
  <c r="G952" i="8" s="1"/>
  <c r="C954" i="6"/>
  <c r="D954" i="6" s="1"/>
  <c r="H953" i="6"/>
  <c r="B954" i="8" s="1"/>
  <c r="B955" i="6"/>
  <c r="I956" i="4"/>
  <c r="H956" i="4"/>
  <c r="A956" i="6"/>
  <c r="A957" i="8" s="1"/>
  <c r="F957" i="4"/>
  <c r="B957" i="4"/>
  <c r="D957" i="4"/>
  <c r="E957" i="4"/>
  <c r="C957" i="4"/>
  <c r="G957" i="4"/>
  <c r="F953" i="8" l="1"/>
  <c r="K955" i="8"/>
  <c r="G954" i="6"/>
  <c r="L955" i="8" s="1"/>
  <c r="E954" i="6"/>
  <c r="F954" i="6" s="1"/>
  <c r="D955" i="8" s="1"/>
  <c r="E954" i="8"/>
  <c r="G954" i="8" s="1"/>
  <c r="F954" i="8"/>
  <c r="C955" i="6"/>
  <c r="D955" i="6" s="1"/>
  <c r="B956" i="6"/>
  <c r="I957" i="4"/>
  <c r="H957" i="4"/>
  <c r="A957" i="6"/>
  <c r="A958" i="8" s="1"/>
  <c r="B958" i="4"/>
  <c r="F958" i="4"/>
  <c r="E958" i="4"/>
  <c r="D958" i="4"/>
  <c r="G958" i="4"/>
  <c r="C958" i="4"/>
  <c r="H954" i="6" l="1"/>
  <c r="B955" i="8" s="1"/>
  <c r="F955" i="8" s="1"/>
  <c r="K956" i="8"/>
  <c r="G955" i="6"/>
  <c r="L956" i="8" s="1"/>
  <c r="E955" i="6"/>
  <c r="F955" i="6" s="1"/>
  <c r="D956" i="8" s="1"/>
  <c r="C956" i="6"/>
  <c r="D956" i="6" s="1"/>
  <c r="I958" i="4"/>
  <c r="H958" i="4"/>
  <c r="A958" i="6"/>
  <c r="A959" i="8" s="1"/>
  <c r="B957" i="6"/>
  <c r="G959" i="4"/>
  <c r="C959" i="4"/>
  <c r="B959" i="4"/>
  <c r="F959" i="4"/>
  <c r="E959" i="4"/>
  <c r="D959" i="4"/>
  <c r="E955" i="8" l="1"/>
  <c r="G955" i="8" s="1"/>
  <c r="H955" i="6"/>
  <c r="B956" i="8" s="1"/>
  <c r="F956" i="8" s="1"/>
  <c r="K957" i="8"/>
  <c r="G956" i="6"/>
  <c r="L957" i="8" s="1"/>
  <c r="E956" i="6"/>
  <c r="F956" i="6" s="1"/>
  <c r="D957" i="8" s="1"/>
  <c r="C957" i="6"/>
  <c r="D957" i="6" s="1"/>
  <c r="B958" i="6"/>
  <c r="H959" i="4"/>
  <c r="I959" i="4"/>
  <c r="A959" i="6"/>
  <c r="A960" i="8" s="1"/>
  <c r="F960" i="4"/>
  <c r="C960" i="4"/>
  <c r="G960" i="4"/>
  <c r="E960" i="4"/>
  <c r="B960" i="4"/>
  <c r="D960" i="4"/>
  <c r="E956" i="8" l="1"/>
  <c r="G956" i="8" s="1"/>
  <c r="B959" i="6"/>
  <c r="C959" i="6" s="1"/>
  <c r="D959" i="6" s="1"/>
  <c r="K958" i="8"/>
  <c r="G957" i="6"/>
  <c r="L958" i="8" s="1"/>
  <c r="E957" i="6"/>
  <c r="F957" i="6" s="1"/>
  <c r="D958" i="8" s="1"/>
  <c r="C958" i="6"/>
  <c r="D958" i="6" s="1"/>
  <c r="H956" i="6"/>
  <c r="B957" i="8" s="1"/>
  <c r="H960" i="4"/>
  <c r="I960" i="4"/>
  <c r="A960" i="6"/>
  <c r="A961" i="8" s="1"/>
  <c r="D961" i="4"/>
  <c r="B961" i="4"/>
  <c r="E961" i="4"/>
  <c r="F961" i="4"/>
  <c r="G961" i="4"/>
  <c r="C961" i="4"/>
  <c r="B960" i="6" l="1"/>
  <c r="C960" i="6" s="1"/>
  <c r="D960" i="6" s="1"/>
  <c r="K959" i="8"/>
  <c r="G958" i="6"/>
  <c r="L959" i="8" s="1"/>
  <c r="E958" i="6"/>
  <c r="F958" i="6" s="1"/>
  <c r="D959" i="8" s="1"/>
  <c r="K960" i="8"/>
  <c r="G959" i="6"/>
  <c r="L960" i="8" s="1"/>
  <c r="E959" i="6"/>
  <c r="F959" i="6" s="1"/>
  <c r="D960" i="8" s="1"/>
  <c r="F957" i="8"/>
  <c r="E957" i="8"/>
  <c r="G957" i="8" s="1"/>
  <c r="H957" i="6"/>
  <c r="B958" i="8" s="1"/>
  <c r="H961" i="4"/>
  <c r="I961" i="4"/>
  <c r="A961" i="6"/>
  <c r="A962" i="8" s="1"/>
  <c r="C962" i="4"/>
  <c r="F962" i="4"/>
  <c r="D962" i="4"/>
  <c r="B962" i="4"/>
  <c r="G962" i="4"/>
  <c r="E962" i="4"/>
  <c r="K961" i="8" l="1"/>
  <c r="G960" i="6"/>
  <c r="L961" i="8" s="1"/>
  <c r="E960" i="6"/>
  <c r="F960" i="6" s="1"/>
  <c r="D961" i="8" s="1"/>
  <c r="F958" i="8"/>
  <c r="E958" i="8"/>
  <c r="G958" i="8" s="1"/>
  <c r="H959" i="6"/>
  <c r="B960" i="8" s="1"/>
  <c r="H958" i="6"/>
  <c r="B959" i="8" s="1"/>
  <c r="B961" i="6"/>
  <c r="I962" i="4"/>
  <c r="H962" i="4"/>
  <c r="A962" i="6"/>
  <c r="A963" i="8" s="1"/>
  <c r="E963" i="4"/>
  <c r="B963" i="4"/>
  <c r="G963" i="4"/>
  <c r="D963" i="4"/>
  <c r="C963" i="4"/>
  <c r="F963" i="4"/>
  <c r="H960" i="6" l="1"/>
  <c r="B961" i="8" s="1"/>
  <c r="E961" i="8" s="1"/>
  <c r="G961" i="8" s="1"/>
  <c r="C961" i="6"/>
  <c r="D961" i="6" s="1"/>
  <c r="F959" i="8"/>
  <c r="E959" i="8"/>
  <c r="G959" i="8" s="1"/>
  <c r="F960" i="8"/>
  <c r="E960" i="8"/>
  <c r="G960" i="8" s="1"/>
  <c r="H963" i="4"/>
  <c r="I963" i="4"/>
  <c r="A963" i="6"/>
  <c r="A964" i="8" s="1"/>
  <c r="B962" i="6"/>
  <c r="B964" i="4"/>
  <c r="F964" i="4"/>
  <c r="E964" i="4"/>
  <c r="D964" i="4"/>
  <c r="C964" i="4"/>
  <c r="G964" i="4"/>
  <c r="F961" i="8" l="1"/>
  <c r="K962" i="8"/>
  <c r="G961" i="6"/>
  <c r="L962" i="8" s="1"/>
  <c r="E961" i="6"/>
  <c r="F961" i="6" s="1"/>
  <c r="D962" i="8" s="1"/>
  <c r="C962" i="6"/>
  <c r="D962" i="6" s="1"/>
  <c r="B963" i="6"/>
  <c r="H964" i="4"/>
  <c r="I964" i="4"/>
  <c r="A964" i="6"/>
  <c r="A965" i="8" s="1"/>
  <c r="F965" i="4"/>
  <c r="B965" i="4"/>
  <c r="C965" i="4"/>
  <c r="D965" i="4"/>
  <c r="G965" i="4"/>
  <c r="E965" i="4"/>
  <c r="B964" i="6" l="1"/>
  <c r="C964" i="6" s="1"/>
  <c r="C963" i="6"/>
  <c r="D963" i="6" s="1"/>
  <c r="H961" i="6"/>
  <c r="B962" i="8" s="1"/>
  <c r="K963" i="8"/>
  <c r="G962" i="6"/>
  <c r="L963" i="8" s="1"/>
  <c r="E962" i="6"/>
  <c r="F962" i="6" s="1"/>
  <c r="D963" i="8" s="1"/>
  <c r="I965" i="4"/>
  <c r="H965" i="4"/>
  <c r="A965" i="6"/>
  <c r="A966" i="8" s="1"/>
  <c r="G966" i="4"/>
  <c r="C966" i="4"/>
  <c r="E966" i="4"/>
  <c r="F966" i="4"/>
  <c r="B966" i="4"/>
  <c r="D966" i="4"/>
  <c r="D964" i="6" l="1"/>
  <c r="K965" i="8" s="1"/>
  <c r="H962" i="6"/>
  <c r="B963" i="8" s="1"/>
  <c r="F963" i="8" s="1"/>
  <c r="K964" i="8"/>
  <c r="G963" i="6"/>
  <c r="L964" i="8" s="1"/>
  <c r="E963" i="6"/>
  <c r="F963" i="6" s="1"/>
  <c r="D964" i="8" s="1"/>
  <c r="E962" i="8"/>
  <c r="G962" i="8" s="1"/>
  <c r="F962" i="8"/>
  <c r="I966" i="4"/>
  <c r="H966" i="4"/>
  <c r="A966" i="6"/>
  <c r="A967" i="8" s="1"/>
  <c r="B965" i="6"/>
  <c r="B967" i="4"/>
  <c r="F967" i="4"/>
  <c r="D967" i="4"/>
  <c r="G967" i="4"/>
  <c r="E967" i="4"/>
  <c r="C967" i="4"/>
  <c r="E964" i="6" l="1"/>
  <c r="F964" i="6" s="1"/>
  <c r="D965" i="8" s="1"/>
  <c r="G964" i="6"/>
  <c r="L965" i="8" s="1"/>
  <c r="E963" i="8"/>
  <c r="G963" i="8" s="1"/>
  <c r="C965" i="6"/>
  <c r="D965" i="6" s="1"/>
  <c r="H963" i="6"/>
  <c r="B964" i="8" s="1"/>
  <c r="I967" i="4"/>
  <c r="H967" i="4"/>
  <c r="A967" i="6"/>
  <c r="A968" i="8" s="1"/>
  <c r="B966" i="6"/>
  <c r="E968" i="4"/>
  <c r="D968" i="4"/>
  <c r="F968" i="4"/>
  <c r="C968" i="4"/>
  <c r="G968" i="4"/>
  <c r="B968" i="4"/>
  <c r="H964" i="6" l="1"/>
  <c r="B965" i="8" s="1"/>
  <c r="E965" i="8" s="1"/>
  <c r="G965" i="8" s="1"/>
  <c r="K966" i="8"/>
  <c r="G965" i="6"/>
  <c r="L966" i="8" s="1"/>
  <c r="E965" i="6"/>
  <c r="F965" i="6" s="1"/>
  <c r="D966" i="8" s="1"/>
  <c r="C966" i="6"/>
  <c r="D966" i="6" s="1"/>
  <c r="F964" i="8"/>
  <c r="E964" i="8"/>
  <c r="G964" i="8" s="1"/>
  <c r="H968" i="4"/>
  <c r="I968" i="4"/>
  <c r="A968" i="6"/>
  <c r="A969" i="8" s="1"/>
  <c r="B967" i="6"/>
  <c r="G969" i="4"/>
  <c r="F969" i="4"/>
  <c r="E969" i="4"/>
  <c r="B969" i="4"/>
  <c r="D969" i="4"/>
  <c r="C969" i="4"/>
  <c r="F965" i="8" l="1"/>
  <c r="B968" i="6"/>
  <c r="C968" i="6" s="1"/>
  <c r="D968" i="6" s="1"/>
  <c r="K967" i="8"/>
  <c r="G966" i="6"/>
  <c r="L967" i="8" s="1"/>
  <c r="E966" i="6"/>
  <c r="F966" i="6" s="1"/>
  <c r="D967" i="8" s="1"/>
  <c r="H965" i="6"/>
  <c r="B966" i="8" s="1"/>
  <c r="C967" i="6"/>
  <c r="D967" i="6" s="1"/>
  <c r="H969" i="4"/>
  <c r="I969" i="4"/>
  <c r="A969" i="6"/>
  <c r="A970" i="8" s="1"/>
  <c r="G970" i="4"/>
  <c r="E970" i="4"/>
  <c r="F970" i="4"/>
  <c r="B970" i="4"/>
  <c r="C970" i="4"/>
  <c r="D970" i="4"/>
  <c r="B969" i="6" l="1"/>
  <c r="C969" i="6" s="1"/>
  <c r="K968" i="8"/>
  <c r="G967" i="6"/>
  <c r="L968" i="8" s="1"/>
  <c r="E967" i="6"/>
  <c r="F967" i="6" s="1"/>
  <c r="D968" i="8" s="1"/>
  <c r="K969" i="8"/>
  <c r="G968" i="6"/>
  <c r="L969" i="8" s="1"/>
  <c r="E968" i="6"/>
  <c r="F968" i="6" s="1"/>
  <c r="D969" i="8" s="1"/>
  <c r="H966" i="6"/>
  <c r="B967" i="8" s="1"/>
  <c r="F966" i="8"/>
  <c r="E966" i="8"/>
  <c r="G966" i="8" s="1"/>
  <c r="I970" i="4"/>
  <c r="H970" i="4"/>
  <c r="A970" i="6"/>
  <c r="A971" i="8" s="1"/>
  <c r="E971" i="4"/>
  <c r="F971" i="4"/>
  <c r="D971" i="4"/>
  <c r="B971" i="4"/>
  <c r="G971" i="4"/>
  <c r="C971" i="4"/>
  <c r="D969" i="6" l="1"/>
  <c r="K970" i="8" s="1"/>
  <c r="F967" i="8"/>
  <c r="E967" i="8"/>
  <c r="G967" i="8" s="1"/>
  <c r="H968" i="6"/>
  <c r="B969" i="8" s="1"/>
  <c r="H967" i="6"/>
  <c r="B968" i="8" s="1"/>
  <c r="H971" i="4"/>
  <c r="I971" i="4"/>
  <c r="A971" i="6"/>
  <c r="A972" i="8" s="1"/>
  <c r="B970" i="6"/>
  <c r="F972" i="4"/>
  <c r="G972" i="4"/>
  <c r="B972" i="4"/>
  <c r="C972" i="4"/>
  <c r="D972" i="4"/>
  <c r="E972" i="4"/>
  <c r="E969" i="6" l="1"/>
  <c r="F969" i="6" s="1"/>
  <c r="D970" i="8" s="1"/>
  <c r="G969" i="6"/>
  <c r="L970" i="8" s="1"/>
  <c r="F968" i="8"/>
  <c r="E968" i="8"/>
  <c r="G968" i="8" s="1"/>
  <c r="E969" i="8"/>
  <c r="G969" i="8" s="1"/>
  <c r="F969" i="8"/>
  <c r="C970" i="6"/>
  <c r="D970" i="6" s="1"/>
  <c r="B971" i="6"/>
  <c r="H972" i="4"/>
  <c r="I972" i="4"/>
  <c r="A972" i="6"/>
  <c r="A973" i="8" s="1"/>
  <c r="D973" i="4"/>
  <c r="C973" i="4"/>
  <c r="F973" i="4"/>
  <c r="B973" i="4"/>
  <c r="E973" i="4"/>
  <c r="G973" i="4"/>
  <c r="H969" i="6" l="1"/>
  <c r="B970" i="8" s="1"/>
  <c r="F970" i="8" s="1"/>
  <c r="B972" i="6"/>
  <c r="C972" i="6" s="1"/>
  <c r="D972" i="6" s="1"/>
  <c r="K971" i="8"/>
  <c r="G970" i="6"/>
  <c r="L971" i="8" s="1"/>
  <c r="E970" i="6"/>
  <c r="F970" i="6" s="1"/>
  <c r="D971" i="8" s="1"/>
  <c r="C971" i="6"/>
  <c r="D971" i="6" s="1"/>
  <c r="H973" i="4"/>
  <c r="I973" i="4"/>
  <c r="A973" i="6"/>
  <c r="A974" i="8" s="1"/>
  <c r="F974" i="4"/>
  <c r="E974" i="4"/>
  <c r="G974" i="4"/>
  <c r="C974" i="4"/>
  <c r="B974" i="4"/>
  <c r="D974" i="4"/>
  <c r="E970" i="8" l="1"/>
  <c r="G970" i="8" s="1"/>
  <c r="B973" i="6"/>
  <c r="C973" i="6" s="1"/>
  <c r="H970" i="6"/>
  <c r="B971" i="8" s="1"/>
  <c r="E971" i="8" s="1"/>
  <c r="G971" i="8" s="1"/>
  <c r="K972" i="8"/>
  <c r="G971" i="6"/>
  <c r="L972" i="8" s="1"/>
  <c r="E971" i="6"/>
  <c r="F971" i="6" s="1"/>
  <c r="D972" i="8" s="1"/>
  <c r="K973" i="8"/>
  <c r="G972" i="6"/>
  <c r="L973" i="8" s="1"/>
  <c r="E972" i="6"/>
  <c r="F972" i="6" s="1"/>
  <c r="D973" i="8" s="1"/>
  <c r="I974" i="4"/>
  <c r="H974" i="4"/>
  <c r="A974" i="6"/>
  <c r="A975" i="8" s="1"/>
  <c r="E975" i="4"/>
  <c r="G975" i="4"/>
  <c r="D975" i="4"/>
  <c r="C975" i="4"/>
  <c r="F975" i="4"/>
  <c r="B975" i="4"/>
  <c r="D973" i="6" l="1"/>
  <c r="G973" i="6" s="1"/>
  <c r="L974" i="8" s="1"/>
  <c r="F971" i="8"/>
  <c r="H972" i="6"/>
  <c r="B973" i="8" s="1"/>
  <c r="F973" i="8" s="1"/>
  <c r="H971" i="6"/>
  <c r="B972" i="8" s="1"/>
  <c r="I975" i="4"/>
  <c r="H975" i="4"/>
  <c r="A975" i="6"/>
  <c r="A976" i="8" s="1"/>
  <c r="B974" i="6"/>
  <c r="G976" i="4"/>
  <c r="F976" i="4"/>
  <c r="D976" i="4"/>
  <c r="E976" i="4"/>
  <c r="B976" i="4"/>
  <c r="C976" i="4"/>
  <c r="K974" i="8" l="1"/>
  <c r="E973" i="6"/>
  <c r="F973" i="6" s="1"/>
  <c r="D974" i="8" s="1"/>
  <c r="H973" i="6"/>
  <c r="B974" i="8" s="1"/>
  <c r="E973" i="8"/>
  <c r="G973" i="8" s="1"/>
  <c r="F972" i="8"/>
  <c r="E972" i="8"/>
  <c r="G972" i="8" s="1"/>
  <c r="C974" i="6"/>
  <c r="D974" i="6" s="1"/>
  <c r="H976" i="4"/>
  <c r="I976" i="4"/>
  <c r="A976" i="6"/>
  <c r="A977" i="8" s="1"/>
  <c r="B975" i="6"/>
  <c r="B977" i="4"/>
  <c r="F977" i="4"/>
  <c r="E977" i="4"/>
  <c r="D977" i="4"/>
  <c r="G977" i="4"/>
  <c r="C977" i="4"/>
  <c r="F974" i="8" l="1"/>
  <c r="E974" i="8"/>
  <c r="G974" i="8" s="1"/>
  <c r="B976" i="6"/>
  <c r="C976" i="6" s="1"/>
  <c r="D976" i="6" s="1"/>
  <c r="K975" i="8"/>
  <c r="G974" i="6"/>
  <c r="L975" i="8" s="1"/>
  <c r="E974" i="6"/>
  <c r="F974" i="6" s="1"/>
  <c r="D975" i="8" s="1"/>
  <c r="C975" i="6"/>
  <c r="D975" i="6" s="1"/>
  <c r="I977" i="4"/>
  <c r="H977" i="4"/>
  <c r="A977" i="6"/>
  <c r="A978" i="8" s="1"/>
  <c r="G978" i="4"/>
  <c r="C978" i="4"/>
  <c r="D978" i="4"/>
  <c r="F978" i="4"/>
  <c r="B978" i="4"/>
  <c r="E978" i="4"/>
  <c r="K976" i="8" l="1"/>
  <c r="G975" i="6"/>
  <c r="L976" i="8" s="1"/>
  <c r="E975" i="6"/>
  <c r="F975" i="6" s="1"/>
  <c r="D976" i="8" s="1"/>
  <c r="K977" i="8"/>
  <c r="G976" i="6"/>
  <c r="L977" i="8" s="1"/>
  <c r="E976" i="6"/>
  <c r="F976" i="6" s="1"/>
  <c r="D977" i="8" s="1"/>
  <c r="H974" i="6"/>
  <c r="B975" i="8" s="1"/>
  <c r="H978" i="4"/>
  <c r="I978" i="4"/>
  <c r="A978" i="6"/>
  <c r="A979" i="8" s="1"/>
  <c r="B977" i="6"/>
  <c r="G979" i="4"/>
  <c r="F979" i="4"/>
  <c r="B979" i="4"/>
  <c r="C979" i="4"/>
  <c r="E979" i="4"/>
  <c r="D979" i="4"/>
  <c r="B978" i="6" l="1"/>
  <c r="C978" i="6" s="1"/>
  <c r="D978" i="6" s="1"/>
  <c r="H976" i="6"/>
  <c r="B977" i="8" s="1"/>
  <c r="E977" i="8" s="1"/>
  <c r="G977" i="8" s="1"/>
  <c r="C977" i="6"/>
  <c r="D977" i="6" s="1"/>
  <c r="F975" i="8"/>
  <c r="E975" i="8"/>
  <c r="G975" i="8" s="1"/>
  <c r="H975" i="6"/>
  <c r="B976" i="8" s="1"/>
  <c r="I979" i="4"/>
  <c r="H979" i="4"/>
  <c r="A979" i="6"/>
  <c r="A980" i="8" s="1"/>
  <c r="G980" i="4"/>
  <c r="E980" i="4"/>
  <c r="F980" i="4"/>
  <c r="B980" i="4"/>
  <c r="D980" i="4"/>
  <c r="C980" i="4"/>
  <c r="F977" i="8" l="1"/>
  <c r="K979" i="8"/>
  <c r="G978" i="6"/>
  <c r="L979" i="8" s="1"/>
  <c r="E978" i="6"/>
  <c r="F978" i="6" s="1"/>
  <c r="D979" i="8" s="1"/>
  <c r="K978" i="8"/>
  <c r="G977" i="6"/>
  <c r="L978" i="8" s="1"/>
  <c r="E977" i="6"/>
  <c r="F977" i="6" s="1"/>
  <c r="D978" i="8" s="1"/>
  <c r="F976" i="8"/>
  <c r="E976" i="8"/>
  <c r="G976" i="8" s="1"/>
  <c r="H980" i="4"/>
  <c r="I980" i="4"/>
  <c r="A980" i="6"/>
  <c r="A981" i="8" s="1"/>
  <c r="B979" i="6"/>
  <c r="F981" i="4"/>
  <c r="C981" i="4"/>
  <c r="B981" i="4"/>
  <c r="G981" i="4"/>
  <c r="D981" i="4"/>
  <c r="E981" i="4"/>
  <c r="H978" i="6" l="1"/>
  <c r="B979" i="8" s="1"/>
  <c r="F979" i="8" s="1"/>
  <c r="H977" i="6"/>
  <c r="B978" i="8" s="1"/>
  <c r="B980" i="6"/>
  <c r="C979" i="6"/>
  <c r="D979" i="6" s="1"/>
  <c r="I981" i="4"/>
  <c r="H981" i="4"/>
  <c r="A981" i="6"/>
  <c r="A982" i="8" s="1"/>
  <c r="C982" i="4"/>
  <c r="F982" i="4"/>
  <c r="D982" i="4"/>
  <c r="E982" i="4"/>
  <c r="G982" i="4"/>
  <c r="B982" i="4"/>
  <c r="E979" i="8" l="1"/>
  <c r="G979" i="8" s="1"/>
  <c r="K980" i="8"/>
  <c r="G979" i="6"/>
  <c r="L980" i="8" s="1"/>
  <c r="E979" i="6"/>
  <c r="F979" i="6" s="1"/>
  <c r="D980" i="8" s="1"/>
  <c r="C980" i="6"/>
  <c r="D980" i="6" s="1"/>
  <c r="E978" i="8"/>
  <c r="G978" i="8" s="1"/>
  <c r="F978" i="8"/>
  <c r="B981" i="6"/>
  <c r="I982" i="4"/>
  <c r="H982" i="4"/>
  <c r="A982" i="6"/>
  <c r="A983" i="8" s="1"/>
  <c r="C983" i="4"/>
  <c r="E983" i="4"/>
  <c r="F983" i="4"/>
  <c r="G983" i="4"/>
  <c r="D983" i="4"/>
  <c r="B983" i="4"/>
  <c r="H979" i="6" l="1"/>
  <c r="B980" i="8" s="1"/>
  <c r="E980" i="8" s="1"/>
  <c r="G980" i="8" s="1"/>
  <c r="K981" i="8"/>
  <c r="G980" i="6"/>
  <c r="L981" i="8" s="1"/>
  <c r="E980" i="6"/>
  <c r="F980" i="6" s="1"/>
  <c r="D981" i="8" s="1"/>
  <c r="C981" i="6"/>
  <c r="D981" i="6" s="1"/>
  <c r="H983" i="4"/>
  <c r="I983" i="4"/>
  <c r="A983" i="6"/>
  <c r="A984" i="8" s="1"/>
  <c r="B982" i="6"/>
  <c r="C984" i="4"/>
  <c r="B984" i="4"/>
  <c r="D984" i="4"/>
  <c r="F984" i="4"/>
  <c r="E984" i="4"/>
  <c r="G984" i="4"/>
  <c r="F980" i="8" l="1"/>
  <c r="B983" i="6"/>
  <c r="C983" i="6" s="1"/>
  <c r="D983" i="6" s="1"/>
  <c r="K982" i="8"/>
  <c r="G981" i="6"/>
  <c r="L982" i="8" s="1"/>
  <c r="E981" i="6"/>
  <c r="F981" i="6" s="1"/>
  <c r="D982" i="8" s="1"/>
  <c r="H980" i="6"/>
  <c r="B981" i="8" s="1"/>
  <c r="C982" i="6"/>
  <c r="D982" i="6" s="1"/>
  <c r="H984" i="4"/>
  <c r="I984" i="4"/>
  <c r="A984" i="6"/>
  <c r="A985" i="8" s="1"/>
  <c r="D985" i="4"/>
  <c r="F985" i="4"/>
  <c r="G985" i="4"/>
  <c r="C985" i="4"/>
  <c r="B985" i="4"/>
  <c r="E985" i="4"/>
  <c r="B984" i="6" l="1"/>
  <c r="C984" i="6" s="1"/>
  <c r="D984" i="6" s="1"/>
  <c r="K984" i="8"/>
  <c r="G983" i="6"/>
  <c r="L984" i="8" s="1"/>
  <c r="E983" i="6"/>
  <c r="F983" i="6" s="1"/>
  <c r="D984" i="8" s="1"/>
  <c r="K983" i="8"/>
  <c r="G982" i="6"/>
  <c r="L983" i="8" s="1"/>
  <c r="E982" i="6"/>
  <c r="F982" i="6" s="1"/>
  <c r="D983" i="8" s="1"/>
  <c r="H981" i="6"/>
  <c r="B982" i="8" s="1"/>
  <c r="F981" i="8"/>
  <c r="E981" i="8"/>
  <c r="G981" i="8" s="1"/>
  <c r="H985" i="4"/>
  <c r="I985" i="4"/>
  <c r="A985" i="6"/>
  <c r="A986" i="8" s="1"/>
  <c r="D986" i="4"/>
  <c r="B986" i="4"/>
  <c r="C986" i="4"/>
  <c r="F986" i="4"/>
  <c r="G986" i="4"/>
  <c r="E986" i="4"/>
  <c r="H982" i="6" l="1"/>
  <c r="B983" i="8" s="1"/>
  <c r="F983" i="8" s="1"/>
  <c r="K985" i="8"/>
  <c r="G984" i="6"/>
  <c r="L985" i="8" s="1"/>
  <c r="E984" i="6"/>
  <c r="F984" i="6" s="1"/>
  <c r="D985" i="8" s="1"/>
  <c r="H983" i="6"/>
  <c r="B984" i="8" s="1"/>
  <c r="F982" i="8"/>
  <c r="E982" i="8"/>
  <c r="G982" i="8" s="1"/>
  <c r="B985" i="6"/>
  <c r="I986" i="4"/>
  <c r="H986" i="4"/>
  <c r="A986" i="6"/>
  <c r="A987" i="8" s="1"/>
  <c r="D987" i="4"/>
  <c r="F987" i="4"/>
  <c r="G987" i="4"/>
  <c r="B987" i="4"/>
  <c r="C987" i="4"/>
  <c r="E987" i="4"/>
  <c r="E983" i="8" l="1"/>
  <c r="G983" i="8" s="1"/>
  <c r="H984" i="6"/>
  <c r="B985" i="8" s="1"/>
  <c r="E985" i="8" s="1"/>
  <c r="G985" i="8" s="1"/>
  <c r="C985" i="6"/>
  <c r="D985" i="6" s="1"/>
  <c r="F984" i="8"/>
  <c r="E984" i="8"/>
  <c r="G984" i="8" s="1"/>
  <c r="I987" i="4"/>
  <c r="H987" i="4"/>
  <c r="A987" i="6"/>
  <c r="A988" i="8" s="1"/>
  <c r="B986" i="6"/>
  <c r="F988" i="4"/>
  <c r="C988" i="4"/>
  <c r="E988" i="4"/>
  <c r="B988" i="4"/>
  <c r="D988" i="4"/>
  <c r="G988" i="4"/>
  <c r="F985" i="8" l="1"/>
  <c r="K986" i="8"/>
  <c r="G985" i="6"/>
  <c r="L986" i="8" s="1"/>
  <c r="E985" i="6"/>
  <c r="F985" i="6" s="1"/>
  <c r="D986" i="8" s="1"/>
  <c r="C986" i="6"/>
  <c r="D986" i="6" s="1"/>
  <c r="B987" i="6"/>
  <c r="I988" i="4"/>
  <c r="H988" i="4"/>
  <c r="A988" i="6"/>
  <c r="A989" i="8" s="1"/>
  <c r="D989" i="4"/>
  <c r="G989" i="4"/>
  <c r="F989" i="4"/>
  <c r="B989" i="4"/>
  <c r="C989" i="4"/>
  <c r="E989" i="4"/>
  <c r="K987" i="8" l="1"/>
  <c r="G986" i="6"/>
  <c r="L987" i="8" s="1"/>
  <c r="E986" i="6"/>
  <c r="F986" i="6" s="1"/>
  <c r="D987" i="8" s="1"/>
  <c r="H985" i="6"/>
  <c r="B986" i="8" s="1"/>
  <c r="C987" i="6"/>
  <c r="D987" i="6" s="1"/>
  <c r="I989" i="4"/>
  <c r="H989" i="4"/>
  <c r="A989" i="6"/>
  <c r="A990" i="8" s="1"/>
  <c r="B988" i="6"/>
  <c r="F990" i="4"/>
  <c r="B990" i="4"/>
  <c r="E990" i="4"/>
  <c r="G990" i="4"/>
  <c r="D990" i="4"/>
  <c r="C990" i="4"/>
  <c r="H986" i="6" l="1"/>
  <c r="B987" i="8" s="1"/>
  <c r="F987" i="8" s="1"/>
  <c r="K988" i="8"/>
  <c r="G987" i="6"/>
  <c r="L988" i="8" s="1"/>
  <c r="E987" i="6"/>
  <c r="F987" i="6" s="1"/>
  <c r="D988" i="8" s="1"/>
  <c r="C988" i="6"/>
  <c r="D988" i="6" s="1"/>
  <c r="E986" i="8"/>
  <c r="G986" i="8" s="1"/>
  <c r="F986" i="8"/>
  <c r="I990" i="4"/>
  <c r="H990" i="4"/>
  <c r="A990" i="6"/>
  <c r="A991" i="8" s="1"/>
  <c r="B989" i="6"/>
  <c r="C991" i="4"/>
  <c r="E991" i="4"/>
  <c r="B991" i="4"/>
  <c r="G991" i="4"/>
  <c r="F991" i="4"/>
  <c r="D991" i="4"/>
  <c r="E987" i="8" l="1"/>
  <c r="G987" i="8" s="1"/>
  <c r="H987" i="6"/>
  <c r="B988" i="8" s="1"/>
  <c r="F988" i="8" s="1"/>
  <c r="K989" i="8"/>
  <c r="G988" i="6"/>
  <c r="L989" i="8" s="1"/>
  <c r="E988" i="6"/>
  <c r="F988" i="6" s="1"/>
  <c r="D989" i="8" s="1"/>
  <c r="C989" i="6"/>
  <c r="D989" i="6" s="1"/>
  <c r="I991" i="4"/>
  <c r="H991" i="4"/>
  <c r="A991" i="6"/>
  <c r="A992" i="8" s="1"/>
  <c r="B990" i="6"/>
  <c r="G992" i="4"/>
  <c r="E992" i="4"/>
  <c r="D992" i="4"/>
  <c r="C992" i="4"/>
  <c r="B992" i="4"/>
  <c r="F992" i="4"/>
  <c r="E988" i="8" l="1"/>
  <c r="G988" i="8" s="1"/>
  <c r="K990" i="8"/>
  <c r="G989" i="6"/>
  <c r="L990" i="8" s="1"/>
  <c r="E989" i="6"/>
  <c r="F989" i="6" s="1"/>
  <c r="D990" i="8" s="1"/>
  <c r="H988" i="6"/>
  <c r="B989" i="8" s="1"/>
  <c r="C990" i="6"/>
  <c r="D990" i="6" s="1"/>
  <c r="I992" i="4"/>
  <c r="H992" i="4"/>
  <c r="A992" i="6"/>
  <c r="A993" i="8" s="1"/>
  <c r="B991" i="6"/>
  <c r="E993" i="4"/>
  <c r="D993" i="4"/>
  <c r="G993" i="4"/>
  <c r="C993" i="4"/>
  <c r="B993" i="4"/>
  <c r="F993" i="4"/>
  <c r="H989" i="6" l="1"/>
  <c r="B990" i="8" s="1"/>
  <c r="F990" i="8" s="1"/>
  <c r="K991" i="8"/>
  <c r="G990" i="6"/>
  <c r="L991" i="8" s="1"/>
  <c r="E990" i="6"/>
  <c r="F990" i="6" s="1"/>
  <c r="D991" i="8" s="1"/>
  <c r="F989" i="8"/>
  <c r="E989" i="8"/>
  <c r="G989" i="8" s="1"/>
  <c r="C991" i="6"/>
  <c r="D991" i="6" s="1"/>
  <c r="H993" i="4"/>
  <c r="I993" i="4"/>
  <c r="A993" i="6"/>
  <c r="A994" i="8" s="1"/>
  <c r="B992" i="6"/>
  <c r="C994" i="4"/>
  <c r="E994" i="4"/>
  <c r="G994" i="4"/>
  <c r="B994" i="4"/>
  <c r="D994" i="4"/>
  <c r="F994" i="4"/>
  <c r="E990" i="8" l="1"/>
  <c r="G990" i="8" s="1"/>
  <c r="B993" i="6"/>
  <c r="C993" i="6" s="1"/>
  <c r="D993" i="6" s="1"/>
  <c r="C992" i="6"/>
  <c r="D992" i="6" s="1"/>
  <c r="K992" i="8"/>
  <c r="G991" i="6"/>
  <c r="L992" i="8" s="1"/>
  <c r="E991" i="6"/>
  <c r="F991" i="6" s="1"/>
  <c r="D992" i="8" s="1"/>
  <c r="H990" i="6"/>
  <c r="B991" i="8" s="1"/>
  <c r="I994" i="4"/>
  <c r="H994" i="4"/>
  <c r="A994" i="6"/>
  <c r="A995" i="8" s="1"/>
  <c r="C995" i="4"/>
  <c r="B995" i="4"/>
  <c r="F995" i="4"/>
  <c r="E995" i="4"/>
  <c r="G995" i="4"/>
  <c r="D995" i="4"/>
  <c r="K993" i="8" l="1"/>
  <c r="G992" i="6"/>
  <c r="L993" i="8" s="1"/>
  <c r="E992" i="6"/>
  <c r="F992" i="6" s="1"/>
  <c r="D993" i="8" s="1"/>
  <c r="H991" i="6"/>
  <c r="B992" i="8" s="1"/>
  <c r="F991" i="8"/>
  <c r="E991" i="8"/>
  <c r="G991" i="8" s="1"/>
  <c r="K994" i="8"/>
  <c r="G993" i="6"/>
  <c r="L994" i="8" s="1"/>
  <c r="E993" i="6"/>
  <c r="F993" i="6" s="1"/>
  <c r="D994" i="8" s="1"/>
  <c r="I995" i="4"/>
  <c r="H995" i="4"/>
  <c r="A995" i="6"/>
  <c r="A996" i="8" s="1"/>
  <c r="B994" i="6"/>
  <c r="D996" i="4"/>
  <c r="E996" i="4"/>
  <c r="G996" i="4"/>
  <c r="F996" i="4"/>
  <c r="C996" i="4"/>
  <c r="B996" i="4"/>
  <c r="H993" i="6" l="1"/>
  <c r="B994" i="8" s="1"/>
  <c r="C994" i="6"/>
  <c r="D994" i="6" s="1"/>
  <c r="F992" i="8"/>
  <c r="E992" i="8"/>
  <c r="G992" i="8" s="1"/>
  <c r="H992" i="6"/>
  <c r="B993" i="8" s="1"/>
  <c r="H996" i="4"/>
  <c r="I996" i="4"/>
  <c r="A996" i="6"/>
  <c r="A997" i="8" s="1"/>
  <c r="B995" i="6"/>
  <c r="F997" i="4"/>
  <c r="B997" i="4"/>
  <c r="D997" i="4"/>
  <c r="C997" i="4"/>
  <c r="E997" i="4"/>
  <c r="G997" i="4"/>
  <c r="B996" i="6" l="1"/>
  <c r="C996" i="6" s="1"/>
  <c r="D996" i="6" s="1"/>
  <c r="K995" i="8"/>
  <c r="G994" i="6"/>
  <c r="L995" i="8" s="1"/>
  <c r="E994" i="6"/>
  <c r="F994" i="6" s="1"/>
  <c r="D995" i="8" s="1"/>
  <c r="E993" i="8"/>
  <c r="G993" i="8" s="1"/>
  <c r="F993" i="8"/>
  <c r="C995" i="6"/>
  <c r="D995" i="6" s="1"/>
  <c r="E994" i="8"/>
  <c r="G994" i="8" s="1"/>
  <c r="F994" i="8"/>
  <c r="I997" i="4"/>
  <c r="H997" i="4"/>
  <c r="A997" i="6"/>
  <c r="A998" i="8" s="1"/>
  <c r="G998" i="4"/>
  <c r="D998" i="4"/>
  <c r="B998" i="4"/>
  <c r="C998" i="4"/>
  <c r="F998" i="4"/>
  <c r="E998" i="4"/>
  <c r="H994" i="6" l="1"/>
  <c r="B995" i="8" s="1"/>
  <c r="F995" i="8" s="1"/>
  <c r="K996" i="8"/>
  <c r="G995" i="6"/>
  <c r="L996" i="8" s="1"/>
  <c r="E995" i="6"/>
  <c r="F995" i="6" s="1"/>
  <c r="D996" i="8" s="1"/>
  <c r="K997" i="8"/>
  <c r="G996" i="6"/>
  <c r="L997" i="8" s="1"/>
  <c r="E996" i="6"/>
  <c r="F996" i="6" s="1"/>
  <c r="D997" i="8" s="1"/>
  <c r="I998" i="4"/>
  <c r="H998" i="4"/>
  <c r="A998" i="6"/>
  <c r="A999" i="8" s="1"/>
  <c r="B997" i="6"/>
  <c r="F999" i="4"/>
  <c r="B999" i="4"/>
  <c r="C999" i="4"/>
  <c r="D999" i="4"/>
  <c r="E999" i="4"/>
  <c r="G999" i="4"/>
  <c r="E995" i="8" l="1"/>
  <c r="G995" i="8" s="1"/>
  <c r="H995" i="6"/>
  <c r="B996" i="8" s="1"/>
  <c r="F996" i="8" s="1"/>
  <c r="H996" i="6"/>
  <c r="B997" i="8" s="1"/>
  <c r="F997" i="8" s="1"/>
  <c r="C997" i="6"/>
  <c r="D997" i="6" s="1"/>
  <c r="I999" i="4"/>
  <c r="H999" i="4"/>
  <c r="A999" i="6"/>
  <c r="A1000" i="8" s="1"/>
  <c r="B998" i="6"/>
  <c r="G1000" i="4"/>
  <c r="D1000" i="4"/>
  <c r="C1000" i="4"/>
  <c r="B1000" i="4"/>
  <c r="F1000" i="4"/>
  <c r="E1000" i="4"/>
  <c r="E996" i="8" l="1"/>
  <c r="G996" i="8" s="1"/>
  <c r="E997" i="8"/>
  <c r="G997" i="8" s="1"/>
  <c r="K998" i="8"/>
  <c r="G997" i="6"/>
  <c r="L998" i="8" s="1"/>
  <c r="E997" i="6"/>
  <c r="F997" i="6" s="1"/>
  <c r="D998" i="8" s="1"/>
  <c r="C998" i="6"/>
  <c r="D998" i="6" s="1"/>
  <c r="I1000" i="4"/>
  <c r="H1000" i="4"/>
  <c r="A1000" i="6"/>
  <c r="A1001" i="8" s="1"/>
  <c r="B999" i="6"/>
  <c r="B1001" i="4"/>
  <c r="E1001" i="4"/>
  <c r="D1001" i="4"/>
  <c r="F1001" i="4"/>
  <c r="C1001" i="4"/>
  <c r="G1001" i="4"/>
  <c r="H997" i="6" l="1"/>
  <c r="B998" i="8" s="1"/>
  <c r="F998" i="8" s="1"/>
  <c r="K999" i="8"/>
  <c r="G998" i="6"/>
  <c r="L999" i="8" s="1"/>
  <c r="E998" i="6"/>
  <c r="F998" i="6" s="1"/>
  <c r="D999" i="8" s="1"/>
  <c r="C999" i="6"/>
  <c r="D999" i="6" s="1"/>
  <c r="H1001" i="4"/>
  <c r="I1001" i="4"/>
  <c r="A1001" i="6"/>
  <c r="A1002" i="8" s="1"/>
  <c r="B1000" i="6"/>
  <c r="F1002" i="4"/>
  <c r="B1002" i="4"/>
  <c r="E1002" i="4"/>
  <c r="G1002" i="4"/>
  <c r="D1002" i="4"/>
  <c r="C1002" i="4"/>
  <c r="E998" i="8" l="1"/>
  <c r="G998" i="8" s="1"/>
  <c r="B1001" i="6"/>
  <c r="C1001" i="6" s="1"/>
  <c r="D1001" i="6" s="1"/>
  <c r="C1000" i="6"/>
  <c r="D1000" i="6" s="1"/>
  <c r="H998" i="6"/>
  <c r="B999" i="8" s="1"/>
  <c r="K1000" i="8"/>
  <c r="G999" i="6"/>
  <c r="L1000" i="8" s="1"/>
  <c r="E999" i="6"/>
  <c r="F999" i="6" s="1"/>
  <c r="D1000" i="8" s="1"/>
  <c r="I1002" i="4"/>
  <c r="H1002" i="4"/>
  <c r="A1002" i="6"/>
  <c r="A1003" i="8" s="1"/>
  <c r="E1003" i="4"/>
  <c r="G1003" i="4"/>
  <c r="C1003" i="4"/>
  <c r="F1003" i="4"/>
  <c r="B1003" i="4"/>
  <c r="D1003" i="4"/>
  <c r="H999" i="6" l="1"/>
  <c r="B1000" i="8" s="1"/>
  <c r="F1000" i="8" s="1"/>
  <c r="K1001" i="8"/>
  <c r="G1000" i="6"/>
  <c r="L1001" i="8" s="1"/>
  <c r="E1000" i="6"/>
  <c r="F1000" i="6" s="1"/>
  <c r="D1001" i="8" s="1"/>
  <c r="F999" i="8"/>
  <c r="E999" i="8"/>
  <c r="G999" i="8" s="1"/>
  <c r="K1002" i="8"/>
  <c r="G1001" i="6"/>
  <c r="L1002" i="8" s="1"/>
  <c r="E1001" i="6"/>
  <c r="F1001" i="6" s="1"/>
  <c r="D1002" i="8" s="1"/>
  <c r="H1003" i="4"/>
  <c r="I1003" i="4"/>
  <c r="A1003" i="6"/>
  <c r="A1004" i="8" s="1"/>
  <c r="B1002" i="6"/>
  <c r="G1004" i="4"/>
  <c r="E1004" i="4"/>
  <c r="F1004" i="4"/>
  <c r="B1004" i="4"/>
  <c r="D1004" i="4"/>
  <c r="C1004" i="4"/>
  <c r="E1000" i="8" l="1"/>
  <c r="G1000" i="8" s="1"/>
  <c r="H1001" i="6"/>
  <c r="B1002" i="8" s="1"/>
  <c r="C1002" i="6"/>
  <c r="D1002" i="6" s="1"/>
  <c r="B1003" i="6"/>
  <c r="H1000" i="6"/>
  <c r="B1001" i="8" s="1"/>
  <c r="H1004" i="4"/>
  <c r="I1004" i="4"/>
  <c r="A1004" i="6"/>
  <c r="A1005" i="8" s="1"/>
  <c r="F1005" i="4"/>
  <c r="C1005" i="4"/>
  <c r="D1005" i="4"/>
  <c r="G1005" i="4"/>
  <c r="E1005" i="4"/>
  <c r="B1005" i="4"/>
  <c r="B1004" i="6" l="1"/>
  <c r="C1004" i="6" s="1"/>
  <c r="K1003" i="8"/>
  <c r="G1002" i="6"/>
  <c r="L1003" i="8" s="1"/>
  <c r="E1002" i="6"/>
  <c r="F1002" i="6" s="1"/>
  <c r="D1003" i="8" s="1"/>
  <c r="E1001" i="8"/>
  <c r="G1001" i="8" s="1"/>
  <c r="F1001" i="8"/>
  <c r="C1003" i="6"/>
  <c r="D1003" i="6" s="1"/>
  <c r="E1002" i="8"/>
  <c r="G1002" i="8" s="1"/>
  <c r="F1002" i="8"/>
  <c r="I1005" i="4"/>
  <c r="H1005" i="4"/>
  <c r="A1005" i="6"/>
  <c r="A1006" i="8" s="1"/>
  <c r="D1006" i="4"/>
  <c r="F1006" i="4"/>
  <c r="B1006" i="4"/>
  <c r="E1006" i="4"/>
  <c r="C1006" i="4"/>
  <c r="G1006" i="4"/>
  <c r="D1004" i="6" l="1"/>
  <c r="K1005" i="8" s="1"/>
  <c r="H1002" i="6"/>
  <c r="B1003" i="8" s="1"/>
  <c r="F1003" i="8" s="1"/>
  <c r="K1004" i="8"/>
  <c r="G1003" i="6"/>
  <c r="L1004" i="8" s="1"/>
  <c r="E1003" i="6"/>
  <c r="F1003" i="6" s="1"/>
  <c r="D1004" i="8" s="1"/>
  <c r="I1006" i="4"/>
  <c r="H1006" i="4"/>
  <c r="A1006" i="6"/>
  <c r="A1007" i="8" s="1"/>
  <c r="B1005" i="6"/>
  <c r="G1007" i="4"/>
  <c r="C1007" i="4"/>
  <c r="E1007" i="4"/>
  <c r="D1007" i="4"/>
  <c r="F1007" i="4"/>
  <c r="B1007" i="4"/>
  <c r="E1004" i="6" l="1"/>
  <c r="F1004" i="6" s="1"/>
  <c r="D1005" i="8" s="1"/>
  <c r="G1004" i="6"/>
  <c r="L1005" i="8" s="1"/>
  <c r="E1003" i="8"/>
  <c r="G1003" i="8" s="1"/>
  <c r="H1003" i="6"/>
  <c r="B1004" i="8" s="1"/>
  <c r="F1004" i="8" s="1"/>
  <c r="C1005" i="6"/>
  <c r="D1005" i="6" s="1"/>
  <c r="I1007" i="4"/>
  <c r="H1007" i="4"/>
  <c r="A1007" i="6"/>
  <c r="A1008" i="8" s="1"/>
  <c r="B1006" i="6"/>
  <c r="F1008" i="4"/>
  <c r="E1008" i="4"/>
  <c r="B1008" i="4"/>
  <c r="G1008" i="4"/>
  <c r="C1008" i="4"/>
  <c r="D1008" i="4"/>
  <c r="H1004" i="6" l="1"/>
  <c r="B1005" i="8" s="1"/>
  <c r="F1005" i="8" s="1"/>
  <c r="E1004" i="8"/>
  <c r="G1004" i="8" s="1"/>
  <c r="K1006" i="8"/>
  <c r="G1005" i="6"/>
  <c r="L1006" i="8" s="1"/>
  <c r="E1005" i="6"/>
  <c r="F1005" i="6" s="1"/>
  <c r="D1006" i="8" s="1"/>
  <c r="C1006" i="6"/>
  <c r="D1006" i="6" s="1"/>
  <c r="H1008" i="4"/>
  <c r="I1008" i="4"/>
  <c r="A1008" i="6"/>
  <c r="A1009" i="8" s="1"/>
  <c r="B1007" i="6"/>
  <c r="G1009" i="4"/>
  <c r="B1009" i="4"/>
  <c r="F1009" i="4"/>
  <c r="E1009" i="4"/>
  <c r="D1009" i="4"/>
  <c r="C1009" i="4"/>
  <c r="E1005" i="8" l="1"/>
  <c r="G1005" i="8" s="1"/>
  <c r="B1008" i="6"/>
  <c r="C1008" i="6" s="1"/>
  <c r="D1008" i="6" s="1"/>
  <c r="H1005" i="6"/>
  <c r="B1006" i="8" s="1"/>
  <c r="F1006" i="8" s="1"/>
  <c r="K1007" i="8"/>
  <c r="G1006" i="6"/>
  <c r="L1007" i="8" s="1"/>
  <c r="E1006" i="6"/>
  <c r="F1006" i="6" s="1"/>
  <c r="D1007" i="8" s="1"/>
  <c r="C1007" i="6"/>
  <c r="D1007" i="6" s="1"/>
  <c r="I1009" i="4"/>
  <c r="H1009" i="4"/>
  <c r="A1009" i="6"/>
  <c r="A1010" i="8" s="1"/>
  <c r="B1010" i="4"/>
  <c r="E1010" i="4"/>
  <c r="D1010" i="4"/>
  <c r="F1010" i="4"/>
  <c r="G1010" i="4"/>
  <c r="C1010" i="4"/>
  <c r="E1006" i="8" l="1"/>
  <c r="G1006" i="8" s="1"/>
  <c r="K1008" i="8"/>
  <c r="G1007" i="6"/>
  <c r="L1008" i="8" s="1"/>
  <c r="E1007" i="6"/>
  <c r="F1007" i="6" s="1"/>
  <c r="D1008" i="8" s="1"/>
  <c r="K1009" i="8"/>
  <c r="G1008" i="6"/>
  <c r="L1009" i="8" s="1"/>
  <c r="E1008" i="6"/>
  <c r="F1008" i="6" s="1"/>
  <c r="D1009" i="8" s="1"/>
  <c r="H1006" i="6"/>
  <c r="B1007" i="8" s="1"/>
  <c r="I1010" i="4"/>
  <c r="H1010" i="4"/>
  <c r="A1010" i="6"/>
  <c r="A1011" i="8" s="1"/>
  <c r="B1009" i="6"/>
  <c r="D1011" i="4"/>
  <c r="C1011" i="4"/>
  <c r="E1011" i="4"/>
  <c r="F1011" i="4"/>
  <c r="B1011" i="4"/>
  <c r="G1011" i="4"/>
  <c r="H1008" i="6" l="1"/>
  <c r="B1009" i="8" s="1"/>
  <c r="F1009" i="8" s="1"/>
  <c r="F1007" i="8"/>
  <c r="E1007" i="8"/>
  <c r="G1007" i="8" s="1"/>
  <c r="C1009" i="6"/>
  <c r="D1009" i="6" s="1"/>
  <c r="H1007" i="6"/>
  <c r="B1008" i="8" s="1"/>
  <c r="I1011" i="4"/>
  <c r="H1011" i="4"/>
  <c r="A1011" i="6"/>
  <c r="A1012" i="8" s="1"/>
  <c r="B1010" i="6"/>
  <c r="B1012" i="4"/>
  <c r="C1012" i="4"/>
  <c r="G1012" i="4"/>
  <c r="F1012" i="4"/>
  <c r="D1012" i="4"/>
  <c r="E1012" i="4"/>
  <c r="E1009" i="8" l="1"/>
  <c r="G1009" i="8" s="1"/>
  <c r="K1010" i="8"/>
  <c r="G1009" i="6"/>
  <c r="L1010" i="8" s="1"/>
  <c r="E1009" i="6"/>
  <c r="F1009" i="6" s="1"/>
  <c r="D1010" i="8" s="1"/>
  <c r="C1010" i="6"/>
  <c r="D1010" i="6" s="1"/>
  <c r="F1008" i="8"/>
  <c r="E1008" i="8"/>
  <c r="G1008" i="8" s="1"/>
  <c r="H1012" i="4"/>
  <c r="I1012" i="4"/>
  <c r="A1012" i="6"/>
  <c r="A1013" i="8" s="1"/>
  <c r="B1011" i="6"/>
  <c r="D1013" i="4"/>
  <c r="C1013" i="4"/>
  <c r="B1013" i="4"/>
  <c r="E1013" i="4"/>
  <c r="F1013" i="4"/>
  <c r="G1013" i="4"/>
  <c r="B1012" i="6" l="1"/>
  <c r="C1012" i="6" s="1"/>
  <c r="D1012" i="6" s="1"/>
  <c r="K1011" i="8"/>
  <c r="G1010" i="6"/>
  <c r="L1011" i="8" s="1"/>
  <c r="E1010" i="6"/>
  <c r="F1010" i="6" s="1"/>
  <c r="D1011" i="8" s="1"/>
  <c r="C1011" i="6"/>
  <c r="D1011" i="6" s="1"/>
  <c r="H1009" i="6"/>
  <c r="B1010" i="8" s="1"/>
  <c r="I1013" i="4"/>
  <c r="H1013" i="4"/>
  <c r="A1013" i="6"/>
  <c r="A1014" i="8" s="1"/>
  <c r="F1014" i="4"/>
  <c r="G1014" i="4"/>
  <c r="D1014" i="4"/>
  <c r="B1014" i="4"/>
  <c r="C1014" i="4"/>
  <c r="E1014" i="4"/>
  <c r="K1013" i="8" l="1"/>
  <c r="G1012" i="6"/>
  <c r="L1013" i="8" s="1"/>
  <c r="E1012" i="6"/>
  <c r="F1012" i="6" s="1"/>
  <c r="D1013" i="8" s="1"/>
  <c r="K1012" i="8"/>
  <c r="G1011" i="6"/>
  <c r="L1012" i="8" s="1"/>
  <c r="E1011" i="6"/>
  <c r="F1011" i="6" s="1"/>
  <c r="D1012" i="8" s="1"/>
  <c r="E1010" i="8"/>
  <c r="G1010" i="8" s="1"/>
  <c r="F1010" i="8"/>
  <c r="H1010" i="6"/>
  <c r="B1011" i="8" s="1"/>
  <c r="I1014" i="4"/>
  <c r="H1014" i="4"/>
  <c r="A1014" i="6"/>
  <c r="A1015" i="8" s="1"/>
  <c r="B1013" i="6"/>
  <c r="F1015" i="4"/>
  <c r="C1015" i="4"/>
  <c r="D1015" i="4"/>
  <c r="E1015" i="4"/>
  <c r="B1015" i="4"/>
  <c r="G1015" i="4"/>
  <c r="H1011" i="6" l="1"/>
  <c r="B1012" i="8" s="1"/>
  <c r="F1012" i="8" s="1"/>
  <c r="H1012" i="6"/>
  <c r="B1013" i="8" s="1"/>
  <c r="E1013" i="8" s="1"/>
  <c r="G1013" i="8" s="1"/>
  <c r="C1013" i="6"/>
  <c r="D1013" i="6" s="1"/>
  <c r="F1011" i="8"/>
  <c r="E1011" i="8"/>
  <c r="G1011" i="8" s="1"/>
  <c r="H1015" i="4"/>
  <c r="I1015" i="4"/>
  <c r="A1015" i="6"/>
  <c r="A1016" i="8" s="1"/>
  <c r="B1014" i="6"/>
  <c r="B1016" i="4"/>
  <c r="F1016" i="4"/>
  <c r="C1016" i="4"/>
  <c r="D1016" i="4"/>
  <c r="E1016" i="4"/>
  <c r="G1016" i="4"/>
  <c r="F1013" i="8" l="1"/>
  <c r="E1012" i="8"/>
  <c r="G1012" i="8" s="1"/>
  <c r="K1014" i="8"/>
  <c r="G1013" i="6"/>
  <c r="L1014" i="8" s="1"/>
  <c r="E1013" i="6"/>
  <c r="F1013" i="6" s="1"/>
  <c r="D1014" i="8" s="1"/>
  <c r="C1014" i="6"/>
  <c r="D1014" i="6" s="1"/>
  <c r="B1015" i="6"/>
  <c r="H1016" i="4"/>
  <c r="I1016" i="4"/>
  <c r="A1016" i="6"/>
  <c r="A1017" i="8" s="1"/>
  <c r="B1017" i="4"/>
  <c r="E1017" i="4"/>
  <c r="C1017" i="4"/>
  <c r="D1017" i="4"/>
  <c r="G1017" i="4"/>
  <c r="F1017" i="4"/>
  <c r="B1016" i="6" l="1"/>
  <c r="C1016" i="6" s="1"/>
  <c r="D1016" i="6" s="1"/>
  <c r="H1013" i="6"/>
  <c r="B1014" i="8" s="1"/>
  <c r="E1014" i="8" s="1"/>
  <c r="G1014" i="8" s="1"/>
  <c r="K1015" i="8"/>
  <c r="G1014" i="6"/>
  <c r="L1015" i="8" s="1"/>
  <c r="E1014" i="6"/>
  <c r="F1014" i="6" s="1"/>
  <c r="D1015" i="8" s="1"/>
  <c r="C1015" i="6"/>
  <c r="D1015" i="6" s="1"/>
  <c r="H1017" i="4"/>
  <c r="I1017" i="4"/>
  <c r="A1017" i="6"/>
  <c r="A1018" i="8" s="1"/>
  <c r="E1018" i="4"/>
  <c r="C1018" i="4"/>
  <c r="B1018" i="4"/>
  <c r="D1018" i="4"/>
  <c r="F1018" i="4"/>
  <c r="G1018" i="4"/>
  <c r="F1014" i="8" l="1"/>
  <c r="K1017" i="8"/>
  <c r="G1016" i="6"/>
  <c r="L1017" i="8" s="1"/>
  <c r="E1016" i="6"/>
  <c r="F1016" i="6" s="1"/>
  <c r="D1017" i="8" s="1"/>
  <c r="K1016" i="8"/>
  <c r="G1015" i="6"/>
  <c r="L1016" i="8" s="1"/>
  <c r="E1015" i="6"/>
  <c r="F1015" i="6" s="1"/>
  <c r="D1016" i="8" s="1"/>
  <c r="H1014" i="6"/>
  <c r="B1015" i="8" s="1"/>
  <c r="B1017" i="6"/>
  <c r="I1018" i="4"/>
  <c r="H1018" i="4"/>
  <c r="A1018" i="6"/>
  <c r="A1019" i="8" s="1"/>
  <c r="E1019" i="4"/>
  <c r="F1019" i="4"/>
  <c r="B1019" i="4"/>
  <c r="C1019" i="4"/>
  <c r="D1019" i="4"/>
  <c r="G1019" i="4"/>
  <c r="H1015" i="6" l="1"/>
  <c r="B1016" i="8" s="1"/>
  <c r="E1016" i="8" s="1"/>
  <c r="G1016" i="8" s="1"/>
  <c r="H1016" i="6"/>
  <c r="B1017" i="8" s="1"/>
  <c r="F1017" i="8" s="1"/>
  <c r="F1015" i="8"/>
  <c r="E1015" i="8"/>
  <c r="G1015" i="8" s="1"/>
  <c r="C1017" i="6"/>
  <c r="D1017" i="6" s="1"/>
  <c r="I1019" i="4"/>
  <c r="H1019" i="4"/>
  <c r="A1019" i="6"/>
  <c r="A1020" i="8" s="1"/>
  <c r="B1018" i="6"/>
  <c r="B1020" i="4"/>
  <c r="F1020" i="4"/>
  <c r="E1020" i="4"/>
  <c r="G1020" i="4"/>
  <c r="C1020" i="4"/>
  <c r="D1020" i="4"/>
  <c r="F1016" i="8" l="1"/>
  <c r="E1017" i="8"/>
  <c r="G1017" i="8" s="1"/>
  <c r="K1018" i="8"/>
  <c r="G1017" i="6"/>
  <c r="L1018" i="8" s="1"/>
  <c r="E1017" i="6"/>
  <c r="F1017" i="6" s="1"/>
  <c r="D1018" i="8" s="1"/>
  <c r="C1018" i="6"/>
  <c r="D1018" i="6" s="1"/>
  <c r="B1019" i="6"/>
  <c r="H1020" i="4"/>
  <c r="I1020" i="4"/>
  <c r="A1020" i="6"/>
  <c r="A1021" i="8" s="1"/>
  <c r="G1021" i="4"/>
  <c r="C1021" i="4"/>
  <c r="E1021" i="4"/>
  <c r="B1021" i="4"/>
  <c r="D1021" i="4"/>
  <c r="F1021" i="4"/>
  <c r="H1017" i="6" l="1"/>
  <c r="B1018" i="8" s="1"/>
  <c r="F1018" i="8" s="1"/>
  <c r="K1019" i="8"/>
  <c r="G1018" i="6"/>
  <c r="L1019" i="8" s="1"/>
  <c r="E1018" i="6"/>
  <c r="F1018" i="6" s="1"/>
  <c r="D1019" i="8" s="1"/>
  <c r="C1019" i="6"/>
  <c r="D1019" i="6" s="1"/>
  <c r="B1020" i="6"/>
  <c r="I1021" i="4"/>
  <c r="H1021" i="4"/>
  <c r="A1021" i="6"/>
  <c r="A1022" i="8" s="1"/>
  <c r="E1022" i="4"/>
  <c r="B1022" i="4"/>
  <c r="C1022" i="4"/>
  <c r="D1022" i="4"/>
  <c r="F1022" i="4"/>
  <c r="G1022" i="4"/>
  <c r="E1018" i="8" l="1"/>
  <c r="G1018" i="8" s="1"/>
  <c r="H1018" i="6"/>
  <c r="B1019" i="8" s="1"/>
  <c r="F1019" i="8" s="1"/>
  <c r="K1020" i="8"/>
  <c r="G1019" i="6"/>
  <c r="L1020" i="8" s="1"/>
  <c r="E1019" i="6"/>
  <c r="F1019" i="6" s="1"/>
  <c r="D1020" i="8" s="1"/>
  <c r="C1020" i="6"/>
  <c r="D1020" i="6" s="1"/>
  <c r="I1022" i="4"/>
  <c r="H1022" i="4"/>
  <c r="A1022" i="6"/>
  <c r="A1023" i="8" s="1"/>
  <c r="B1021" i="6"/>
  <c r="C1023" i="4"/>
  <c r="F1023" i="4"/>
  <c r="B1023" i="4"/>
  <c r="G1023" i="4"/>
  <c r="E1023" i="4"/>
  <c r="D1023" i="4"/>
  <c r="E1019" i="8" l="1"/>
  <c r="G1019" i="8" s="1"/>
  <c r="H1019" i="6"/>
  <c r="B1020" i="8" s="1"/>
  <c r="F1020" i="8" s="1"/>
  <c r="K1021" i="8"/>
  <c r="G1020" i="6"/>
  <c r="L1021" i="8" s="1"/>
  <c r="E1020" i="6"/>
  <c r="F1020" i="6" s="1"/>
  <c r="D1021" i="8" s="1"/>
  <c r="C1021" i="6"/>
  <c r="D1021" i="6" s="1"/>
  <c r="B1022" i="6"/>
  <c r="I1023" i="4"/>
  <c r="H1023" i="4"/>
  <c r="A1023" i="6"/>
  <c r="A1024" i="8" s="1"/>
  <c r="B1024" i="4"/>
  <c r="E1024" i="4"/>
  <c r="D1024" i="4"/>
  <c r="G1024" i="4"/>
  <c r="C1024" i="4"/>
  <c r="F1024" i="4"/>
  <c r="E1020" i="8" l="1"/>
  <c r="G1020" i="8" s="1"/>
  <c r="K1022" i="8"/>
  <c r="G1021" i="6"/>
  <c r="L1022" i="8" s="1"/>
  <c r="E1021" i="6"/>
  <c r="F1021" i="6" s="1"/>
  <c r="D1022" i="8" s="1"/>
  <c r="C1022" i="6"/>
  <c r="D1022" i="6" s="1"/>
  <c r="H1020" i="6"/>
  <c r="B1021" i="8" s="1"/>
  <c r="I1024" i="4"/>
  <c r="H1024" i="4"/>
  <c r="A1024" i="6"/>
  <c r="A1025" i="8" s="1"/>
  <c r="B1023" i="6"/>
  <c r="D1025" i="4"/>
  <c r="E1025" i="4"/>
  <c r="C1025" i="4"/>
  <c r="F1025" i="4"/>
  <c r="G1025" i="4"/>
  <c r="B1025" i="4"/>
  <c r="K1023" i="8" l="1"/>
  <c r="G1022" i="6"/>
  <c r="L1023" i="8" s="1"/>
  <c r="E1022" i="6"/>
  <c r="F1022" i="6" s="1"/>
  <c r="D1023" i="8" s="1"/>
  <c r="C1023" i="6"/>
  <c r="D1023" i="6" s="1"/>
  <c r="F1021" i="8"/>
  <c r="E1021" i="8"/>
  <c r="G1021" i="8" s="1"/>
  <c r="H1021" i="6"/>
  <c r="B1022" i="8" s="1"/>
  <c r="I1025" i="4"/>
  <c r="H1025" i="4"/>
  <c r="A1025" i="6"/>
  <c r="A1026" i="8" s="1"/>
  <c r="B1024" i="6"/>
  <c r="B1026" i="4"/>
  <c r="F1026" i="4"/>
  <c r="D1026" i="4"/>
  <c r="G1026" i="4"/>
  <c r="C1026" i="4"/>
  <c r="E1026" i="4"/>
  <c r="K1024" i="8" l="1"/>
  <c r="G1023" i="6"/>
  <c r="L1024" i="8" s="1"/>
  <c r="E1023" i="6"/>
  <c r="F1023" i="6" s="1"/>
  <c r="D1024" i="8" s="1"/>
  <c r="C1024" i="6"/>
  <c r="D1024" i="6" s="1"/>
  <c r="F1022" i="8"/>
  <c r="E1022" i="8"/>
  <c r="G1022" i="8" s="1"/>
  <c r="H1022" i="6"/>
  <c r="B1023" i="8" s="1"/>
  <c r="I1026" i="4"/>
  <c r="H1026" i="4"/>
  <c r="A1026" i="6"/>
  <c r="A1027" i="8" s="1"/>
  <c r="B1025" i="6"/>
  <c r="E1027" i="4"/>
  <c r="G1027" i="4"/>
  <c r="F1027" i="4"/>
  <c r="D1027" i="4"/>
  <c r="C1027" i="4"/>
  <c r="B1027" i="4"/>
  <c r="K1025" i="8" l="1"/>
  <c r="G1024" i="6"/>
  <c r="L1025" i="8" s="1"/>
  <c r="E1024" i="6"/>
  <c r="F1024" i="6" s="1"/>
  <c r="D1025" i="8" s="1"/>
  <c r="F1023" i="8"/>
  <c r="E1023" i="8"/>
  <c r="G1023" i="8" s="1"/>
  <c r="H1023" i="6"/>
  <c r="B1024" i="8" s="1"/>
  <c r="C1025" i="6"/>
  <c r="D1025" i="6" s="1"/>
  <c r="I1027" i="4"/>
  <c r="H1027" i="4"/>
  <c r="A1027" i="6"/>
  <c r="A1028" i="8" s="1"/>
  <c r="B1026" i="6"/>
  <c r="B1028" i="4"/>
  <c r="F1028" i="4"/>
  <c r="G1028" i="4"/>
  <c r="E1028" i="4"/>
  <c r="C1028" i="4"/>
  <c r="D1028" i="4"/>
  <c r="H1024" i="6" l="1"/>
  <c r="B1025" i="8" s="1"/>
  <c r="F1025" i="8" s="1"/>
  <c r="K1026" i="8"/>
  <c r="G1025" i="6"/>
  <c r="L1026" i="8" s="1"/>
  <c r="E1025" i="6"/>
  <c r="F1025" i="6" s="1"/>
  <c r="D1026" i="8" s="1"/>
  <c r="F1024" i="8"/>
  <c r="E1024" i="8"/>
  <c r="G1024" i="8" s="1"/>
  <c r="C1026" i="6"/>
  <c r="D1026" i="6" s="1"/>
  <c r="I1028" i="4"/>
  <c r="H1028" i="4"/>
  <c r="A1028" i="6"/>
  <c r="A1029" i="8" s="1"/>
  <c r="B1027" i="6"/>
  <c r="G1029" i="4"/>
  <c r="D1029" i="4"/>
  <c r="C1029" i="4"/>
  <c r="B1029" i="4"/>
  <c r="E1029" i="4"/>
  <c r="F1029" i="4"/>
  <c r="E1025" i="8" l="1"/>
  <c r="G1025" i="8" s="1"/>
  <c r="K1027" i="8"/>
  <c r="G1026" i="6"/>
  <c r="L1027" i="8" s="1"/>
  <c r="E1026" i="6"/>
  <c r="F1026" i="6" s="1"/>
  <c r="D1027" i="8" s="1"/>
  <c r="H1025" i="6"/>
  <c r="B1026" i="8" s="1"/>
  <c r="C1027" i="6"/>
  <c r="D1027" i="6" s="1"/>
  <c r="H1029" i="4"/>
  <c r="I1029" i="4"/>
  <c r="A1029" i="6"/>
  <c r="A1030" i="8" s="1"/>
  <c r="B1028" i="6"/>
  <c r="B1030" i="4"/>
  <c r="G1030" i="4"/>
  <c r="E1030" i="4"/>
  <c r="D1030" i="4"/>
  <c r="C1030" i="4"/>
  <c r="F1030" i="4"/>
  <c r="B1029" i="6" l="1"/>
  <c r="C1029" i="6" s="1"/>
  <c r="D1029" i="6" s="1"/>
  <c r="H1026" i="6"/>
  <c r="B1027" i="8" s="1"/>
  <c r="F1027" i="8" s="1"/>
  <c r="K1028" i="8"/>
  <c r="G1027" i="6"/>
  <c r="L1028" i="8" s="1"/>
  <c r="E1027" i="6"/>
  <c r="F1027" i="6" s="1"/>
  <c r="D1028" i="8" s="1"/>
  <c r="C1028" i="6"/>
  <c r="D1028" i="6" s="1"/>
  <c r="F1026" i="8"/>
  <c r="E1026" i="8"/>
  <c r="G1026" i="8" s="1"/>
  <c r="H1030" i="4"/>
  <c r="I1030" i="4"/>
  <c r="A1030" i="6"/>
  <c r="A1031" i="8" s="1"/>
  <c r="D1031" i="4"/>
  <c r="F1031" i="4"/>
  <c r="E1031" i="4"/>
  <c r="C1031" i="4"/>
  <c r="B1031" i="4"/>
  <c r="G1031" i="4"/>
  <c r="E1027" i="8" l="1"/>
  <c r="G1027" i="8" s="1"/>
  <c r="K1029" i="8"/>
  <c r="G1028" i="6"/>
  <c r="L1029" i="8" s="1"/>
  <c r="E1028" i="6"/>
  <c r="F1028" i="6" s="1"/>
  <c r="D1029" i="8" s="1"/>
  <c r="K1030" i="8"/>
  <c r="G1029" i="6"/>
  <c r="L1030" i="8" s="1"/>
  <c r="E1029" i="6"/>
  <c r="F1029" i="6" s="1"/>
  <c r="D1030" i="8" s="1"/>
  <c r="H1027" i="6"/>
  <c r="B1028" i="8" s="1"/>
  <c r="B1030" i="6"/>
  <c r="H1031" i="4"/>
  <c r="I1031" i="4"/>
  <c r="A1031" i="6"/>
  <c r="A1032" i="8" s="1"/>
  <c r="E1032" i="4"/>
  <c r="B1032" i="4"/>
  <c r="G1032" i="4"/>
  <c r="D1032" i="4"/>
  <c r="C1032" i="4"/>
  <c r="F1032" i="4"/>
  <c r="B1031" i="6" l="1"/>
  <c r="C1031" i="6" s="1"/>
  <c r="D1031" i="6" s="1"/>
  <c r="F1028" i="8"/>
  <c r="E1028" i="8"/>
  <c r="G1028" i="8" s="1"/>
  <c r="H1029" i="6"/>
  <c r="B1030" i="8" s="1"/>
  <c r="C1030" i="6"/>
  <c r="D1030" i="6" s="1"/>
  <c r="H1028" i="6"/>
  <c r="B1029" i="8" s="1"/>
  <c r="I1032" i="4"/>
  <c r="H1032" i="4"/>
  <c r="A1032" i="6"/>
  <c r="A1033" i="8" s="1"/>
  <c r="E1033" i="4"/>
  <c r="F1033" i="4"/>
  <c r="D1033" i="4"/>
  <c r="B1033" i="4"/>
  <c r="G1033" i="4"/>
  <c r="C1033" i="4"/>
  <c r="K1032" i="8" l="1"/>
  <c r="G1031" i="6"/>
  <c r="L1032" i="8" s="1"/>
  <c r="E1031" i="6"/>
  <c r="F1031" i="6" s="1"/>
  <c r="D1032" i="8" s="1"/>
  <c r="K1031" i="8"/>
  <c r="G1030" i="6"/>
  <c r="L1031" i="8" s="1"/>
  <c r="E1030" i="6"/>
  <c r="F1030" i="6" s="1"/>
  <c r="D1031" i="8" s="1"/>
  <c r="F1029" i="8"/>
  <c r="E1029" i="8"/>
  <c r="G1029" i="8" s="1"/>
  <c r="F1030" i="8"/>
  <c r="E1030" i="8"/>
  <c r="G1030" i="8" s="1"/>
  <c r="B1032" i="6"/>
  <c r="H1033" i="4"/>
  <c r="I1033" i="4"/>
  <c r="A1033" i="6"/>
  <c r="A1034" i="8" s="1"/>
  <c r="G1034" i="4"/>
  <c r="B1034" i="4"/>
  <c r="D1034" i="4"/>
  <c r="F1034" i="4"/>
  <c r="C1034" i="4"/>
  <c r="E1034" i="4"/>
  <c r="B1033" i="6" l="1"/>
  <c r="C1033" i="6" s="1"/>
  <c r="D1033" i="6" s="1"/>
  <c r="H1030" i="6"/>
  <c r="B1031" i="8" s="1"/>
  <c r="C1032" i="6"/>
  <c r="D1032" i="6" s="1"/>
  <c r="H1031" i="6"/>
  <c r="B1032" i="8" s="1"/>
  <c r="I1034" i="4"/>
  <c r="H1034" i="4"/>
  <c r="A1034" i="6"/>
  <c r="A1035" i="8" s="1"/>
  <c r="E1035" i="4"/>
  <c r="B1035" i="4"/>
  <c r="F1035" i="4"/>
  <c r="G1035" i="4"/>
  <c r="D1035" i="4"/>
  <c r="C1035" i="4"/>
  <c r="K1033" i="8" l="1"/>
  <c r="G1032" i="6"/>
  <c r="L1033" i="8" s="1"/>
  <c r="E1032" i="6"/>
  <c r="F1032" i="6" s="1"/>
  <c r="D1033" i="8" s="1"/>
  <c r="K1034" i="8"/>
  <c r="G1033" i="6"/>
  <c r="L1034" i="8" s="1"/>
  <c r="E1033" i="6"/>
  <c r="F1033" i="6" s="1"/>
  <c r="D1034" i="8" s="1"/>
  <c r="F1032" i="8"/>
  <c r="E1032" i="8"/>
  <c r="G1032" i="8" s="1"/>
  <c r="F1031" i="8"/>
  <c r="E1031" i="8"/>
  <c r="G1031" i="8" s="1"/>
  <c r="I1035" i="4"/>
  <c r="H1035" i="4"/>
  <c r="A1035" i="6"/>
  <c r="A1036" i="8" s="1"/>
  <c r="B1034" i="6"/>
  <c r="G1036" i="4"/>
  <c r="B1036" i="4"/>
  <c r="E1036" i="4"/>
  <c r="F1036" i="4"/>
  <c r="D1036" i="4"/>
  <c r="C1036" i="4"/>
  <c r="C1034" i="6" l="1"/>
  <c r="D1034" i="6" s="1"/>
  <c r="H1033" i="6"/>
  <c r="B1034" i="8" s="1"/>
  <c r="H1032" i="6"/>
  <c r="B1033" i="8" s="1"/>
  <c r="H1036" i="4"/>
  <c r="I1036" i="4"/>
  <c r="A1036" i="6"/>
  <c r="A1037" i="8" s="1"/>
  <c r="B1035" i="6"/>
  <c r="B1037" i="4"/>
  <c r="D1037" i="4"/>
  <c r="E1037" i="4"/>
  <c r="F1037" i="4"/>
  <c r="G1037" i="4"/>
  <c r="C1037" i="4"/>
  <c r="K1035" i="8" l="1"/>
  <c r="G1034" i="6"/>
  <c r="L1035" i="8" s="1"/>
  <c r="E1034" i="6"/>
  <c r="F1034" i="6" s="1"/>
  <c r="D1035" i="8" s="1"/>
  <c r="C1035" i="6"/>
  <c r="D1035" i="6" s="1"/>
  <c r="F1033" i="8"/>
  <c r="E1033" i="8"/>
  <c r="G1033" i="8" s="1"/>
  <c r="F1034" i="8"/>
  <c r="E1034" i="8"/>
  <c r="G1034" i="8" s="1"/>
  <c r="B1036" i="6"/>
  <c r="I1037" i="4"/>
  <c r="H1037" i="4"/>
  <c r="A1037" i="6"/>
  <c r="A1038" i="8" s="1"/>
  <c r="G1038" i="4"/>
  <c r="B1038" i="4"/>
  <c r="D1038" i="4"/>
  <c r="E1038" i="4"/>
  <c r="F1038" i="4"/>
  <c r="C1038" i="4"/>
  <c r="H1034" i="6" l="1"/>
  <c r="B1035" i="8" s="1"/>
  <c r="F1035" i="8" s="1"/>
  <c r="K1036" i="8"/>
  <c r="G1035" i="6"/>
  <c r="L1036" i="8" s="1"/>
  <c r="E1035" i="6"/>
  <c r="F1035" i="6" s="1"/>
  <c r="D1036" i="8" s="1"/>
  <c r="C1036" i="6"/>
  <c r="D1036" i="6" s="1"/>
  <c r="I1038" i="4"/>
  <c r="H1038" i="4"/>
  <c r="A1038" i="6"/>
  <c r="A1039" i="8" s="1"/>
  <c r="B1037" i="6"/>
  <c r="B1039" i="4"/>
  <c r="D1039" i="4"/>
  <c r="F1039" i="4"/>
  <c r="E1039" i="4"/>
  <c r="C1039" i="4"/>
  <c r="G1039" i="4"/>
  <c r="E1035" i="8" l="1"/>
  <c r="G1035" i="8" s="1"/>
  <c r="H1035" i="6"/>
  <c r="B1036" i="8" s="1"/>
  <c r="C1037" i="6"/>
  <c r="D1037" i="6" s="1"/>
  <c r="K1037" i="8"/>
  <c r="G1036" i="6"/>
  <c r="L1037" i="8" s="1"/>
  <c r="E1036" i="6"/>
  <c r="F1036" i="6" s="1"/>
  <c r="D1037" i="8" s="1"/>
  <c r="I1039" i="4"/>
  <c r="H1039" i="4"/>
  <c r="A1039" i="6"/>
  <c r="A1040" i="8" s="1"/>
  <c r="B1038" i="6"/>
  <c r="D1040" i="4"/>
  <c r="C1040" i="4"/>
  <c r="B1040" i="4"/>
  <c r="F1040" i="4"/>
  <c r="E1040" i="4"/>
  <c r="G1040" i="4"/>
  <c r="H1036" i="6" l="1"/>
  <c r="B1037" i="8" s="1"/>
  <c r="F1037" i="8" s="1"/>
  <c r="K1038" i="8"/>
  <c r="G1037" i="6"/>
  <c r="L1038" i="8" s="1"/>
  <c r="E1037" i="6"/>
  <c r="F1037" i="6" s="1"/>
  <c r="D1038" i="8" s="1"/>
  <c r="F1036" i="8"/>
  <c r="E1036" i="8"/>
  <c r="G1036" i="8" s="1"/>
  <c r="C1038" i="6"/>
  <c r="D1038" i="6" s="1"/>
  <c r="I1040" i="4"/>
  <c r="H1040" i="4"/>
  <c r="A1040" i="6"/>
  <c r="A1041" i="8" s="1"/>
  <c r="B1039" i="6"/>
  <c r="G1041" i="4"/>
  <c r="B1041" i="4"/>
  <c r="D1041" i="4"/>
  <c r="F1041" i="4"/>
  <c r="C1041" i="4"/>
  <c r="E1041" i="4"/>
  <c r="E1037" i="8" l="1"/>
  <c r="G1037" i="8" s="1"/>
  <c r="H1037" i="6"/>
  <c r="B1038" i="8" s="1"/>
  <c r="F1038" i="8" s="1"/>
  <c r="K1039" i="8"/>
  <c r="G1038" i="6"/>
  <c r="L1039" i="8" s="1"/>
  <c r="E1038" i="6"/>
  <c r="F1038" i="6" s="1"/>
  <c r="D1039" i="8" s="1"/>
  <c r="C1039" i="6"/>
  <c r="D1039" i="6" s="1"/>
  <c r="H1041" i="4"/>
  <c r="I1041" i="4"/>
  <c r="A1041" i="6"/>
  <c r="A1042" i="8" s="1"/>
  <c r="B1040" i="6"/>
  <c r="D1042" i="4"/>
  <c r="E1042" i="4"/>
  <c r="F1042" i="4"/>
  <c r="G1042" i="4"/>
  <c r="B1042" i="4"/>
  <c r="C1042" i="4"/>
  <c r="E1038" i="8" l="1"/>
  <c r="G1038" i="8" s="1"/>
  <c r="B1041" i="6"/>
  <c r="C1041" i="6" s="1"/>
  <c r="D1041" i="6" s="1"/>
  <c r="K1040" i="8"/>
  <c r="G1039" i="6"/>
  <c r="L1040" i="8" s="1"/>
  <c r="E1039" i="6"/>
  <c r="F1039" i="6" s="1"/>
  <c r="D1040" i="8" s="1"/>
  <c r="H1038" i="6"/>
  <c r="B1039" i="8" s="1"/>
  <c r="C1040" i="6"/>
  <c r="D1040" i="6" s="1"/>
  <c r="H1042" i="4"/>
  <c r="I1042" i="4"/>
  <c r="A1042" i="6"/>
  <c r="A1043" i="8" s="1"/>
  <c r="D1043" i="4"/>
  <c r="G1043" i="4"/>
  <c r="E1043" i="4"/>
  <c r="B1043" i="4"/>
  <c r="F1043" i="4"/>
  <c r="C1043" i="4"/>
  <c r="B1042" i="6" l="1"/>
  <c r="C1042" i="6" s="1"/>
  <c r="D1042" i="6" s="1"/>
  <c r="K1042" i="8"/>
  <c r="G1041" i="6"/>
  <c r="L1042" i="8" s="1"/>
  <c r="E1041" i="6"/>
  <c r="F1041" i="6" s="1"/>
  <c r="D1042" i="8" s="1"/>
  <c r="K1041" i="8"/>
  <c r="G1040" i="6"/>
  <c r="L1041" i="8" s="1"/>
  <c r="E1040" i="6"/>
  <c r="F1040" i="6" s="1"/>
  <c r="D1041" i="8" s="1"/>
  <c r="F1039" i="8"/>
  <c r="E1039" i="8"/>
  <c r="G1039" i="8" s="1"/>
  <c r="H1039" i="6"/>
  <c r="B1040" i="8" s="1"/>
  <c r="H1043" i="4"/>
  <c r="I1043" i="4"/>
  <c r="A1043" i="6"/>
  <c r="A1044" i="8" s="1"/>
  <c r="B1044" i="4"/>
  <c r="E1044" i="4"/>
  <c r="G1044" i="4"/>
  <c r="C1044" i="4"/>
  <c r="D1044" i="4"/>
  <c r="F1044" i="4"/>
  <c r="B1043" i="6" l="1"/>
  <c r="C1043" i="6" s="1"/>
  <c r="D1043" i="6" s="1"/>
  <c r="F1040" i="8"/>
  <c r="E1040" i="8"/>
  <c r="G1040" i="8" s="1"/>
  <c r="K1043" i="8"/>
  <c r="G1042" i="6"/>
  <c r="L1043" i="8" s="1"/>
  <c r="E1042" i="6"/>
  <c r="F1042" i="6" s="1"/>
  <c r="D1043" i="8" s="1"/>
  <c r="H1040" i="6"/>
  <c r="B1041" i="8" s="1"/>
  <c r="H1041" i="6"/>
  <c r="B1042" i="8" s="1"/>
  <c r="H1044" i="4"/>
  <c r="I1044" i="4"/>
  <c r="A1044" i="6"/>
  <c r="A1045" i="8" s="1"/>
  <c r="B1045" i="4"/>
  <c r="D1045" i="4"/>
  <c r="F1045" i="4"/>
  <c r="C1045" i="4"/>
  <c r="G1045" i="4"/>
  <c r="E1045" i="4"/>
  <c r="K1044" i="8" l="1"/>
  <c r="G1043" i="6"/>
  <c r="L1044" i="8" s="1"/>
  <c r="E1043" i="6"/>
  <c r="F1043" i="6" s="1"/>
  <c r="D1044" i="8" s="1"/>
  <c r="H1042" i="6"/>
  <c r="B1043" i="8" s="1"/>
  <c r="F1041" i="8"/>
  <c r="E1041" i="8"/>
  <c r="G1041" i="8" s="1"/>
  <c r="F1042" i="8"/>
  <c r="E1042" i="8"/>
  <c r="G1042" i="8" s="1"/>
  <c r="B1044" i="6"/>
  <c r="I1045" i="4"/>
  <c r="H1045" i="4"/>
  <c r="A1045" i="6"/>
  <c r="A1046" i="8" s="1"/>
  <c r="C1046" i="4"/>
  <c r="F1046" i="4"/>
  <c r="G1046" i="4"/>
  <c r="D1046" i="4"/>
  <c r="B1046" i="4"/>
  <c r="E1046" i="4"/>
  <c r="C1044" i="6" l="1"/>
  <c r="D1044" i="6" s="1"/>
  <c r="H1043" i="6"/>
  <c r="B1044" i="8" s="1"/>
  <c r="F1043" i="8"/>
  <c r="E1043" i="8"/>
  <c r="G1043" i="8" s="1"/>
  <c r="H1046" i="4"/>
  <c r="I1046" i="4"/>
  <c r="A1046" i="6"/>
  <c r="A1047" i="8" s="1"/>
  <c r="B1045" i="6"/>
  <c r="D1047" i="4"/>
  <c r="B1047" i="4"/>
  <c r="E1047" i="4"/>
  <c r="G1047" i="4"/>
  <c r="F1047" i="4"/>
  <c r="C1047" i="4"/>
  <c r="B1046" i="6" l="1"/>
  <c r="C1046" i="6" s="1"/>
  <c r="D1046" i="6" s="1"/>
  <c r="K1045" i="8"/>
  <c r="G1044" i="6"/>
  <c r="L1045" i="8" s="1"/>
  <c r="E1044" i="6"/>
  <c r="F1044" i="6" s="1"/>
  <c r="D1045" i="8" s="1"/>
  <c r="C1045" i="6"/>
  <c r="D1045" i="6" s="1"/>
  <c r="F1044" i="8"/>
  <c r="E1044" i="8"/>
  <c r="G1044" i="8" s="1"/>
  <c r="H1047" i="4"/>
  <c r="I1047" i="4"/>
  <c r="A1047" i="6"/>
  <c r="A1048" i="8" s="1"/>
  <c r="C1048" i="4"/>
  <c r="G1048" i="4"/>
  <c r="B1048" i="4"/>
  <c r="E1048" i="4"/>
  <c r="D1048" i="4"/>
  <c r="F1048" i="4"/>
  <c r="B1047" i="6" l="1"/>
  <c r="C1047" i="6" s="1"/>
  <c r="D1047" i="6" s="1"/>
  <c r="K1046" i="8"/>
  <c r="G1045" i="6"/>
  <c r="L1046" i="8" s="1"/>
  <c r="E1045" i="6"/>
  <c r="F1045" i="6" s="1"/>
  <c r="D1046" i="8" s="1"/>
  <c r="H1044" i="6"/>
  <c r="B1045" i="8" s="1"/>
  <c r="K1047" i="8"/>
  <c r="G1046" i="6"/>
  <c r="L1047" i="8" s="1"/>
  <c r="E1046" i="6"/>
  <c r="F1046" i="6" s="1"/>
  <c r="D1047" i="8" s="1"/>
  <c r="I1048" i="4"/>
  <c r="H1048" i="4"/>
  <c r="A1048" i="6"/>
  <c r="A1049" i="8" s="1"/>
  <c r="B1049" i="4"/>
  <c r="E1049" i="4"/>
  <c r="G1049" i="4"/>
  <c r="F1049" i="4"/>
  <c r="C1049" i="4"/>
  <c r="D1049" i="4"/>
  <c r="K1048" i="8" l="1"/>
  <c r="G1047" i="6"/>
  <c r="L1048" i="8" s="1"/>
  <c r="E1047" i="6"/>
  <c r="F1047" i="6" s="1"/>
  <c r="D1048" i="8" s="1"/>
  <c r="F1045" i="8"/>
  <c r="E1045" i="8"/>
  <c r="G1045" i="8" s="1"/>
  <c r="H1045" i="6"/>
  <c r="B1046" i="8" s="1"/>
  <c r="H1046" i="6"/>
  <c r="B1047" i="8" s="1"/>
  <c r="H1049" i="4"/>
  <c r="I1049" i="4"/>
  <c r="A1049" i="6"/>
  <c r="A1050" i="8" s="1"/>
  <c r="B1048" i="6"/>
  <c r="F1050" i="4"/>
  <c r="G1050" i="4"/>
  <c r="D1050" i="4"/>
  <c r="E1050" i="4"/>
  <c r="C1050" i="4"/>
  <c r="B1050" i="4"/>
  <c r="B1049" i="6" l="1"/>
  <c r="C1049" i="6" s="1"/>
  <c r="D1049" i="6" s="1"/>
  <c r="F1047" i="8"/>
  <c r="E1047" i="8"/>
  <c r="G1047" i="8" s="1"/>
  <c r="C1048" i="6"/>
  <c r="D1048" i="6" s="1"/>
  <c r="H1047" i="6"/>
  <c r="B1048" i="8" s="1"/>
  <c r="F1046" i="8"/>
  <c r="E1046" i="8"/>
  <c r="G1046" i="8" s="1"/>
  <c r="H1050" i="4"/>
  <c r="I1050" i="4"/>
  <c r="A1050" i="6"/>
  <c r="A1051" i="8" s="1"/>
  <c r="B1051" i="4"/>
  <c r="F1051" i="4"/>
  <c r="E1051" i="4"/>
  <c r="D1051" i="4"/>
  <c r="G1051" i="4"/>
  <c r="C1051" i="4"/>
  <c r="K1049" i="8" l="1"/>
  <c r="G1048" i="6"/>
  <c r="L1049" i="8" s="1"/>
  <c r="E1048" i="6"/>
  <c r="F1048" i="6" s="1"/>
  <c r="D1049" i="8" s="1"/>
  <c r="K1050" i="8"/>
  <c r="G1049" i="6"/>
  <c r="L1050" i="8" s="1"/>
  <c r="E1049" i="6"/>
  <c r="F1049" i="6" s="1"/>
  <c r="D1050" i="8" s="1"/>
  <c r="F1048" i="8"/>
  <c r="E1048" i="8"/>
  <c r="G1048" i="8" s="1"/>
  <c r="B1050" i="6"/>
  <c r="H1051" i="4"/>
  <c r="I1051" i="4"/>
  <c r="A1051" i="6"/>
  <c r="A1052" i="8" s="1"/>
  <c r="C1052" i="4"/>
  <c r="D1052" i="4"/>
  <c r="F1052" i="4"/>
  <c r="B1052" i="4"/>
  <c r="G1052" i="4"/>
  <c r="E1052" i="4"/>
  <c r="B1051" i="6" l="1"/>
  <c r="C1051" i="6" s="1"/>
  <c r="D1051" i="6" s="1"/>
  <c r="H1048" i="6"/>
  <c r="B1049" i="8" s="1"/>
  <c r="E1049" i="8" s="1"/>
  <c r="G1049" i="8" s="1"/>
  <c r="H1049" i="6"/>
  <c r="B1050" i="8" s="1"/>
  <c r="C1050" i="6"/>
  <c r="D1050" i="6" s="1"/>
  <c r="H1052" i="4"/>
  <c r="I1052" i="4"/>
  <c r="A1052" i="6"/>
  <c r="A1053" i="8" s="1"/>
  <c r="B1053" i="4"/>
  <c r="D1053" i="4"/>
  <c r="F1053" i="4"/>
  <c r="E1053" i="4"/>
  <c r="G1053" i="4"/>
  <c r="C1053" i="4"/>
  <c r="F1049" i="8" l="1"/>
  <c r="K1052" i="8"/>
  <c r="G1051" i="6"/>
  <c r="L1052" i="8" s="1"/>
  <c r="E1051" i="6"/>
  <c r="F1051" i="6" s="1"/>
  <c r="D1052" i="8" s="1"/>
  <c r="K1051" i="8"/>
  <c r="G1050" i="6"/>
  <c r="L1051" i="8" s="1"/>
  <c r="E1050" i="6"/>
  <c r="F1050" i="6" s="1"/>
  <c r="D1051" i="8" s="1"/>
  <c r="F1050" i="8"/>
  <c r="E1050" i="8"/>
  <c r="G1050" i="8" s="1"/>
  <c r="B1052" i="6"/>
  <c r="I1053" i="4"/>
  <c r="H1053" i="4"/>
  <c r="A1053" i="6"/>
  <c r="A1054" i="8" s="1"/>
  <c r="G1054" i="4"/>
  <c r="E1054" i="4"/>
  <c r="D1054" i="4"/>
  <c r="C1054" i="4"/>
  <c r="B1054" i="4"/>
  <c r="F1054" i="4"/>
  <c r="H1050" i="6" l="1"/>
  <c r="B1051" i="8" s="1"/>
  <c r="F1051" i="8" s="1"/>
  <c r="H1051" i="6"/>
  <c r="B1052" i="8" s="1"/>
  <c r="F1052" i="8" s="1"/>
  <c r="C1052" i="6"/>
  <c r="D1052" i="6" s="1"/>
  <c r="H1054" i="4"/>
  <c r="I1054" i="4"/>
  <c r="A1054" i="6"/>
  <c r="A1055" i="8" s="1"/>
  <c r="B1053" i="6"/>
  <c r="D1055" i="4"/>
  <c r="C1055" i="4"/>
  <c r="B1055" i="4"/>
  <c r="G1055" i="4"/>
  <c r="E1055" i="4"/>
  <c r="F1055" i="4"/>
  <c r="E1051" i="8" l="1"/>
  <c r="G1051" i="8" s="1"/>
  <c r="E1052" i="8"/>
  <c r="G1052" i="8" s="1"/>
  <c r="B1054" i="6"/>
  <c r="C1054" i="6" s="1"/>
  <c r="D1054" i="6" s="1"/>
  <c r="K1053" i="8"/>
  <c r="G1052" i="6"/>
  <c r="L1053" i="8" s="1"/>
  <c r="E1052" i="6"/>
  <c r="F1052" i="6" s="1"/>
  <c r="D1053" i="8" s="1"/>
  <c r="C1053" i="6"/>
  <c r="D1053" i="6" s="1"/>
  <c r="I1055" i="4"/>
  <c r="H1055" i="4"/>
  <c r="A1055" i="6"/>
  <c r="A1056" i="8" s="1"/>
  <c r="D1056" i="4"/>
  <c r="G1056" i="4"/>
  <c r="E1056" i="4"/>
  <c r="B1056" i="4"/>
  <c r="F1056" i="4"/>
  <c r="C1056" i="4"/>
  <c r="K1054" i="8" l="1"/>
  <c r="G1053" i="6"/>
  <c r="L1054" i="8" s="1"/>
  <c r="E1053" i="6"/>
  <c r="F1053" i="6" s="1"/>
  <c r="D1054" i="8" s="1"/>
  <c r="K1055" i="8"/>
  <c r="G1054" i="6"/>
  <c r="L1055" i="8" s="1"/>
  <c r="E1054" i="6"/>
  <c r="F1054" i="6" s="1"/>
  <c r="D1055" i="8" s="1"/>
  <c r="H1052" i="6"/>
  <c r="B1053" i="8" s="1"/>
  <c r="I1056" i="4"/>
  <c r="H1056" i="4"/>
  <c r="A1056" i="6"/>
  <c r="A1057" i="8" s="1"/>
  <c r="B1055" i="6"/>
  <c r="F1057" i="4"/>
  <c r="C1057" i="4"/>
  <c r="D1057" i="4"/>
  <c r="G1057" i="4"/>
  <c r="E1057" i="4"/>
  <c r="B1057" i="4"/>
  <c r="H1054" i="6" l="1"/>
  <c r="B1055" i="8" s="1"/>
  <c r="F1055" i="8" s="1"/>
  <c r="C1055" i="6"/>
  <c r="D1055" i="6" s="1"/>
  <c r="H1053" i="6"/>
  <c r="B1054" i="8" s="1"/>
  <c r="F1053" i="8"/>
  <c r="E1053" i="8"/>
  <c r="G1053" i="8" s="1"/>
  <c r="I1057" i="4"/>
  <c r="H1057" i="4"/>
  <c r="A1057" i="6"/>
  <c r="A1058" i="8" s="1"/>
  <c r="B1056" i="6"/>
  <c r="C1058" i="4"/>
  <c r="F1058" i="4"/>
  <c r="G1058" i="4"/>
  <c r="D1058" i="4"/>
  <c r="E1058" i="4"/>
  <c r="B1058" i="4"/>
  <c r="E1055" i="8" l="1"/>
  <c r="G1055" i="8" s="1"/>
  <c r="K1056" i="8"/>
  <c r="G1055" i="6"/>
  <c r="L1056" i="8" s="1"/>
  <c r="E1055" i="6"/>
  <c r="F1055" i="6" s="1"/>
  <c r="D1056" i="8" s="1"/>
  <c r="F1054" i="8"/>
  <c r="E1054" i="8"/>
  <c r="G1054" i="8" s="1"/>
  <c r="C1056" i="6"/>
  <c r="D1056" i="6" s="1"/>
  <c r="B1057" i="6"/>
  <c r="H1058" i="4"/>
  <c r="I1058" i="4"/>
  <c r="A1058" i="6"/>
  <c r="A1059" i="8" s="1"/>
  <c r="B1059" i="4"/>
  <c r="E1059" i="4"/>
  <c r="F1059" i="4"/>
  <c r="G1059" i="4"/>
  <c r="C1059" i="4"/>
  <c r="D1059" i="4"/>
  <c r="K1057" i="8" l="1"/>
  <c r="G1056" i="6"/>
  <c r="L1057" i="8" s="1"/>
  <c r="E1056" i="6"/>
  <c r="F1056" i="6" s="1"/>
  <c r="D1057" i="8" s="1"/>
  <c r="C1057" i="6"/>
  <c r="D1057" i="6" s="1"/>
  <c r="H1055" i="6"/>
  <c r="B1056" i="8" s="1"/>
  <c r="B1058" i="6"/>
  <c r="H1059" i="4"/>
  <c r="I1059" i="4"/>
  <c r="A1059" i="6"/>
  <c r="A1060" i="8" s="1"/>
  <c r="G1060" i="4"/>
  <c r="D1060" i="4"/>
  <c r="B1060" i="4"/>
  <c r="E1060" i="4"/>
  <c r="F1060" i="4"/>
  <c r="C1060" i="4"/>
  <c r="B1059" i="6" l="1"/>
  <c r="C1059" i="6" s="1"/>
  <c r="K1058" i="8"/>
  <c r="G1057" i="6"/>
  <c r="L1058" i="8" s="1"/>
  <c r="E1057" i="6"/>
  <c r="F1057" i="6" s="1"/>
  <c r="D1058" i="8" s="1"/>
  <c r="C1058" i="6"/>
  <c r="D1058" i="6" s="1"/>
  <c r="F1056" i="8"/>
  <c r="E1056" i="8"/>
  <c r="G1056" i="8" s="1"/>
  <c r="H1056" i="6"/>
  <c r="B1057" i="8" s="1"/>
  <c r="H1060" i="4"/>
  <c r="I1060" i="4"/>
  <c r="A1060" i="6"/>
  <c r="A1061" i="8" s="1"/>
  <c r="C1061" i="4"/>
  <c r="D1061" i="4"/>
  <c r="B1061" i="4"/>
  <c r="G1061" i="4"/>
  <c r="E1061" i="4"/>
  <c r="F1061" i="4"/>
  <c r="D1059" i="6" l="1"/>
  <c r="G1059" i="6" s="1"/>
  <c r="L1060" i="8" s="1"/>
  <c r="K1059" i="8"/>
  <c r="G1058" i="6"/>
  <c r="L1059" i="8" s="1"/>
  <c r="E1058" i="6"/>
  <c r="F1058" i="6" s="1"/>
  <c r="D1059" i="8" s="1"/>
  <c r="F1057" i="8"/>
  <c r="E1057" i="8"/>
  <c r="G1057" i="8" s="1"/>
  <c r="H1057" i="6"/>
  <c r="B1058" i="8" s="1"/>
  <c r="I1061" i="4"/>
  <c r="H1061" i="4"/>
  <c r="A1061" i="6"/>
  <c r="A1062" i="8" s="1"/>
  <c r="B1060" i="6"/>
  <c r="D1062" i="4"/>
  <c r="G1062" i="4"/>
  <c r="B1062" i="4"/>
  <c r="C1062" i="4"/>
  <c r="E1062" i="4"/>
  <c r="F1062" i="4"/>
  <c r="E1059" i="6" l="1"/>
  <c r="F1059" i="6" s="1"/>
  <c r="D1060" i="8" s="1"/>
  <c r="K1060" i="8"/>
  <c r="H1058" i="6"/>
  <c r="B1059" i="8" s="1"/>
  <c r="F1059" i="8" s="1"/>
  <c r="H1059" i="6"/>
  <c r="B1060" i="8" s="1"/>
  <c r="C1060" i="6"/>
  <c r="D1060" i="6" s="1"/>
  <c r="F1058" i="8"/>
  <c r="E1058" i="8"/>
  <c r="G1058" i="8" s="1"/>
  <c r="H1062" i="4"/>
  <c r="I1062" i="4"/>
  <c r="A1062" i="6"/>
  <c r="A1063" i="8" s="1"/>
  <c r="B1061" i="6"/>
  <c r="E1063" i="4"/>
  <c r="C1063" i="4"/>
  <c r="D1063" i="4"/>
  <c r="B1063" i="4"/>
  <c r="F1063" i="4"/>
  <c r="G1063" i="4"/>
  <c r="F1060" i="8" l="1"/>
  <c r="E1059" i="8"/>
  <c r="G1059" i="8" s="1"/>
  <c r="E1060" i="8"/>
  <c r="G1060" i="8" s="1"/>
  <c r="B1062" i="6"/>
  <c r="C1062" i="6" s="1"/>
  <c r="D1062" i="6" s="1"/>
  <c r="K1061" i="8"/>
  <c r="G1060" i="6"/>
  <c r="L1061" i="8" s="1"/>
  <c r="E1060" i="6"/>
  <c r="F1060" i="6" s="1"/>
  <c r="D1061" i="8" s="1"/>
  <c r="C1061" i="6"/>
  <c r="D1061" i="6" s="1"/>
  <c r="H1063" i="4"/>
  <c r="I1063" i="4"/>
  <c r="A1063" i="6"/>
  <c r="A1064" i="8" s="1"/>
  <c r="B1064" i="4"/>
  <c r="F1064" i="4"/>
  <c r="D1064" i="4"/>
  <c r="E1064" i="4"/>
  <c r="C1064" i="4"/>
  <c r="G1064" i="4"/>
  <c r="B1063" i="6" l="1"/>
  <c r="C1063" i="6" s="1"/>
  <c r="D1063" i="6" s="1"/>
  <c r="K1062" i="8"/>
  <c r="G1061" i="6"/>
  <c r="L1062" i="8" s="1"/>
  <c r="E1061" i="6"/>
  <c r="F1061" i="6" s="1"/>
  <c r="D1062" i="8" s="1"/>
  <c r="H1060" i="6"/>
  <c r="B1061" i="8" s="1"/>
  <c r="K1063" i="8"/>
  <c r="G1062" i="6"/>
  <c r="L1063" i="8" s="1"/>
  <c r="E1062" i="6"/>
  <c r="F1062" i="6" s="1"/>
  <c r="D1063" i="8" s="1"/>
  <c r="H1064" i="4"/>
  <c r="I1064" i="4"/>
  <c r="A1064" i="6"/>
  <c r="A1065" i="8" s="1"/>
  <c r="B1065" i="4"/>
  <c r="G1065" i="4"/>
  <c r="F1065" i="4"/>
  <c r="D1065" i="4"/>
  <c r="E1065" i="4"/>
  <c r="C1065" i="4"/>
  <c r="K1064" i="8" l="1"/>
  <c r="G1063" i="6"/>
  <c r="L1064" i="8" s="1"/>
  <c r="E1063" i="6"/>
  <c r="F1063" i="6" s="1"/>
  <c r="D1064" i="8" s="1"/>
  <c r="F1061" i="8"/>
  <c r="E1061" i="8"/>
  <c r="G1061" i="8" s="1"/>
  <c r="H1062" i="6"/>
  <c r="B1063" i="8" s="1"/>
  <c r="H1061" i="6"/>
  <c r="B1062" i="8" s="1"/>
  <c r="H1065" i="4"/>
  <c r="I1065" i="4"/>
  <c r="A1065" i="6"/>
  <c r="A1066" i="8" s="1"/>
  <c r="B1064" i="6"/>
  <c r="E1066" i="4"/>
  <c r="G1066" i="4"/>
  <c r="B1066" i="4"/>
  <c r="C1066" i="4"/>
  <c r="F1066" i="4"/>
  <c r="D1066" i="4"/>
  <c r="F1063" i="8" l="1"/>
  <c r="E1063" i="8"/>
  <c r="G1063" i="8" s="1"/>
  <c r="C1064" i="6"/>
  <c r="D1064" i="6" s="1"/>
  <c r="H1063" i="6"/>
  <c r="B1064" i="8" s="1"/>
  <c r="F1062" i="8"/>
  <c r="E1062" i="8"/>
  <c r="G1062" i="8" s="1"/>
  <c r="B1065" i="6"/>
  <c r="I1066" i="4"/>
  <c r="H1066" i="4"/>
  <c r="A1066" i="6"/>
  <c r="A1067" i="8" s="1"/>
  <c r="D1067" i="4"/>
  <c r="C1067" i="4"/>
  <c r="B1067" i="4"/>
  <c r="G1067" i="4"/>
  <c r="E1067" i="4"/>
  <c r="F1067" i="4"/>
  <c r="K1065" i="8" l="1"/>
  <c r="G1064" i="6"/>
  <c r="L1065" i="8" s="1"/>
  <c r="E1064" i="6"/>
  <c r="F1064" i="6" s="1"/>
  <c r="D1065" i="8" s="1"/>
  <c r="C1065" i="6"/>
  <c r="D1065" i="6" s="1"/>
  <c r="F1064" i="8"/>
  <c r="E1064" i="8"/>
  <c r="G1064" i="8" s="1"/>
  <c r="B1066" i="6"/>
  <c r="I1067" i="4"/>
  <c r="H1067" i="4"/>
  <c r="A1067" i="6"/>
  <c r="A1068" i="8" s="1"/>
  <c r="E1068" i="4"/>
  <c r="F1068" i="4"/>
  <c r="C1068" i="4"/>
  <c r="D1068" i="4"/>
  <c r="G1068" i="4"/>
  <c r="B1068" i="4"/>
  <c r="K1066" i="8" l="1"/>
  <c r="G1065" i="6"/>
  <c r="L1066" i="8" s="1"/>
  <c r="E1065" i="6"/>
  <c r="F1065" i="6" s="1"/>
  <c r="D1066" i="8" s="1"/>
  <c r="C1066" i="6"/>
  <c r="D1066" i="6" s="1"/>
  <c r="H1064" i="6"/>
  <c r="B1065" i="8" s="1"/>
  <c r="I1068" i="4"/>
  <c r="H1068" i="4"/>
  <c r="A1068" i="6"/>
  <c r="A1069" i="8" s="1"/>
  <c r="B1067" i="6"/>
  <c r="G1069" i="4"/>
  <c r="E1069" i="4"/>
  <c r="F1069" i="4"/>
  <c r="D1069" i="4"/>
  <c r="B1069" i="4"/>
  <c r="C1069" i="4"/>
  <c r="F1065" i="8" l="1"/>
  <c r="E1065" i="8"/>
  <c r="G1065" i="8" s="1"/>
  <c r="K1067" i="8"/>
  <c r="G1066" i="6"/>
  <c r="L1067" i="8" s="1"/>
  <c r="E1066" i="6"/>
  <c r="F1066" i="6" s="1"/>
  <c r="D1067" i="8" s="1"/>
  <c r="H1065" i="6"/>
  <c r="B1066" i="8" s="1"/>
  <c r="C1067" i="6"/>
  <c r="D1067" i="6" s="1"/>
  <c r="I1069" i="4"/>
  <c r="H1069" i="4"/>
  <c r="A1069" i="6"/>
  <c r="A1070" i="8" s="1"/>
  <c r="B1068" i="6"/>
  <c r="C1070" i="4"/>
  <c r="D1070" i="4"/>
  <c r="E1070" i="4"/>
  <c r="B1070" i="4"/>
  <c r="G1070" i="4"/>
  <c r="F1070" i="4"/>
  <c r="K1068" i="8" l="1"/>
  <c r="G1067" i="6"/>
  <c r="L1068" i="8" s="1"/>
  <c r="E1067" i="6"/>
  <c r="F1067" i="6" s="1"/>
  <c r="D1068" i="8" s="1"/>
  <c r="F1066" i="8"/>
  <c r="E1066" i="8"/>
  <c r="G1066" i="8" s="1"/>
  <c r="C1068" i="6"/>
  <c r="D1068" i="6" s="1"/>
  <c r="H1066" i="6"/>
  <c r="B1067" i="8" s="1"/>
  <c r="H1070" i="4"/>
  <c r="I1070" i="4"/>
  <c r="A1070" i="6"/>
  <c r="A1071" i="8" s="1"/>
  <c r="B1069" i="6"/>
  <c r="E1071" i="4"/>
  <c r="D1071" i="4"/>
  <c r="C1071" i="4"/>
  <c r="F1071" i="4"/>
  <c r="G1071" i="4"/>
  <c r="B1071" i="4"/>
  <c r="H1067" i="6" l="1"/>
  <c r="B1068" i="8" s="1"/>
  <c r="F1068" i="8" s="1"/>
  <c r="K1069" i="8"/>
  <c r="G1068" i="6"/>
  <c r="L1069" i="8" s="1"/>
  <c r="E1068" i="6"/>
  <c r="F1068" i="6" s="1"/>
  <c r="D1069" i="8" s="1"/>
  <c r="F1067" i="8"/>
  <c r="E1067" i="8"/>
  <c r="G1067" i="8" s="1"/>
  <c r="C1069" i="6"/>
  <c r="D1069" i="6" s="1"/>
  <c r="H1071" i="4"/>
  <c r="I1071" i="4"/>
  <c r="A1071" i="6"/>
  <c r="A1072" i="8" s="1"/>
  <c r="B1070" i="6"/>
  <c r="E1072" i="4"/>
  <c r="F1072" i="4"/>
  <c r="G1072" i="4"/>
  <c r="B1072" i="4"/>
  <c r="C1072" i="4"/>
  <c r="D1072" i="4"/>
  <c r="E1068" i="8" l="1"/>
  <c r="G1068" i="8" s="1"/>
  <c r="B1071" i="6"/>
  <c r="K1070" i="8"/>
  <c r="G1069" i="6"/>
  <c r="L1070" i="8" s="1"/>
  <c r="E1069" i="6"/>
  <c r="F1069" i="6" s="1"/>
  <c r="D1070" i="8" s="1"/>
  <c r="C1070" i="6"/>
  <c r="D1070" i="6" s="1"/>
  <c r="H1068" i="6"/>
  <c r="B1069" i="8" s="1"/>
  <c r="I1072" i="4"/>
  <c r="H1072" i="4"/>
  <c r="A1072" i="6"/>
  <c r="A1073" i="8" s="1"/>
  <c r="D1073" i="4"/>
  <c r="F1073" i="4"/>
  <c r="E1073" i="4"/>
  <c r="C1073" i="4"/>
  <c r="B1073" i="4"/>
  <c r="G1073" i="4"/>
  <c r="C1071" i="6" l="1"/>
  <c r="D1071" i="6" s="1"/>
  <c r="K1072" i="8" s="1"/>
  <c r="K1071" i="8"/>
  <c r="G1070" i="6"/>
  <c r="L1071" i="8" s="1"/>
  <c r="E1070" i="6"/>
  <c r="F1070" i="6" s="1"/>
  <c r="D1071" i="8" s="1"/>
  <c r="H1069" i="6"/>
  <c r="B1070" i="8" s="1"/>
  <c r="F1069" i="8"/>
  <c r="E1069" i="8"/>
  <c r="G1069" i="8" s="1"/>
  <c r="I1073" i="4"/>
  <c r="H1073" i="4"/>
  <c r="A1073" i="6"/>
  <c r="A1074" i="8" s="1"/>
  <c r="B1072" i="6"/>
  <c r="C1074" i="4"/>
  <c r="F1074" i="4"/>
  <c r="E1074" i="4"/>
  <c r="B1074" i="4"/>
  <c r="D1074" i="4"/>
  <c r="G1074" i="4"/>
  <c r="E1071" i="6" l="1"/>
  <c r="F1071" i="6" s="1"/>
  <c r="D1072" i="8" s="1"/>
  <c r="G1071" i="6"/>
  <c r="L1072" i="8" s="1"/>
  <c r="F1070" i="8"/>
  <c r="E1070" i="8"/>
  <c r="G1070" i="8" s="1"/>
  <c r="H1070" i="6"/>
  <c r="B1071" i="8" s="1"/>
  <c r="C1072" i="6"/>
  <c r="D1072" i="6" s="1"/>
  <c r="B1073" i="6"/>
  <c r="I1074" i="4"/>
  <c r="H1074" i="4"/>
  <c r="A1074" i="6"/>
  <c r="A1075" i="8" s="1"/>
  <c r="G1075" i="4"/>
  <c r="F1075" i="4"/>
  <c r="E1075" i="4"/>
  <c r="B1075" i="4"/>
  <c r="D1075" i="4"/>
  <c r="C1075" i="4"/>
  <c r="H1071" i="6" l="1"/>
  <c r="B1072" i="8" s="1"/>
  <c r="F1072" i="8" s="1"/>
  <c r="K1073" i="8"/>
  <c r="G1072" i="6"/>
  <c r="L1073" i="8" s="1"/>
  <c r="E1072" i="6"/>
  <c r="F1072" i="6" s="1"/>
  <c r="D1073" i="8" s="1"/>
  <c r="F1071" i="8"/>
  <c r="E1071" i="8"/>
  <c r="G1071" i="8" s="1"/>
  <c r="C1073" i="6"/>
  <c r="D1073" i="6" s="1"/>
  <c r="B1074" i="6"/>
  <c r="I1075" i="4"/>
  <c r="H1075" i="4"/>
  <c r="A1075" i="6"/>
  <c r="A1076" i="8" s="1"/>
  <c r="C1076" i="4"/>
  <c r="F1076" i="4"/>
  <c r="B1076" i="4"/>
  <c r="D1076" i="4"/>
  <c r="E1076" i="4"/>
  <c r="G1076" i="4"/>
  <c r="E1072" i="8" l="1"/>
  <c r="G1072" i="8" s="1"/>
  <c r="H1072" i="6"/>
  <c r="B1073" i="8" s="1"/>
  <c r="F1073" i="8" s="1"/>
  <c r="K1074" i="8"/>
  <c r="G1073" i="6"/>
  <c r="L1074" i="8" s="1"/>
  <c r="E1073" i="6"/>
  <c r="F1073" i="6" s="1"/>
  <c r="D1074" i="8" s="1"/>
  <c r="C1074" i="6"/>
  <c r="D1074" i="6" s="1"/>
  <c r="I1076" i="4"/>
  <c r="H1076" i="4"/>
  <c r="A1076" i="6"/>
  <c r="A1077" i="8" s="1"/>
  <c r="B1075" i="6"/>
  <c r="C1077" i="4"/>
  <c r="E1077" i="4"/>
  <c r="G1077" i="4"/>
  <c r="D1077" i="4"/>
  <c r="B1077" i="4"/>
  <c r="F1077" i="4"/>
  <c r="E1073" i="8" l="1"/>
  <c r="G1073" i="8" s="1"/>
  <c r="K1075" i="8"/>
  <c r="G1074" i="6"/>
  <c r="L1075" i="8" s="1"/>
  <c r="E1074" i="6"/>
  <c r="F1074" i="6" s="1"/>
  <c r="D1075" i="8" s="1"/>
  <c r="C1075" i="6"/>
  <c r="D1075" i="6" s="1"/>
  <c r="H1073" i="6"/>
  <c r="B1074" i="8" s="1"/>
  <c r="B1076" i="6"/>
  <c r="H1077" i="4"/>
  <c r="I1077" i="4"/>
  <c r="A1077" i="6"/>
  <c r="A1078" i="8" s="1"/>
  <c r="B1078" i="4"/>
  <c r="F1078" i="4"/>
  <c r="C1078" i="4"/>
  <c r="D1078" i="4"/>
  <c r="E1078" i="4"/>
  <c r="G1078" i="4"/>
  <c r="H1074" i="6" l="1"/>
  <c r="B1075" i="8" s="1"/>
  <c r="F1075" i="8" s="1"/>
  <c r="B1077" i="6"/>
  <c r="K1076" i="8"/>
  <c r="G1075" i="6"/>
  <c r="L1076" i="8" s="1"/>
  <c r="E1075" i="6"/>
  <c r="F1075" i="6" s="1"/>
  <c r="D1076" i="8" s="1"/>
  <c r="C1076" i="6"/>
  <c r="D1076" i="6" s="1"/>
  <c r="E1074" i="8"/>
  <c r="G1074" i="8" s="1"/>
  <c r="F1074" i="8"/>
  <c r="I1078" i="4"/>
  <c r="H1078" i="4"/>
  <c r="A1078" i="6"/>
  <c r="A1079" i="8" s="1"/>
  <c r="B1079" i="4"/>
  <c r="G1079" i="4"/>
  <c r="C1079" i="4"/>
  <c r="F1079" i="4"/>
  <c r="D1079" i="4"/>
  <c r="E1079" i="4"/>
  <c r="C1077" i="6" l="1"/>
  <c r="D1077" i="6" s="1"/>
  <c r="K1078" i="8" s="1"/>
  <c r="E1075" i="8"/>
  <c r="G1075" i="8" s="1"/>
  <c r="K1077" i="8"/>
  <c r="G1076" i="6"/>
  <c r="L1077" i="8" s="1"/>
  <c r="E1076" i="6"/>
  <c r="F1076" i="6" s="1"/>
  <c r="D1077" i="8" s="1"/>
  <c r="H1075" i="6"/>
  <c r="B1076" i="8" s="1"/>
  <c r="B1078" i="6"/>
  <c r="I1079" i="4"/>
  <c r="H1079" i="4"/>
  <c r="A1079" i="6"/>
  <c r="A1080" i="8" s="1"/>
  <c r="C1080" i="4"/>
  <c r="E1080" i="4"/>
  <c r="F1080" i="4"/>
  <c r="D1080" i="4"/>
  <c r="B1080" i="4"/>
  <c r="G1080" i="4"/>
  <c r="E1077" i="6" l="1"/>
  <c r="F1077" i="6" s="1"/>
  <c r="D1078" i="8" s="1"/>
  <c r="G1077" i="6"/>
  <c r="L1078" i="8" s="1"/>
  <c r="C1078" i="6"/>
  <c r="D1078" i="6" s="1"/>
  <c r="H1076" i="6"/>
  <c r="B1077" i="8" s="1"/>
  <c r="F1076" i="8"/>
  <c r="E1076" i="8"/>
  <c r="G1076" i="8" s="1"/>
  <c r="B1079" i="6"/>
  <c r="H1080" i="4"/>
  <c r="I1080" i="4"/>
  <c r="A1080" i="6"/>
  <c r="A1081" i="8" s="1"/>
  <c r="D1081" i="4"/>
  <c r="B1081" i="4"/>
  <c r="G1081" i="4"/>
  <c r="F1081" i="4"/>
  <c r="E1081" i="4"/>
  <c r="C1081" i="4"/>
  <c r="H1077" i="6" l="1"/>
  <c r="B1078" i="8" s="1"/>
  <c r="F1078" i="8" s="1"/>
  <c r="K1079" i="8"/>
  <c r="G1078" i="6"/>
  <c r="L1079" i="8" s="1"/>
  <c r="E1078" i="6"/>
  <c r="F1078" i="6" s="1"/>
  <c r="D1079" i="8" s="1"/>
  <c r="C1079" i="6"/>
  <c r="D1079" i="6" s="1"/>
  <c r="F1077" i="8"/>
  <c r="E1077" i="8"/>
  <c r="G1077" i="8" s="1"/>
  <c r="B1080" i="6"/>
  <c r="I1081" i="4"/>
  <c r="H1081" i="4"/>
  <c r="A1081" i="6"/>
  <c r="A1082" i="8" s="1"/>
  <c r="E1082" i="4"/>
  <c r="G1082" i="4"/>
  <c r="C1082" i="4"/>
  <c r="B1082" i="4"/>
  <c r="F1082" i="4"/>
  <c r="D1082" i="4"/>
  <c r="E1078" i="8" l="1"/>
  <c r="G1078" i="8" s="1"/>
  <c r="K1080" i="8"/>
  <c r="G1079" i="6"/>
  <c r="L1080" i="8" s="1"/>
  <c r="E1079" i="6"/>
  <c r="F1079" i="6" s="1"/>
  <c r="D1080" i="8" s="1"/>
  <c r="H1078" i="6"/>
  <c r="B1079" i="8" s="1"/>
  <c r="C1080" i="6"/>
  <c r="D1080" i="6" s="1"/>
  <c r="I1082" i="4"/>
  <c r="H1082" i="4"/>
  <c r="A1082" i="6"/>
  <c r="A1083" i="8" s="1"/>
  <c r="B1081" i="6"/>
  <c r="F1083" i="4"/>
  <c r="E1083" i="4"/>
  <c r="B1083" i="4"/>
  <c r="C1083" i="4"/>
  <c r="D1083" i="4"/>
  <c r="G1083" i="4"/>
  <c r="K1081" i="8" l="1"/>
  <c r="G1080" i="6"/>
  <c r="L1081" i="8" s="1"/>
  <c r="E1080" i="6"/>
  <c r="F1080" i="6" s="1"/>
  <c r="D1081" i="8" s="1"/>
  <c r="F1079" i="8"/>
  <c r="E1079" i="8"/>
  <c r="G1079" i="8" s="1"/>
  <c r="H1079" i="6"/>
  <c r="B1080" i="8" s="1"/>
  <c r="C1081" i="6"/>
  <c r="D1081" i="6" s="1"/>
  <c r="I1083" i="4"/>
  <c r="H1083" i="4"/>
  <c r="A1083" i="6"/>
  <c r="A1084" i="8" s="1"/>
  <c r="B1082" i="6"/>
  <c r="G1084" i="4"/>
  <c r="E1084" i="4"/>
  <c r="B1084" i="4"/>
  <c r="F1084" i="4"/>
  <c r="C1084" i="4"/>
  <c r="D1084" i="4"/>
  <c r="K1082" i="8" l="1"/>
  <c r="G1081" i="6"/>
  <c r="L1082" i="8" s="1"/>
  <c r="E1081" i="6"/>
  <c r="F1081" i="6" s="1"/>
  <c r="D1082" i="8" s="1"/>
  <c r="H1080" i="6"/>
  <c r="B1081" i="8" s="1"/>
  <c r="C1082" i="6"/>
  <c r="D1082" i="6" s="1"/>
  <c r="F1080" i="8"/>
  <c r="E1080" i="8"/>
  <c r="G1080" i="8" s="1"/>
  <c r="B1083" i="6"/>
  <c r="H1084" i="4"/>
  <c r="I1084" i="4"/>
  <c r="A1084" i="6"/>
  <c r="A1085" i="8" s="1"/>
  <c r="E1085" i="4"/>
  <c r="G1085" i="4"/>
  <c r="B1085" i="4"/>
  <c r="D1085" i="4"/>
  <c r="C1085" i="4"/>
  <c r="F1085" i="4"/>
  <c r="B1084" i="6" l="1"/>
  <c r="C1084" i="6" s="1"/>
  <c r="D1084" i="6" s="1"/>
  <c r="K1083" i="8"/>
  <c r="G1082" i="6"/>
  <c r="L1083" i="8" s="1"/>
  <c r="E1082" i="6"/>
  <c r="F1082" i="6" s="1"/>
  <c r="D1083" i="8" s="1"/>
  <c r="C1083" i="6"/>
  <c r="D1083" i="6" s="1"/>
  <c r="F1081" i="8"/>
  <c r="E1081" i="8"/>
  <c r="G1081" i="8" s="1"/>
  <c r="H1081" i="6"/>
  <c r="B1082" i="8" s="1"/>
  <c r="I1085" i="4"/>
  <c r="H1085" i="4"/>
  <c r="A1085" i="6"/>
  <c r="A1086" i="8" s="1"/>
  <c r="E1086" i="4"/>
  <c r="F1086" i="4"/>
  <c r="C1086" i="4"/>
  <c r="B1086" i="4"/>
  <c r="G1086" i="4"/>
  <c r="D1086" i="4"/>
  <c r="K1084" i="8" l="1"/>
  <c r="G1083" i="6"/>
  <c r="L1084" i="8" s="1"/>
  <c r="E1083" i="6"/>
  <c r="F1083" i="6" s="1"/>
  <c r="D1084" i="8" s="1"/>
  <c r="K1085" i="8"/>
  <c r="G1084" i="6"/>
  <c r="L1085" i="8" s="1"/>
  <c r="E1084" i="6"/>
  <c r="F1084" i="6" s="1"/>
  <c r="D1085" i="8" s="1"/>
  <c r="E1082" i="8"/>
  <c r="G1082" i="8" s="1"/>
  <c r="F1082" i="8"/>
  <c r="H1082" i="6"/>
  <c r="B1083" i="8" s="1"/>
  <c r="H1086" i="4"/>
  <c r="I1086" i="4"/>
  <c r="A1086" i="6"/>
  <c r="A1087" i="8" s="1"/>
  <c r="B1085" i="6"/>
  <c r="G1087" i="4"/>
  <c r="F1087" i="4"/>
  <c r="B1087" i="4"/>
  <c r="E1087" i="4"/>
  <c r="C1087" i="4"/>
  <c r="D1087" i="4"/>
  <c r="C1085" i="6" l="1"/>
  <c r="D1085" i="6" s="1"/>
  <c r="B1086" i="6"/>
  <c r="H1084" i="6"/>
  <c r="B1085" i="8" s="1"/>
  <c r="H1083" i="6"/>
  <c r="B1084" i="8" s="1"/>
  <c r="F1083" i="8"/>
  <c r="E1083" i="8"/>
  <c r="G1083" i="8" s="1"/>
  <c r="I1087" i="4"/>
  <c r="H1087" i="4"/>
  <c r="A1087" i="6"/>
  <c r="A1088" i="8" s="1"/>
  <c r="E1088" i="4"/>
  <c r="B1088" i="4"/>
  <c r="G1088" i="4"/>
  <c r="D1088" i="4"/>
  <c r="F1088" i="4"/>
  <c r="C1088" i="4"/>
  <c r="K1086" i="8" l="1"/>
  <c r="G1085" i="6"/>
  <c r="L1086" i="8" s="1"/>
  <c r="E1085" i="6"/>
  <c r="F1085" i="6" s="1"/>
  <c r="D1086" i="8" s="1"/>
  <c r="F1085" i="8"/>
  <c r="E1085" i="8"/>
  <c r="G1085" i="8" s="1"/>
  <c r="C1086" i="6"/>
  <c r="D1086" i="6" s="1"/>
  <c r="F1084" i="8"/>
  <c r="E1084" i="8"/>
  <c r="G1084" i="8" s="1"/>
  <c r="I1088" i="4"/>
  <c r="H1088" i="4"/>
  <c r="A1088" i="6"/>
  <c r="A1089" i="8" s="1"/>
  <c r="B1087" i="6"/>
  <c r="G1089" i="4"/>
  <c r="E1089" i="4"/>
  <c r="C1089" i="4"/>
  <c r="B1089" i="4"/>
  <c r="F1089" i="4"/>
  <c r="D1089" i="4"/>
  <c r="H1085" i="6" l="1"/>
  <c r="B1086" i="8" s="1"/>
  <c r="F1086" i="8" s="1"/>
  <c r="K1087" i="8"/>
  <c r="G1086" i="6"/>
  <c r="L1087" i="8" s="1"/>
  <c r="E1086" i="6"/>
  <c r="F1086" i="6" s="1"/>
  <c r="D1087" i="8" s="1"/>
  <c r="C1087" i="6"/>
  <c r="D1087" i="6" s="1"/>
  <c r="I1089" i="4"/>
  <c r="H1089" i="4"/>
  <c r="A1089" i="6"/>
  <c r="A1090" i="8" s="1"/>
  <c r="B1088" i="6"/>
  <c r="D1090" i="4"/>
  <c r="G1090" i="4"/>
  <c r="E1090" i="4"/>
  <c r="C1090" i="4"/>
  <c r="F1090" i="4"/>
  <c r="B1090" i="4"/>
  <c r="E1086" i="8" l="1"/>
  <c r="G1086" i="8" s="1"/>
  <c r="K1088" i="8"/>
  <c r="G1087" i="6"/>
  <c r="L1088" i="8" s="1"/>
  <c r="E1087" i="6"/>
  <c r="F1087" i="6" s="1"/>
  <c r="D1088" i="8" s="1"/>
  <c r="H1086" i="6"/>
  <c r="B1087" i="8" s="1"/>
  <c r="C1088" i="6"/>
  <c r="D1088" i="6" s="1"/>
  <c r="H1090" i="4"/>
  <c r="I1090" i="4"/>
  <c r="A1090" i="6"/>
  <c r="A1091" i="8" s="1"/>
  <c r="B1089" i="6"/>
  <c r="E1091" i="4"/>
  <c r="C1091" i="4"/>
  <c r="B1091" i="4"/>
  <c r="F1091" i="4"/>
  <c r="D1091" i="4"/>
  <c r="G1091" i="4"/>
  <c r="B1090" i="6" l="1"/>
  <c r="K1089" i="8"/>
  <c r="G1088" i="6"/>
  <c r="L1089" i="8" s="1"/>
  <c r="E1088" i="6"/>
  <c r="F1088" i="6" s="1"/>
  <c r="D1089" i="8" s="1"/>
  <c r="C1089" i="6"/>
  <c r="D1089" i="6" s="1"/>
  <c r="H1087" i="6"/>
  <c r="B1088" i="8" s="1"/>
  <c r="F1087" i="8"/>
  <c r="E1087" i="8"/>
  <c r="G1087" i="8" s="1"/>
  <c r="I1091" i="4"/>
  <c r="H1091" i="4"/>
  <c r="A1091" i="6"/>
  <c r="A1092" i="8" s="1"/>
  <c r="E1092" i="4"/>
  <c r="C1092" i="4"/>
  <c r="G1092" i="4"/>
  <c r="D1092" i="4"/>
  <c r="B1092" i="4"/>
  <c r="F1092" i="4"/>
  <c r="C1090" i="6" l="1"/>
  <c r="D1090" i="6" s="1"/>
  <c r="E1090" i="6" s="1"/>
  <c r="F1090" i="6" s="1"/>
  <c r="D1091" i="8" s="1"/>
  <c r="H1088" i="6"/>
  <c r="B1089" i="8" s="1"/>
  <c r="F1089" i="8" s="1"/>
  <c r="K1090" i="8"/>
  <c r="G1089" i="6"/>
  <c r="L1090" i="8" s="1"/>
  <c r="E1089" i="6"/>
  <c r="F1089" i="6" s="1"/>
  <c r="D1090" i="8" s="1"/>
  <c r="F1088" i="8"/>
  <c r="E1088" i="8"/>
  <c r="G1088" i="8" s="1"/>
  <c r="I1092" i="4"/>
  <c r="H1092" i="4"/>
  <c r="A1092" i="6"/>
  <c r="A1093" i="8" s="1"/>
  <c r="B1091" i="6"/>
  <c r="D1093" i="4"/>
  <c r="F1093" i="4"/>
  <c r="E1093" i="4"/>
  <c r="C1093" i="4"/>
  <c r="G1093" i="4"/>
  <c r="B1093" i="4"/>
  <c r="G1090" i="6" l="1"/>
  <c r="L1091" i="8" s="1"/>
  <c r="K1091" i="8"/>
  <c r="E1089" i="8"/>
  <c r="G1089" i="8" s="1"/>
  <c r="H1089" i="6"/>
  <c r="B1090" i="8" s="1"/>
  <c r="C1091" i="6"/>
  <c r="D1091" i="6" s="1"/>
  <c r="I1093" i="4"/>
  <c r="H1093" i="4"/>
  <c r="A1093" i="6"/>
  <c r="A1094" i="8" s="1"/>
  <c r="B1092" i="6"/>
  <c r="C1094" i="4"/>
  <c r="E1094" i="4"/>
  <c r="F1094" i="4"/>
  <c r="D1094" i="4"/>
  <c r="G1094" i="4"/>
  <c r="B1094" i="4"/>
  <c r="H1090" i="6" l="1"/>
  <c r="B1091" i="8" s="1"/>
  <c r="F1091" i="8" s="1"/>
  <c r="K1092" i="8"/>
  <c r="G1091" i="6"/>
  <c r="L1092" i="8" s="1"/>
  <c r="E1091" i="6"/>
  <c r="F1091" i="6" s="1"/>
  <c r="D1092" i="8" s="1"/>
  <c r="F1090" i="8"/>
  <c r="E1090" i="8"/>
  <c r="G1090" i="8" s="1"/>
  <c r="C1092" i="6"/>
  <c r="D1092" i="6" s="1"/>
  <c r="H1094" i="4"/>
  <c r="I1094" i="4"/>
  <c r="A1094" i="6"/>
  <c r="A1095" i="8" s="1"/>
  <c r="B1093" i="6"/>
  <c r="F1095" i="4"/>
  <c r="G1095" i="4"/>
  <c r="C1095" i="4"/>
  <c r="E1095" i="4"/>
  <c r="D1095" i="4"/>
  <c r="B1095" i="4"/>
  <c r="E1091" i="8" l="1"/>
  <c r="G1091" i="8" s="1"/>
  <c r="H1091" i="6"/>
  <c r="B1092" i="8" s="1"/>
  <c r="F1092" i="8" s="1"/>
  <c r="B1094" i="6"/>
  <c r="K1093" i="8"/>
  <c r="G1092" i="6"/>
  <c r="L1093" i="8" s="1"/>
  <c r="E1092" i="6"/>
  <c r="F1092" i="6" s="1"/>
  <c r="D1093" i="8" s="1"/>
  <c r="C1093" i="6"/>
  <c r="D1093" i="6" s="1"/>
  <c r="H1095" i="4"/>
  <c r="I1095" i="4"/>
  <c r="A1095" i="6"/>
  <c r="A1096" i="8" s="1"/>
  <c r="G1096" i="4"/>
  <c r="E1096" i="4"/>
  <c r="C1096" i="4"/>
  <c r="D1096" i="4"/>
  <c r="B1096" i="4"/>
  <c r="F1096" i="4"/>
  <c r="C1094" i="6" l="1"/>
  <c r="D1094" i="6" s="1"/>
  <c r="K1095" i="8" s="1"/>
  <c r="E1092" i="8"/>
  <c r="G1092" i="8" s="1"/>
  <c r="B1095" i="6"/>
  <c r="K1094" i="8"/>
  <c r="G1093" i="6"/>
  <c r="L1094" i="8" s="1"/>
  <c r="E1093" i="6"/>
  <c r="F1093" i="6" s="1"/>
  <c r="D1094" i="8" s="1"/>
  <c r="H1092" i="6"/>
  <c r="B1093" i="8" s="1"/>
  <c r="H1096" i="4"/>
  <c r="I1096" i="4"/>
  <c r="A1096" i="6"/>
  <c r="A1097" i="8" s="1"/>
  <c r="B1097" i="4"/>
  <c r="G1097" i="4"/>
  <c r="E1097" i="4"/>
  <c r="F1097" i="4"/>
  <c r="D1097" i="4"/>
  <c r="C1097" i="4"/>
  <c r="G1094" i="6" l="1"/>
  <c r="L1095" i="8" s="1"/>
  <c r="E1094" i="6"/>
  <c r="F1094" i="6" s="1"/>
  <c r="D1095" i="8" s="1"/>
  <c r="C1095" i="6"/>
  <c r="D1095" i="6" s="1"/>
  <c r="G1095" i="6" s="1"/>
  <c r="L1096" i="8" s="1"/>
  <c r="B1096" i="6"/>
  <c r="H1093" i="6"/>
  <c r="B1094" i="8" s="1"/>
  <c r="F1093" i="8"/>
  <c r="E1093" i="8"/>
  <c r="G1093" i="8" s="1"/>
  <c r="H1097" i="4"/>
  <c r="I1097" i="4"/>
  <c r="A1097" i="6"/>
  <c r="A1098" i="8" s="1"/>
  <c r="F1098" i="4"/>
  <c r="D1098" i="4"/>
  <c r="C1098" i="4"/>
  <c r="G1098" i="4"/>
  <c r="B1098" i="4"/>
  <c r="E1098" i="4"/>
  <c r="H1094" i="6" l="1"/>
  <c r="B1095" i="8" s="1"/>
  <c r="E1095" i="8" s="1"/>
  <c r="G1095" i="8" s="1"/>
  <c r="C1096" i="6"/>
  <c r="D1096" i="6" s="1"/>
  <c r="K1096" i="8"/>
  <c r="E1095" i="6"/>
  <c r="F1095" i="6" s="1"/>
  <c r="D1096" i="8" s="1"/>
  <c r="B1097" i="6"/>
  <c r="F1094" i="8"/>
  <c r="E1094" i="8"/>
  <c r="G1094" i="8" s="1"/>
  <c r="H1095" i="6"/>
  <c r="B1096" i="8" s="1"/>
  <c r="I1098" i="4"/>
  <c r="H1098" i="4"/>
  <c r="A1098" i="6"/>
  <c r="A1099" i="8" s="1"/>
  <c r="E1099" i="4"/>
  <c r="C1099" i="4"/>
  <c r="D1099" i="4"/>
  <c r="B1099" i="4"/>
  <c r="G1099" i="4"/>
  <c r="F1099" i="4"/>
  <c r="F1095" i="8" l="1"/>
  <c r="C1097" i="6"/>
  <c r="D1097" i="6" s="1"/>
  <c r="K1098" i="8" s="1"/>
  <c r="E1096" i="6"/>
  <c r="F1096" i="6" s="1"/>
  <c r="D1097" i="8" s="1"/>
  <c r="G1096" i="6"/>
  <c r="L1097" i="8" s="1"/>
  <c r="K1097" i="8"/>
  <c r="F1096" i="8"/>
  <c r="E1096" i="8"/>
  <c r="G1096" i="8" s="1"/>
  <c r="I1099" i="4"/>
  <c r="H1099" i="4"/>
  <c r="A1099" i="6"/>
  <c r="A1100" i="8" s="1"/>
  <c r="B1098" i="6"/>
  <c r="E1100" i="4"/>
  <c r="B1100" i="4"/>
  <c r="C1100" i="4"/>
  <c r="F1100" i="4"/>
  <c r="G1100" i="4"/>
  <c r="D1100" i="4"/>
  <c r="E1097" i="6" l="1"/>
  <c r="F1097" i="6" s="1"/>
  <c r="D1098" i="8" s="1"/>
  <c r="G1097" i="6"/>
  <c r="L1098" i="8" s="1"/>
  <c r="H1096" i="6"/>
  <c r="B1097" i="8" s="1"/>
  <c r="F1097" i="8" s="1"/>
  <c r="C1098" i="6"/>
  <c r="D1098" i="6" s="1"/>
  <c r="I1100" i="4"/>
  <c r="H1100" i="4"/>
  <c r="A1100" i="6"/>
  <c r="A1101" i="8" s="1"/>
  <c r="B1099" i="6"/>
  <c r="D1101" i="4"/>
  <c r="E1101" i="4"/>
  <c r="B1101" i="4"/>
  <c r="F1101" i="4"/>
  <c r="C1101" i="4"/>
  <c r="G1101" i="4"/>
  <c r="H1097" i="6" l="1"/>
  <c r="B1098" i="8" s="1"/>
  <c r="F1098" i="8" s="1"/>
  <c r="E1097" i="8"/>
  <c r="G1097" i="8" s="1"/>
  <c r="K1099" i="8"/>
  <c r="G1098" i="6"/>
  <c r="L1099" i="8" s="1"/>
  <c r="E1098" i="6"/>
  <c r="F1098" i="6" s="1"/>
  <c r="D1099" i="8" s="1"/>
  <c r="C1099" i="6"/>
  <c r="D1099" i="6" s="1"/>
  <c r="H1101" i="4"/>
  <c r="I1101" i="4"/>
  <c r="A1101" i="6"/>
  <c r="A1102" i="8" s="1"/>
  <c r="B1100" i="6"/>
  <c r="G1102" i="4"/>
  <c r="E1102" i="4"/>
  <c r="B1102" i="4"/>
  <c r="D1102" i="4"/>
  <c r="C1102" i="4"/>
  <c r="F1102" i="4"/>
  <c r="E1098" i="8" l="1"/>
  <c r="G1098" i="8" s="1"/>
  <c r="H1098" i="6"/>
  <c r="B1099" i="8" s="1"/>
  <c r="F1099" i="8" s="1"/>
  <c r="B1101" i="6"/>
  <c r="K1100" i="8"/>
  <c r="G1099" i="6"/>
  <c r="L1100" i="8" s="1"/>
  <c r="E1099" i="6"/>
  <c r="F1099" i="6" s="1"/>
  <c r="D1100" i="8" s="1"/>
  <c r="C1100" i="6"/>
  <c r="D1100" i="6" s="1"/>
  <c r="H1102" i="4"/>
  <c r="I1102" i="4"/>
  <c r="A1102" i="6"/>
  <c r="A1103" i="8" s="1"/>
  <c r="G1103" i="4"/>
  <c r="E1103" i="4"/>
  <c r="C1103" i="4"/>
  <c r="B1103" i="4"/>
  <c r="D1103" i="4"/>
  <c r="F1103" i="4"/>
  <c r="C1101" i="6" l="1"/>
  <c r="D1101" i="6" s="1"/>
  <c r="K1102" i="8" s="1"/>
  <c r="E1099" i="8"/>
  <c r="G1099" i="8" s="1"/>
  <c r="B1102" i="6"/>
  <c r="C1102" i="6" s="1"/>
  <c r="D1102" i="6" s="1"/>
  <c r="H1099" i="6"/>
  <c r="B1100" i="8" s="1"/>
  <c r="F1100" i="8" s="1"/>
  <c r="K1101" i="8"/>
  <c r="G1100" i="6"/>
  <c r="L1101" i="8" s="1"/>
  <c r="E1100" i="6"/>
  <c r="F1100" i="6" s="1"/>
  <c r="D1101" i="8" s="1"/>
  <c r="H1103" i="4"/>
  <c r="I1103" i="4"/>
  <c r="A1103" i="6"/>
  <c r="A1104" i="8" s="1"/>
  <c r="B1104" i="4"/>
  <c r="G1104" i="4"/>
  <c r="F1104" i="4"/>
  <c r="C1104" i="4"/>
  <c r="E1104" i="4"/>
  <c r="D1104" i="4"/>
  <c r="E1101" i="6" l="1"/>
  <c r="F1101" i="6" s="1"/>
  <c r="D1102" i="8" s="1"/>
  <c r="G1101" i="6"/>
  <c r="L1102" i="8" s="1"/>
  <c r="B1103" i="6"/>
  <c r="E1100" i="8"/>
  <c r="G1100" i="8" s="1"/>
  <c r="K1103" i="8"/>
  <c r="G1102" i="6"/>
  <c r="L1103" i="8" s="1"/>
  <c r="E1102" i="6"/>
  <c r="F1102" i="6" s="1"/>
  <c r="D1103" i="8" s="1"/>
  <c r="H1100" i="6"/>
  <c r="B1101" i="8" s="1"/>
  <c r="H1104" i="4"/>
  <c r="I1104" i="4"/>
  <c r="A1104" i="6"/>
  <c r="A1105" i="8" s="1"/>
  <c r="H1101" i="6" l="1"/>
  <c r="B1102" i="8" s="1"/>
  <c r="E1102" i="8" s="1"/>
  <c r="G1102" i="8" s="1"/>
  <c r="C1103" i="6"/>
  <c r="D1103" i="6" s="1"/>
  <c r="K1104" i="8" s="1"/>
  <c r="B1104" i="6"/>
  <c r="H1102" i="6"/>
  <c r="B1103" i="8" s="1"/>
  <c r="F1101" i="8"/>
  <c r="E1101" i="8"/>
  <c r="G1101" i="8" s="1"/>
  <c r="A1105" i="6"/>
  <c r="A1106" i="8" s="1"/>
  <c r="F1102" i="8" l="1"/>
  <c r="E1103" i="6"/>
  <c r="F1103" i="6" s="1"/>
  <c r="D1104" i="8" s="1"/>
  <c r="C1104" i="6"/>
  <c r="D1104" i="6" s="1"/>
  <c r="G1104" i="6" s="1"/>
  <c r="L1105" i="8" s="1"/>
  <c r="G1103" i="6"/>
  <c r="L1104" i="8" s="1"/>
  <c r="F1103" i="8"/>
  <c r="E1103" i="8"/>
  <c r="G1103" i="8" s="1"/>
  <c r="B1105" i="6"/>
  <c r="C1143" i="6" l="1"/>
  <c r="D1143" i="6" s="1"/>
  <c r="C1146" i="6"/>
  <c r="D1146" i="6" s="1"/>
  <c r="E1166" i="6" s="1"/>
  <c r="F1166" i="6" s="1"/>
  <c r="D1167" i="8" s="1"/>
  <c r="E1167" i="8" s="1"/>
  <c r="C1145" i="6"/>
  <c r="D1145" i="6" s="1"/>
  <c r="C1144" i="6"/>
  <c r="D1144" i="6" s="1"/>
  <c r="E1104" i="6"/>
  <c r="F1104" i="6" s="1"/>
  <c r="D1105" i="8" s="1"/>
  <c r="H1103" i="6"/>
  <c r="B1104" i="8" s="1"/>
  <c r="F1104" i="8" s="1"/>
  <c r="C1140" i="6"/>
  <c r="D1140" i="6" s="1"/>
  <c r="C1142" i="6"/>
  <c r="D1142" i="6" s="1"/>
  <c r="K1105" i="8"/>
  <c r="C1141" i="6"/>
  <c r="D1141" i="6" s="1"/>
  <c r="C1138" i="6"/>
  <c r="D1138" i="6" s="1"/>
  <c r="C1139" i="6"/>
  <c r="D1139" i="6" s="1"/>
  <c r="C1136" i="6"/>
  <c r="D1136" i="6" s="1"/>
  <c r="C1137" i="6"/>
  <c r="D1137" i="6" s="1"/>
  <c r="C1134" i="6"/>
  <c r="D1134" i="6" s="1"/>
  <c r="C1135" i="6"/>
  <c r="D1135" i="6" s="1"/>
  <c r="C1132" i="6"/>
  <c r="D1132" i="6" s="1"/>
  <c r="C1133" i="6"/>
  <c r="D1133" i="6" s="1"/>
  <c r="C1130" i="6"/>
  <c r="D1130" i="6" s="1"/>
  <c r="C1131" i="6"/>
  <c r="D1131" i="6" s="1"/>
  <c r="C1128" i="6"/>
  <c r="D1128" i="6" s="1"/>
  <c r="C1129" i="6"/>
  <c r="D1129" i="6" s="1"/>
  <c r="C1126" i="6"/>
  <c r="D1126" i="6" s="1"/>
  <c r="C1127" i="6"/>
  <c r="D1127" i="6" s="1"/>
  <c r="C1124" i="6"/>
  <c r="D1124" i="6" s="1"/>
  <c r="C1125" i="6"/>
  <c r="D1125" i="6" s="1"/>
  <c r="C1122" i="6"/>
  <c r="D1122" i="6" s="1"/>
  <c r="C1123" i="6"/>
  <c r="D1123" i="6" s="1"/>
  <c r="C1120" i="6"/>
  <c r="D1120" i="6" s="1"/>
  <c r="C1121" i="6"/>
  <c r="D1121" i="6" s="1"/>
  <c r="C1118" i="6"/>
  <c r="D1118" i="6" s="1"/>
  <c r="C1119" i="6"/>
  <c r="D1119" i="6" s="1"/>
  <c r="C1116" i="6"/>
  <c r="D1116" i="6" s="1"/>
  <c r="C1117" i="6"/>
  <c r="D1117" i="6" s="1"/>
  <c r="C1114" i="6"/>
  <c r="D1114" i="6" s="1"/>
  <c r="C1115" i="6"/>
  <c r="D1115" i="6" s="1"/>
  <c r="C1112" i="6"/>
  <c r="D1112" i="6" s="1"/>
  <c r="C1113" i="6"/>
  <c r="D1113" i="6" s="1"/>
  <c r="C1110" i="6"/>
  <c r="D1110" i="6" s="1"/>
  <c r="C1111" i="6"/>
  <c r="D1111" i="6" s="1"/>
  <c r="C1108" i="6"/>
  <c r="D1108" i="6" s="1"/>
  <c r="C1109" i="6"/>
  <c r="D1109" i="6" s="1"/>
  <c r="C1106" i="6"/>
  <c r="D1106" i="6" s="1"/>
  <c r="C1107" i="6"/>
  <c r="D1107" i="6" s="1"/>
  <c r="H1104" i="6"/>
  <c r="B1105" i="8" s="1"/>
  <c r="F1105" i="8" s="1"/>
  <c r="C1105" i="6"/>
  <c r="D1105" i="6" s="1"/>
  <c r="E1164" i="6" l="1"/>
  <c r="F1164" i="6" s="1"/>
  <c r="D1165" i="8" s="1"/>
  <c r="E1165" i="8" s="1"/>
  <c r="E1165" i="6"/>
  <c r="F1165" i="6" s="1"/>
  <c r="D1166" i="8" s="1"/>
  <c r="E1166" i="8" s="1"/>
  <c r="E1163" i="6"/>
  <c r="F1163" i="6" s="1"/>
  <c r="D1164" i="8" s="1"/>
  <c r="E1164" i="8" s="1"/>
  <c r="E1162" i="6"/>
  <c r="F1162" i="6" s="1"/>
  <c r="D1163" i="8" s="1"/>
  <c r="E1163" i="8" s="1"/>
  <c r="E1160" i="6"/>
  <c r="F1160" i="6" s="1"/>
  <c r="D1161" i="8" s="1"/>
  <c r="E1161" i="8" s="1"/>
  <c r="E1159" i="6"/>
  <c r="F1159" i="6" s="1"/>
  <c r="D1160" i="8" s="1"/>
  <c r="E1161" i="6"/>
  <c r="F1161" i="6" s="1"/>
  <c r="D1162" i="8" s="1"/>
  <c r="E1162" i="8" s="1"/>
  <c r="K1147" i="8"/>
  <c r="G1159" i="6"/>
  <c r="E1158" i="6"/>
  <c r="F1158" i="6" s="1"/>
  <c r="D1159" i="8" s="1"/>
  <c r="K1146" i="8"/>
  <c r="G1158" i="6"/>
  <c r="E1157" i="6"/>
  <c r="F1157" i="6" s="1"/>
  <c r="D1158" i="8" s="1"/>
  <c r="E1156" i="6"/>
  <c r="F1156" i="6" s="1"/>
  <c r="D1157" i="8" s="1"/>
  <c r="K1145" i="8"/>
  <c r="G1157" i="6"/>
  <c r="K1144" i="8"/>
  <c r="G1156" i="6"/>
  <c r="E1155" i="6"/>
  <c r="F1155" i="6" s="1"/>
  <c r="D1156" i="8" s="1"/>
  <c r="K1143" i="8"/>
  <c r="G1155" i="6"/>
  <c r="E1154" i="6"/>
  <c r="F1154" i="6" s="1"/>
  <c r="D1155" i="8" s="1"/>
  <c r="K1142" i="8"/>
  <c r="G1154" i="6"/>
  <c r="K1141" i="8"/>
  <c r="G1153" i="6"/>
  <c r="K1134" i="8"/>
  <c r="E1153" i="6"/>
  <c r="F1153" i="6" s="1"/>
  <c r="D1154" i="8" s="1"/>
  <c r="E1152" i="6"/>
  <c r="F1152" i="6" s="1"/>
  <c r="D1153" i="8" s="1"/>
  <c r="K1140" i="8"/>
  <c r="G1152" i="6"/>
  <c r="E1151" i="6"/>
  <c r="F1151" i="6" s="1"/>
  <c r="D1152" i="8" s="1"/>
  <c r="K1139" i="8"/>
  <c r="G1151" i="6"/>
  <c r="K1138" i="8"/>
  <c r="G1150" i="6"/>
  <c r="K1131" i="8"/>
  <c r="E1150" i="6"/>
  <c r="F1150" i="6" s="1"/>
  <c r="D1151" i="8" s="1"/>
  <c r="E1149" i="6"/>
  <c r="F1149" i="6" s="1"/>
  <c r="D1150" i="8" s="1"/>
  <c r="K1137" i="8"/>
  <c r="G1149" i="6"/>
  <c r="E1148" i="6"/>
  <c r="F1148" i="6" s="1"/>
  <c r="D1149" i="8" s="1"/>
  <c r="K1136" i="8"/>
  <c r="G1148" i="6"/>
  <c r="E1147" i="6"/>
  <c r="F1147" i="6" s="1"/>
  <c r="D1148" i="8" s="1"/>
  <c r="K1135" i="8"/>
  <c r="G1147" i="6"/>
  <c r="E1146" i="6"/>
  <c r="F1146" i="6" s="1"/>
  <c r="D1147" i="8" s="1"/>
  <c r="E1145" i="6"/>
  <c r="F1145" i="6" s="1"/>
  <c r="D1146" i="8" s="1"/>
  <c r="G1146" i="6"/>
  <c r="K1133" i="8"/>
  <c r="G1145" i="6"/>
  <c r="E1144" i="6"/>
  <c r="F1144" i="6" s="1"/>
  <c r="D1145" i="8" s="1"/>
  <c r="K1132" i="8"/>
  <c r="G1144" i="6"/>
  <c r="E1104" i="8"/>
  <c r="G1104" i="8" s="1"/>
  <c r="E1143" i="6"/>
  <c r="F1143" i="6" s="1"/>
  <c r="D1144" i="8" s="1"/>
  <c r="G1143" i="6"/>
  <c r="E1142" i="6"/>
  <c r="F1142" i="6" s="1"/>
  <c r="D1143" i="8" s="1"/>
  <c r="K1130" i="8"/>
  <c r="G1142" i="6"/>
  <c r="E1141" i="6"/>
  <c r="F1141" i="6" s="1"/>
  <c r="D1142" i="8" s="1"/>
  <c r="K1129" i="8"/>
  <c r="G1141" i="6"/>
  <c r="E1140" i="6"/>
  <c r="F1140" i="6" s="1"/>
  <c r="D1141" i="8" s="1"/>
  <c r="K1128" i="8"/>
  <c r="G1140" i="6"/>
  <c r="E1139" i="6"/>
  <c r="F1139" i="6" s="1"/>
  <c r="D1140" i="8" s="1"/>
  <c r="K1127" i="8"/>
  <c r="G1139" i="6"/>
  <c r="E1137" i="6"/>
  <c r="F1137" i="6" s="1"/>
  <c r="D1138" i="8" s="1"/>
  <c r="E1138" i="6"/>
  <c r="F1138" i="6" s="1"/>
  <c r="D1139" i="8" s="1"/>
  <c r="K1126" i="8"/>
  <c r="G1138" i="6"/>
  <c r="K1125" i="8"/>
  <c r="G1137" i="6"/>
  <c r="G1132" i="6"/>
  <c r="H1132" i="6" s="1"/>
  <c r="B1133" i="8" s="1"/>
  <c r="E1136" i="6"/>
  <c r="F1136" i="6" s="1"/>
  <c r="D1137" i="8" s="1"/>
  <c r="K1124" i="8"/>
  <c r="G1136" i="6"/>
  <c r="G1128" i="6"/>
  <c r="H1128" i="6" s="1"/>
  <c r="B1129" i="8" s="1"/>
  <c r="E1135" i="6"/>
  <c r="F1135" i="6" s="1"/>
  <c r="D1136" i="8" s="1"/>
  <c r="K1123" i="8"/>
  <c r="G1135" i="6"/>
  <c r="E1134" i="6"/>
  <c r="F1134" i="6" s="1"/>
  <c r="D1135" i="8" s="1"/>
  <c r="K1122" i="8"/>
  <c r="G1134" i="6"/>
  <c r="K1121" i="8"/>
  <c r="G1133" i="6"/>
  <c r="G1126" i="6"/>
  <c r="L1127" i="8" s="1"/>
  <c r="E1133" i="6"/>
  <c r="F1133" i="6" s="1"/>
  <c r="D1134" i="8" s="1"/>
  <c r="G1130" i="6"/>
  <c r="H1130" i="6" s="1"/>
  <c r="B1131" i="8" s="1"/>
  <c r="E1132" i="6"/>
  <c r="F1132" i="6" s="1"/>
  <c r="D1133" i="8" s="1"/>
  <c r="G1129" i="6"/>
  <c r="L1130" i="8" s="1"/>
  <c r="E1131" i="6"/>
  <c r="F1131" i="6" s="1"/>
  <c r="D1132" i="8" s="1"/>
  <c r="K1119" i="8"/>
  <c r="G1131" i="6"/>
  <c r="E1130" i="6"/>
  <c r="F1130" i="6" s="1"/>
  <c r="D1131" i="8" s="1"/>
  <c r="E1129" i="6"/>
  <c r="F1129" i="6" s="1"/>
  <c r="D1130" i="8" s="1"/>
  <c r="K1109" i="8"/>
  <c r="E1128" i="6"/>
  <c r="F1128" i="6" s="1"/>
  <c r="D1129" i="8" s="1"/>
  <c r="E1127" i="6"/>
  <c r="F1127" i="6" s="1"/>
  <c r="D1128" i="8" s="1"/>
  <c r="K1115" i="8"/>
  <c r="G1127" i="6"/>
  <c r="G1120" i="6"/>
  <c r="H1120" i="6" s="1"/>
  <c r="B1121" i="8" s="1"/>
  <c r="E1126" i="6"/>
  <c r="F1126" i="6" s="1"/>
  <c r="D1127" i="8" s="1"/>
  <c r="G1124" i="6"/>
  <c r="H1124" i="6" s="1"/>
  <c r="B1125" i="8" s="1"/>
  <c r="E1125" i="6"/>
  <c r="F1125" i="6" s="1"/>
  <c r="D1126" i="8" s="1"/>
  <c r="K1113" i="8"/>
  <c r="G1125" i="6"/>
  <c r="E1124" i="6"/>
  <c r="F1124" i="6" s="1"/>
  <c r="D1125" i="8" s="1"/>
  <c r="E1123" i="6"/>
  <c r="F1123" i="6" s="1"/>
  <c r="D1124" i="8" s="1"/>
  <c r="K1111" i="8"/>
  <c r="G1123" i="6"/>
  <c r="E1122" i="6"/>
  <c r="F1122" i="6" s="1"/>
  <c r="D1123" i="8" s="1"/>
  <c r="K1110" i="8"/>
  <c r="G1122" i="6"/>
  <c r="G1121" i="6"/>
  <c r="L1122" i="8" s="1"/>
  <c r="E1121" i="6"/>
  <c r="F1121" i="6" s="1"/>
  <c r="D1122" i="8" s="1"/>
  <c r="E1120" i="6"/>
  <c r="F1120" i="6" s="1"/>
  <c r="D1121" i="8" s="1"/>
  <c r="G1118" i="6"/>
  <c r="L1119" i="8" s="1"/>
  <c r="K1120" i="8"/>
  <c r="E1119" i="6"/>
  <c r="F1119" i="6" s="1"/>
  <c r="D1120" i="8" s="1"/>
  <c r="G1106" i="6"/>
  <c r="L1107" i="8" s="1"/>
  <c r="G1119" i="6"/>
  <c r="E1118" i="6"/>
  <c r="F1118" i="6" s="1"/>
  <c r="D1119" i="8" s="1"/>
  <c r="K1118" i="8"/>
  <c r="E1117" i="6"/>
  <c r="F1117" i="6" s="1"/>
  <c r="D1118" i="8" s="1"/>
  <c r="G1117" i="6"/>
  <c r="L1118" i="8" s="1"/>
  <c r="K1117" i="8"/>
  <c r="E1116" i="6"/>
  <c r="F1116" i="6" s="1"/>
  <c r="D1117" i="8" s="1"/>
  <c r="G1116" i="6"/>
  <c r="L1117" i="8" s="1"/>
  <c r="G1114" i="6"/>
  <c r="L1115" i="8" s="1"/>
  <c r="K1116" i="8"/>
  <c r="E1115" i="6"/>
  <c r="F1115" i="6" s="1"/>
  <c r="D1116" i="8" s="1"/>
  <c r="G1115" i="6"/>
  <c r="L1116" i="8" s="1"/>
  <c r="E1114" i="6"/>
  <c r="F1114" i="6" s="1"/>
  <c r="D1115" i="8" s="1"/>
  <c r="G1112" i="6"/>
  <c r="L1113" i="8" s="1"/>
  <c r="K1114" i="8"/>
  <c r="E1113" i="6"/>
  <c r="F1113" i="6" s="1"/>
  <c r="D1114" i="8" s="1"/>
  <c r="G1113" i="6"/>
  <c r="L1114" i="8" s="1"/>
  <c r="E1112" i="6"/>
  <c r="F1112" i="6" s="1"/>
  <c r="D1113" i="8" s="1"/>
  <c r="G1110" i="6"/>
  <c r="L1111" i="8" s="1"/>
  <c r="K1112" i="8"/>
  <c r="E1111" i="6"/>
  <c r="F1111" i="6" s="1"/>
  <c r="D1112" i="8" s="1"/>
  <c r="G1111" i="6"/>
  <c r="L1112" i="8" s="1"/>
  <c r="E1106" i="6"/>
  <c r="F1106" i="6" s="1"/>
  <c r="D1107" i="8" s="1"/>
  <c r="E1110" i="6"/>
  <c r="F1110" i="6" s="1"/>
  <c r="D1111" i="8" s="1"/>
  <c r="G1108" i="6"/>
  <c r="L1109" i="8" s="1"/>
  <c r="E1109" i="6"/>
  <c r="F1109" i="6" s="1"/>
  <c r="D1110" i="8" s="1"/>
  <c r="G1109" i="6"/>
  <c r="K1107" i="8"/>
  <c r="E1108" i="6"/>
  <c r="F1108" i="6" s="1"/>
  <c r="D1109" i="8" s="1"/>
  <c r="K1108" i="8"/>
  <c r="E1107" i="6"/>
  <c r="F1107" i="6" s="1"/>
  <c r="D1108" i="8" s="1"/>
  <c r="G1107" i="6"/>
  <c r="L1108" i="8" s="1"/>
  <c r="E1105" i="8"/>
  <c r="G1105" i="8" s="1"/>
  <c r="K1106" i="8"/>
  <c r="G1105" i="6"/>
  <c r="L1106" i="8" s="1"/>
  <c r="E1105" i="6"/>
  <c r="F1105" i="6" s="1"/>
  <c r="D1106" i="8" s="1"/>
  <c r="H1159" i="6" l="1"/>
  <c r="B1160" i="8" s="1"/>
  <c r="E1160" i="8" s="1"/>
  <c r="L1160" i="8"/>
  <c r="H1158" i="6"/>
  <c r="B1159" i="8" s="1"/>
  <c r="E1159" i="8" s="1"/>
  <c r="L1159" i="8"/>
  <c r="H1156" i="6"/>
  <c r="B1157" i="8" s="1"/>
  <c r="E1157" i="8" s="1"/>
  <c r="L1157" i="8"/>
  <c r="H1157" i="6"/>
  <c r="B1158" i="8" s="1"/>
  <c r="E1158" i="8" s="1"/>
  <c r="L1158" i="8"/>
  <c r="H1155" i="6"/>
  <c r="B1156" i="8" s="1"/>
  <c r="E1156" i="8" s="1"/>
  <c r="L1156" i="8"/>
  <c r="H1154" i="6"/>
  <c r="B1155" i="8" s="1"/>
  <c r="E1155" i="8" s="1"/>
  <c r="L1155" i="8"/>
  <c r="H1153" i="6"/>
  <c r="B1154" i="8" s="1"/>
  <c r="E1154" i="8" s="1"/>
  <c r="L1154" i="8"/>
  <c r="L1153" i="8"/>
  <c r="H1152" i="6"/>
  <c r="B1153" i="8" s="1"/>
  <c r="E1153" i="8" s="1"/>
  <c r="H1151" i="6"/>
  <c r="B1152" i="8" s="1"/>
  <c r="E1152" i="8" s="1"/>
  <c r="L1152" i="8"/>
  <c r="H1150" i="6"/>
  <c r="B1151" i="8" s="1"/>
  <c r="E1151" i="8" s="1"/>
  <c r="L1151" i="8"/>
  <c r="H1149" i="6"/>
  <c r="B1150" i="8" s="1"/>
  <c r="E1150" i="8" s="1"/>
  <c r="L1150" i="8"/>
  <c r="L1149" i="8"/>
  <c r="H1148" i="6"/>
  <c r="B1149" i="8" s="1"/>
  <c r="E1149" i="8" s="1"/>
  <c r="H1147" i="6"/>
  <c r="B1148" i="8" s="1"/>
  <c r="E1148" i="8" s="1"/>
  <c r="L1148" i="8"/>
  <c r="H1146" i="6"/>
  <c r="B1147" i="8" s="1"/>
  <c r="E1147" i="8" s="1"/>
  <c r="L1147" i="8"/>
  <c r="L1146" i="8"/>
  <c r="H1145" i="6"/>
  <c r="B1146" i="8" s="1"/>
  <c r="E1146" i="8" s="1"/>
  <c r="L1145" i="8"/>
  <c r="H1144" i="6"/>
  <c r="B1145" i="8" s="1"/>
  <c r="E1145" i="8" s="1"/>
  <c r="H1143" i="6"/>
  <c r="B1144" i="8" s="1"/>
  <c r="E1144" i="8" s="1"/>
  <c r="L1144" i="8"/>
  <c r="H1142" i="6"/>
  <c r="B1143" i="8" s="1"/>
  <c r="E1143" i="8" s="1"/>
  <c r="L1143" i="8"/>
  <c r="L1133" i="8"/>
  <c r="H1141" i="6"/>
  <c r="B1142" i="8" s="1"/>
  <c r="E1142" i="8" s="1"/>
  <c r="L1142" i="8"/>
  <c r="H1140" i="6"/>
  <c r="B1141" i="8" s="1"/>
  <c r="E1141" i="8" s="1"/>
  <c r="L1141" i="8"/>
  <c r="L1140" i="8"/>
  <c r="H1139" i="6"/>
  <c r="B1140" i="8" s="1"/>
  <c r="E1140" i="8" s="1"/>
  <c r="H1138" i="6"/>
  <c r="B1139" i="8" s="1"/>
  <c r="E1139" i="8" s="1"/>
  <c r="L1139" i="8"/>
  <c r="L1138" i="8"/>
  <c r="H1137" i="6"/>
  <c r="B1138" i="8" s="1"/>
  <c r="E1138" i="8" s="1"/>
  <c r="L1137" i="8"/>
  <c r="H1136" i="6"/>
  <c r="B1137" i="8" s="1"/>
  <c r="E1137" i="8" s="1"/>
  <c r="L1129" i="8"/>
  <c r="H1135" i="6"/>
  <c r="B1136" i="8" s="1"/>
  <c r="E1136" i="8" s="1"/>
  <c r="L1136" i="8"/>
  <c r="H1126" i="6"/>
  <c r="B1127" i="8" s="1"/>
  <c r="E1127" i="8" s="1"/>
  <c r="L1131" i="8"/>
  <c r="H1129" i="6"/>
  <c r="B1130" i="8" s="1"/>
  <c r="E1130" i="8" s="1"/>
  <c r="H1134" i="6"/>
  <c r="B1135" i="8" s="1"/>
  <c r="E1135" i="8" s="1"/>
  <c r="L1135" i="8"/>
  <c r="L1134" i="8"/>
  <c r="H1133" i="6"/>
  <c r="B1134" i="8" s="1"/>
  <c r="E1134" i="8" s="1"/>
  <c r="E1133" i="8"/>
  <c r="E1131" i="8"/>
  <c r="H1131" i="6"/>
  <c r="B1132" i="8" s="1"/>
  <c r="E1132" i="8" s="1"/>
  <c r="L1132" i="8"/>
  <c r="L1121" i="8"/>
  <c r="E1125" i="8"/>
  <c r="E1129" i="8"/>
  <c r="H1127" i="6"/>
  <c r="B1128" i="8" s="1"/>
  <c r="E1128" i="8" s="1"/>
  <c r="L1128" i="8"/>
  <c r="L1125" i="8"/>
  <c r="H1125" i="6"/>
  <c r="B1126" i="8" s="1"/>
  <c r="E1126" i="8" s="1"/>
  <c r="L1126" i="8"/>
  <c r="H1123" i="6"/>
  <c r="B1124" i="8" s="1"/>
  <c r="E1124" i="8" s="1"/>
  <c r="L1124" i="8"/>
  <c r="L1123" i="8"/>
  <c r="H1122" i="6"/>
  <c r="B1123" i="8" s="1"/>
  <c r="E1123" i="8" s="1"/>
  <c r="H1121" i="6"/>
  <c r="B1122" i="8" s="1"/>
  <c r="E1122" i="8" s="1"/>
  <c r="E1121" i="8"/>
  <c r="H1118" i="6"/>
  <c r="B1119" i="8" s="1"/>
  <c r="E1119" i="8" s="1"/>
  <c r="H1106" i="6"/>
  <c r="B1107" i="8" s="1"/>
  <c r="E1107" i="8" s="1"/>
  <c r="H1119" i="6"/>
  <c r="B1120" i="8" s="1"/>
  <c r="E1120" i="8" s="1"/>
  <c r="L1120" i="8"/>
  <c r="H1117" i="6"/>
  <c r="B1118" i="8" s="1"/>
  <c r="E1118" i="8" s="1"/>
  <c r="H1114" i="6"/>
  <c r="B1115" i="8" s="1"/>
  <c r="E1115" i="8" s="1"/>
  <c r="H1116" i="6"/>
  <c r="B1117" i="8" s="1"/>
  <c r="E1117" i="8" s="1"/>
  <c r="H1115" i="6"/>
  <c r="B1116" i="8" s="1"/>
  <c r="E1116" i="8" s="1"/>
  <c r="H1112" i="6"/>
  <c r="B1113" i="8" s="1"/>
  <c r="E1113" i="8" s="1"/>
  <c r="H1113" i="6"/>
  <c r="B1114" i="8" s="1"/>
  <c r="E1114" i="8" s="1"/>
  <c r="H1110" i="6"/>
  <c r="B1111" i="8" s="1"/>
  <c r="E1111" i="8" s="1"/>
  <c r="H1111" i="6"/>
  <c r="B1112" i="8" s="1"/>
  <c r="E1112" i="8" s="1"/>
  <c r="H1109" i="6"/>
  <c r="B1110" i="8" s="1"/>
  <c r="E1110" i="8" s="1"/>
  <c r="L1110" i="8"/>
  <c r="H1108" i="6"/>
  <c r="B1109" i="8" s="1"/>
  <c r="E1109" i="8" s="1"/>
  <c r="H1107" i="6"/>
  <c r="B1108" i="8" s="1"/>
  <c r="E1108" i="8" s="1"/>
  <c r="H1105" i="6"/>
  <c r="B1106" i="8" s="1"/>
  <c r="F1106" i="8" l="1"/>
  <c r="E1106" i="8"/>
  <c r="G110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zzy</author>
  </authors>
  <commentList>
    <comment ref="A1" authorId="0" shapeId="0" xr:uid="{0097516D-B0FA-45D1-8F46-CD2922B22224}">
      <text>
        <r>
          <rPr>
            <b/>
            <sz val="9"/>
            <color indexed="81"/>
            <rFont val="宋体"/>
            <family val="3"/>
            <charset val="134"/>
          </rPr>
          <t>UEsDBBQACAgIAE5F0lwAAAAAAAAAAAAAAAABAAAAMLWWS4scNxDH95xPMTQk2GQFUrfUmp7bPmwS7LVDPA4YswQ9qmeFe9Qdtdp4WBZ8cwgkp9wc8CmQi0MOISQh+TaZ3a8RtXq8u3mxzjJzGar+KpVKvyp6dGt/d+udra2t4wSeNbXze7UtzSyZHCeyEvbJtE4mZHuwPxFVB8kkwcl2oqEUXeXvCjvrxKxXle1l0zaVWBzUupf0/EOrjRLe1P2isWV9B6B52GjhIeY17U6rkol3HfTOB0bDbn/UIJ1sr4qaGl/B/SbmCZWJqorKrQrmYH2bTEpRtSGDqjvr3eLc19AqZ1b7hkNKB591YNVFUDjTelMacOdSK+ZNBRcuVKA86HjoHVjcNa1PJo8TB62vHdwTc0gOQ1jdOXWxywtZDWtvlM6aS8V2EcN+RBGlcN05eGcCkMfHyadhVeybWdxCQwtgZuwQnaQYjzFN0wBVHYUWwMegaqfDvsMeQoR/QDDGLCchBuxQRrJ3ZKzYra0e7X303r3aw+iRgSp4nXsKoxuD4+vRgfCdM35xc3RjZ+f9m5NR9iimeRguENK8m8TGCKtBn18HnnknlJ+K2WXUscszV3dNXFjFPoFFPzGZziTkAmlBC0THvEBSsGBRrDUvUsp5EU6yQ+1//Px6+fzX8Hv26vXpN6/Ovv3u9Mvvl5//EOzTr386e/nF2Vcvhmqz5S8/hn2r7rypxvl/9CJe5WR7bayztbBmG2GdplLIVKGc5RzRXGaoKBmglCiayWI8znF6HdZszawDSI7JVaxTztbDmm+CdYmZKHPKUKlyQJRphSQrAnDMNZEEMGX5dVjzdbNOA8riKtY0Y8VaWBO8CdhM8VzgQDflSiMaPimoyBlH44JLRXgqJObXgU3wur8i/XDTK2mn+X/R3t8dReMK3BsaaiIZIWNQKKM6DHUpGJIkWBmMs0zlnFMCf+e8fPn78rfnvfFXwmuf5Ldly//933ByCe70YFOTyonKqCg4KoUWiGqmUKHKMZK4ZKyEPC2wfGuC/3c8D/vQUGF7NF00IQCH94mZw20Xwh+A98bGN586AtW/88zFRSvR+vsyUE/p4AwJkqpXwT2Nr7s2lFLL9rar57EhKQu8ySA+8ML5HT/ofaNWev+07KUcZ6Sf+QacqfUqe9Nnj+lOTv4EUEsHCM6G3QNcAwAAowoAAA==</t>
        </r>
      </text>
    </comment>
  </commentList>
</comments>
</file>

<file path=xl/sharedStrings.xml><?xml version="1.0" encoding="utf-8"?>
<sst xmlns="http://schemas.openxmlformats.org/spreadsheetml/2006/main" count="147" uniqueCount="111">
  <si>
    <t>CBA11411.CS</t>
  </si>
  <si>
    <t>CBA11421.CS</t>
  </si>
  <si>
    <t>CBA11431.CS</t>
  </si>
  <si>
    <t xml:space="preserve"> CBA11441.CS</t>
  </si>
  <si>
    <t>CBA11451.CS</t>
  </si>
  <si>
    <t>CBA11461.CS</t>
  </si>
  <si>
    <t>中债AA+信用债财富1年指数</t>
    <phoneticPr fontId="1" type="noConversion"/>
  </si>
  <si>
    <t>中债AA+信用债财富3年指数</t>
    <phoneticPr fontId="1" type="noConversion"/>
  </si>
  <si>
    <t>中债AA+信用债财富5年指数</t>
    <phoneticPr fontId="1" type="noConversion"/>
  </si>
  <si>
    <t>中债AA+信用债财富7年指数</t>
    <phoneticPr fontId="1" type="noConversion"/>
  </si>
  <si>
    <t>中债AA+信用债财富10年指数</t>
    <phoneticPr fontId="1" type="noConversion"/>
  </si>
  <si>
    <t>中债AA+信用债财富10年以上指数</t>
    <phoneticPr fontId="1" type="noConversion"/>
  </si>
  <si>
    <t>短端财富指数平均</t>
    <phoneticPr fontId="1" type="noConversion"/>
  </si>
  <si>
    <t>长端财富指数平均</t>
    <phoneticPr fontId="1" type="noConversion"/>
  </si>
  <si>
    <t>指标名称</t>
    <phoneticPr fontId="1" type="noConversion"/>
  </si>
  <si>
    <t>中债国开债到期收益率:7年</t>
    <phoneticPr fontId="1" type="noConversion"/>
  </si>
  <si>
    <t>中债国开债到期收益率:10年</t>
    <phoneticPr fontId="1" type="noConversion"/>
  </si>
  <si>
    <t>日期</t>
  </si>
  <si>
    <t>比值</t>
  </si>
  <si>
    <t>比值42日MA</t>
  </si>
  <si>
    <t>X轴(相对强度%)</t>
  </si>
  <si>
    <t>X轴21日MA</t>
  </si>
  <si>
    <t>趋势方向</t>
  </si>
  <si>
    <t>四象限</t>
  </si>
  <si>
    <t>价格区间</t>
  </si>
  <si>
    <t>趋势×价格</t>
  </si>
  <si>
    <t>RRG趋势计算 - 状态矩阵信号系统</t>
    <phoneticPr fontId="1" type="noConversion"/>
  </si>
  <si>
    <t>Y轴(动量%)—14D</t>
    <phoneticPr fontId="1" type="noConversion"/>
  </si>
  <si>
    <t>价格指标计算 - 布林带 + PERCENTRANK分位数 (基于7Y收益率+7Y信用利差)</t>
  </si>
  <si>
    <t>综合分位数=(收益率分位数+利差分位数)/2 | 价格区间:便宜&gt;=55% 中性15~55% 贵&lt;15% | 7Y是主交易期限,10Y供参考</t>
    <phoneticPr fontId="1" type="noConversion"/>
  </si>
  <si>
    <t>7Y收益率</t>
  </si>
  <si>
    <t>60日MA</t>
  </si>
  <si>
    <t>60日STD</t>
  </si>
  <si>
    <t>上轨</t>
  </si>
  <si>
    <t>下轨</t>
  </si>
  <si>
    <t>收益率布林带位置%</t>
  </si>
  <si>
    <t>7Y信用利差</t>
  </si>
  <si>
    <t>利差60日MA</t>
  </si>
  <si>
    <t>利差60日STD</t>
  </si>
  <si>
    <t>利差上轨</t>
  </si>
  <si>
    <t>利差下轨</t>
  </si>
  <si>
    <t>利差布林带位置%</t>
  </si>
  <si>
    <t>布林带平均位置%</t>
  </si>
  <si>
    <t>收益率分位数%</t>
  </si>
  <si>
    <t>利差分位数%</t>
  </si>
  <si>
    <t>综合分位数%</t>
  </si>
  <si>
    <t>确认期:3天 | 趋势上升时趋势溢价均持仓 | 趋势下降时:减弱+贵→卖,减弱+中性→卖,改善+贵→卖,滞后→空仓,其余→持仓</t>
  </si>
  <si>
    <t>矩阵信号</t>
  </si>
  <si>
    <t>信号原因</t>
  </si>
  <si>
    <t>确认后持仓</t>
  </si>
  <si>
    <t>交易动作</t>
  </si>
  <si>
    <t>7Y收益率%</t>
  </si>
  <si>
    <t>X轴%</t>
  </si>
  <si>
    <t>Y轴%</t>
  </si>
  <si>
    <t>象限\价格区间</t>
  </si>
  <si>
    <t>便宜(&gt;=55%)</t>
  </si>
  <si>
    <t>中性(15~55%)</t>
  </si>
  <si>
    <t>贵(&lt;15%)</t>
  </si>
  <si>
    <t>【趋势上升】趋势溢价 - 无论象限价格均持仓</t>
  </si>
  <si>
    <t>领先</t>
  </si>
  <si>
    <t>持仓</t>
  </si>
  <si>
    <t>改善</t>
  </si>
  <si>
    <t>减弱</t>
  </si>
  <si>
    <t>滞后</t>
  </si>
  <si>
    <t>【趋势下降】按矩阵严格判断</t>
  </si>
  <si>
    <t>谨慎持仓</t>
  </si>
  <si>
    <t>空仓</t>
  </si>
  <si>
    <t>设计原则</t>
  </si>
  <si>
    <t>核心逻辑</t>
  </si>
  <si>
    <t>趋势方向作为"总开关":上升趋势时趋势溢价持有,下降趋势时按矩阵严格判断</t>
  </si>
  <si>
    <t>买入逻辑</t>
  </si>
  <si>
    <t>右侧买入:趋势领先/改善时买入,不抄底</t>
  </si>
  <si>
    <t>卖出逻辑</t>
  </si>
  <si>
    <t>左侧卖出:趋势减弱+价格贵/中性时提前卖出,滞后时清仓</t>
  </si>
  <si>
    <t>趋势溢价</t>
  </si>
  <si>
    <t>大趋势上升时即使象限转弱或价格偏贵也持有,避免牛市过早下车</t>
  </si>
  <si>
    <t>确认机制</t>
  </si>
  <si>
    <t>信号需连续3天确认才转换,过滤噪声</t>
  </si>
  <si>
    <t>流动性考虑</t>
  </si>
  <si>
    <t>长信用流动性差,交易成本高,低频交易(年均约3次)</t>
  </si>
  <si>
    <t>险资适配</t>
  </si>
  <si>
    <t>不亏钱优先,空仓期可配置货基/短债,持仓期享受资本利得+票息</t>
  </si>
  <si>
    <t>分位数定义</t>
  </si>
  <si>
    <t>便宜&gt;=55% 中性15~55% 贵&lt;15% (PERCENTRANK.EXC计算252日历史分位)</t>
  </si>
  <si>
    <t>RRG参数</t>
  </si>
  <si>
    <t>X轴=比值偏离42日MA的程度,Y轴=X轴14日变化,四象限:领先/改善/减弱/滞后</t>
  </si>
  <si>
    <t>业绩表现</t>
  </si>
  <si>
    <t>目标时间段</t>
  </si>
  <si>
    <t>交易次数</t>
  </si>
  <si>
    <t>持仓天数</t>
  </si>
  <si>
    <t>空仓天数</t>
  </si>
  <si>
    <t>覆盖率%</t>
  </si>
  <si>
    <t>策略收益%</t>
  </si>
  <si>
    <t>买入持有%</t>
  </si>
  <si>
    <t>超额收益%</t>
  </si>
  <si>
    <t>评价</t>
  </si>
  <si>
    <t>2023/1-2023/8</t>
  </si>
  <si>
    <t>优秀</t>
  </si>
  <si>
    <t>2024/1-2024/8</t>
  </si>
  <si>
    <t>2024/11-2025/2</t>
  </si>
  <si>
    <t>2025/4-2025/7</t>
  </si>
  <si>
    <t>2026/1以来</t>
  </si>
  <si>
    <t>状态矩阵完整对照表 - 趋势象限 × 价格区间 × 趋势方向</t>
    <phoneticPr fontId="1" type="noConversion"/>
  </si>
  <si>
    <t>矩阵式信号判断 - 趋势象限 × 价格区间 × 趋势方向 → 操作信号</t>
    <phoneticPr fontId="1" type="noConversion"/>
  </si>
  <si>
    <t>中债中短期票据到期收益率(AA+):3年</t>
    <phoneticPr fontId="1" type="noConversion"/>
  </si>
  <si>
    <t>中债中短期票据到期收益率(AA+):5年</t>
    <phoneticPr fontId="1" type="noConversion"/>
  </si>
  <si>
    <t>中债中短期票据到期收益率(AA+):7年</t>
    <phoneticPr fontId="1" type="noConversion"/>
  </si>
  <si>
    <t>中债中短期票据到期收益率(AA+):10年</t>
    <phoneticPr fontId="1" type="noConversion"/>
  </si>
  <si>
    <t>7YAA+信用利差</t>
    <phoneticPr fontId="1" type="noConversion"/>
  </si>
  <si>
    <t>10YAA+信用利差</t>
    <phoneticPr fontId="1" type="noConversion"/>
  </si>
  <si>
    <t xml:space="preserve">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</si>
</sst>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yyyy\-mm\-dd"/>
    <numFmt numFmtId="177" formatCode="#,##0.0000_ "/>
    <numFmt numFmtId="178" formatCode="0.000000_ "/>
    <numFmt numFmtId="179" formatCode="0.0000_ "/>
    <numFmt numFmtId="180" formatCode="0.00_ 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indexed="1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14"/>
      <color rgb="FF1F4E78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1F4E78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006100"/>
      <name val="微软雅黑"/>
      <family val="2"/>
      <charset val="134"/>
    </font>
    <font>
      <b/>
      <sz val="11"/>
      <color rgb="FF9C0006"/>
      <name val="微软雅黑"/>
      <family val="2"/>
      <charset val="134"/>
    </font>
    <font>
      <b/>
      <sz val="10"/>
      <color rgb="FFB8860B"/>
      <name val="微软雅黑"/>
      <family val="2"/>
      <charset val="134"/>
    </font>
    <font>
      <b/>
      <sz val="10"/>
      <color rgb="FF9C0006"/>
      <name val="微软雅黑"/>
      <family val="2"/>
      <charset val="134"/>
    </font>
    <font>
      <b/>
      <sz val="12"/>
      <color rgb="FF1F4E78"/>
      <name val="微软雅黑"/>
      <family val="2"/>
      <charset val="134"/>
    </font>
    <font>
      <b/>
      <sz val="10"/>
      <color rgb="FF1F4E78"/>
      <name val="微软雅黑"/>
      <family val="2"/>
      <charset val="134"/>
    </font>
    <font>
      <sz val="1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E7F3FF"/>
        <bgColor rgb="FFE7F3FF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F0F0"/>
        <bgColor rgb="FFFFF0F0"/>
      </patternFill>
    </fill>
    <fill>
      <patternFill patternType="solid">
        <fgColor rgb="FFFFF8DC"/>
        <bgColor rgb="FFFFF8DC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179" fontId="6" fillId="2" borderId="1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7" fillId="0" borderId="0" xfId="0" applyFo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9" fillId="5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  <definedName name="i_dq_clos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C056-9121-48A3-AE3F-D01F6C309F5C}">
  <dimension ref="A1:I1200"/>
  <sheetViews>
    <sheetView topLeftCell="A1179" workbookViewId="0">
      <selection activeCell="A1187" sqref="A1187:I1200"/>
    </sheetView>
  </sheetViews>
  <sheetFormatPr defaultRowHeight="14.4"/>
  <cols>
    <col min="1" max="1" width="20.21875" style="3" customWidth="1"/>
    <col min="2" max="7" width="18" customWidth="1"/>
    <col min="8" max="8" width="17.33203125" customWidth="1"/>
    <col min="9" max="9" width="21.109375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9" ht="28.8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>
      <c r="A3" s="3">
        <f>信用曲线—价格!A3</f>
        <v>44565</v>
      </c>
      <c r="B3" s="1">
        <f>[1]!i_dq_close($B$1,A3)</f>
        <v>144.2304</v>
      </c>
      <c r="C3" s="1">
        <f>[1]!i_dq_close($C$1,A3)</f>
        <v>155.7679</v>
      </c>
      <c r="D3" s="1">
        <f>[1]!i_dq_close($D$1,A3)</f>
        <v>163.8279</v>
      </c>
      <c r="E3" s="1">
        <f>[1]!i_dq_close($E$1,A3)</f>
        <v>170.30439999999999</v>
      </c>
      <c r="F3" s="1">
        <f>[1]!i_dq_close($F$1,A3)</f>
        <v>172.20349999999999</v>
      </c>
      <c r="G3" s="1">
        <f>[1]!i_dq_close($G$1,A3)</f>
        <v>178.40969999999999</v>
      </c>
      <c r="H3">
        <f>AVERAGE(B3:D3)</f>
        <v>154.60873333333333</v>
      </c>
      <c r="I3">
        <f>AVERAGE(E3:G3)</f>
        <v>173.63919999999999</v>
      </c>
    </row>
    <row r="4" spans="1:9">
      <c r="A4" s="3">
        <f>信用曲线—价格!A4</f>
        <v>44566</v>
      </c>
      <c r="B4" s="1">
        <f>[1]!i_dq_close($B$1,A4)</f>
        <v>144.24809999999999</v>
      </c>
      <c r="C4" s="1">
        <f>[1]!i_dq_close($C$1,A4)</f>
        <v>155.79580000000001</v>
      </c>
      <c r="D4" s="1">
        <f>[1]!i_dq_close($D$1,A4)</f>
        <v>163.845</v>
      </c>
      <c r="E4" s="1">
        <f>[1]!i_dq_close($E$1,A4)</f>
        <v>170.3049</v>
      </c>
      <c r="F4" s="1">
        <f>[1]!i_dq_close($F$1,A4)</f>
        <v>172.21780000000001</v>
      </c>
      <c r="G4" s="1">
        <f>[1]!i_dq_close($G$1,A4)</f>
        <v>178.43190000000001</v>
      </c>
      <c r="H4">
        <f t="shared" ref="H4:H67" si="0">AVERAGE(B4:D4)</f>
        <v>154.62963333333335</v>
      </c>
      <c r="I4">
        <f t="shared" ref="I4:I67" si="1">AVERAGE(E4:G4)</f>
        <v>173.65153333333333</v>
      </c>
    </row>
    <row r="5" spans="1:9">
      <c r="A5" s="3">
        <f>信用曲线—价格!A5</f>
        <v>44567</v>
      </c>
      <c r="B5" s="1">
        <f>[1]!i_dq_close($B$1,A5)</f>
        <v>144.2627</v>
      </c>
      <c r="C5" s="1">
        <f>[1]!i_dq_close($C$1,A5)</f>
        <v>155.81739999999999</v>
      </c>
      <c r="D5" s="1">
        <f>[1]!i_dq_close($D$1,A5)</f>
        <v>163.8485</v>
      </c>
      <c r="E5" s="1">
        <f>[1]!i_dq_close($E$1,A5)</f>
        <v>170.32140000000001</v>
      </c>
      <c r="F5" s="1">
        <f>[1]!i_dq_close($F$1,A5)</f>
        <v>172.25149999999999</v>
      </c>
      <c r="G5" s="1">
        <f>[1]!i_dq_close($G$1,A5)</f>
        <v>178.51589999999999</v>
      </c>
      <c r="H5">
        <f t="shared" si="0"/>
        <v>154.64286666666666</v>
      </c>
      <c r="I5">
        <f t="shared" si="1"/>
        <v>173.69626666666667</v>
      </c>
    </row>
    <row r="6" spans="1:9">
      <c r="A6" s="3">
        <f>信用曲线—价格!A6</f>
        <v>44568</v>
      </c>
      <c r="B6" s="1">
        <f>[1]!i_dq_close($B$1,A6)</f>
        <v>144.27969999999999</v>
      </c>
      <c r="C6" s="1">
        <f>[1]!i_dq_close($C$1,A6)</f>
        <v>155.83840000000001</v>
      </c>
      <c r="D6" s="1">
        <f>[1]!i_dq_close($D$1,A6)</f>
        <v>163.8622</v>
      </c>
      <c r="E6" s="1">
        <f>[1]!i_dq_close($E$1,A6)</f>
        <v>170.30500000000001</v>
      </c>
      <c r="F6" s="1">
        <f>[1]!i_dq_close($F$1,A6)</f>
        <v>172.24799999999999</v>
      </c>
      <c r="G6" s="1">
        <f>[1]!i_dq_close($G$1,A6)</f>
        <v>178.46549999999999</v>
      </c>
      <c r="H6">
        <f t="shared" si="0"/>
        <v>154.66010000000003</v>
      </c>
      <c r="I6">
        <f t="shared" si="1"/>
        <v>173.67283333333333</v>
      </c>
    </row>
    <row r="7" spans="1:9">
      <c r="A7" s="3">
        <f>信用曲线—价格!A7</f>
        <v>44571</v>
      </c>
      <c r="B7" s="1">
        <f>[1]!i_dq_close($B$1,A7)</f>
        <v>144.31649999999999</v>
      </c>
      <c r="C7" s="1">
        <f>[1]!i_dq_close($C$1,A7)</f>
        <v>155.9212</v>
      </c>
      <c r="D7" s="1">
        <f>[1]!i_dq_close($D$1,A7)</f>
        <v>163.93979999999999</v>
      </c>
      <c r="E7" s="1">
        <f>[1]!i_dq_close($E$1,A7)</f>
        <v>170.36789999999999</v>
      </c>
      <c r="F7" s="1">
        <f>[1]!i_dq_close($F$1,A7)</f>
        <v>172.3381</v>
      </c>
      <c r="G7" s="1">
        <f>[1]!i_dq_close($G$1,A7)</f>
        <v>178.5027</v>
      </c>
      <c r="H7">
        <f t="shared" si="0"/>
        <v>154.72583333333333</v>
      </c>
      <c r="I7">
        <f t="shared" si="1"/>
        <v>173.73623333333333</v>
      </c>
    </row>
    <row r="8" spans="1:9">
      <c r="A8" s="3">
        <f>信用曲线—价格!A8</f>
        <v>44572</v>
      </c>
      <c r="B8" s="1">
        <f>[1]!i_dq_close($B$1,A8)</f>
        <v>144.33850000000001</v>
      </c>
      <c r="C8" s="1">
        <f>[1]!i_dq_close($C$1,A8)</f>
        <v>155.97040000000001</v>
      </c>
      <c r="D8" s="1">
        <f>[1]!i_dq_close($D$1,A8)</f>
        <v>163.9983</v>
      </c>
      <c r="E8" s="1">
        <f>[1]!i_dq_close($E$1,A8)</f>
        <v>170.4709</v>
      </c>
      <c r="F8" s="1">
        <f>[1]!i_dq_close($F$1,A8)</f>
        <v>172.4367</v>
      </c>
      <c r="G8" s="1">
        <f>[1]!i_dq_close($G$1,A8)</f>
        <v>178.56530000000001</v>
      </c>
      <c r="H8">
        <f t="shared" si="0"/>
        <v>154.76906666666665</v>
      </c>
      <c r="I8">
        <f t="shared" si="1"/>
        <v>173.82429999999999</v>
      </c>
    </row>
    <row r="9" spans="1:9">
      <c r="A9" s="3">
        <f>信用曲线—价格!A9</f>
        <v>44573</v>
      </c>
      <c r="B9" s="1">
        <f>[1]!i_dq_close($B$1,A9)</f>
        <v>144.3595</v>
      </c>
      <c r="C9" s="1">
        <f>[1]!i_dq_close($C$1,A9)</f>
        <v>156.012</v>
      </c>
      <c r="D9" s="1">
        <f>[1]!i_dq_close($D$1,A9)</f>
        <v>164.03280000000001</v>
      </c>
      <c r="E9" s="1">
        <f>[1]!i_dq_close($E$1,A9)</f>
        <v>170.4897</v>
      </c>
      <c r="F9" s="1">
        <f>[1]!i_dq_close($F$1,A9)</f>
        <v>172.51349999999999</v>
      </c>
      <c r="G9" s="1">
        <f>[1]!i_dq_close($G$1,A9)</f>
        <v>178.68799999999999</v>
      </c>
      <c r="H9">
        <f t="shared" si="0"/>
        <v>154.80143333333334</v>
      </c>
      <c r="I9">
        <f t="shared" si="1"/>
        <v>173.89706666666666</v>
      </c>
    </row>
    <row r="10" spans="1:9">
      <c r="A10" s="3">
        <f>信用曲线—价格!A10</f>
        <v>44574</v>
      </c>
      <c r="B10" s="1">
        <f>[1]!i_dq_close($B$1,A10)</f>
        <v>144.37430000000001</v>
      </c>
      <c r="C10" s="1">
        <f>[1]!i_dq_close($C$1,A10)</f>
        <v>156.0471</v>
      </c>
      <c r="D10" s="1">
        <f>[1]!i_dq_close($D$1,A10)</f>
        <v>164.0711</v>
      </c>
      <c r="E10" s="1">
        <f>[1]!i_dq_close($E$1,A10)</f>
        <v>170.51589999999999</v>
      </c>
      <c r="F10" s="1">
        <f>[1]!i_dq_close($F$1,A10)</f>
        <v>172.55600000000001</v>
      </c>
      <c r="G10" s="1">
        <f>[1]!i_dq_close($G$1,A10)</f>
        <v>178.77269999999999</v>
      </c>
      <c r="H10">
        <f t="shared" si="0"/>
        <v>154.83083333333335</v>
      </c>
      <c r="I10">
        <f t="shared" si="1"/>
        <v>173.94820000000001</v>
      </c>
    </row>
    <row r="11" spans="1:9">
      <c r="A11" s="3">
        <f>信用曲线—价格!A11</f>
        <v>44575</v>
      </c>
      <c r="B11" s="1">
        <f>[1]!i_dq_close($B$1,A11)</f>
        <v>144.38839999999999</v>
      </c>
      <c r="C11" s="1">
        <f>[1]!i_dq_close($C$1,A11)</f>
        <v>156.0652</v>
      </c>
      <c r="D11" s="1">
        <f>[1]!i_dq_close($D$1,A11)</f>
        <v>164.0881</v>
      </c>
      <c r="E11" s="1">
        <f>[1]!i_dq_close($E$1,A11)</f>
        <v>170.54750000000001</v>
      </c>
      <c r="F11" s="1">
        <f>[1]!i_dq_close($F$1,A11)</f>
        <v>172.6225</v>
      </c>
      <c r="G11" s="1">
        <f>[1]!i_dq_close($G$1,A11)</f>
        <v>178.86240000000001</v>
      </c>
      <c r="H11">
        <f t="shared" si="0"/>
        <v>154.84723333333332</v>
      </c>
      <c r="I11">
        <f t="shared" si="1"/>
        <v>174.01080000000002</v>
      </c>
    </row>
    <row r="12" spans="1:9">
      <c r="A12" s="3">
        <f>信用曲线—价格!A12</f>
        <v>44578</v>
      </c>
      <c r="B12" s="1">
        <f>[1]!i_dq_close($B$1,A12)</f>
        <v>144.43530000000001</v>
      </c>
      <c r="C12" s="1">
        <f>[1]!i_dq_close($C$1,A12)</f>
        <v>156.16249999999999</v>
      </c>
      <c r="D12" s="1">
        <f>[1]!i_dq_close($D$1,A12)</f>
        <v>164.2013</v>
      </c>
      <c r="E12" s="1">
        <f>[1]!i_dq_close($E$1,A12)</f>
        <v>170.65270000000001</v>
      </c>
      <c r="F12" s="1">
        <f>[1]!i_dq_close($F$1,A12)</f>
        <v>172.6634</v>
      </c>
      <c r="G12" s="1">
        <f>[1]!i_dq_close($G$1,A12)</f>
        <v>178.7876</v>
      </c>
      <c r="H12">
        <f t="shared" si="0"/>
        <v>154.93303333333333</v>
      </c>
      <c r="I12">
        <f t="shared" si="1"/>
        <v>174.03456666666668</v>
      </c>
    </row>
    <row r="13" spans="1:9">
      <c r="A13" s="3">
        <f>信用曲线—价格!A13</f>
        <v>44579</v>
      </c>
      <c r="B13" s="1">
        <f>[1]!i_dq_close($B$1,A13)</f>
        <v>144.45930000000001</v>
      </c>
      <c r="C13" s="1">
        <f>[1]!i_dq_close($C$1,A13)</f>
        <v>156.23099999999999</v>
      </c>
      <c r="D13" s="1">
        <f>[1]!i_dq_close($D$1,A13)</f>
        <v>164.2731</v>
      </c>
      <c r="E13" s="1">
        <f>[1]!i_dq_close($E$1,A13)</f>
        <v>170.68700000000001</v>
      </c>
      <c r="F13" s="1">
        <f>[1]!i_dq_close($F$1,A13)</f>
        <v>172.72730000000001</v>
      </c>
      <c r="G13" s="1">
        <f>[1]!i_dq_close($G$1,A13)</f>
        <v>178.8937</v>
      </c>
      <c r="H13">
        <f t="shared" si="0"/>
        <v>154.98779999999999</v>
      </c>
      <c r="I13">
        <f t="shared" si="1"/>
        <v>174.10266666666666</v>
      </c>
    </row>
    <row r="14" spans="1:9">
      <c r="A14" s="3">
        <f>信用曲线—价格!A14</f>
        <v>44580</v>
      </c>
      <c r="B14" s="1">
        <f>[1]!i_dq_close($B$1,A14)</f>
        <v>144.50049999999999</v>
      </c>
      <c r="C14" s="1">
        <f>[1]!i_dq_close($C$1,A14)</f>
        <v>156.3476</v>
      </c>
      <c r="D14" s="1">
        <f>[1]!i_dq_close($D$1,A14)</f>
        <v>164.4419</v>
      </c>
      <c r="E14" s="1">
        <f>[1]!i_dq_close($E$1,A14)</f>
        <v>170.88589999999999</v>
      </c>
      <c r="F14" s="1">
        <f>[1]!i_dq_close($F$1,A14)</f>
        <v>173.01820000000001</v>
      </c>
      <c r="G14" s="1">
        <f>[1]!i_dq_close($G$1,A14)</f>
        <v>179.11240000000001</v>
      </c>
      <c r="H14">
        <f t="shared" si="0"/>
        <v>155.09666666666666</v>
      </c>
      <c r="I14">
        <f t="shared" si="1"/>
        <v>174.33883333333333</v>
      </c>
    </row>
    <row r="15" spans="1:9">
      <c r="A15" s="3">
        <f>信用曲线—价格!A15</f>
        <v>44581</v>
      </c>
      <c r="B15" s="1">
        <f>[1]!i_dq_close($B$1,A15)</f>
        <v>144.52590000000001</v>
      </c>
      <c r="C15" s="1">
        <f>[1]!i_dq_close($C$1,A15)</f>
        <v>156.40860000000001</v>
      </c>
      <c r="D15" s="1">
        <f>[1]!i_dq_close($D$1,A15)</f>
        <v>164.5247</v>
      </c>
      <c r="E15" s="1">
        <f>[1]!i_dq_close($E$1,A15)</f>
        <v>170.96899999999999</v>
      </c>
      <c r="F15" s="1">
        <f>[1]!i_dq_close($F$1,A15)</f>
        <v>173.06010000000001</v>
      </c>
      <c r="G15" s="1">
        <f>[1]!i_dq_close($G$1,A15)</f>
        <v>179.20310000000001</v>
      </c>
      <c r="H15">
        <f t="shared" si="0"/>
        <v>155.15306666666666</v>
      </c>
      <c r="I15">
        <f t="shared" si="1"/>
        <v>174.4107333333333</v>
      </c>
    </row>
    <row r="16" spans="1:9">
      <c r="A16" s="3">
        <f>信用曲线—价格!A16</f>
        <v>44582</v>
      </c>
      <c r="B16" s="1">
        <f>[1]!i_dq_close($B$1,A16)</f>
        <v>144.5427</v>
      </c>
      <c r="C16" s="1">
        <f>[1]!i_dq_close($C$1,A16)</f>
        <v>156.45240000000001</v>
      </c>
      <c r="D16" s="1">
        <f>[1]!i_dq_close($D$1,A16)</f>
        <v>164.58349999999999</v>
      </c>
      <c r="E16" s="1">
        <f>[1]!i_dq_close($E$1,A16)</f>
        <v>171.03540000000001</v>
      </c>
      <c r="F16" s="1">
        <f>[1]!i_dq_close($F$1,A16)</f>
        <v>173.13130000000001</v>
      </c>
      <c r="G16" s="1">
        <f>[1]!i_dq_close($G$1,A16)</f>
        <v>179.26660000000001</v>
      </c>
      <c r="H16">
        <f t="shared" si="0"/>
        <v>155.19286666666665</v>
      </c>
      <c r="I16">
        <f t="shared" si="1"/>
        <v>174.47776666666667</v>
      </c>
    </row>
    <row r="17" spans="1:9">
      <c r="A17" s="3">
        <f>信用曲线—价格!A17</f>
        <v>44585</v>
      </c>
      <c r="B17" s="1">
        <f>[1]!i_dq_close($B$1,A17)</f>
        <v>144.5881</v>
      </c>
      <c r="C17" s="1">
        <f>[1]!i_dq_close($C$1,A17)</f>
        <v>156.5583</v>
      </c>
      <c r="D17" s="1">
        <f>[1]!i_dq_close($D$1,A17)</f>
        <v>164.71629999999999</v>
      </c>
      <c r="E17" s="1">
        <f>[1]!i_dq_close($E$1,A17)</f>
        <v>171.21109999999999</v>
      </c>
      <c r="F17" s="1">
        <f>[1]!i_dq_close($F$1,A17)</f>
        <v>173.26419999999999</v>
      </c>
      <c r="G17" s="1">
        <f>[1]!i_dq_close($G$1,A17)</f>
        <v>179.31440000000001</v>
      </c>
      <c r="H17">
        <f t="shared" si="0"/>
        <v>155.28756666666666</v>
      </c>
      <c r="I17">
        <f t="shared" si="1"/>
        <v>174.59656666666663</v>
      </c>
    </row>
    <row r="18" spans="1:9">
      <c r="A18" s="3">
        <f>信用曲线—价格!A18</f>
        <v>44586</v>
      </c>
      <c r="B18" s="1">
        <f>[1]!i_dq_close($B$1,A18)</f>
        <v>144.61080000000001</v>
      </c>
      <c r="C18" s="1">
        <f>[1]!i_dq_close($C$1,A18)</f>
        <v>156.6002</v>
      </c>
      <c r="D18" s="1">
        <f>[1]!i_dq_close($D$1,A18)</f>
        <v>164.77520000000001</v>
      </c>
      <c r="E18" s="1">
        <f>[1]!i_dq_close($E$1,A18)</f>
        <v>171.25640000000001</v>
      </c>
      <c r="F18" s="1">
        <f>[1]!i_dq_close($F$1,A18)</f>
        <v>173.30520000000001</v>
      </c>
      <c r="G18" s="1">
        <f>[1]!i_dq_close($G$1,A18)</f>
        <v>179.39410000000001</v>
      </c>
      <c r="H18">
        <f t="shared" si="0"/>
        <v>155.32873333333336</v>
      </c>
      <c r="I18">
        <f t="shared" si="1"/>
        <v>174.65189999999998</v>
      </c>
    </row>
    <row r="19" spans="1:9">
      <c r="A19" s="3">
        <f>信用曲线—价格!A19</f>
        <v>44587</v>
      </c>
      <c r="B19" s="1">
        <f>[1]!i_dq_close($B$1,A19)</f>
        <v>144.61799999999999</v>
      </c>
      <c r="C19" s="1">
        <f>[1]!i_dq_close($C$1,A19)</f>
        <v>156.60239999999999</v>
      </c>
      <c r="D19" s="1">
        <f>[1]!i_dq_close($D$1,A19)</f>
        <v>164.75909999999999</v>
      </c>
      <c r="E19" s="1">
        <f>[1]!i_dq_close($E$1,A19)</f>
        <v>171.2398</v>
      </c>
      <c r="F19" s="1">
        <f>[1]!i_dq_close($F$1,A19)</f>
        <v>173.30240000000001</v>
      </c>
      <c r="G19" s="1">
        <f>[1]!i_dq_close($G$1,A19)</f>
        <v>179.45820000000001</v>
      </c>
      <c r="H19">
        <f t="shared" si="0"/>
        <v>155.32649999999998</v>
      </c>
      <c r="I19">
        <f t="shared" si="1"/>
        <v>174.66679999999999</v>
      </c>
    </row>
    <row r="20" spans="1:9">
      <c r="A20" s="3">
        <f>信用曲线—价格!A20</f>
        <v>44588</v>
      </c>
      <c r="B20" s="1">
        <f>[1]!i_dq_close($B$1,A20)</f>
        <v>144.6225</v>
      </c>
      <c r="C20" s="1">
        <f>[1]!i_dq_close($C$1,A20)</f>
        <v>156.5966</v>
      </c>
      <c r="D20" s="1">
        <f>[1]!i_dq_close($D$1,A20)</f>
        <v>164.7286</v>
      </c>
      <c r="E20" s="1">
        <f>[1]!i_dq_close($E$1,A20)</f>
        <v>171.1849</v>
      </c>
      <c r="F20" s="1">
        <f>[1]!i_dq_close($F$1,A20)</f>
        <v>173.13669999999999</v>
      </c>
      <c r="G20" s="1">
        <f>[1]!i_dq_close($G$1,A20)</f>
        <v>179.25</v>
      </c>
      <c r="H20">
        <f t="shared" si="0"/>
        <v>155.31590000000003</v>
      </c>
      <c r="I20">
        <f t="shared" si="1"/>
        <v>174.52386666666666</v>
      </c>
    </row>
    <row r="21" spans="1:9">
      <c r="A21" s="3">
        <f>信用曲线—价格!A21</f>
        <v>44589</v>
      </c>
      <c r="B21" s="1">
        <f>[1]!i_dq_close($B$1,A21)</f>
        <v>144.6344</v>
      </c>
      <c r="C21" s="1">
        <f>[1]!i_dq_close($C$1,A21)</f>
        <v>156.624</v>
      </c>
      <c r="D21" s="1">
        <f>[1]!i_dq_close($D$1,A21)</f>
        <v>164.76079999999999</v>
      </c>
      <c r="E21" s="1">
        <f>[1]!i_dq_close($E$1,A21)</f>
        <v>171.19810000000001</v>
      </c>
      <c r="F21" s="1">
        <f>[1]!i_dq_close($F$1,A21)</f>
        <v>173.166</v>
      </c>
      <c r="G21" s="1">
        <f>[1]!i_dq_close($G$1,A21)</f>
        <v>179.3466</v>
      </c>
      <c r="H21">
        <f t="shared" si="0"/>
        <v>155.33973333333333</v>
      </c>
      <c r="I21">
        <f t="shared" si="1"/>
        <v>174.57023333333333</v>
      </c>
    </row>
    <row r="22" spans="1:9">
      <c r="A22" s="3">
        <f>信用曲线—价格!A22</f>
        <v>44590</v>
      </c>
      <c r="B22" s="1">
        <f>[1]!i_dq_close($B$1,A22)</f>
        <v>144.6405</v>
      </c>
      <c r="C22" s="1">
        <f>[1]!i_dq_close($C$1,A22)</f>
        <v>156.64869999999999</v>
      </c>
      <c r="D22" s="1">
        <f>[1]!i_dq_close($D$1,A22)</f>
        <v>164.8057</v>
      </c>
      <c r="E22" s="1">
        <f>[1]!i_dq_close($E$1,A22)</f>
        <v>171.26</v>
      </c>
      <c r="F22" s="1">
        <f>[1]!i_dq_close($F$1,A22)</f>
        <v>173.24930000000001</v>
      </c>
      <c r="G22" s="1">
        <f>[1]!i_dq_close($G$1,A22)</f>
        <v>179.43860000000001</v>
      </c>
      <c r="H22">
        <f t="shared" si="0"/>
        <v>155.36496666666667</v>
      </c>
      <c r="I22">
        <f t="shared" si="1"/>
        <v>174.64930000000001</v>
      </c>
    </row>
    <row r="23" spans="1:9">
      <c r="A23" s="3">
        <f>信用曲线—价格!A23</f>
        <v>44591</v>
      </c>
      <c r="B23" s="1">
        <f>[1]!i_dq_close($B$1,A23)</f>
        <v>144.65989999999999</v>
      </c>
      <c r="C23" s="1">
        <f>[1]!i_dq_close($C$1,A23)</f>
        <v>156.6996</v>
      </c>
      <c r="D23" s="1">
        <f>[1]!i_dq_close($D$1,A23)</f>
        <v>164.88300000000001</v>
      </c>
      <c r="E23" s="1">
        <f>[1]!i_dq_close($E$1,A23)</f>
        <v>171.3544</v>
      </c>
      <c r="F23" s="1">
        <f>[1]!i_dq_close($F$1,A23)</f>
        <v>173.3734</v>
      </c>
      <c r="G23" s="1">
        <f>[1]!i_dq_close($G$1,A23)</f>
        <v>179.5787</v>
      </c>
      <c r="H23">
        <f t="shared" si="0"/>
        <v>155.41416666666669</v>
      </c>
      <c r="I23">
        <f t="shared" si="1"/>
        <v>174.76883333333333</v>
      </c>
    </row>
    <row r="24" spans="1:9">
      <c r="A24" s="3">
        <f>信用曲线—价格!A24</f>
        <v>44599</v>
      </c>
      <c r="B24" s="1">
        <f>[1]!i_dq_close($B$1,A24)</f>
        <v>144.7482</v>
      </c>
      <c r="C24" s="1">
        <f>[1]!i_dq_close($C$1,A24)</f>
        <v>156.77979999999999</v>
      </c>
      <c r="D24" s="1">
        <f>[1]!i_dq_close($D$1,A24)</f>
        <v>164.971</v>
      </c>
      <c r="E24" s="1">
        <f>[1]!i_dq_close($E$1,A24)</f>
        <v>171.44970000000001</v>
      </c>
      <c r="F24" s="1">
        <f>[1]!i_dq_close($F$1,A24)</f>
        <v>173.49799999999999</v>
      </c>
      <c r="G24" s="1">
        <f>[1]!i_dq_close($G$1,A24)</f>
        <v>179.7242</v>
      </c>
      <c r="H24">
        <f t="shared" si="0"/>
        <v>155.49966666666668</v>
      </c>
      <c r="I24">
        <f t="shared" si="1"/>
        <v>174.89063333333334</v>
      </c>
    </row>
    <row r="25" spans="1:9">
      <c r="A25" s="3">
        <f>信用曲线—价格!A25</f>
        <v>44600</v>
      </c>
      <c r="B25" s="1">
        <f>[1]!i_dq_close($B$1,A25)</f>
        <v>144.7638</v>
      </c>
      <c r="C25" s="1">
        <f>[1]!i_dq_close($C$1,A25)</f>
        <v>156.81370000000001</v>
      </c>
      <c r="D25" s="1">
        <f>[1]!i_dq_close($D$1,A25)</f>
        <v>164.99010000000001</v>
      </c>
      <c r="E25" s="1">
        <f>[1]!i_dq_close($E$1,A25)</f>
        <v>171.45009999999999</v>
      </c>
      <c r="F25" s="1">
        <f>[1]!i_dq_close($F$1,A25)</f>
        <v>173.45779999999999</v>
      </c>
      <c r="G25" s="1">
        <f>[1]!i_dq_close($G$1,A25)</f>
        <v>179.64930000000001</v>
      </c>
      <c r="H25">
        <f t="shared" si="0"/>
        <v>155.52253333333331</v>
      </c>
      <c r="I25">
        <f t="shared" si="1"/>
        <v>174.85239999999999</v>
      </c>
    </row>
    <row r="26" spans="1:9">
      <c r="A26" s="3">
        <f>信用曲线—价格!A26</f>
        <v>44601</v>
      </c>
      <c r="B26" s="1">
        <f>[1]!i_dq_close($B$1,A26)</f>
        <v>144.78309999999999</v>
      </c>
      <c r="C26" s="1">
        <f>[1]!i_dq_close($C$1,A26)</f>
        <v>156.83760000000001</v>
      </c>
      <c r="D26" s="1">
        <f>[1]!i_dq_close($D$1,A26)</f>
        <v>165.00819999999999</v>
      </c>
      <c r="E26" s="1">
        <f>[1]!i_dq_close($E$1,A26)</f>
        <v>171.4718</v>
      </c>
      <c r="F26" s="1">
        <f>[1]!i_dq_close($F$1,A26)</f>
        <v>173.50540000000001</v>
      </c>
      <c r="G26" s="1">
        <f>[1]!i_dq_close($G$1,A26)</f>
        <v>179.749</v>
      </c>
      <c r="H26">
        <f t="shared" si="0"/>
        <v>155.54296666666667</v>
      </c>
      <c r="I26">
        <f t="shared" si="1"/>
        <v>174.90873333333334</v>
      </c>
    </row>
    <row r="27" spans="1:9">
      <c r="A27" s="3">
        <f>信用曲线—价格!A27</f>
        <v>44602</v>
      </c>
      <c r="B27" s="1">
        <f>[1]!i_dq_close($B$1,A27)</f>
        <v>144.8038</v>
      </c>
      <c r="C27" s="1">
        <f>[1]!i_dq_close($C$1,A27)</f>
        <v>156.8724</v>
      </c>
      <c r="D27" s="1">
        <f>[1]!i_dq_close($D$1,A27)</f>
        <v>165.0565</v>
      </c>
      <c r="E27" s="1">
        <f>[1]!i_dq_close($E$1,A27)</f>
        <v>171.5496</v>
      </c>
      <c r="F27" s="1">
        <f>[1]!i_dq_close($F$1,A27)</f>
        <v>173.51480000000001</v>
      </c>
      <c r="G27" s="1">
        <f>[1]!i_dq_close($G$1,A27)</f>
        <v>179.73679999999999</v>
      </c>
      <c r="H27">
        <f t="shared" si="0"/>
        <v>155.57756666666668</v>
      </c>
      <c r="I27">
        <f t="shared" si="1"/>
        <v>174.93373333333332</v>
      </c>
    </row>
    <row r="28" spans="1:9">
      <c r="A28" s="3">
        <f>信用曲线—价格!A28</f>
        <v>44603</v>
      </c>
      <c r="B28" s="1">
        <f>[1]!i_dq_close($B$1,A28)</f>
        <v>144.81659999999999</v>
      </c>
      <c r="C28" s="1">
        <f>[1]!i_dq_close($C$1,A28)</f>
        <v>156.79830000000001</v>
      </c>
      <c r="D28" s="1">
        <f>[1]!i_dq_close($D$1,A28)</f>
        <v>164.87790000000001</v>
      </c>
      <c r="E28" s="1">
        <f>[1]!i_dq_close($E$1,A28)</f>
        <v>171.304</v>
      </c>
      <c r="F28" s="1">
        <f>[1]!i_dq_close($F$1,A28)</f>
        <v>173.16159999999999</v>
      </c>
      <c r="G28" s="1">
        <f>[1]!i_dq_close($G$1,A28)</f>
        <v>179.298</v>
      </c>
      <c r="H28">
        <f t="shared" si="0"/>
        <v>155.49760000000001</v>
      </c>
      <c r="I28">
        <f t="shared" si="1"/>
        <v>174.58786666666666</v>
      </c>
    </row>
    <row r="29" spans="1:9">
      <c r="A29" s="3">
        <f>信用曲线—价格!A29</f>
        <v>44606</v>
      </c>
      <c r="B29" s="1">
        <f>[1]!i_dq_close($B$1,A29)</f>
        <v>144.85380000000001</v>
      </c>
      <c r="C29" s="1">
        <f>[1]!i_dq_close($C$1,A29)</f>
        <v>156.80029999999999</v>
      </c>
      <c r="D29" s="1">
        <f>[1]!i_dq_close($D$1,A29)</f>
        <v>164.89150000000001</v>
      </c>
      <c r="E29" s="1">
        <f>[1]!i_dq_close($E$1,A29)</f>
        <v>171.31720000000001</v>
      </c>
      <c r="F29" s="1">
        <f>[1]!i_dq_close($F$1,A29)</f>
        <v>173.1832</v>
      </c>
      <c r="G29" s="1">
        <f>[1]!i_dq_close($G$1,A29)</f>
        <v>179.18170000000001</v>
      </c>
      <c r="H29">
        <f t="shared" si="0"/>
        <v>155.51519999999999</v>
      </c>
      <c r="I29">
        <f t="shared" si="1"/>
        <v>174.5607</v>
      </c>
    </row>
    <row r="30" spans="1:9">
      <c r="A30" s="3">
        <f>信用曲线—价格!A30</f>
        <v>44607</v>
      </c>
      <c r="B30" s="1">
        <f>[1]!i_dq_close($B$1,A30)</f>
        <v>144.864</v>
      </c>
      <c r="C30" s="1">
        <f>[1]!i_dq_close($C$1,A30)</f>
        <v>156.8099</v>
      </c>
      <c r="D30" s="1">
        <f>[1]!i_dq_close($D$1,A30)</f>
        <v>164.86199999999999</v>
      </c>
      <c r="E30" s="1">
        <f>[1]!i_dq_close($E$1,A30)</f>
        <v>171.26310000000001</v>
      </c>
      <c r="F30" s="1">
        <f>[1]!i_dq_close($F$1,A30)</f>
        <v>173.14320000000001</v>
      </c>
      <c r="G30" s="1">
        <f>[1]!i_dq_close($G$1,A30)</f>
        <v>179.22819999999999</v>
      </c>
      <c r="H30">
        <f t="shared" si="0"/>
        <v>155.51196666666667</v>
      </c>
      <c r="I30">
        <f t="shared" si="1"/>
        <v>174.54483333333334</v>
      </c>
    </row>
    <row r="31" spans="1:9">
      <c r="A31" s="3">
        <f>信用曲线—价格!A31</f>
        <v>44608</v>
      </c>
      <c r="B31" s="1">
        <f>[1]!i_dq_close($B$1,A31)</f>
        <v>144.8793</v>
      </c>
      <c r="C31" s="1">
        <f>[1]!i_dq_close($C$1,A31)</f>
        <v>156.82550000000001</v>
      </c>
      <c r="D31" s="1">
        <f>[1]!i_dq_close($D$1,A31)</f>
        <v>164.8596</v>
      </c>
      <c r="E31" s="1">
        <f>[1]!i_dq_close($E$1,A31)</f>
        <v>171.2473</v>
      </c>
      <c r="F31" s="1">
        <f>[1]!i_dq_close($F$1,A31)</f>
        <v>173.0976</v>
      </c>
      <c r="G31" s="1">
        <f>[1]!i_dq_close($G$1,A31)</f>
        <v>179.18989999999999</v>
      </c>
      <c r="H31">
        <f t="shared" si="0"/>
        <v>155.52146666666667</v>
      </c>
      <c r="I31">
        <f t="shared" si="1"/>
        <v>174.51160000000002</v>
      </c>
    </row>
    <row r="32" spans="1:9">
      <c r="A32" s="3">
        <f>信用曲线—价格!A32</f>
        <v>44609</v>
      </c>
      <c r="B32" s="1">
        <f>[1]!i_dq_close($B$1,A32)</f>
        <v>144.89400000000001</v>
      </c>
      <c r="C32" s="1">
        <f>[1]!i_dq_close($C$1,A32)</f>
        <v>156.85059999999999</v>
      </c>
      <c r="D32" s="1">
        <f>[1]!i_dq_close($D$1,A32)</f>
        <v>164.89599999999999</v>
      </c>
      <c r="E32" s="1">
        <f>[1]!i_dq_close($E$1,A32)</f>
        <v>171.29679999999999</v>
      </c>
      <c r="F32" s="1">
        <f>[1]!i_dq_close($F$1,A32)</f>
        <v>173.191</v>
      </c>
      <c r="G32" s="1">
        <f>[1]!i_dq_close($G$1,A32)</f>
        <v>179.3313</v>
      </c>
      <c r="H32">
        <f t="shared" si="0"/>
        <v>155.54686666666666</v>
      </c>
      <c r="I32">
        <f t="shared" si="1"/>
        <v>174.60636666666664</v>
      </c>
    </row>
    <row r="33" spans="1:9">
      <c r="A33" s="3">
        <f>信用曲线—价格!A33</f>
        <v>44610</v>
      </c>
      <c r="B33" s="1">
        <f>[1]!i_dq_close($B$1,A33)</f>
        <v>144.90530000000001</v>
      </c>
      <c r="C33" s="1">
        <f>[1]!i_dq_close($C$1,A33)</f>
        <v>156.88380000000001</v>
      </c>
      <c r="D33" s="1">
        <f>[1]!i_dq_close($D$1,A33)</f>
        <v>164.9254</v>
      </c>
      <c r="E33" s="1">
        <f>[1]!i_dq_close($E$1,A33)</f>
        <v>171.32169999999999</v>
      </c>
      <c r="F33" s="1">
        <f>[1]!i_dq_close($F$1,A33)</f>
        <v>173.22810000000001</v>
      </c>
      <c r="G33" s="1">
        <f>[1]!i_dq_close($G$1,A33)</f>
        <v>179.4992</v>
      </c>
      <c r="H33">
        <f t="shared" si="0"/>
        <v>155.57150000000001</v>
      </c>
      <c r="I33">
        <f t="shared" si="1"/>
        <v>174.68299999999999</v>
      </c>
    </row>
    <row r="34" spans="1:9">
      <c r="A34" s="3">
        <f>信用曲线—价格!A34</f>
        <v>44613</v>
      </c>
      <c r="B34" s="1">
        <f>[1]!i_dq_close($B$1,A34)</f>
        <v>144.93450000000001</v>
      </c>
      <c r="C34" s="1">
        <f>[1]!i_dq_close($C$1,A34)</f>
        <v>156.87119999999999</v>
      </c>
      <c r="D34" s="1">
        <f>[1]!i_dq_close($D$1,A34)</f>
        <v>164.8897</v>
      </c>
      <c r="E34" s="1">
        <f>[1]!i_dq_close($E$1,A34)</f>
        <v>171.2586</v>
      </c>
      <c r="F34" s="1">
        <f>[1]!i_dq_close($F$1,A34)</f>
        <v>173.16849999999999</v>
      </c>
      <c r="G34" s="1">
        <f>[1]!i_dq_close($G$1,A34)</f>
        <v>179.5368</v>
      </c>
      <c r="H34">
        <f t="shared" si="0"/>
        <v>155.56513333333334</v>
      </c>
      <c r="I34">
        <f t="shared" si="1"/>
        <v>174.65463333333332</v>
      </c>
    </row>
    <row r="35" spans="1:9">
      <c r="A35" s="3">
        <f>信用曲线—价格!A35</f>
        <v>44614</v>
      </c>
      <c r="B35" s="1">
        <f>[1]!i_dq_close($B$1,A35)</f>
        <v>144.93729999999999</v>
      </c>
      <c r="C35" s="1">
        <f>[1]!i_dq_close($C$1,A35)</f>
        <v>156.79470000000001</v>
      </c>
      <c r="D35" s="1">
        <f>[1]!i_dq_close($D$1,A35)</f>
        <v>164.75450000000001</v>
      </c>
      <c r="E35" s="1">
        <f>[1]!i_dq_close($E$1,A35)</f>
        <v>171.09</v>
      </c>
      <c r="F35" s="1">
        <f>[1]!i_dq_close($F$1,A35)</f>
        <v>172.917</v>
      </c>
      <c r="G35" s="1">
        <f>[1]!i_dq_close($G$1,A35)</f>
        <v>179.37559999999999</v>
      </c>
      <c r="H35">
        <f t="shared" si="0"/>
        <v>155.49549999999999</v>
      </c>
      <c r="I35">
        <f t="shared" si="1"/>
        <v>174.46086666666667</v>
      </c>
    </row>
    <row r="36" spans="1:9">
      <c r="A36" s="3">
        <f>信用曲线—价格!A36</f>
        <v>44615</v>
      </c>
      <c r="B36" s="1">
        <f>[1]!i_dq_close($B$1,A36)</f>
        <v>144.94839999999999</v>
      </c>
      <c r="C36" s="1">
        <f>[1]!i_dq_close($C$1,A36)</f>
        <v>156.79910000000001</v>
      </c>
      <c r="D36" s="1">
        <f>[1]!i_dq_close($D$1,A36)</f>
        <v>164.76</v>
      </c>
      <c r="E36" s="1">
        <f>[1]!i_dq_close($E$1,A36)</f>
        <v>171.1114</v>
      </c>
      <c r="F36" s="1">
        <f>[1]!i_dq_close($F$1,A36)</f>
        <v>172.9118</v>
      </c>
      <c r="G36" s="1">
        <f>[1]!i_dq_close($G$1,A36)</f>
        <v>179.29320000000001</v>
      </c>
      <c r="H36">
        <f t="shared" si="0"/>
        <v>155.5025</v>
      </c>
      <c r="I36">
        <f t="shared" si="1"/>
        <v>174.43879999999999</v>
      </c>
    </row>
    <row r="37" spans="1:9">
      <c r="A37" s="3">
        <f>信用曲线—价格!A37</f>
        <v>44616</v>
      </c>
      <c r="B37" s="1">
        <f>[1]!i_dq_close($B$1,A37)</f>
        <v>144.95310000000001</v>
      </c>
      <c r="C37" s="1">
        <f>[1]!i_dq_close($C$1,A37)</f>
        <v>156.79810000000001</v>
      </c>
      <c r="D37" s="1">
        <f>[1]!i_dq_close($D$1,A37)</f>
        <v>164.7534</v>
      </c>
      <c r="E37" s="1">
        <f>[1]!i_dq_close($E$1,A37)</f>
        <v>171.1087</v>
      </c>
      <c r="F37" s="1">
        <f>[1]!i_dq_close($F$1,A37)</f>
        <v>172.874</v>
      </c>
      <c r="G37" s="1">
        <f>[1]!i_dq_close($G$1,A37)</f>
        <v>179.2687</v>
      </c>
      <c r="H37">
        <f t="shared" si="0"/>
        <v>155.50153333333336</v>
      </c>
      <c r="I37">
        <f t="shared" si="1"/>
        <v>174.41713333333334</v>
      </c>
    </row>
    <row r="38" spans="1:9">
      <c r="A38" s="3">
        <f>信用曲线—价格!A38</f>
        <v>44617</v>
      </c>
      <c r="B38" s="1">
        <f>[1]!i_dq_close($B$1,A38)</f>
        <v>144.9563</v>
      </c>
      <c r="C38" s="1">
        <f>[1]!i_dq_close($C$1,A38)</f>
        <v>156.8032</v>
      </c>
      <c r="D38" s="1">
        <f>[1]!i_dq_close($D$1,A38)</f>
        <v>164.76070000000001</v>
      </c>
      <c r="E38" s="1">
        <f>[1]!i_dq_close($E$1,A38)</f>
        <v>171.13810000000001</v>
      </c>
      <c r="F38" s="1">
        <f>[1]!i_dq_close($F$1,A38)</f>
        <v>172.93719999999999</v>
      </c>
      <c r="G38" s="1">
        <f>[1]!i_dq_close($G$1,A38)</f>
        <v>179.27930000000001</v>
      </c>
      <c r="H38">
        <f t="shared" si="0"/>
        <v>155.50673333333336</v>
      </c>
      <c r="I38">
        <f t="shared" si="1"/>
        <v>174.45153333333334</v>
      </c>
    </row>
    <row r="39" spans="1:9">
      <c r="A39" s="3">
        <f>信用曲线—价格!A39</f>
        <v>44620</v>
      </c>
      <c r="B39" s="1">
        <f>[1]!i_dq_close($B$1,A39)</f>
        <v>144.9855</v>
      </c>
      <c r="C39" s="1">
        <f>[1]!i_dq_close($C$1,A39)</f>
        <v>156.864</v>
      </c>
      <c r="D39" s="1">
        <f>[1]!i_dq_close($D$1,A39)</f>
        <v>164.8349</v>
      </c>
      <c r="E39" s="1">
        <f>[1]!i_dq_close($E$1,A39)</f>
        <v>171.1884</v>
      </c>
      <c r="F39" s="1">
        <f>[1]!i_dq_close($F$1,A39)</f>
        <v>172.983</v>
      </c>
      <c r="G39" s="1">
        <f>[1]!i_dq_close($G$1,A39)</f>
        <v>179.34030000000001</v>
      </c>
      <c r="H39">
        <f t="shared" si="0"/>
        <v>155.56146666666669</v>
      </c>
      <c r="I39">
        <f t="shared" si="1"/>
        <v>174.50390000000002</v>
      </c>
    </row>
    <row r="40" spans="1:9">
      <c r="A40" s="3">
        <f>信用曲线—价格!A40</f>
        <v>44621</v>
      </c>
      <c r="B40" s="1">
        <f>[1]!i_dq_close($B$1,A40)</f>
        <v>144.99350000000001</v>
      </c>
      <c r="C40" s="1">
        <f>[1]!i_dq_close($C$1,A40)</f>
        <v>156.86240000000001</v>
      </c>
      <c r="D40" s="1">
        <f>[1]!i_dq_close($D$1,A40)</f>
        <v>164.82149999999999</v>
      </c>
      <c r="E40" s="1">
        <f>[1]!i_dq_close($E$1,A40)</f>
        <v>171.1651</v>
      </c>
      <c r="F40" s="1">
        <f>[1]!i_dq_close($F$1,A40)</f>
        <v>172.9665</v>
      </c>
      <c r="G40" s="1">
        <f>[1]!i_dq_close($G$1,A40)</f>
        <v>179.28710000000001</v>
      </c>
      <c r="H40">
        <f t="shared" si="0"/>
        <v>155.55913333333334</v>
      </c>
      <c r="I40">
        <f t="shared" si="1"/>
        <v>174.47289999999998</v>
      </c>
    </row>
    <row r="41" spans="1:9">
      <c r="A41" s="3">
        <f>信用曲线—价格!A41</f>
        <v>44622</v>
      </c>
      <c r="B41" s="1">
        <f>[1]!i_dq_close($B$1,A41)</f>
        <v>145.0016</v>
      </c>
      <c r="C41" s="1">
        <f>[1]!i_dq_close($C$1,A41)</f>
        <v>156.83600000000001</v>
      </c>
      <c r="D41" s="1">
        <f>[1]!i_dq_close($D$1,A41)</f>
        <v>164.77010000000001</v>
      </c>
      <c r="E41" s="1">
        <f>[1]!i_dq_close($E$1,A41)</f>
        <v>171.1113</v>
      </c>
      <c r="F41" s="1">
        <f>[1]!i_dq_close($F$1,A41)</f>
        <v>172.89250000000001</v>
      </c>
      <c r="G41" s="1">
        <f>[1]!i_dq_close($G$1,A41)</f>
        <v>179.23779999999999</v>
      </c>
      <c r="H41">
        <f t="shared" si="0"/>
        <v>155.5359</v>
      </c>
      <c r="I41">
        <f t="shared" si="1"/>
        <v>174.41386666666668</v>
      </c>
    </row>
    <row r="42" spans="1:9">
      <c r="A42" s="3">
        <f>信用曲线—价格!A42</f>
        <v>44623</v>
      </c>
      <c r="B42" s="1">
        <f>[1]!i_dq_close($B$1,A42)</f>
        <v>145.0034</v>
      </c>
      <c r="C42" s="1">
        <f>[1]!i_dq_close($C$1,A42)</f>
        <v>156.75989999999999</v>
      </c>
      <c r="D42" s="1">
        <f>[1]!i_dq_close($D$1,A42)</f>
        <v>164.64070000000001</v>
      </c>
      <c r="E42" s="1">
        <f>[1]!i_dq_close($E$1,A42)</f>
        <v>170.9511</v>
      </c>
      <c r="F42" s="1">
        <f>[1]!i_dq_close($F$1,A42)</f>
        <v>172.71899999999999</v>
      </c>
      <c r="G42" s="1">
        <f>[1]!i_dq_close($G$1,A42)</f>
        <v>179.0299</v>
      </c>
      <c r="H42">
        <f t="shared" si="0"/>
        <v>155.46799999999999</v>
      </c>
      <c r="I42">
        <f t="shared" si="1"/>
        <v>174.23333333333335</v>
      </c>
    </row>
    <row r="43" spans="1:9">
      <c r="A43" s="3">
        <f>信用曲线—价格!A43</f>
        <v>44624</v>
      </c>
      <c r="B43" s="1">
        <f>[1]!i_dq_close($B$1,A43)</f>
        <v>145.0026</v>
      </c>
      <c r="C43" s="1">
        <f>[1]!i_dq_close($C$1,A43)</f>
        <v>156.6994</v>
      </c>
      <c r="D43" s="1">
        <f>[1]!i_dq_close($D$1,A43)</f>
        <v>164.55860000000001</v>
      </c>
      <c r="E43" s="1">
        <f>[1]!i_dq_close($E$1,A43)</f>
        <v>170.8768</v>
      </c>
      <c r="F43" s="1">
        <f>[1]!i_dq_close($F$1,A43)</f>
        <v>172.62280000000001</v>
      </c>
      <c r="G43" s="1">
        <f>[1]!i_dq_close($G$1,A43)</f>
        <v>179.12860000000001</v>
      </c>
      <c r="H43">
        <f t="shared" si="0"/>
        <v>155.42019999999999</v>
      </c>
      <c r="I43">
        <f t="shared" si="1"/>
        <v>174.20939999999999</v>
      </c>
    </row>
    <row r="44" spans="1:9">
      <c r="A44" s="3">
        <f>信用曲线—价格!A44</f>
        <v>44627</v>
      </c>
      <c r="B44" s="1">
        <f>[1]!i_dq_close($B$1,A44)</f>
        <v>145.02860000000001</v>
      </c>
      <c r="C44" s="1">
        <f>[1]!i_dq_close($C$1,A44)</f>
        <v>156.70689999999999</v>
      </c>
      <c r="D44" s="1">
        <f>[1]!i_dq_close($D$1,A44)</f>
        <v>164.56270000000001</v>
      </c>
      <c r="E44" s="1">
        <f>[1]!i_dq_close($E$1,A44)</f>
        <v>170.86099999999999</v>
      </c>
      <c r="F44" s="1">
        <f>[1]!i_dq_close($F$1,A44)</f>
        <v>172.56569999999999</v>
      </c>
      <c r="G44" s="1">
        <f>[1]!i_dq_close($G$1,A44)</f>
        <v>179.0401</v>
      </c>
      <c r="H44">
        <f t="shared" si="0"/>
        <v>155.43273333333335</v>
      </c>
      <c r="I44">
        <f t="shared" si="1"/>
        <v>174.15559999999996</v>
      </c>
    </row>
    <row r="45" spans="1:9">
      <c r="A45" s="3">
        <f>信用曲线—价格!A45</f>
        <v>44628</v>
      </c>
      <c r="B45" s="1">
        <f>[1]!i_dq_close($B$1,A45)</f>
        <v>145.03120000000001</v>
      </c>
      <c r="C45" s="1">
        <f>[1]!i_dq_close($C$1,A45)</f>
        <v>156.6754</v>
      </c>
      <c r="D45" s="1">
        <f>[1]!i_dq_close($D$1,A45)</f>
        <v>164.52799999999999</v>
      </c>
      <c r="E45" s="1">
        <f>[1]!i_dq_close($E$1,A45)</f>
        <v>170.82050000000001</v>
      </c>
      <c r="F45" s="1">
        <f>[1]!i_dq_close($F$1,A45)</f>
        <v>172.5557</v>
      </c>
      <c r="G45" s="1">
        <f>[1]!i_dq_close($G$1,A45)</f>
        <v>179.00389999999999</v>
      </c>
      <c r="H45">
        <f t="shared" si="0"/>
        <v>155.41153333333332</v>
      </c>
      <c r="I45">
        <f t="shared" si="1"/>
        <v>174.12670000000003</v>
      </c>
    </row>
    <row r="46" spans="1:9">
      <c r="A46" s="3">
        <f>信用曲线—价格!A46</f>
        <v>44629</v>
      </c>
      <c r="B46" s="1">
        <f>[1]!i_dq_close($B$1,A46)</f>
        <v>145.03489999999999</v>
      </c>
      <c r="C46" s="1">
        <f>[1]!i_dq_close($C$1,A46)</f>
        <v>156.6002</v>
      </c>
      <c r="D46" s="1">
        <f>[1]!i_dq_close($D$1,A46)</f>
        <v>164.4059</v>
      </c>
      <c r="E46" s="1">
        <f>[1]!i_dq_close($E$1,A46)</f>
        <v>170.684</v>
      </c>
      <c r="F46" s="1">
        <f>[1]!i_dq_close($F$1,A46)</f>
        <v>172.41139999999999</v>
      </c>
      <c r="G46" s="1">
        <f>[1]!i_dq_close($G$1,A46)</f>
        <v>178.86259999999999</v>
      </c>
      <c r="H46">
        <f t="shared" si="0"/>
        <v>155.34699999999998</v>
      </c>
      <c r="I46">
        <f t="shared" si="1"/>
        <v>173.98599999999999</v>
      </c>
    </row>
    <row r="47" spans="1:9">
      <c r="A47" s="3">
        <f>信用曲线—价格!A47</f>
        <v>44630</v>
      </c>
      <c r="B47" s="1">
        <f>[1]!i_dq_close($B$1,A47)</f>
        <v>145.0324</v>
      </c>
      <c r="C47" s="1">
        <f>[1]!i_dq_close($C$1,A47)</f>
        <v>156.53559999999999</v>
      </c>
      <c r="D47" s="1">
        <f>[1]!i_dq_close($D$1,A47)</f>
        <v>164.27959999999999</v>
      </c>
      <c r="E47" s="1">
        <f>[1]!i_dq_close($E$1,A47)</f>
        <v>170.5376</v>
      </c>
      <c r="F47" s="1">
        <f>[1]!i_dq_close($F$1,A47)</f>
        <v>172.2885</v>
      </c>
      <c r="G47" s="1">
        <f>[1]!i_dq_close($G$1,A47)</f>
        <v>178.6088</v>
      </c>
      <c r="H47">
        <f t="shared" si="0"/>
        <v>155.2825333333333</v>
      </c>
      <c r="I47">
        <f t="shared" si="1"/>
        <v>173.81163333333333</v>
      </c>
    </row>
    <row r="48" spans="1:9">
      <c r="A48" s="3">
        <f>信用曲线—价格!A48</f>
        <v>44631</v>
      </c>
      <c r="B48" s="1">
        <f>[1]!i_dq_close($B$1,A48)</f>
        <v>145.0308</v>
      </c>
      <c r="C48" s="1">
        <f>[1]!i_dq_close($C$1,A48)</f>
        <v>156.50550000000001</v>
      </c>
      <c r="D48" s="1">
        <f>[1]!i_dq_close($D$1,A48)</f>
        <v>164.20959999999999</v>
      </c>
      <c r="E48" s="1">
        <f>[1]!i_dq_close($E$1,A48)</f>
        <v>170.43440000000001</v>
      </c>
      <c r="F48" s="1">
        <f>[1]!i_dq_close($F$1,A48)</f>
        <v>172.21379999999999</v>
      </c>
      <c r="G48" s="1">
        <f>[1]!i_dq_close($G$1,A48)</f>
        <v>178.5214</v>
      </c>
      <c r="H48">
        <f t="shared" si="0"/>
        <v>155.24863333333334</v>
      </c>
      <c r="I48">
        <f t="shared" si="1"/>
        <v>173.72319999999999</v>
      </c>
    </row>
    <row r="49" spans="1:9">
      <c r="A49" s="3">
        <f>信用曲线—价格!A49</f>
        <v>44634</v>
      </c>
      <c r="B49" s="1">
        <f>[1]!i_dq_close($B$1,A49)</f>
        <v>145.077</v>
      </c>
      <c r="C49" s="1">
        <f>[1]!i_dq_close($C$1,A49)</f>
        <v>156.63980000000001</v>
      </c>
      <c r="D49" s="1">
        <f>[1]!i_dq_close($D$1,A49)</f>
        <v>164.41380000000001</v>
      </c>
      <c r="E49" s="1">
        <f>[1]!i_dq_close($E$1,A49)</f>
        <v>170.64349999999999</v>
      </c>
      <c r="F49" s="1">
        <f>[1]!i_dq_close($F$1,A49)</f>
        <v>172.41069999999999</v>
      </c>
      <c r="G49" s="1">
        <f>[1]!i_dq_close($G$1,A49)</f>
        <v>178.72460000000001</v>
      </c>
      <c r="H49">
        <f t="shared" si="0"/>
        <v>155.3768666666667</v>
      </c>
      <c r="I49">
        <f t="shared" si="1"/>
        <v>173.92626666666669</v>
      </c>
    </row>
    <row r="50" spans="1:9">
      <c r="A50" s="3">
        <f>信用曲线—价格!A50</f>
        <v>44635</v>
      </c>
      <c r="B50" s="1">
        <f>[1]!i_dq_close($B$1,A50)</f>
        <v>145.08019999999999</v>
      </c>
      <c r="C50" s="1">
        <f>[1]!i_dq_close($C$1,A50)</f>
        <v>156.58580000000001</v>
      </c>
      <c r="D50" s="1">
        <f>[1]!i_dq_close($D$1,A50)</f>
        <v>164.32470000000001</v>
      </c>
      <c r="E50" s="1">
        <f>[1]!i_dq_close($E$1,A50)</f>
        <v>170.54810000000001</v>
      </c>
      <c r="F50" s="1">
        <f>[1]!i_dq_close($F$1,A50)</f>
        <v>172.3365</v>
      </c>
      <c r="G50" s="1">
        <f>[1]!i_dq_close($G$1,A50)</f>
        <v>178.6524</v>
      </c>
      <c r="H50">
        <f t="shared" si="0"/>
        <v>155.33023333333333</v>
      </c>
      <c r="I50">
        <f t="shared" si="1"/>
        <v>173.84566666666669</v>
      </c>
    </row>
    <row r="51" spans="1:9">
      <c r="A51" s="3">
        <f>信用曲线—价格!A51</f>
        <v>44636</v>
      </c>
      <c r="B51" s="1">
        <f>[1]!i_dq_close($B$1,A51)</f>
        <v>145.07210000000001</v>
      </c>
      <c r="C51" s="1">
        <f>[1]!i_dq_close($C$1,A51)</f>
        <v>156.53469999999999</v>
      </c>
      <c r="D51" s="1">
        <f>[1]!i_dq_close($D$1,A51)</f>
        <v>164.2689</v>
      </c>
      <c r="E51" s="1">
        <f>[1]!i_dq_close($E$1,A51)</f>
        <v>170.49510000000001</v>
      </c>
      <c r="F51" s="1">
        <f>[1]!i_dq_close($F$1,A51)</f>
        <v>172.22309999999999</v>
      </c>
      <c r="G51" s="1">
        <f>[1]!i_dq_close($G$1,A51)</f>
        <v>178.4408</v>
      </c>
      <c r="H51">
        <f t="shared" si="0"/>
        <v>155.29190000000003</v>
      </c>
      <c r="I51">
        <f t="shared" si="1"/>
        <v>173.71966666666665</v>
      </c>
    </row>
    <row r="52" spans="1:9">
      <c r="A52" s="3">
        <f>信用曲线—价格!A52</f>
        <v>44637</v>
      </c>
      <c r="B52" s="1">
        <f>[1]!i_dq_close($B$1,A52)</f>
        <v>145.077</v>
      </c>
      <c r="C52" s="1">
        <f>[1]!i_dq_close($C$1,A52)</f>
        <v>156.52459999999999</v>
      </c>
      <c r="D52" s="1">
        <f>[1]!i_dq_close($D$1,A52)</f>
        <v>164.2619</v>
      </c>
      <c r="E52" s="1">
        <f>[1]!i_dq_close($E$1,A52)</f>
        <v>170.4836</v>
      </c>
      <c r="F52" s="1">
        <f>[1]!i_dq_close($F$1,A52)</f>
        <v>172.197</v>
      </c>
      <c r="G52" s="1">
        <f>[1]!i_dq_close($G$1,A52)</f>
        <v>178.41480000000001</v>
      </c>
      <c r="H52">
        <f t="shared" si="0"/>
        <v>155.28783333333331</v>
      </c>
      <c r="I52">
        <f t="shared" si="1"/>
        <v>173.69846666666669</v>
      </c>
    </row>
    <row r="53" spans="1:9">
      <c r="A53" s="3">
        <f>信用曲线—价格!A53</f>
        <v>44638</v>
      </c>
      <c r="B53" s="1">
        <f>[1]!i_dq_close($B$1,A53)</f>
        <v>145.0874</v>
      </c>
      <c r="C53" s="1">
        <f>[1]!i_dq_close($C$1,A53)</f>
        <v>156.54419999999999</v>
      </c>
      <c r="D53" s="1">
        <f>[1]!i_dq_close($D$1,A53)</f>
        <v>164.29040000000001</v>
      </c>
      <c r="E53" s="1">
        <f>[1]!i_dq_close($E$1,A53)</f>
        <v>170.49039999999999</v>
      </c>
      <c r="F53" s="1">
        <f>[1]!i_dq_close($F$1,A53)</f>
        <v>172.31540000000001</v>
      </c>
      <c r="G53" s="1">
        <f>[1]!i_dq_close($G$1,A53)</f>
        <v>178.5617</v>
      </c>
      <c r="H53">
        <f t="shared" si="0"/>
        <v>155.30733333333333</v>
      </c>
      <c r="I53">
        <f t="shared" si="1"/>
        <v>173.78916666666666</v>
      </c>
    </row>
    <row r="54" spans="1:9">
      <c r="A54" s="3">
        <f>信用曲线—价格!A54</f>
        <v>44641</v>
      </c>
      <c r="B54" s="1">
        <f>[1]!i_dq_close($B$1,A54)</f>
        <v>145.12139999999999</v>
      </c>
      <c r="C54" s="1">
        <f>[1]!i_dq_close($C$1,A54)</f>
        <v>156.58920000000001</v>
      </c>
      <c r="D54" s="1">
        <f>[1]!i_dq_close($D$1,A54)</f>
        <v>164.34970000000001</v>
      </c>
      <c r="E54" s="1">
        <f>[1]!i_dq_close($E$1,A54)</f>
        <v>170.52359999999999</v>
      </c>
      <c r="F54" s="1">
        <f>[1]!i_dq_close($F$1,A54)</f>
        <v>172.36279999999999</v>
      </c>
      <c r="G54" s="1">
        <f>[1]!i_dq_close($G$1,A54)</f>
        <v>178.41220000000001</v>
      </c>
      <c r="H54">
        <f t="shared" si="0"/>
        <v>155.35343333333333</v>
      </c>
      <c r="I54">
        <f t="shared" si="1"/>
        <v>173.7662</v>
      </c>
    </row>
    <row r="55" spans="1:9">
      <c r="A55" s="3">
        <f>信用曲线—价格!A55</f>
        <v>44642</v>
      </c>
      <c r="B55" s="1">
        <f>[1]!i_dq_close($B$1,A55)</f>
        <v>145.13069999999999</v>
      </c>
      <c r="C55" s="1">
        <f>[1]!i_dq_close($C$1,A55)</f>
        <v>156.57919999999999</v>
      </c>
      <c r="D55" s="1">
        <f>[1]!i_dq_close($D$1,A55)</f>
        <v>164.32409999999999</v>
      </c>
      <c r="E55" s="1">
        <f>[1]!i_dq_close($E$1,A55)</f>
        <v>170.46850000000001</v>
      </c>
      <c r="F55" s="1">
        <f>[1]!i_dq_close($F$1,A55)</f>
        <v>172.3186</v>
      </c>
      <c r="G55" s="1">
        <f>[1]!i_dq_close($G$1,A55)</f>
        <v>178.27860000000001</v>
      </c>
      <c r="H55">
        <f t="shared" si="0"/>
        <v>155.34466666666665</v>
      </c>
      <c r="I55">
        <f t="shared" si="1"/>
        <v>173.68856666666667</v>
      </c>
    </row>
    <row r="56" spans="1:9">
      <c r="A56" s="3">
        <f>信用曲线—价格!A56</f>
        <v>44643</v>
      </c>
      <c r="B56" s="1">
        <f>[1]!i_dq_close($B$1,A56)</f>
        <v>145.14609999999999</v>
      </c>
      <c r="C56" s="1">
        <f>[1]!i_dq_close($C$1,A56)</f>
        <v>156.57499999999999</v>
      </c>
      <c r="D56" s="1">
        <f>[1]!i_dq_close($D$1,A56)</f>
        <v>164.3288</v>
      </c>
      <c r="E56" s="1">
        <f>[1]!i_dq_close($E$1,A56)</f>
        <v>170.46449999999999</v>
      </c>
      <c r="F56" s="1">
        <f>[1]!i_dq_close($F$1,A56)</f>
        <v>172.26949999999999</v>
      </c>
      <c r="G56" s="1">
        <f>[1]!i_dq_close($G$1,A56)</f>
        <v>178.2518</v>
      </c>
      <c r="H56">
        <f t="shared" si="0"/>
        <v>155.34996666666666</v>
      </c>
      <c r="I56">
        <f t="shared" si="1"/>
        <v>173.66193333333331</v>
      </c>
    </row>
    <row r="57" spans="1:9">
      <c r="A57" s="3">
        <f>信用曲线—价格!A57</f>
        <v>44644</v>
      </c>
      <c r="B57" s="1">
        <f>[1]!i_dq_close($B$1,A57)</f>
        <v>145.1574</v>
      </c>
      <c r="C57" s="1">
        <f>[1]!i_dq_close($C$1,A57)</f>
        <v>156.56370000000001</v>
      </c>
      <c r="D57" s="1">
        <f>[1]!i_dq_close($D$1,A57)</f>
        <v>164.3006</v>
      </c>
      <c r="E57" s="1">
        <f>[1]!i_dq_close($E$1,A57)</f>
        <v>170.44499999999999</v>
      </c>
      <c r="F57" s="1">
        <f>[1]!i_dq_close($F$1,A57)</f>
        <v>172.2791</v>
      </c>
      <c r="G57" s="1">
        <f>[1]!i_dq_close($G$1,A57)</f>
        <v>178.15129999999999</v>
      </c>
      <c r="H57">
        <f t="shared" si="0"/>
        <v>155.34056666666666</v>
      </c>
      <c r="I57">
        <f t="shared" si="1"/>
        <v>173.62513333333334</v>
      </c>
    </row>
    <row r="58" spans="1:9">
      <c r="A58" s="3">
        <f>信用曲线—价格!A58</f>
        <v>44645</v>
      </c>
      <c r="B58" s="1">
        <f>[1]!i_dq_close($B$1,A58)</f>
        <v>145.1671</v>
      </c>
      <c r="C58" s="1">
        <f>[1]!i_dq_close($C$1,A58)</f>
        <v>156.59970000000001</v>
      </c>
      <c r="D58" s="1">
        <f>[1]!i_dq_close($D$1,A58)</f>
        <v>164.33519999999999</v>
      </c>
      <c r="E58" s="1">
        <f>[1]!i_dq_close($E$1,A58)</f>
        <v>170.46950000000001</v>
      </c>
      <c r="F58" s="1">
        <f>[1]!i_dq_close($F$1,A58)</f>
        <v>172.27260000000001</v>
      </c>
      <c r="G58" s="1">
        <f>[1]!i_dq_close($G$1,A58)</f>
        <v>178.0915</v>
      </c>
      <c r="H58">
        <f t="shared" si="0"/>
        <v>155.36733333333333</v>
      </c>
      <c r="I58">
        <f t="shared" si="1"/>
        <v>173.61120000000003</v>
      </c>
    </row>
    <row r="59" spans="1:9">
      <c r="A59" s="3">
        <f>信用曲线—价格!A59</f>
        <v>44648</v>
      </c>
      <c r="B59" s="1">
        <f>[1]!i_dq_close($B$1,A59)</f>
        <v>145.1985</v>
      </c>
      <c r="C59" s="1">
        <f>[1]!i_dq_close($C$1,A59)</f>
        <v>156.65799999999999</v>
      </c>
      <c r="D59" s="1">
        <f>[1]!i_dq_close($D$1,A59)</f>
        <v>164.38679999999999</v>
      </c>
      <c r="E59" s="1">
        <f>[1]!i_dq_close($E$1,A59)</f>
        <v>170.5258</v>
      </c>
      <c r="F59" s="1">
        <f>[1]!i_dq_close($F$1,A59)</f>
        <v>172.3733</v>
      </c>
      <c r="G59" s="1">
        <f>[1]!i_dq_close($G$1,A59)</f>
        <v>178.1335</v>
      </c>
      <c r="H59">
        <f t="shared" si="0"/>
        <v>155.41443333333333</v>
      </c>
      <c r="I59">
        <f t="shared" si="1"/>
        <v>173.67753333333334</v>
      </c>
    </row>
    <row r="60" spans="1:9">
      <c r="A60" s="3">
        <f>信用曲线—价格!A60</f>
        <v>44649</v>
      </c>
      <c r="B60" s="1">
        <f>[1]!i_dq_close($B$1,A60)</f>
        <v>145.20930000000001</v>
      </c>
      <c r="C60" s="1">
        <f>[1]!i_dq_close($C$1,A60)</f>
        <v>156.67760000000001</v>
      </c>
      <c r="D60" s="1">
        <f>[1]!i_dq_close($D$1,A60)</f>
        <v>164.41309999999999</v>
      </c>
      <c r="E60" s="1">
        <f>[1]!i_dq_close($E$1,A60)</f>
        <v>170.55420000000001</v>
      </c>
      <c r="F60" s="1">
        <f>[1]!i_dq_close($F$1,A60)</f>
        <v>172.40639999999999</v>
      </c>
      <c r="G60" s="1">
        <f>[1]!i_dq_close($G$1,A60)</f>
        <v>178.07560000000001</v>
      </c>
      <c r="H60">
        <f t="shared" si="0"/>
        <v>155.43333333333334</v>
      </c>
      <c r="I60">
        <f t="shared" si="1"/>
        <v>173.67873333333333</v>
      </c>
    </row>
    <row r="61" spans="1:9">
      <c r="A61" s="3">
        <f>信用曲线—价格!A61</f>
        <v>44650</v>
      </c>
      <c r="B61" s="1">
        <f>[1]!i_dq_close($B$1,A61)</f>
        <v>145.22370000000001</v>
      </c>
      <c r="C61" s="1">
        <f>[1]!i_dq_close($C$1,A61)</f>
        <v>156.71619999999999</v>
      </c>
      <c r="D61" s="1">
        <f>[1]!i_dq_close($D$1,A61)</f>
        <v>164.47579999999999</v>
      </c>
      <c r="E61" s="1">
        <f>[1]!i_dq_close($E$1,A61)</f>
        <v>170.64490000000001</v>
      </c>
      <c r="F61" s="1">
        <f>[1]!i_dq_close($F$1,A61)</f>
        <v>172.51900000000001</v>
      </c>
      <c r="G61" s="1">
        <f>[1]!i_dq_close($G$1,A61)</f>
        <v>178.10290000000001</v>
      </c>
      <c r="H61">
        <f t="shared" si="0"/>
        <v>155.47189999999998</v>
      </c>
      <c r="I61">
        <f t="shared" si="1"/>
        <v>173.75559999999999</v>
      </c>
    </row>
    <row r="62" spans="1:9">
      <c r="A62" s="3">
        <f>信用曲线—价格!A62</f>
        <v>44651</v>
      </c>
      <c r="B62" s="1">
        <f>[1]!i_dq_close($B$1,A62)</f>
        <v>145.24529999999999</v>
      </c>
      <c r="C62" s="1">
        <f>[1]!i_dq_close($C$1,A62)</f>
        <v>156.77420000000001</v>
      </c>
      <c r="D62" s="1">
        <f>[1]!i_dq_close($D$1,A62)</f>
        <v>164.56290000000001</v>
      </c>
      <c r="E62" s="1">
        <f>[1]!i_dq_close($E$1,A62)</f>
        <v>170.75909999999999</v>
      </c>
      <c r="F62" s="1">
        <f>[1]!i_dq_close($F$1,A62)</f>
        <v>172.66900000000001</v>
      </c>
      <c r="G62" s="1">
        <f>[1]!i_dq_close($G$1,A62)</f>
        <v>178.23490000000001</v>
      </c>
      <c r="H62">
        <f t="shared" si="0"/>
        <v>155.52746666666667</v>
      </c>
      <c r="I62">
        <f t="shared" si="1"/>
        <v>173.88766666666666</v>
      </c>
    </row>
    <row r="63" spans="1:9">
      <c r="A63" s="3">
        <f>信用曲线—价格!A63</f>
        <v>44652</v>
      </c>
      <c r="B63" s="1">
        <f>[1]!i_dq_close($B$1,A63)</f>
        <v>145.27690000000001</v>
      </c>
      <c r="C63" s="1">
        <f>[1]!i_dq_close($C$1,A63)</f>
        <v>156.8417</v>
      </c>
      <c r="D63" s="1">
        <f>[1]!i_dq_close($D$1,A63)</f>
        <v>164.66079999999999</v>
      </c>
      <c r="E63" s="1">
        <f>[1]!i_dq_close($E$1,A63)</f>
        <v>170.8382</v>
      </c>
      <c r="F63" s="1">
        <f>[1]!i_dq_close($F$1,A63)</f>
        <v>172.81540000000001</v>
      </c>
      <c r="G63" s="1">
        <f>[1]!i_dq_close($G$1,A63)</f>
        <v>178.41970000000001</v>
      </c>
      <c r="H63">
        <f t="shared" si="0"/>
        <v>155.59313333333333</v>
      </c>
      <c r="I63">
        <f t="shared" si="1"/>
        <v>174.02443333333335</v>
      </c>
    </row>
    <row r="64" spans="1:9">
      <c r="A64" s="3">
        <f>信用曲线—价格!A64</f>
        <v>44653</v>
      </c>
      <c r="B64" s="1">
        <f>[1]!i_dq_close($B$1,A64)</f>
        <v>145.30549999999999</v>
      </c>
      <c r="C64" s="1">
        <f>[1]!i_dq_close($C$1,A64)</f>
        <v>156.89699999999999</v>
      </c>
      <c r="D64" s="1">
        <f>[1]!i_dq_close($D$1,A64)</f>
        <v>164.69149999999999</v>
      </c>
      <c r="E64" s="1">
        <f>[1]!i_dq_close($E$1,A64)</f>
        <v>170.84690000000001</v>
      </c>
      <c r="F64" s="1">
        <f>[1]!i_dq_close($F$1,A64)</f>
        <v>172.84039999999999</v>
      </c>
      <c r="G64" s="1">
        <f>[1]!i_dq_close($G$1,A64)</f>
        <v>178.50559999999999</v>
      </c>
      <c r="H64">
        <f t="shared" si="0"/>
        <v>155.63133333333334</v>
      </c>
      <c r="I64">
        <f t="shared" si="1"/>
        <v>174.0643</v>
      </c>
    </row>
    <row r="65" spans="1:9">
      <c r="A65" s="3">
        <f>信用曲线—价格!A65</f>
        <v>44657</v>
      </c>
      <c r="B65" s="1">
        <f>[1]!i_dq_close($B$1,A65)</f>
        <v>145.36109999999999</v>
      </c>
      <c r="C65" s="1">
        <f>[1]!i_dq_close($C$1,A65)</f>
        <v>156.9965</v>
      </c>
      <c r="D65" s="1">
        <f>[1]!i_dq_close($D$1,A65)</f>
        <v>164.81200000000001</v>
      </c>
      <c r="E65" s="1">
        <f>[1]!i_dq_close($E$1,A65)</f>
        <v>170.98429999999999</v>
      </c>
      <c r="F65" s="1">
        <f>[1]!i_dq_close($F$1,A65)</f>
        <v>172.9599</v>
      </c>
      <c r="G65" s="1">
        <f>[1]!i_dq_close($G$1,A65)</f>
        <v>178.6874</v>
      </c>
      <c r="H65">
        <f t="shared" si="0"/>
        <v>155.72319999999999</v>
      </c>
      <c r="I65">
        <f t="shared" si="1"/>
        <v>174.21053333333336</v>
      </c>
    </row>
    <row r="66" spans="1:9">
      <c r="A66" s="3">
        <f>信用曲线—价格!A66</f>
        <v>44658</v>
      </c>
      <c r="B66" s="1">
        <f>[1]!i_dq_close($B$1,A66)</f>
        <v>145.38399999999999</v>
      </c>
      <c r="C66" s="1">
        <f>[1]!i_dq_close($C$1,A66)</f>
        <v>157.0702</v>
      </c>
      <c r="D66" s="1">
        <f>[1]!i_dq_close($D$1,A66)</f>
        <v>164.9213</v>
      </c>
      <c r="E66" s="1">
        <f>[1]!i_dq_close($E$1,A66)</f>
        <v>171.09790000000001</v>
      </c>
      <c r="F66" s="1">
        <f>[1]!i_dq_close($F$1,A66)</f>
        <v>173.1104</v>
      </c>
      <c r="G66" s="1">
        <f>[1]!i_dq_close($G$1,A66)</f>
        <v>179.02180000000001</v>
      </c>
      <c r="H66">
        <f t="shared" si="0"/>
        <v>155.79183333333333</v>
      </c>
      <c r="I66">
        <f t="shared" si="1"/>
        <v>174.41003333333333</v>
      </c>
    </row>
    <row r="67" spans="1:9">
      <c r="A67" s="3">
        <f>信用曲线—价格!A67</f>
        <v>44659</v>
      </c>
      <c r="B67" s="1">
        <f>[1]!i_dq_close($B$1,A67)</f>
        <v>145.40629999999999</v>
      </c>
      <c r="C67" s="1">
        <f>[1]!i_dq_close($C$1,A67)</f>
        <v>157.14879999999999</v>
      </c>
      <c r="D67" s="1">
        <f>[1]!i_dq_close($D$1,A67)</f>
        <v>165.04519999999999</v>
      </c>
      <c r="E67" s="1">
        <f>[1]!i_dq_close($E$1,A67)</f>
        <v>171.26220000000001</v>
      </c>
      <c r="F67" s="1">
        <f>[1]!i_dq_close($F$1,A67)</f>
        <v>173.26130000000001</v>
      </c>
      <c r="G67" s="1">
        <f>[1]!i_dq_close($G$1,A67)</f>
        <v>179.22210000000001</v>
      </c>
      <c r="H67">
        <f t="shared" si="0"/>
        <v>155.86676666666665</v>
      </c>
      <c r="I67">
        <f t="shared" si="1"/>
        <v>174.58186666666666</v>
      </c>
    </row>
    <row r="68" spans="1:9">
      <c r="A68" s="3">
        <f>信用曲线—价格!A68</f>
        <v>44662</v>
      </c>
      <c r="B68" s="1">
        <f>[1]!i_dq_close($B$1,A68)</f>
        <v>145.45189999999999</v>
      </c>
      <c r="C68" s="1">
        <f>[1]!i_dq_close($C$1,A68)</f>
        <v>157.2167</v>
      </c>
      <c r="D68" s="1">
        <f>[1]!i_dq_close($D$1,A68)</f>
        <v>165.1223</v>
      </c>
      <c r="E68" s="1">
        <f>[1]!i_dq_close($E$1,A68)</f>
        <v>171.33969999999999</v>
      </c>
      <c r="F68" s="1">
        <f>[1]!i_dq_close($F$1,A68)</f>
        <v>173.34610000000001</v>
      </c>
      <c r="G68" s="1">
        <f>[1]!i_dq_close($G$1,A68)</f>
        <v>179.2122</v>
      </c>
      <c r="H68">
        <f t="shared" ref="H68:H131" si="2">AVERAGE(B68:D68)</f>
        <v>155.93029999999999</v>
      </c>
      <c r="I68">
        <f t="shared" ref="I68:I131" si="3">AVERAGE(E68:G68)</f>
        <v>174.63266666666664</v>
      </c>
    </row>
    <row r="69" spans="1:9">
      <c r="A69" s="3">
        <f>信用曲线—价格!A69</f>
        <v>44663</v>
      </c>
      <c r="B69" s="1">
        <f>[1]!i_dq_close($B$1,A69)</f>
        <v>145.4675</v>
      </c>
      <c r="C69" s="1">
        <f>[1]!i_dq_close($C$1,A69)</f>
        <v>157.2561</v>
      </c>
      <c r="D69" s="1">
        <f>[1]!i_dq_close($D$1,A69)</f>
        <v>165.1824</v>
      </c>
      <c r="E69" s="1">
        <f>[1]!i_dq_close($E$1,A69)</f>
        <v>171.42099999999999</v>
      </c>
      <c r="F69" s="1">
        <f>[1]!i_dq_close($F$1,A69)</f>
        <v>173.4342</v>
      </c>
      <c r="G69" s="1">
        <f>[1]!i_dq_close($G$1,A69)</f>
        <v>179.24529999999999</v>
      </c>
      <c r="H69">
        <f t="shared" si="2"/>
        <v>155.96866666666668</v>
      </c>
      <c r="I69">
        <f t="shared" si="3"/>
        <v>174.70016666666666</v>
      </c>
    </row>
    <row r="70" spans="1:9">
      <c r="A70" s="3">
        <f>信用曲线—价格!A70</f>
        <v>44664</v>
      </c>
      <c r="B70" s="1">
        <f>[1]!i_dq_close($B$1,A70)</f>
        <v>145.48480000000001</v>
      </c>
      <c r="C70" s="1">
        <f>[1]!i_dq_close($C$1,A70)</f>
        <v>157.31059999999999</v>
      </c>
      <c r="D70" s="1">
        <f>[1]!i_dq_close($D$1,A70)</f>
        <v>165.24770000000001</v>
      </c>
      <c r="E70" s="1">
        <f>[1]!i_dq_close($E$1,A70)</f>
        <v>171.4923</v>
      </c>
      <c r="F70" s="1">
        <f>[1]!i_dq_close($F$1,A70)</f>
        <v>173.49639999999999</v>
      </c>
      <c r="G70" s="1">
        <f>[1]!i_dq_close($G$1,A70)</f>
        <v>179.32</v>
      </c>
      <c r="H70">
        <f t="shared" si="2"/>
        <v>156.01436666666666</v>
      </c>
      <c r="I70">
        <f t="shared" si="3"/>
        <v>174.76956666666669</v>
      </c>
    </row>
    <row r="71" spans="1:9">
      <c r="A71" s="3">
        <f>信用曲线—价格!A71</f>
        <v>44665</v>
      </c>
      <c r="B71" s="1">
        <f>[1]!i_dq_close($B$1,A71)</f>
        <v>145.51050000000001</v>
      </c>
      <c r="C71" s="1">
        <f>[1]!i_dq_close($C$1,A71)</f>
        <v>157.40469999999999</v>
      </c>
      <c r="D71" s="1">
        <f>[1]!i_dq_close($D$1,A71)</f>
        <v>165.36959999999999</v>
      </c>
      <c r="E71" s="1">
        <f>[1]!i_dq_close($E$1,A71)</f>
        <v>171.64529999999999</v>
      </c>
      <c r="F71" s="1">
        <f>[1]!i_dq_close($F$1,A71)</f>
        <v>173.6037</v>
      </c>
      <c r="G71" s="1">
        <f>[1]!i_dq_close($G$1,A71)</f>
        <v>179.46789999999999</v>
      </c>
      <c r="H71">
        <f t="shared" si="2"/>
        <v>156.09493333333333</v>
      </c>
      <c r="I71">
        <f t="shared" si="3"/>
        <v>174.90563333333333</v>
      </c>
    </row>
    <row r="72" spans="1:9">
      <c r="A72" s="3">
        <f>信用曲线—价格!A72</f>
        <v>44666</v>
      </c>
      <c r="B72" s="1">
        <f>[1]!i_dq_close($B$1,A72)</f>
        <v>145.5325</v>
      </c>
      <c r="C72" s="1">
        <f>[1]!i_dq_close($C$1,A72)</f>
        <v>157.47309999999999</v>
      </c>
      <c r="D72" s="1">
        <f>[1]!i_dq_close($D$1,A72)</f>
        <v>165.46440000000001</v>
      </c>
      <c r="E72" s="1">
        <f>[1]!i_dq_close($E$1,A72)</f>
        <v>171.7559</v>
      </c>
      <c r="F72" s="1">
        <f>[1]!i_dq_close($F$1,A72)</f>
        <v>173.72540000000001</v>
      </c>
      <c r="G72" s="1">
        <f>[1]!i_dq_close($G$1,A72)</f>
        <v>179.56899999999999</v>
      </c>
      <c r="H72">
        <f t="shared" si="2"/>
        <v>156.15666666666667</v>
      </c>
      <c r="I72">
        <f t="shared" si="3"/>
        <v>175.01676666666665</v>
      </c>
    </row>
    <row r="73" spans="1:9">
      <c r="A73" s="3">
        <f>信用曲线—价格!A73</f>
        <v>44669</v>
      </c>
      <c r="B73" s="1">
        <f>[1]!i_dq_close($B$1,A73)</f>
        <v>145.5703</v>
      </c>
      <c r="C73" s="1">
        <f>[1]!i_dq_close($C$1,A73)</f>
        <v>157.50020000000001</v>
      </c>
      <c r="D73" s="1">
        <f>[1]!i_dq_close($D$1,A73)</f>
        <v>165.46029999999999</v>
      </c>
      <c r="E73" s="1">
        <f>[1]!i_dq_close($E$1,A73)</f>
        <v>171.7611</v>
      </c>
      <c r="F73" s="1">
        <f>[1]!i_dq_close($F$1,A73)</f>
        <v>173.70269999999999</v>
      </c>
      <c r="G73" s="1">
        <f>[1]!i_dq_close($G$1,A73)</f>
        <v>179.57480000000001</v>
      </c>
      <c r="H73">
        <f t="shared" si="2"/>
        <v>156.17693333333332</v>
      </c>
      <c r="I73">
        <f t="shared" si="3"/>
        <v>175.01286666666667</v>
      </c>
    </row>
    <row r="74" spans="1:9">
      <c r="A74" s="3">
        <f>信用曲线—价格!A74</f>
        <v>44670</v>
      </c>
      <c r="B74" s="1">
        <f>[1]!i_dq_close($B$1,A74)</f>
        <v>145.59200000000001</v>
      </c>
      <c r="C74" s="1">
        <f>[1]!i_dq_close($C$1,A74)</f>
        <v>157.5307</v>
      </c>
      <c r="D74" s="1">
        <f>[1]!i_dq_close($D$1,A74)</f>
        <v>165.48240000000001</v>
      </c>
      <c r="E74" s="1">
        <f>[1]!i_dq_close($E$1,A74)</f>
        <v>171.78720000000001</v>
      </c>
      <c r="F74" s="1">
        <f>[1]!i_dq_close($F$1,A74)</f>
        <v>173.7311</v>
      </c>
      <c r="G74" s="1">
        <f>[1]!i_dq_close($G$1,A74)</f>
        <v>179.58009999999999</v>
      </c>
      <c r="H74">
        <f t="shared" si="2"/>
        <v>156.20169999999999</v>
      </c>
      <c r="I74">
        <f t="shared" si="3"/>
        <v>175.03279999999998</v>
      </c>
    </row>
    <row r="75" spans="1:9">
      <c r="A75" s="3">
        <f>信用曲线—价格!A75</f>
        <v>44671</v>
      </c>
      <c r="B75" s="1">
        <f>[1]!i_dq_close($B$1,A75)</f>
        <v>145.6138</v>
      </c>
      <c r="C75" s="1">
        <f>[1]!i_dq_close($C$1,A75)</f>
        <v>157.55879999999999</v>
      </c>
      <c r="D75" s="1">
        <f>[1]!i_dq_close($D$1,A75)</f>
        <v>165.48599999999999</v>
      </c>
      <c r="E75" s="1">
        <f>[1]!i_dq_close($E$1,A75)</f>
        <v>171.76339999999999</v>
      </c>
      <c r="F75" s="1">
        <f>[1]!i_dq_close($F$1,A75)</f>
        <v>173.71420000000001</v>
      </c>
      <c r="G75" s="1">
        <f>[1]!i_dq_close($G$1,A75)</f>
        <v>179.50399999999999</v>
      </c>
      <c r="H75">
        <f t="shared" si="2"/>
        <v>156.21953333333332</v>
      </c>
      <c r="I75">
        <f t="shared" si="3"/>
        <v>174.99386666666666</v>
      </c>
    </row>
    <row r="76" spans="1:9">
      <c r="A76" s="3">
        <f>信用曲线—价格!A76</f>
        <v>44672</v>
      </c>
      <c r="B76" s="1">
        <f>[1]!i_dq_close($B$1,A76)</f>
        <v>145.6327</v>
      </c>
      <c r="C76" s="1">
        <f>[1]!i_dq_close($C$1,A76)</f>
        <v>157.5891</v>
      </c>
      <c r="D76" s="1">
        <f>[1]!i_dq_close($D$1,A76)</f>
        <v>165.501</v>
      </c>
      <c r="E76" s="1">
        <f>[1]!i_dq_close($E$1,A76)</f>
        <v>171.7347</v>
      </c>
      <c r="F76" s="1">
        <f>[1]!i_dq_close($F$1,A76)</f>
        <v>173.79419999999999</v>
      </c>
      <c r="G76" s="1">
        <f>[1]!i_dq_close($G$1,A76)</f>
        <v>179.5727</v>
      </c>
      <c r="H76">
        <f t="shared" si="2"/>
        <v>156.24093333333334</v>
      </c>
      <c r="I76">
        <f t="shared" si="3"/>
        <v>175.03386666666665</v>
      </c>
    </row>
    <row r="77" spans="1:9">
      <c r="A77" s="3">
        <f>信用曲线—价格!A77</f>
        <v>44673</v>
      </c>
      <c r="B77" s="1">
        <f>[1]!i_dq_close($B$1,A77)</f>
        <v>145.66220000000001</v>
      </c>
      <c r="C77" s="1">
        <f>[1]!i_dq_close($C$1,A77)</f>
        <v>157.63470000000001</v>
      </c>
      <c r="D77" s="1">
        <f>[1]!i_dq_close($D$1,A77)</f>
        <v>165.5634</v>
      </c>
      <c r="E77" s="1">
        <f>[1]!i_dq_close($E$1,A77)</f>
        <v>171.80860000000001</v>
      </c>
      <c r="F77" s="1">
        <f>[1]!i_dq_close($F$1,A77)</f>
        <v>173.82339999999999</v>
      </c>
      <c r="G77" s="1">
        <f>[1]!i_dq_close($G$1,A77)</f>
        <v>179.56280000000001</v>
      </c>
      <c r="H77">
        <f t="shared" si="2"/>
        <v>156.28676666666669</v>
      </c>
      <c r="I77">
        <f t="shared" si="3"/>
        <v>175.06493333333333</v>
      </c>
    </row>
    <row r="78" spans="1:9">
      <c r="A78" s="3">
        <f>信用曲线—价格!A78</f>
        <v>44675</v>
      </c>
      <c r="B78" s="1">
        <f>[1]!i_dq_close($B$1,A78)</f>
        <v>145.6901</v>
      </c>
      <c r="C78" s="1">
        <f>[1]!i_dq_close($C$1,A78)</f>
        <v>157.6705</v>
      </c>
      <c r="D78" s="1">
        <f>[1]!i_dq_close($D$1,A78)</f>
        <v>165.57310000000001</v>
      </c>
      <c r="E78" s="1">
        <f>[1]!i_dq_close($E$1,A78)</f>
        <v>171.7927</v>
      </c>
      <c r="F78" s="1">
        <f>[1]!i_dq_close($F$1,A78)</f>
        <v>173.78290000000001</v>
      </c>
      <c r="G78" s="1">
        <f>[1]!i_dq_close($G$1,A78)</f>
        <v>179.53809999999999</v>
      </c>
      <c r="H78">
        <f t="shared" si="2"/>
        <v>156.31123333333332</v>
      </c>
      <c r="I78">
        <f t="shared" si="3"/>
        <v>175.03790000000001</v>
      </c>
    </row>
    <row r="79" spans="1:9">
      <c r="A79" s="3">
        <f>信用曲线—价格!A79</f>
        <v>44676</v>
      </c>
      <c r="B79" s="1">
        <f>[1]!i_dq_close($B$1,A79)</f>
        <v>145.70910000000001</v>
      </c>
      <c r="C79" s="1">
        <f>[1]!i_dq_close($C$1,A79)</f>
        <v>157.7037</v>
      </c>
      <c r="D79" s="1">
        <f>[1]!i_dq_close($D$1,A79)</f>
        <v>165.60040000000001</v>
      </c>
      <c r="E79" s="1">
        <f>[1]!i_dq_close($E$1,A79)</f>
        <v>171.8229</v>
      </c>
      <c r="F79" s="1">
        <f>[1]!i_dq_close($F$1,A79)</f>
        <v>173.8724</v>
      </c>
      <c r="G79" s="1">
        <f>[1]!i_dq_close($G$1,A79)</f>
        <v>179.6086</v>
      </c>
      <c r="H79">
        <f t="shared" si="2"/>
        <v>156.33773333333332</v>
      </c>
      <c r="I79">
        <f t="shared" si="3"/>
        <v>175.10130000000001</v>
      </c>
    </row>
    <row r="80" spans="1:9">
      <c r="A80" s="3">
        <f>信用曲线—价格!A80</f>
        <v>44677</v>
      </c>
      <c r="B80" s="1">
        <f>[1]!i_dq_close($B$1,A80)</f>
        <v>145.7268</v>
      </c>
      <c r="C80" s="1">
        <f>[1]!i_dq_close($C$1,A80)</f>
        <v>157.74780000000001</v>
      </c>
      <c r="D80" s="1">
        <f>[1]!i_dq_close($D$1,A80)</f>
        <v>165.65389999999999</v>
      </c>
      <c r="E80" s="1">
        <f>[1]!i_dq_close($E$1,A80)</f>
        <v>171.89779999999999</v>
      </c>
      <c r="F80" s="1">
        <f>[1]!i_dq_close($F$1,A80)</f>
        <v>173.90860000000001</v>
      </c>
      <c r="G80" s="1">
        <f>[1]!i_dq_close($G$1,A80)</f>
        <v>179.7116</v>
      </c>
      <c r="H80">
        <f t="shared" si="2"/>
        <v>156.37616666666668</v>
      </c>
      <c r="I80">
        <f t="shared" si="3"/>
        <v>175.17266666666669</v>
      </c>
    </row>
    <row r="81" spans="1:9">
      <c r="A81" s="3">
        <f>信用曲线—价格!A81</f>
        <v>44678</v>
      </c>
      <c r="B81" s="1">
        <f>[1]!i_dq_close($B$1,A81)</f>
        <v>145.7396</v>
      </c>
      <c r="C81" s="1">
        <f>[1]!i_dq_close($C$1,A81)</f>
        <v>157.7723</v>
      </c>
      <c r="D81" s="1">
        <f>[1]!i_dq_close($D$1,A81)</f>
        <v>165.69739999999999</v>
      </c>
      <c r="E81" s="1">
        <f>[1]!i_dq_close($E$1,A81)</f>
        <v>171.9529</v>
      </c>
      <c r="F81" s="1">
        <f>[1]!i_dq_close($F$1,A81)</f>
        <v>174.01910000000001</v>
      </c>
      <c r="G81" s="1">
        <f>[1]!i_dq_close($G$1,A81)</f>
        <v>179.8389</v>
      </c>
      <c r="H81">
        <f t="shared" si="2"/>
        <v>156.40309999999999</v>
      </c>
      <c r="I81">
        <f t="shared" si="3"/>
        <v>175.27029999999999</v>
      </c>
    </row>
    <row r="82" spans="1:9">
      <c r="A82" s="3">
        <f>信用曲线—价格!A82</f>
        <v>44679</v>
      </c>
      <c r="B82" s="1">
        <f>[1]!i_dq_close($B$1,A82)</f>
        <v>145.7474</v>
      </c>
      <c r="C82" s="1">
        <f>[1]!i_dq_close($C$1,A82)</f>
        <v>157.78399999999999</v>
      </c>
      <c r="D82" s="1">
        <f>[1]!i_dq_close($D$1,A82)</f>
        <v>165.7046</v>
      </c>
      <c r="E82" s="1">
        <f>[1]!i_dq_close($E$1,A82)</f>
        <v>171.96879999999999</v>
      </c>
      <c r="F82" s="1">
        <f>[1]!i_dq_close($F$1,A82)</f>
        <v>174.02770000000001</v>
      </c>
      <c r="G82" s="1">
        <f>[1]!i_dq_close($G$1,A82)</f>
        <v>179.8203</v>
      </c>
      <c r="H82">
        <f t="shared" si="2"/>
        <v>156.41200000000001</v>
      </c>
      <c r="I82">
        <f t="shared" si="3"/>
        <v>175.27226666666664</v>
      </c>
    </row>
    <row r="83" spans="1:9">
      <c r="A83" s="3">
        <f>信用曲线—价格!A83</f>
        <v>44680</v>
      </c>
      <c r="B83" s="1">
        <f>[1]!i_dq_close($B$1,A83)</f>
        <v>145.7604</v>
      </c>
      <c r="C83" s="1">
        <f>[1]!i_dq_close($C$1,A83)</f>
        <v>157.8075</v>
      </c>
      <c r="D83" s="1">
        <f>[1]!i_dq_close($D$1,A83)</f>
        <v>165.74719999999999</v>
      </c>
      <c r="E83" s="1">
        <f>[1]!i_dq_close($E$1,A83)</f>
        <v>172.035</v>
      </c>
      <c r="F83" s="1">
        <f>[1]!i_dq_close($F$1,A83)</f>
        <v>174.08920000000001</v>
      </c>
      <c r="G83" s="1">
        <f>[1]!i_dq_close($G$1,A83)</f>
        <v>179.8758</v>
      </c>
      <c r="H83">
        <f t="shared" si="2"/>
        <v>156.43836666666667</v>
      </c>
      <c r="I83">
        <f t="shared" si="3"/>
        <v>175.33333333333334</v>
      </c>
    </row>
    <row r="84" spans="1:9">
      <c r="A84" s="3">
        <f>信用曲线—价格!A84</f>
        <v>44686</v>
      </c>
      <c r="B84" s="1">
        <f>[1]!i_dq_close($B$1,A84)</f>
        <v>145.82810000000001</v>
      </c>
      <c r="C84" s="1">
        <f>[1]!i_dq_close($C$1,A84)</f>
        <v>157.89709999999999</v>
      </c>
      <c r="D84" s="1">
        <f>[1]!i_dq_close($D$1,A84)</f>
        <v>165.86</v>
      </c>
      <c r="E84" s="1">
        <f>[1]!i_dq_close($E$1,A84)</f>
        <v>172.15729999999999</v>
      </c>
      <c r="F84" s="1">
        <f>[1]!i_dq_close($F$1,A84)</f>
        <v>174.24180000000001</v>
      </c>
      <c r="G84" s="1">
        <f>[1]!i_dq_close($G$1,A84)</f>
        <v>180.1003</v>
      </c>
      <c r="H84">
        <f t="shared" si="2"/>
        <v>156.5284</v>
      </c>
      <c r="I84">
        <f t="shared" si="3"/>
        <v>175.49979999999996</v>
      </c>
    </row>
    <row r="85" spans="1:9">
      <c r="A85" s="3">
        <f>信用曲线—价格!A85</f>
        <v>44687</v>
      </c>
      <c r="B85" s="1">
        <f>[1]!i_dq_close($B$1,A85)</f>
        <v>145.8425</v>
      </c>
      <c r="C85" s="1">
        <f>[1]!i_dq_close($C$1,A85)</f>
        <v>157.92330000000001</v>
      </c>
      <c r="D85" s="1">
        <f>[1]!i_dq_close($D$1,A85)</f>
        <v>165.91210000000001</v>
      </c>
      <c r="E85" s="1">
        <f>[1]!i_dq_close($E$1,A85)</f>
        <v>172.20439999999999</v>
      </c>
      <c r="F85" s="1">
        <f>[1]!i_dq_close($F$1,A85)</f>
        <v>174.303</v>
      </c>
      <c r="G85" s="1">
        <f>[1]!i_dq_close($G$1,A85)</f>
        <v>180.1379</v>
      </c>
      <c r="H85">
        <f t="shared" si="2"/>
        <v>156.55930000000001</v>
      </c>
      <c r="I85">
        <f t="shared" si="3"/>
        <v>175.54843333333329</v>
      </c>
    </row>
    <row r="86" spans="1:9">
      <c r="A86" s="3">
        <f>信用曲线—价格!A86</f>
        <v>44688</v>
      </c>
      <c r="B86" s="1">
        <f>[1]!i_dq_close($B$1,A86)</f>
        <v>145.852</v>
      </c>
      <c r="C86" s="1">
        <f>[1]!i_dq_close($C$1,A86)</f>
        <v>157.946</v>
      </c>
      <c r="D86" s="1">
        <f>[1]!i_dq_close($D$1,A86)</f>
        <v>165.9419</v>
      </c>
      <c r="E86" s="1">
        <f>[1]!i_dq_close($E$1,A86)</f>
        <v>172.23830000000001</v>
      </c>
      <c r="F86" s="1">
        <f>[1]!i_dq_close($F$1,A86)</f>
        <v>174.35419999999999</v>
      </c>
      <c r="G86" s="1">
        <f>[1]!i_dq_close($G$1,A86)</f>
        <v>180.15780000000001</v>
      </c>
      <c r="H86">
        <f t="shared" si="2"/>
        <v>156.57996666666668</v>
      </c>
      <c r="I86">
        <f t="shared" si="3"/>
        <v>175.58343333333332</v>
      </c>
    </row>
    <row r="87" spans="1:9">
      <c r="A87" s="3">
        <f>信用曲线—价格!A87</f>
        <v>44690</v>
      </c>
      <c r="B87" s="1">
        <f>[1]!i_dq_close($B$1,A87)</f>
        <v>145.8794</v>
      </c>
      <c r="C87" s="1">
        <f>[1]!i_dq_close($C$1,A87)</f>
        <v>157.9941</v>
      </c>
      <c r="D87" s="1">
        <f>[1]!i_dq_close($D$1,A87)</f>
        <v>165.99870000000001</v>
      </c>
      <c r="E87" s="1">
        <f>[1]!i_dq_close($E$1,A87)</f>
        <v>172.31800000000001</v>
      </c>
      <c r="F87" s="1">
        <f>[1]!i_dq_close($F$1,A87)</f>
        <v>174.43819999999999</v>
      </c>
      <c r="G87" s="1">
        <f>[1]!i_dq_close($G$1,A87)</f>
        <v>180.2765</v>
      </c>
      <c r="H87">
        <f t="shared" si="2"/>
        <v>156.62406666666666</v>
      </c>
      <c r="I87">
        <f t="shared" si="3"/>
        <v>175.67756666666665</v>
      </c>
    </row>
    <row r="88" spans="1:9">
      <c r="A88" s="3">
        <f>信用曲线—价格!A88</f>
        <v>44691</v>
      </c>
      <c r="B88" s="1">
        <f>[1]!i_dq_close($B$1,A88)</f>
        <v>145.89869999999999</v>
      </c>
      <c r="C88" s="1">
        <f>[1]!i_dq_close($C$1,A88)</f>
        <v>158.06190000000001</v>
      </c>
      <c r="D88" s="1">
        <f>[1]!i_dq_close($D$1,A88)</f>
        <v>166.11099999999999</v>
      </c>
      <c r="E88" s="1">
        <f>[1]!i_dq_close($E$1,A88)</f>
        <v>172.44980000000001</v>
      </c>
      <c r="F88" s="1">
        <f>[1]!i_dq_close($F$1,A88)</f>
        <v>174.52979999999999</v>
      </c>
      <c r="G88" s="1">
        <f>[1]!i_dq_close($G$1,A88)</f>
        <v>180.3982</v>
      </c>
      <c r="H88">
        <f t="shared" si="2"/>
        <v>156.69053333333332</v>
      </c>
      <c r="I88">
        <f t="shared" si="3"/>
        <v>175.79259999999999</v>
      </c>
    </row>
    <row r="89" spans="1:9">
      <c r="A89" s="3">
        <f>信用曲线—价格!A89</f>
        <v>44692</v>
      </c>
      <c r="B89" s="1">
        <f>[1]!i_dq_close($B$1,A89)</f>
        <v>145.9247</v>
      </c>
      <c r="C89" s="1">
        <f>[1]!i_dq_close($C$1,A89)</f>
        <v>158.10220000000001</v>
      </c>
      <c r="D89" s="1">
        <f>[1]!i_dq_close($D$1,A89)</f>
        <v>166.1754</v>
      </c>
      <c r="E89" s="1">
        <f>[1]!i_dq_close($E$1,A89)</f>
        <v>172.5136</v>
      </c>
      <c r="F89" s="1">
        <f>[1]!i_dq_close($F$1,A89)</f>
        <v>174.61320000000001</v>
      </c>
      <c r="G89" s="1">
        <f>[1]!i_dq_close($G$1,A89)</f>
        <v>180.6721</v>
      </c>
      <c r="H89">
        <f t="shared" si="2"/>
        <v>156.73410000000001</v>
      </c>
      <c r="I89">
        <f t="shared" si="3"/>
        <v>175.93296666666666</v>
      </c>
    </row>
    <row r="90" spans="1:9">
      <c r="A90" s="3">
        <f>信用曲线—价格!A90</f>
        <v>44693</v>
      </c>
      <c r="B90" s="1">
        <f>[1]!i_dq_close($B$1,A90)</f>
        <v>145.94710000000001</v>
      </c>
      <c r="C90" s="1">
        <f>[1]!i_dq_close($C$1,A90)</f>
        <v>158.1549</v>
      </c>
      <c r="D90" s="1">
        <f>[1]!i_dq_close($D$1,A90)</f>
        <v>166.2586</v>
      </c>
      <c r="E90" s="1">
        <f>[1]!i_dq_close($E$1,A90)</f>
        <v>172.636</v>
      </c>
      <c r="F90" s="1">
        <f>[1]!i_dq_close($F$1,A90)</f>
        <v>174.76349999999999</v>
      </c>
      <c r="G90" s="1">
        <f>[1]!i_dq_close($G$1,A90)</f>
        <v>180.8751</v>
      </c>
      <c r="H90">
        <f t="shared" si="2"/>
        <v>156.78686666666667</v>
      </c>
      <c r="I90">
        <f t="shared" si="3"/>
        <v>176.09153333333333</v>
      </c>
    </row>
    <row r="91" spans="1:9">
      <c r="A91" s="3">
        <f>信用曲线—价格!A91</f>
        <v>44694</v>
      </c>
      <c r="B91" s="1">
        <f>[1]!i_dq_close($B$1,A91)</f>
        <v>145.9692</v>
      </c>
      <c r="C91" s="1">
        <f>[1]!i_dq_close($C$1,A91)</f>
        <v>158.21889999999999</v>
      </c>
      <c r="D91" s="1">
        <f>[1]!i_dq_close($D$1,A91)</f>
        <v>166.34899999999999</v>
      </c>
      <c r="E91" s="1">
        <f>[1]!i_dq_close($E$1,A91)</f>
        <v>172.74019999999999</v>
      </c>
      <c r="F91" s="1">
        <f>[1]!i_dq_close($F$1,A91)</f>
        <v>174.89779999999999</v>
      </c>
      <c r="G91" s="1">
        <f>[1]!i_dq_close($G$1,A91)</f>
        <v>181.03</v>
      </c>
      <c r="H91">
        <f t="shared" si="2"/>
        <v>156.84569999999999</v>
      </c>
      <c r="I91">
        <f t="shared" si="3"/>
        <v>176.22266666666667</v>
      </c>
    </row>
    <row r="92" spans="1:9">
      <c r="A92" s="3">
        <f>信用曲线—价格!A92</f>
        <v>44697</v>
      </c>
      <c r="B92" s="1">
        <f>[1]!i_dq_close($B$1,A92)</f>
        <v>146.0147</v>
      </c>
      <c r="C92" s="1">
        <f>[1]!i_dq_close($C$1,A92)</f>
        <v>158.2878</v>
      </c>
      <c r="D92" s="1">
        <f>[1]!i_dq_close($D$1,A92)</f>
        <v>166.44929999999999</v>
      </c>
      <c r="E92" s="1">
        <f>[1]!i_dq_close($E$1,A92)</f>
        <v>172.8819</v>
      </c>
      <c r="F92" s="1">
        <f>[1]!i_dq_close($F$1,A92)</f>
        <v>175.06829999999999</v>
      </c>
      <c r="G92" s="1">
        <f>[1]!i_dq_close($G$1,A92)</f>
        <v>181.15270000000001</v>
      </c>
      <c r="H92">
        <f t="shared" si="2"/>
        <v>156.91726666666668</v>
      </c>
      <c r="I92">
        <f t="shared" si="3"/>
        <v>176.36763333333332</v>
      </c>
    </row>
    <row r="93" spans="1:9">
      <c r="A93" s="3">
        <f>信用曲线—价格!A93</f>
        <v>44698</v>
      </c>
      <c r="B93" s="1">
        <f>[1]!i_dq_close($B$1,A93)</f>
        <v>146.03829999999999</v>
      </c>
      <c r="C93" s="1">
        <f>[1]!i_dq_close($C$1,A93)</f>
        <v>158.3563</v>
      </c>
      <c r="D93" s="1">
        <f>[1]!i_dq_close($D$1,A93)</f>
        <v>166.55279999999999</v>
      </c>
      <c r="E93" s="1">
        <f>[1]!i_dq_close($E$1,A93)</f>
        <v>173.01740000000001</v>
      </c>
      <c r="F93" s="1">
        <f>[1]!i_dq_close($F$1,A93)</f>
        <v>175.23259999999999</v>
      </c>
      <c r="G93" s="1">
        <f>[1]!i_dq_close($G$1,A93)</f>
        <v>181.30369999999999</v>
      </c>
      <c r="H93">
        <f t="shared" si="2"/>
        <v>156.98246666666665</v>
      </c>
      <c r="I93">
        <f t="shared" si="3"/>
        <v>176.51789999999997</v>
      </c>
    </row>
    <row r="94" spans="1:9">
      <c r="A94" s="3">
        <f>信用曲线—价格!A94</f>
        <v>44699</v>
      </c>
      <c r="B94" s="1">
        <f>[1]!i_dq_close($B$1,A94)</f>
        <v>146.06309999999999</v>
      </c>
      <c r="C94" s="1">
        <f>[1]!i_dq_close($C$1,A94)</f>
        <v>158.42140000000001</v>
      </c>
      <c r="D94" s="1">
        <f>[1]!i_dq_close($D$1,A94)</f>
        <v>166.65280000000001</v>
      </c>
      <c r="E94" s="1">
        <f>[1]!i_dq_close($E$1,A94)</f>
        <v>173.1302</v>
      </c>
      <c r="F94" s="1">
        <f>[1]!i_dq_close($F$1,A94)</f>
        <v>175.43989999999999</v>
      </c>
      <c r="G94" s="1">
        <f>[1]!i_dq_close($G$1,A94)</f>
        <v>181.41470000000001</v>
      </c>
      <c r="H94">
        <f t="shared" si="2"/>
        <v>157.04576666666668</v>
      </c>
      <c r="I94">
        <f t="shared" si="3"/>
        <v>176.66160000000002</v>
      </c>
    </row>
    <row r="95" spans="1:9">
      <c r="A95" s="3">
        <f>信用曲线—价格!A95</f>
        <v>44700</v>
      </c>
      <c r="B95" s="1">
        <f>[1]!i_dq_close($B$1,A95)</f>
        <v>146.08629999999999</v>
      </c>
      <c r="C95" s="1">
        <f>[1]!i_dq_close($C$1,A95)</f>
        <v>158.50530000000001</v>
      </c>
      <c r="D95" s="1">
        <f>[1]!i_dq_close($D$1,A95)</f>
        <v>166.7852</v>
      </c>
      <c r="E95" s="1">
        <f>[1]!i_dq_close($E$1,A95)</f>
        <v>173.28909999999999</v>
      </c>
      <c r="F95" s="1">
        <f>[1]!i_dq_close($F$1,A95)</f>
        <v>175.59829999999999</v>
      </c>
      <c r="G95" s="1">
        <f>[1]!i_dq_close($G$1,A95)</f>
        <v>181.66220000000001</v>
      </c>
      <c r="H95">
        <f t="shared" si="2"/>
        <v>157.12559999999999</v>
      </c>
      <c r="I95">
        <f t="shared" si="3"/>
        <v>176.84986666666666</v>
      </c>
    </row>
    <row r="96" spans="1:9">
      <c r="A96" s="3">
        <f>信用曲线—价格!A96</f>
        <v>44701</v>
      </c>
      <c r="B96" s="1">
        <f>[1]!i_dq_close($B$1,A96)</f>
        <v>146.10380000000001</v>
      </c>
      <c r="C96" s="1">
        <f>[1]!i_dq_close($C$1,A96)</f>
        <v>158.52369999999999</v>
      </c>
      <c r="D96" s="1">
        <f>[1]!i_dq_close($D$1,A96)</f>
        <v>166.80260000000001</v>
      </c>
      <c r="E96" s="1">
        <f>[1]!i_dq_close($E$1,A96)</f>
        <v>173.333</v>
      </c>
      <c r="F96" s="1">
        <f>[1]!i_dq_close($F$1,A96)</f>
        <v>175.68090000000001</v>
      </c>
      <c r="G96" s="1">
        <f>[1]!i_dq_close($G$1,A96)</f>
        <v>181.6773</v>
      </c>
      <c r="H96">
        <f t="shared" si="2"/>
        <v>157.14336666666668</v>
      </c>
      <c r="I96">
        <f t="shared" si="3"/>
        <v>176.89706666666666</v>
      </c>
    </row>
    <row r="97" spans="1:9">
      <c r="A97" s="3">
        <f>信用曲线—价格!A97</f>
        <v>44704</v>
      </c>
      <c r="B97" s="1">
        <f>[1]!i_dq_close($B$1,A97)</f>
        <v>146.14269999999999</v>
      </c>
      <c r="C97" s="1">
        <f>[1]!i_dq_close($C$1,A97)</f>
        <v>158.6018</v>
      </c>
      <c r="D97" s="1">
        <f>[1]!i_dq_close($D$1,A97)</f>
        <v>166.8998</v>
      </c>
      <c r="E97" s="1">
        <f>[1]!i_dq_close($E$1,A97)</f>
        <v>173.459</v>
      </c>
      <c r="F97" s="1">
        <f>[1]!i_dq_close($F$1,A97)</f>
        <v>175.82939999999999</v>
      </c>
      <c r="G97" s="1">
        <f>[1]!i_dq_close($G$1,A97)</f>
        <v>181.82730000000001</v>
      </c>
      <c r="H97">
        <f t="shared" si="2"/>
        <v>157.21476666666669</v>
      </c>
      <c r="I97">
        <f t="shared" si="3"/>
        <v>177.0385666666667</v>
      </c>
    </row>
    <row r="98" spans="1:9">
      <c r="A98" s="3">
        <f>信用曲线—价格!A98</f>
        <v>44705</v>
      </c>
      <c r="B98" s="1">
        <f>[1]!i_dq_close($B$1,A98)</f>
        <v>146.1516</v>
      </c>
      <c r="C98" s="1">
        <f>[1]!i_dq_close($C$1,A98)</f>
        <v>158.63300000000001</v>
      </c>
      <c r="D98" s="1">
        <f>[1]!i_dq_close($D$1,A98)</f>
        <v>166.95079999999999</v>
      </c>
      <c r="E98" s="1">
        <f>[1]!i_dq_close($E$1,A98)</f>
        <v>173.52789999999999</v>
      </c>
      <c r="F98" s="1">
        <f>[1]!i_dq_close($F$1,A98)</f>
        <v>175.8929</v>
      </c>
      <c r="G98" s="1">
        <f>[1]!i_dq_close($G$1,A98)</f>
        <v>181.89680000000001</v>
      </c>
      <c r="H98">
        <f t="shared" si="2"/>
        <v>157.24513333333334</v>
      </c>
      <c r="I98">
        <f t="shared" si="3"/>
        <v>177.10586666666666</v>
      </c>
    </row>
    <row r="99" spans="1:9">
      <c r="A99" s="3">
        <f>信用曲线—价格!A99</f>
        <v>44706</v>
      </c>
      <c r="B99" s="1">
        <f>[1]!i_dq_close($B$1,A99)</f>
        <v>146.15049999999999</v>
      </c>
      <c r="C99" s="1">
        <f>[1]!i_dq_close($C$1,A99)</f>
        <v>158.6455</v>
      </c>
      <c r="D99" s="1">
        <f>[1]!i_dq_close($D$1,A99)</f>
        <v>166.96729999999999</v>
      </c>
      <c r="E99" s="1">
        <f>[1]!i_dq_close($E$1,A99)</f>
        <v>173.5282</v>
      </c>
      <c r="F99" s="1">
        <f>[1]!i_dq_close($F$1,A99)</f>
        <v>175.90289999999999</v>
      </c>
      <c r="G99" s="1">
        <f>[1]!i_dq_close($G$1,A99)</f>
        <v>182.08930000000001</v>
      </c>
      <c r="H99">
        <f t="shared" si="2"/>
        <v>157.25443333333331</v>
      </c>
      <c r="I99">
        <f t="shared" si="3"/>
        <v>177.17346666666666</v>
      </c>
    </row>
    <row r="100" spans="1:9">
      <c r="A100" s="3">
        <f>信用曲线—价格!A100</f>
        <v>44707</v>
      </c>
      <c r="B100" s="1">
        <f>[1]!i_dq_close($B$1,A100)</f>
        <v>146.1645</v>
      </c>
      <c r="C100" s="1">
        <f>[1]!i_dq_close($C$1,A100)</f>
        <v>158.70050000000001</v>
      </c>
      <c r="D100" s="1">
        <f>[1]!i_dq_close($D$1,A100)</f>
        <v>167.0565</v>
      </c>
      <c r="E100" s="1">
        <f>[1]!i_dq_close($E$1,A100)</f>
        <v>173.62799999999999</v>
      </c>
      <c r="F100" s="1">
        <f>[1]!i_dq_close($F$1,A100)</f>
        <v>176.00620000000001</v>
      </c>
      <c r="G100" s="1">
        <f>[1]!i_dq_close($G$1,A100)</f>
        <v>182.43020000000001</v>
      </c>
      <c r="H100">
        <f t="shared" si="2"/>
        <v>157.30716666666669</v>
      </c>
      <c r="I100">
        <f t="shared" si="3"/>
        <v>177.35479999999998</v>
      </c>
    </row>
    <row r="101" spans="1:9">
      <c r="A101" s="3">
        <f>信用曲线—价格!A101</f>
        <v>44708</v>
      </c>
      <c r="B101" s="1">
        <f>[1]!i_dq_close($B$1,A101)</f>
        <v>146.17789999999999</v>
      </c>
      <c r="C101" s="1">
        <f>[1]!i_dq_close($C$1,A101)</f>
        <v>158.73820000000001</v>
      </c>
      <c r="D101" s="1">
        <f>[1]!i_dq_close($D$1,A101)</f>
        <v>167.10290000000001</v>
      </c>
      <c r="E101" s="1">
        <f>[1]!i_dq_close($E$1,A101)</f>
        <v>173.7028</v>
      </c>
      <c r="F101" s="1">
        <f>[1]!i_dq_close($F$1,A101)</f>
        <v>176.10220000000001</v>
      </c>
      <c r="G101" s="1">
        <f>[1]!i_dq_close($G$1,A101)</f>
        <v>182.4889</v>
      </c>
      <c r="H101">
        <f t="shared" si="2"/>
        <v>157.33966666666666</v>
      </c>
      <c r="I101">
        <f t="shared" si="3"/>
        <v>177.43129999999999</v>
      </c>
    </row>
    <row r="102" spans="1:9">
      <c r="A102" s="3">
        <f>信用曲线—价格!A102</f>
        <v>44711</v>
      </c>
      <c r="B102" s="1">
        <f>[1]!i_dq_close($B$1,A102)</f>
        <v>146.2037</v>
      </c>
      <c r="C102" s="1">
        <f>[1]!i_dq_close($C$1,A102)</f>
        <v>158.74870000000001</v>
      </c>
      <c r="D102" s="1">
        <f>[1]!i_dq_close($D$1,A102)</f>
        <v>167.0925</v>
      </c>
      <c r="E102" s="1">
        <f>[1]!i_dq_close($E$1,A102)</f>
        <v>173.69579999999999</v>
      </c>
      <c r="F102" s="1">
        <f>[1]!i_dq_close($F$1,A102)</f>
        <v>176.13480000000001</v>
      </c>
      <c r="G102" s="1">
        <f>[1]!i_dq_close($G$1,A102)</f>
        <v>182.46789999999999</v>
      </c>
      <c r="H102">
        <f t="shared" si="2"/>
        <v>157.34829999999999</v>
      </c>
      <c r="I102">
        <f t="shared" si="3"/>
        <v>177.43283333333332</v>
      </c>
    </row>
    <row r="103" spans="1:9">
      <c r="A103" s="3">
        <f>信用曲线—价格!A103</f>
        <v>44712</v>
      </c>
      <c r="B103" s="1">
        <f>[1]!i_dq_close($B$1,A103)</f>
        <v>146.20349999999999</v>
      </c>
      <c r="C103" s="1">
        <f>[1]!i_dq_close($C$1,A103)</f>
        <v>158.68299999999999</v>
      </c>
      <c r="D103" s="1">
        <f>[1]!i_dq_close($D$1,A103)</f>
        <v>166.96799999999999</v>
      </c>
      <c r="E103" s="1">
        <f>[1]!i_dq_close($E$1,A103)</f>
        <v>173.5334</v>
      </c>
      <c r="F103" s="1">
        <f>[1]!i_dq_close($F$1,A103)</f>
        <v>175.97470000000001</v>
      </c>
      <c r="G103" s="1">
        <f>[1]!i_dq_close($G$1,A103)</f>
        <v>182.30510000000001</v>
      </c>
      <c r="H103">
        <f t="shared" si="2"/>
        <v>157.2848333333333</v>
      </c>
      <c r="I103">
        <f t="shared" si="3"/>
        <v>177.27106666666668</v>
      </c>
    </row>
    <row r="104" spans="1:9">
      <c r="A104" s="3">
        <f>信用曲线—价格!A104</f>
        <v>44713</v>
      </c>
      <c r="B104" s="1">
        <f>[1]!i_dq_close($B$1,A104)</f>
        <v>146.20959999999999</v>
      </c>
      <c r="C104" s="1">
        <f>[1]!i_dq_close($C$1,A104)</f>
        <v>158.6482</v>
      </c>
      <c r="D104" s="1">
        <f>[1]!i_dq_close($D$1,A104)</f>
        <v>166.904</v>
      </c>
      <c r="E104" s="1">
        <f>[1]!i_dq_close($E$1,A104)</f>
        <v>173.45400000000001</v>
      </c>
      <c r="F104" s="1">
        <f>[1]!i_dq_close($F$1,A104)</f>
        <v>175.97399999999999</v>
      </c>
      <c r="G104" s="1">
        <f>[1]!i_dq_close($G$1,A104)</f>
        <v>182.25360000000001</v>
      </c>
      <c r="H104">
        <f t="shared" si="2"/>
        <v>157.25393333333332</v>
      </c>
      <c r="I104">
        <f t="shared" si="3"/>
        <v>177.22720000000001</v>
      </c>
    </row>
    <row r="105" spans="1:9">
      <c r="A105" s="3">
        <f>信用曲线—价格!A105</f>
        <v>44714</v>
      </c>
      <c r="B105" s="1">
        <f>[1]!i_dq_close($B$1,A105)</f>
        <v>146.21539999999999</v>
      </c>
      <c r="C105" s="1">
        <f>[1]!i_dq_close($C$1,A105)</f>
        <v>158.5865</v>
      </c>
      <c r="D105" s="1">
        <f>[1]!i_dq_close($D$1,A105)</f>
        <v>166.8236</v>
      </c>
      <c r="E105" s="1">
        <f>[1]!i_dq_close($E$1,A105)</f>
        <v>173.36879999999999</v>
      </c>
      <c r="F105" s="1">
        <f>[1]!i_dq_close($F$1,A105)</f>
        <v>175.8877</v>
      </c>
      <c r="G105" s="1">
        <f>[1]!i_dq_close($G$1,A105)</f>
        <v>182.1773</v>
      </c>
      <c r="H105">
        <f t="shared" si="2"/>
        <v>157.20849999999999</v>
      </c>
      <c r="I105">
        <f t="shared" si="3"/>
        <v>177.1446</v>
      </c>
    </row>
    <row r="106" spans="1:9">
      <c r="A106" s="3">
        <f>信用曲线—价格!A106</f>
        <v>44718</v>
      </c>
      <c r="B106" s="1">
        <f>[1]!i_dq_close($B$1,A106)</f>
        <v>146.2319</v>
      </c>
      <c r="C106" s="1">
        <f>[1]!i_dq_close($C$1,A106)</f>
        <v>158.50909999999999</v>
      </c>
      <c r="D106" s="1">
        <f>[1]!i_dq_close($D$1,A106)</f>
        <v>166.7252</v>
      </c>
      <c r="E106" s="1">
        <f>[1]!i_dq_close($E$1,A106)</f>
        <v>173.26419999999999</v>
      </c>
      <c r="F106" s="1">
        <f>[1]!i_dq_close($F$1,A106)</f>
        <v>175.8057</v>
      </c>
      <c r="G106" s="1">
        <f>[1]!i_dq_close($G$1,A106)</f>
        <v>182.0103</v>
      </c>
      <c r="H106">
        <f t="shared" si="2"/>
        <v>157.15539999999999</v>
      </c>
      <c r="I106">
        <f t="shared" si="3"/>
        <v>177.02673333333334</v>
      </c>
    </row>
    <row r="107" spans="1:9">
      <c r="A107" s="3">
        <f>信用曲线—价格!A107</f>
        <v>44719</v>
      </c>
      <c r="B107" s="1">
        <f>[1]!i_dq_close($B$1,A107)</f>
        <v>146.20699999999999</v>
      </c>
      <c r="C107" s="1">
        <f>[1]!i_dq_close($C$1,A107)</f>
        <v>158.428</v>
      </c>
      <c r="D107" s="1">
        <f>[1]!i_dq_close($D$1,A107)</f>
        <v>166.63140000000001</v>
      </c>
      <c r="E107" s="1">
        <f>[1]!i_dq_close($E$1,A107)</f>
        <v>173.1628</v>
      </c>
      <c r="F107" s="1">
        <f>[1]!i_dq_close($F$1,A107)</f>
        <v>175.654</v>
      </c>
      <c r="G107" s="1">
        <f>[1]!i_dq_close($G$1,A107)</f>
        <v>181.92089999999999</v>
      </c>
      <c r="H107">
        <f t="shared" si="2"/>
        <v>157.08879999999999</v>
      </c>
      <c r="I107">
        <f t="shared" si="3"/>
        <v>176.91256666666666</v>
      </c>
    </row>
    <row r="108" spans="1:9">
      <c r="A108" s="3">
        <f>信用曲线—价格!A108</f>
        <v>44720</v>
      </c>
      <c r="B108" s="1">
        <f>[1]!i_dq_close($B$1,A108)</f>
        <v>146.21279999999999</v>
      </c>
      <c r="C108" s="1">
        <f>[1]!i_dq_close($C$1,A108)</f>
        <v>158.4273</v>
      </c>
      <c r="D108" s="1">
        <f>[1]!i_dq_close($D$1,A108)</f>
        <v>166.6249</v>
      </c>
      <c r="E108" s="1">
        <f>[1]!i_dq_close($E$1,A108)</f>
        <v>173.1456</v>
      </c>
      <c r="F108" s="1">
        <f>[1]!i_dq_close($F$1,A108)</f>
        <v>175.63059999999999</v>
      </c>
      <c r="G108" s="1">
        <f>[1]!i_dq_close($G$1,A108)</f>
        <v>181.87690000000001</v>
      </c>
      <c r="H108">
        <f t="shared" si="2"/>
        <v>157.08833333333334</v>
      </c>
      <c r="I108">
        <f t="shared" si="3"/>
        <v>176.88436666666666</v>
      </c>
    </row>
    <row r="109" spans="1:9">
      <c r="A109" s="3">
        <f>信用曲线—价格!A109</f>
        <v>44721</v>
      </c>
      <c r="B109" s="1">
        <f>[1]!i_dq_close($B$1,A109)</f>
        <v>146.21610000000001</v>
      </c>
      <c r="C109" s="1">
        <f>[1]!i_dq_close($C$1,A109)</f>
        <v>158.4633</v>
      </c>
      <c r="D109" s="1">
        <f>[1]!i_dq_close($D$1,A109)</f>
        <v>166.68129999999999</v>
      </c>
      <c r="E109" s="1">
        <f>[1]!i_dq_close($E$1,A109)</f>
        <v>173.2159</v>
      </c>
      <c r="F109" s="1">
        <f>[1]!i_dq_close($F$1,A109)</f>
        <v>175.69980000000001</v>
      </c>
      <c r="G109" s="1">
        <f>[1]!i_dq_close($G$1,A109)</f>
        <v>181.96680000000001</v>
      </c>
      <c r="H109">
        <f t="shared" si="2"/>
        <v>157.12023333333332</v>
      </c>
      <c r="I109">
        <f t="shared" si="3"/>
        <v>176.96083333333334</v>
      </c>
    </row>
    <row r="110" spans="1:9">
      <c r="A110" s="3">
        <f>信用曲线—价格!A110</f>
        <v>44722</v>
      </c>
      <c r="B110" s="1">
        <f>[1]!i_dq_close($B$1,A110)</f>
        <v>146.2276</v>
      </c>
      <c r="C110" s="1">
        <f>[1]!i_dq_close($C$1,A110)</f>
        <v>158.50739999999999</v>
      </c>
      <c r="D110" s="1">
        <f>[1]!i_dq_close($D$1,A110)</f>
        <v>166.75229999999999</v>
      </c>
      <c r="E110" s="1">
        <f>[1]!i_dq_close($E$1,A110)</f>
        <v>173.31870000000001</v>
      </c>
      <c r="F110" s="1">
        <f>[1]!i_dq_close($F$1,A110)</f>
        <v>175.85499999999999</v>
      </c>
      <c r="G110" s="1">
        <f>[1]!i_dq_close($G$1,A110)</f>
        <v>182.05430000000001</v>
      </c>
      <c r="H110">
        <f t="shared" si="2"/>
        <v>157.16243333333333</v>
      </c>
      <c r="I110">
        <f t="shared" si="3"/>
        <v>177.07600000000002</v>
      </c>
    </row>
    <row r="111" spans="1:9">
      <c r="A111" s="3">
        <f>信用曲线—价格!A111</f>
        <v>44725</v>
      </c>
      <c r="B111" s="1">
        <f>[1]!i_dq_close($B$1,A111)</f>
        <v>146.2611</v>
      </c>
      <c r="C111" s="1">
        <f>[1]!i_dq_close($C$1,A111)</f>
        <v>158.56270000000001</v>
      </c>
      <c r="D111" s="1">
        <f>[1]!i_dq_close($D$1,A111)</f>
        <v>166.8278</v>
      </c>
      <c r="E111" s="1">
        <f>[1]!i_dq_close($E$1,A111)</f>
        <v>173.40270000000001</v>
      </c>
      <c r="F111" s="1">
        <f>[1]!i_dq_close($F$1,A111)</f>
        <v>175.91909999999999</v>
      </c>
      <c r="G111" s="1">
        <f>[1]!i_dq_close($G$1,A111)</f>
        <v>182.18709999999999</v>
      </c>
      <c r="H111">
        <f t="shared" si="2"/>
        <v>157.21720000000002</v>
      </c>
      <c r="I111">
        <f t="shared" si="3"/>
        <v>177.16963333333334</v>
      </c>
    </row>
    <row r="112" spans="1:9">
      <c r="A112" s="3">
        <f>信用曲线—价格!A112</f>
        <v>44726</v>
      </c>
      <c r="B112" s="1">
        <f>[1]!i_dq_close($B$1,A112)</f>
        <v>146.2722</v>
      </c>
      <c r="C112" s="1">
        <f>[1]!i_dq_close($C$1,A112)</f>
        <v>158.5641</v>
      </c>
      <c r="D112" s="1">
        <f>[1]!i_dq_close($D$1,A112)</f>
        <v>166.8425</v>
      </c>
      <c r="E112" s="1">
        <f>[1]!i_dq_close($E$1,A112)</f>
        <v>173.41040000000001</v>
      </c>
      <c r="F112" s="1">
        <f>[1]!i_dq_close($F$1,A112)</f>
        <v>175.94820000000001</v>
      </c>
      <c r="G112" s="1">
        <f>[1]!i_dq_close($G$1,A112)</f>
        <v>182.11539999999999</v>
      </c>
      <c r="H112">
        <f t="shared" si="2"/>
        <v>157.22626666666667</v>
      </c>
      <c r="I112">
        <f t="shared" si="3"/>
        <v>177.15800000000002</v>
      </c>
    </row>
    <row r="113" spans="1:9">
      <c r="A113" s="3">
        <f>信用曲线—价格!A113</f>
        <v>44727</v>
      </c>
      <c r="B113" s="1">
        <f>[1]!i_dq_close($B$1,A113)</f>
        <v>146.28639999999999</v>
      </c>
      <c r="C113" s="1">
        <f>[1]!i_dq_close($C$1,A113)</f>
        <v>158.58009999999999</v>
      </c>
      <c r="D113" s="1">
        <f>[1]!i_dq_close($D$1,A113)</f>
        <v>166.8518</v>
      </c>
      <c r="E113" s="1">
        <f>[1]!i_dq_close($E$1,A113)</f>
        <v>173.4093</v>
      </c>
      <c r="F113" s="1">
        <f>[1]!i_dq_close($F$1,A113)</f>
        <v>175.91630000000001</v>
      </c>
      <c r="G113" s="1">
        <f>[1]!i_dq_close($G$1,A113)</f>
        <v>182.18119999999999</v>
      </c>
      <c r="H113">
        <f t="shared" si="2"/>
        <v>157.23943333333332</v>
      </c>
      <c r="I113">
        <f t="shared" si="3"/>
        <v>177.16893333333334</v>
      </c>
    </row>
    <row r="114" spans="1:9">
      <c r="A114" s="3">
        <f>信用曲线—价格!A114</f>
        <v>44728</v>
      </c>
      <c r="B114" s="1">
        <f>[1]!i_dq_close($B$1,A114)</f>
        <v>146.29929999999999</v>
      </c>
      <c r="C114" s="1">
        <f>[1]!i_dq_close($C$1,A114)</f>
        <v>158.61179999999999</v>
      </c>
      <c r="D114" s="1">
        <f>[1]!i_dq_close($D$1,A114)</f>
        <v>166.87799999999999</v>
      </c>
      <c r="E114" s="1">
        <f>[1]!i_dq_close($E$1,A114)</f>
        <v>173.4297</v>
      </c>
      <c r="F114" s="1">
        <f>[1]!i_dq_close($F$1,A114)</f>
        <v>175.89840000000001</v>
      </c>
      <c r="G114" s="1">
        <f>[1]!i_dq_close($G$1,A114)</f>
        <v>182.20490000000001</v>
      </c>
      <c r="H114">
        <f t="shared" si="2"/>
        <v>157.26303333333331</v>
      </c>
      <c r="I114">
        <f t="shared" si="3"/>
        <v>177.17766666666668</v>
      </c>
    </row>
    <row r="115" spans="1:9">
      <c r="A115" s="3">
        <f>信用曲线—价格!A115</f>
        <v>44729</v>
      </c>
      <c r="B115" s="1">
        <f>[1]!i_dq_close($B$1,A115)</f>
        <v>146.32069999999999</v>
      </c>
      <c r="C115" s="1">
        <f>[1]!i_dq_close($C$1,A115)</f>
        <v>158.67189999999999</v>
      </c>
      <c r="D115" s="1">
        <f>[1]!i_dq_close($D$1,A115)</f>
        <v>166.95150000000001</v>
      </c>
      <c r="E115" s="1">
        <f>[1]!i_dq_close($E$1,A115)</f>
        <v>173.51179999999999</v>
      </c>
      <c r="F115" s="1">
        <f>[1]!i_dq_close($F$1,A115)</f>
        <v>175.96340000000001</v>
      </c>
      <c r="G115" s="1">
        <f>[1]!i_dq_close($G$1,A115)</f>
        <v>182.26499999999999</v>
      </c>
      <c r="H115">
        <f t="shared" si="2"/>
        <v>157.31469999999999</v>
      </c>
      <c r="I115">
        <f t="shared" si="3"/>
        <v>177.24673333333331</v>
      </c>
    </row>
    <row r="116" spans="1:9">
      <c r="A116" s="3">
        <f>信用曲线—价格!A116</f>
        <v>44732</v>
      </c>
      <c r="B116" s="1">
        <f>[1]!i_dq_close($B$1,A116)</f>
        <v>146.35239999999999</v>
      </c>
      <c r="C116" s="1">
        <f>[1]!i_dq_close($C$1,A116)</f>
        <v>158.71459999999999</v>
      </c>
      <c r="D116" s="1">
        <f>[1]!i_dq_close($D$1,A116)</f>
        <v>167.0051</v>
      </c>
      <c r="E116" s="1">
        <f>[1]!i_dq_close($E$1,A116)</f>
        <v>173.5712</v>
      </c>
      <c r="F116" s="1">
        <f>[1]!i_dq_close($F$1,A116)</f>
        <v>175.9973</v>
      </c>
      <c r="G116" s="1">
        <f>[1]!i_dq_close($G$1,A116)</f>
        <v>182.50139999999999</v>
      </c>
      <c r="H116">
        <f t="shared" si="2"/>
        <v>157.35736666666665</v>
      </c>
      <c r="I116">
        <f t="shared" si="3"/>
        <v>177.35663333333332</v>
      </c>
    </row>
    <row r="117" spans="1:9">
      <c r="A117" s="3">
        <f>信用曲线—价格!A117</f>
        <v>44733</v>
      </c>
      <c r="B117" s="1">
        <f>[1]!i_dq_close($B$1,A117)</f>
        <v>146.3612</v>
      </c>
      <c r="C117" s="1">
        <f>[1]!i_dq_close($C$1,A117)</f>
        <v>158.7302</v>
      </c>
      <c r="D117" s="1">
        <f>[1]!i_dq_close($D$1,A117)</f>
        <v>167.01849999999999</v>
      </c>
      <c r="E117" s="1">
        <f>[1]!i_dq_close($E$1,A117)</f>
        <v>173.56790000000001</v>
      </c>
      <c r="F117" s="1">
        <f>[1]!i_dq_close($F$1,A117)</f>
        <v>176.03749999999999</v>
      </c>
      <c r="G117" s="1">
        <f>[1]!i_dq_close($G$1,A117)</f>
        <v>182.441</v>
      </c>
      <c r="H117">
        <f t="shared" si="2"/>
        <v>157.36996666666667</v>
      </c>
      <c r="I117">
        <f t="shared" si="3"/>
        <v>177.34880000000001</v>
      </c>
    </row>
    <row r="118" spans="1:9">
      <c r="A118" s="3">
        <f>信用曲线—价格!A118</f>
        <v>44734</v>
      </c>
      <c r="B118" s="1">
        <f>[1]!i_dq_close($B$1,A118)</f>
        <v>146.3732</v>
      </c>
      <c r="C118" s="1">
        <f>[1]!i_dq_close($C$1,A118)</f>
        <v>158.75299999999999</v>
      </c>
      <c r="D118" s="1">
        <f>[1]!i_dq_close($D$1,A118)</f>
        <v>167.0419</v>
      </c>
      <c r="E118" s="1">
        <f>[1]!i_dq_close($E$1,A118)</f>
        <v>173.58410000000001</v>
      </c>
      <c r="F118" s="1">
        <f>[1]!i_dq_close($F$1,A118)</f>
        <v>176.06059999999999</v>
      </c>
      <c r="G118" s="1">
        <f>[1]!i_dq_close($G$1,A118)</f>
        <v>182.5292</v>
      </c>
      <c r="H118">
        <f t="shared" si="2"/>
        <v>157.38936666666666</v>
      </c>
      <c r="I118">
        <f t="shared" si="3"/>
        <v>177.3913</v>
      </c>
    </row>
    <row r="119" spans="1:9">
      <c r="A119" s="3">
        <f>信用曲线—价格!A119</f>
        <v>44735</v>
      </c>
      <c r="B119" s="1">
        <f>[1]!i_dq_close($B$1,A119)</f>
        <v>146.39429999999999</v>
      </c>
      <c r="C119" s="1">
        <f>[1]!i_dq_close($C$1,A119)</f>
        <v>158.80680000000001</v>
      </c>
      <c r="D119" s="1">
        <f>[1]!i_dq_close($D$1,A119)</f>
        <v>167.114</v>
      </c>
      <c r="E119" s="1">
        <f>[1]!i_dq_close($E$1,A119)</f>
        <v>173.643</v>
      </c>
      <c r="F119" s="1">
        <f>[1]!i_dq_close($F$1,A119)</f>
        <v>176.13329999999999</v>
      </c>
      <c r="G119" s="1">
        <f>[1]!i_dq_close($G$1,A119)</f>
        <v>182.6335</v>
      </c>
      <c r="H119">
        <f t="shared" si="2"/>
        <v>157.43836666666667</v>
      </c>
      <c r="I119">
        <f t="shared" si="3"/>
        <v>177.46993333333333</v>
      </c>
    </row>
    <row r="120" spans="1:9">
      <c r="A120" s="3">
        <f>信用曲线—价格!A120</f>
        <v>44736</v>
      </c>
      <c r="B120" s="1">
        <f>[1]!i_dq_close($B$1,A120)</f>
        <v>146.4101</v>
      </c>
      <c r="C120" s="1">
        <f>[1]!i_dq_close($C$1,A120)</f>
        <v>158.83779999999999</v>
      </c>
      <c r="D120" s="1">
        <f>[1]!i_dq_close($D$1,A120)</f>
        <v>167.14859999999999</v>
      </c>
      <c r="E120" s="1">
        <f>[1]!i_dq_close($E$1,A120)</f>
        <v>173.6677</v>
      </c>
      <c r="F120" s="1">
        <f>[1]!i_dq_close($F$1,A120)</f>
        <v>176.1705</v>
      </c>
      <c r="G120" s="1">
        <f>[1]!i_dq_close($G$1,A120)</f>
        <v>182.6405</v>
      </c>
      <c r="H120">
        <f t="shared" si="2"/>
        <v>157.46549999999999</v>
      </c>
      <c r="I120">
        <f t="shared" si="3"/>
        <v>177.49289999999999</v>
      </c>
    </row>
    <row r="121" spans="1:9">
      <c r="A121" s="3">
        <f>信用曲线—价格!A121</f>
        <v>44739</v>
      </c>
      <c r="B121" s="1">
        <f>[1]!i_dq_close($B$1,A121)</f>
        <v>146.43020000000001</v>
      </c>
      <c r="C121" s="1">
        <f>[1]!i_dq_close($C$1,A121)</f>
        <v>158.82220000000001</v>
      </c>
      <c r="D121" s="1">
        <f>[1]!i_dq_close($D$1,A121)</f>
        <v>167.09639999999999</v>
      </c>
      <c r="E121" s="1">
        <f>[1]!i_dq_close($E$1,A121)</f>
        <v>173.59710000000001</v>
      </c>
      <c r="F121" s="1">
        <f>[1]!i_dq_close($F$1,A121)</f>
        <v>176.1216</v>
      </c>
      <c r="G121" s="1">
        <f>[1]!i_dq_close($G$1,A121)</f>
        <v>182.5796</v>
      </c>
      <c r="H121">
        <f t="shared" si="2"/>
        <v>157.4496</v>
      </c>
      <c r="I121">
        <f t="shared" si="3"/>
        <v>177.43276666666668</v>
      </c>
    </row>
    <row r="122" spans="1:9">
      <c r="A122" s="3">
        <f>信用曲线—价格!A122</f>
        <v>44740</v>
      </c>
      <c r="B122" s="1">
        <f>[1]!i_dq_close($B$1,A122)</f>
        <v>146.43520000000001</v>
      </c>
      <c r="C122" s="1">
        <f>[1]!i_dq_close($C$1,A122)</f>
        <v>158.8013</v>
      </c>
      <c r="D122" s="1">
        <f>[1]!i_dq_close($D$1,A122)</f>
        <v>167.06100000000001</v>
      </c>
      <c r="E122" s="1">
        <f>[1]!i_dq_close($E$1,A122)</f>
        <v>173.5789</v>
      </c>
      <c r="F122" s="1">
        <f>[1]!i_dq_close($F$1,A122)</f>
        <v>176.065</v>
      </c>
      <c r="G122" s="1">
        <f>[1]!i_dq_close($G$1,A122)</f>
        <v>182.50319999999999</v>
      </c>
      <c r="H122">
        <f t="shared" si="2"/>
        <v>157.4325</v>
      </c>
      <c r="I122">
        <f t="shared" si="3"/>
        <v>177.38236666666668</v>
      </c>
    </row>
    <row r="123" spans="1:9">
      <c r="A123" s="3">
        <f>信用曲线—价格!A123</f>
        <v>44741</v>
      </c>
      <c r="B123" s="1">
        <f>[1]!i_dq_close($B$1,A123)</f>
        <v>146.44470000000001</v>
      </c>
      <c r="C123" s="1">
        <f>[1]!i_dq_close($C$1,A123)</f>
        <v>158.80600000000001</v>
      </c>
      <c r="D123" s="1">
        <f>[1]!i_dq_close($D$1,A123)</f>
        <v>167.05959999999999</v>
      </c>
      <c r="E123" s="1">
        <f>[1]!i_dq_close($E$1,A123)</f>
        <v>173.5702</v>
      </c>
      <c r="F123" s="1">
        <f>[1]!i_dq_close($F$1,A123)</f>
        <v>176.02959999999999</v>
      </c>
      <c r="G123" s="1">
        <f>[1]!i_dq_close($G$1,A123)</f>
        <v>182.49449999999999</v>
      </c>
      <c r="H123">
        <f t="shared" si="2"/>
        <v>157.43676666666667</v>
      </c>
      <c r="I123">
        <f t="shared" si="3"/>
        <v>177.36476666666667</v>
      </c>
    </row>
    <row r="124" spans="1:9">
      <c r="A124" s="3">
        <f>信用曲线—价格!A124</f>
        <v>44742</v>
      </c>
      <c r="B124" s="1">
        <f>[1]!i_dq_close($B$1,A124)</f>
        <v>146.46190000000001</v>
      </c>
      <c r="C124" s="1">
        <f>[1]!i_dq_close($C$1,A124)</f>
        <v>158.84229999999999</v>
      </c>
      <c r="D124" s="1">
        <f>[1]!i_dq_close($D$1,A124)</f>
        <v>167.1114</v>
      </c>
      <c r="E124" s="1">
        <f>[1]!i_dq_close($E$1,A124)</f>
        <v>173.61330000000001</v>
      </c>
      <c r="F124" s="1">
        <f>[1]!i_dq_close($F$1,A124)</f>
        <v>176.0445</v>
      </c>
      <c r="G124" s="1">
        <f>[1]!i_dq_close($G$1,A124)</f>
        <v>182.54689999999999</v>
      </c>
      <c r="H124">
        <f t="shared" si="2"/>
        <v>157.47186666666667</v>
      </c>
      <c r="I124">
        <f t="shared" si="3"/>
        <v>177.40156666666667</v>
      </c>
    </row>
    <row r="125" spans="1:9">
      <c r="A125" s="3">
        <f>信用曲线—价格!A125</f>
        <v>44743</v>
      </c>
      <c r="B125" s="1">
        <f>[1]!i_dq_close($B$1,A125)</f>
        <v>146.48419999999999</v>
      </c>
      <c r="C125" s="1">
        <f>[1]!i_dq_close($C$1,A125)</f>
        <v>158.89080000000001</v>
      </c>
      <c r="D125" s="1">
        <f>[1]!i_dq_close($D$1,A125)</f>
        <v>167.1833</v>
      </c>
      <c r="E125" s="1">
        <f>[1]!i_dq_close($E$1,A125)</f>
        <v>173.7045</v>
      </c>
      <c r="F125" s="1">
        <f>[1]!i_dq_close($F$1,A125)</f>
        <v>176.102</v>
      </c>
      <c r="G125" s="1">
        <f>[1]!i_dq_close($G$1,A125)</f>
        <v>182.6217</v>
      </c>
      <c r="H125">
        <f t="shared" si="2"/>
        <v>157.51943333333335</v>
      </c>
      <c r="I125">
        <f t="shared" si="3"/>
        <v>177.4760666666667</v>
      </c>
    </row>
    <row r="126" spans="1:9">
      <c r="A126" s="3">
        <f>信用曲线—价格!A126</f>
        <v>44746</v>
      </c>
      <c r="B126" s="1">
        <f>[1]!i_dq_close($B$1,A126)</f>
        <v>146.50640000000001</v>
      </c>
      <c r="C126" s="1">
        <f>[1]!i_dq_close($C$1,A126)</f>
        <v>158.89840000000001</v>
      </c>
      <c r="D126" s="1">
        <f>[1]!i_dq_close($D$1,A126)</f>
        <v>167.17590000000001</v>
      </c>
      <c r="E126" s="1">
        <f>[1]!i_dq_close($E$1,A126)</f>
        <v>173.6858</v>
      </c>
      <c r="F126" s="1">
        <f>[1]!i_dq_close($F$1,A126)</f>
        <v>176.0626</v>
      </c>
      <c r="G126" s="1">
        <f>[1]!i_dq_close($G$1,A126)</f>
        <v>182.69739999999999</v>
      </c>
      <c r="H126">
        <f t="shared" si="2"/>
        <v>157.52690000000001</v>
      </c>
      <c r="I126">
        <f t="shared" si="3"/>
        <v>177.48193333333333</v>
      </c>
    </row>
    <row r="127" spans="1:9">
      <c r="A127" s="3">
        <f>信用曲线—价格!A127</f>
        <v>44747</v>
      </c>
      <c r="B127" s="1">
        <f>[1]!i_dq_close($B$1,A127)</f>
        <v>146.50280000000001</v>
      </c>
      <c r="C127" s="1">
        <f>[1]!i_dq_close($C$1,A127)</f>
        <v>158.88399999999999</v>
      </c>
      <c r="D127" s="1">
        <f>[1]!i_dq_close($D$1,A127)</f>
        <v>167.13220000000001</v>
      </c>
      <c r="E127" s="1">
        <f>[1]!i_dq_close($E$1,A127)</f>
        <v>173.61070000000001</v>
      </c>
      <c r="F127" s="1">
        <f>[1]!i_dq_close($F$1,A127)</f>
        <v>176.029</v>
      </c>
      <c r="G127" s="1">
        <f>[1]!i_dq_close($G$1,A127)</f>
        <v>182.66480000000001</v>
      </c>
      <c r="H127">
        <f t="shared" si="2"/>
        <v>157.50633333333334</v>
      </c>
      <c r="I127">
        <f t="shared" si="3"/>
        <v>177.43483333333333</v>
      </c>
    </row>
    <row r="128" spans="1:9">
      <c r="A128" s="3">
        <f>信用曲线—价格!A128</f>
        <v>44748</v>
      </c>
      <c r="B128" s="1">
        <f>[1]!i_dq_close($B$1,A128)</f>
        <v>146.517</v>
      </c>
      <c r="C128" s="1">
        <f>[1]!i_dq_close($C$1,A128)</f>
        <v>158.91929999999999</v>
      </c>
      <c r="D128" s="1">
        <f>[1]!i_dq_close($D$1,A128)</f>
        <v>167.1943</v>
      </c>
      <c r="E128" s="1">
        <f>[1]!i_dq_close($E$1,A128)</f>
        <v>173.70070000000001</v>
      </c>
      <c r="F128" s="1">
        <f>[1]!i_dq_close($F$1,A128)</f>
        <v>176.10849999999999</v>
      </c>
      <c r="G128" s="1">
        <f>[1]!i_dq_close($G$1,A128)</f>
        <v>182.74119999999999</v>
      </c>
      <c r="H128">
        <f t="shared" si="2"/>
        <v>157.54353333333333</v>
      </c>
      <c r="I128">
        <f t="shared" si="3"/>
        <v>177.51680000000002</v>
      </c>
    </row>
    <row r="129" spans="1:9">
      <c r="A129" s="3">
        <f>信用曲线—价格!A129</f>
        <v>44749</v>
      </c>
      <c r="B129" s="1">
        <f>[1]!i_dq_close($B$1,A129)</f>
        <v>146.52889999999999</v>
      </c>
      <c r="C129" s="1">
        <f>[1]!i_dq_close($C$1,A129)</f>
        <v>158.94710000000001</v>
      </c>
      <c r="D129" s="1">
        <f>[1]!i_dq_close($D$1,A129)</f>
        <v>167.22489999999999</v>
      </c>
      <c r="E129" s="1">
        <f>[1]!i_dq_close($E$1,A129)</f>
        <v>173.74379999999999</v>
      </c>
      <c r="F129" s="1">
        <f>[1]!i_dq_close($F$1,A129)</f>
        <v>176.12729999999999</v>
      </c>
      <c r="G129" s="1">
        <f>[1]!i_dq_close($G$1,A129)</f>
        <v>182.79650000000001</v>
      </c>
      <c r="H129">
        <f t="shared" si="2"/>
        <v>157.56696666666667</v>
      </c>
      <c r="I129">
        <f t="shared" si="3"/>
        <v>177.55586666666667</v>
      </c>
    </row>
    <row r="130" spans="1:9">
      <c r="A130" s="3">
        <f>信用曲线—价格!A130</f>
        <v>44750</v>
      </c>
      <c r="B130" s="1">
        <f>[1]!i_dq_close($B$1,A130)</f>
        <v>146.5438</v>
      </c>
      <c r="C130" s="1">
        <f>[1]!i_dq_close($C$1,A130)</f>
        <v>158.9956</v>
      </c>
      <c r="D130" s="1">
        <f>[1]!i_dq_close($D$1,A130)</f>
        <v>167.2876</v>
      </c>
      <c r="E130" s="1">
        <f>[1]!i_dq_close($E$1,A130)</f>
        <v>173.8126</v>
      </c>
      <c r="F130" s="1">
        <f>[1]!i_dq_close($F$1,A130)</f>
        <v>176.1515</v>
      </c>
      <c r="G130" s="1">
        <f>[1]!i_dq_close($G$1,A130)</f>
        <v>182.8535</v>
      </c>
      <c r="H130">
        <f t="shared" si="2"/>
        <v>157.60900000000001</v>
      </c>
      <c r="I130">
        <f t="shared" si="3"/>
        <v>177.60586666666669</v>
      </c>
    </row>
    <row r="131" spans="1:9">
      <c r="A131" s="3">
        <f>信用曲线—价格!A131</f>
        <v>44753</v>
      </c>
      <c r="B131" s="1">
        <f>[1]!i_dq_close($B$1,A131)</f>
        <v>146.57679999999999</v>
      </c>
      <c r="C131" s="1">
        <f>[1]!i_dq_close($C$1,A131)</f>
        <v>159.07980000000001</v>
      </c>
      <c r="D131" s="1">
        <f>[1]!i_dq_close($D$1,A131)</f>
        <v>167.39590000000001</v>
      </c>
      <c r="E131" s="1">
        <f>[1]!i_dq_close($E$1,A131)</f>
        <v>173.92490000000001</v>
      </c>
      <c r="F131" s="1">
        <f>[1]!i_dq_close($F$1,A131)</f>
        <v>176.31440000000001</v>
      </c>
      <c r="G131" s="1">
        <f>[1]!i_dq_close($G$1,A131)</f>
        <v>182.95930000000001</v>
      </c>
      <c r="H131">
        <f t="shared" si="2"/>
        <v>157.68416666666667</v>
      </c>
      <c r="I131">
        <f t="shared" si="3"/>
        <v>177.73286666666669</v>
      </c>
    </row>
    <row r="132" spans="1:9">
      <c r="A132" s="3">
        <f>信用曲线—价格!A132</f>
        <v>44754</v>
      </c>
      <c r="B132" s="1">
        <f>[1]!i_dq_close($B$1,A132)</f>
        <v>146.5949</v>
      </c>
      <c r="C132" s="1">
        <f>[1]!i_dq_close($C$1,A132)</f>
        <v>159.13929999999999</v>
      </c>
      <c r="D132" s="1">
        <f>[1]!i_dq_close($D$1,A132)</f>
        <v>167.4769</v>
      </c>
      <c r="E132" s="1">
        <f>[1]!i_dq_close($E$1,A132)</f>
        <v>173.99170000000001</v>
      </c>
      <c r="F132" s="1">
        <f>[1]!i_dq_close($F$1,A132)</f>
        <v>176.3785</v>
      </c>
      <c r="G132" s="1">
        <f>[1]!i_dq_close($G$1,A132)</f>
        <v>183.0069</v>
      </c>
      <c r="H132">
        <f t="shared" ref="H132:H195" si="4">AVERAGE(B132:D132)</f>
        <v>157.73703333333333</v>
      </c>
      <c r="I132">
        <f t="shared" ref="I132:I195" si="5">AVERAGE(E132:G132)</f>
        <v>177.79236666666668</v>
      </c>
    </row>
    <row r="133" spans="1:9">
      <c r="A133" s="3">
        <f>信用曲线—价格!A133</f>
        <v>44755</v>
      </c>
      <c r="B133" s="1">
        <f>[1]!i_dq_close($B$1,A133)</f>
        <v>146.61009999999999</v>
      </c>
      <c r="C133" s="1">
        <f>[1]!i_dq_close($C$1,A133)</f>
        <v>159.20609999999999</v>
      </c>
      <c r="D133" s="1">
        <f>[1]!i_dq_close($D$1,A133)</f>
        <v>167.57990000000001</v>
      </c>
      <c r="E133" s="1">
        <f>[1]!i_dq_close($E$1,A133)</f>
        <v>174.107</v>
      </c>
      <c r="F133" s="1">
        <f>[1]!i_dq_close($F$1,A133)</f>
        <v>176.48869999999999</v>
      </c>
      <c r="G133" s="1">
        <f>[1]!i_dq_close($G$1,A133)</f>
        <v>183.11969999999999</v>
      </c>
      <c r="H133">
        <f t="shared" si="4"/>
        <v>157.7987</v>
      </c>
      <c r="I133">
        <f t="shared" si="5"/>
        <v>177.90513333333331</v>
      </c>
    </row>
    <row r="134" spans="1:9">
      <c r="A134" s="3">
        <f>信用曲线—价格!A134</f>
        <v>44756</v>
      </c>
      <c r="B134" s="1">
        <f>[1]!i_dq_close($B$1,A134)</f>
        <v>146.62780000000001</v>
      </c>
      <c r="C134" s="1">
        <f>[1]!i_dq_close($C$1,A134)</f>
        <v>159.26840000000001</v>
      </c>
      <c r="D134" s="1">
        <f>[1]!i_dq_close($D$1,A134)</f>
        <v>167.67080000000001</v>
      </c>
      <c r="E134" s="1">
        <f>[1]!i_dq_close($E$1,A134)</f>
        <v>174.16759999999999</v>
      </c>
      <c r="F134" s="1">
        <f>[1]!i_dq_close($F$1,A134)</f>
        <v>176.6026</v>
      </c>
      <c r="G134" s="1">
        <f>[1]!i_dq_close($G$1,A134)</f>
        <v>183.2337</v>
      </c>
      <c r="H134">
        <f t="shared" si="4"/>
        <v>157.85566666666668</v>
      </c>
      <c r="I134">
        <f t="shared" si="5"/>
        <v>178.00129999999999</v>
      </c>
    </row>
    <row r="135" spans="1:9">
      <c r="A135" s="3">
        <f>信用曲线—价格!A135</f>
        <v>44757</v>
      </c>
      <c r="B135" s="1">
        <f>[1]!i_dq_close($B$1,A135)</f>
        <v>146.65180000000001</v>
      </c>
      <c r="C135" s="1">
        <f>[1]!i_dq_close($C$1,A135)</f>
        <v>159.32749999999999</v>
      </c>
      <c r="D135" s="1">
        <f>[1]!i_dq_close($D$1,A135)</f>
        <v>167.73920000000001</v>
      </c>
      <c r="E135" s="1">
        <f>[1]!i_dq_close($E$1,A135)</f>
        <v>174.2551</v>
      </c>
      <c r="F135" s="1">
        <f>[1]!i_dq_close($F$1,A135)</f>
        <v>176.70820000000001</v>
      </c>
      <c r="G135" s="1">
        <f>[1]!i_dq_close($G$1,A135)</f>
        <v>183.2928</v>
      </c>
      <c r="H135">
        <f t="shared" si="4"/>
        <v>157.90616666666665</v>
      </c>
      <c r="I135">
        <f t="shared" si="5"/>
        <v>178.08536666666669</v>
      </c>
    </row>
    <row r="136" spans="1:9">
      <c r="A136" s="3">
        <f>信用曲线—价格!A136</f>
        <v>44760</v>
      </c>
      <c r="B136" s="1">
        <f>[1]!i_dq_close($B$1,A136)</f>
        <v>146.70089999999999</v>
      </c>
      <c r="C136" s="1">
        <f>[1]!i_dq_close($C$1,A136)</f>
        <v>159.42310000000001</v>
      </c>
      <c r="D136" s="1">
        <f>[1]!i_dq_close($D$1,A136)</f>
        <v>167.8691</v>
      </c>
      <c r="E136" s="1">
        <f>[1]!i_dq_close($E$1,A136)</f>
        <v>174.4007</v>
      </c>
      <c r="F136" s="1">
        <f>[1]!i_dq_close($F$1,A136)</f>
        <v>176.86009999999999</v>
      </c>
      <c r="G136" s="1">
        <f>[1]!i_dq_close($G$1,A136)</f>
        <v>183.49850000000001</v>
      </c>
      <c r="H136">
        <f t="shared" si="4"/>
        <v>157.99770000000001</v>
      </c>
      <c r="I136">
        <f t="shared" si="5"/>
        <v>178.25310000000002</v>
      </c>
    </row>
    <row r="137" spans="1:9">
      <c r="A137" s="3">
        <f>信用曲线—价格!A137</f>
        <v>44761</v>
      </c>
      <c r="B137" s="1">
        <f>[1]!i_dq_close($B$1,A137)</f>
        <v>146.72239999999999</v>
      </c>
      <c r="C137" s="1">
        <f>[1]!i_dq_close($C$1,A137)</f>
        <v>159.4717</v>
      </c>
      <c r="D137" s="1">
        <f>[1]!i_dq_close($D$1,A137)</f>
        <v>167.9248</v>
      </c>
      <c r="E137" s="1">
        <f>[1]!i_dq_close($E$1,A137)</f>
        <v>174.45529999999999</v>
      </c>
      <c r="F137" s="1">
        <f>[1]!i_dq_close($F$1,A137)</f>
        <v>176.89709999999999</v>
      </c>
      <c r="G137" s="1">
        <f>[1]!i_dq_close($G$1,A137)</f>
        <v>183.58340000000001</v>
      </c>
      <c r="H137">
        <f t="shared" si="4"/>
        <v>158.03963333333334</v>
      </c>
      <c r="I137">
        <f t="shared" si="5"/>
        <v>178.31193333333331</v>
      </c>
    </row>
    <row r="138" spans="1:9">
      <c r="A138" s="3">
        <f>信用曲线—价格!A138</f>
        <v>44762</v>
      </c>
      <c r="B138" s="1">
        <f>[1]!i_dq_close($B$1,A138)</f>
        <v>146.74090000000001</v>
      </c>
      <c r="C138" s="1">
        <f>[1]!i_dq_close($C$1,A138)</f>
        <v>159.53579999999999</v>
      </c>
      <c r="D138" s="1">
        <f>[1]!i_dq_close($D$1,A138)</f>
        <v>168.02440000000001</v>
      </c>
      <c r="E138" s="1">
        <f>[1]!i_dq_close($E$1,A138)</f>
        <v>174.56370000000001</v>
      </c>
      <c r="F138" s="1">
        <f>[1]!i_dq_close($F$1,A138)</f>
        <v>176.97239999999999</v>
      </c>
      <c r="G138" s="1">
        <f>[1]!i_dq_close($G$1,A138)</f>
        <v>183.6892</v>
      </c>
      <c r="H138">
        <f t="shared" si="4"/>
        <v>158.10036666666667</v>
      </c>
      <c r="I138">
        <f t="shared" si="5"/>
        <v>178.40843333333336</v>
      </c>
    </row>
    <row r="139" spans="1:9">
      <c r="A139" s="3">
        <f>信用曲线—价格!A139</f>
        <v>44763</v>
      </c>
      <c r="B139" s="1">
        <f>[1]!i_dq_close($B$1,A139)</f>
        <v>146.75749999999999</v>
      </c>
      <c r="C139" s="1">
        <f>[1]!i_dq_close($C$1,A139)</f>
        <v>159.6129</v>
      </c>
      <c r="D139" s="1">
        <f>[1]!i_dq_close($D$1,A139)</f>
        <v>168.12739999999999</v>
      </c>
      <c r="E139" s="1">
        <f>[1]!i_dq_close($E$1,A139)</f>
        <v>174.67250000000001</v>
      </c>
      <c r="F139" s="1">
        <f>[1]!i_dq_close($F$1,A139)</f>
        <v>177.0455</v>
      </c>
      <c r="G139" s="1">
        <f>[1]!i_dq_close($G$1,A139)</f>
        <v>183.8066</v>
      </c>
      <c r="H139">
        <f t="shared" si="4"/>
        <v>158.16593333333333</v>
      </c>
      <c r="I139">
        <f t="shared" si="5"/>
        <v>178.50819999999999</v>
      </c>
    </row>
    <row r="140" spans="1:9">
      <c r="A140" s="3">
        <f>信用曲线—价格!A140</f>
        <v>44764</v>
      </c>
      <c r="B140" s="1">
        <f>[1]!i_dq_close($B$1,A140)</f>
        <v>146.7739</v>
      </c>
      <c r="C140" s="1">
        <f>[1]!i_dq_close($C$1,A140)</f>
        <v>159.65010000000001</v>
      </c>
      <c r="D140" s="1">
        <f>[1]!i_dq_close($D$1,A140)</f>
        <v>168.1695</v>
      </c>
      <c r="E140" s="1">
        <f>[1]!i_dq_close($E$1,A140)</f>
        <v>174.72620000000001</v>
      </c>
      <c r="F140" s="1">
        <f>[1]!i_dq_close($F$1,A140)</f>
        <v>177.0917</v>
      </c>
      <c r="G140" s="1">
        <f>[1]!i_dq_close($G$1,A140)</f>
        <v>183.89760000000001</v>
      </c>
      <c r="H140">
        <f t="shared" si="4"/>
        <v>158.19783333333331</v>
      </c>
      <c r="I140">
        <f t="shared" si="5"/>
        <v>178.57183333333333</v>
      </c>
    </row>
    <row r="141" spans="1:9">
      <c r="A141" s="3">
        <f>信用曲线—价格!A141</f>
        <v>44767</v>
      </c>
      <c r="B141" s="1">
        <f>[1]!i_dq_close($B$1,A141)</f>
        <v>146.8039</v>
      </c>
      <c r="C141" s="1">
        <f>[1]!i_dq_close($C$1,A141)</f>
        <v>159.7296</v>
      </c>
      <c r="D141" s="1">
        <f>[1]!i_dq_close($D$1,A141)</f>
        <v>168.31010000000001</v>
      </c>
      <c r="E141" s="1">
        <f>[1]!i_dq_close($E$1,A141)</f>
        <v>174.90309999999999</v>
      </c>
      <c r="F141" s="1">
        <f>[1]!i_dq_close($F$1,A141)</f>
        <v>177.27170000000001</v>
      </c>
      <c r="G141" s="1">
        <f>[1]!i_dq_close($G$1,A141)</f>
        <v>184.09209999999999</v>
      </c>
      <c r="H141">
        <f t="shared" si="4"/>
        <v>158.28120000000001</v>
      </c>
      <c r="I141">
        <f t="shared" si="5"/>
        <v>178.75563333333332</v>
      </c>
    </row>
    <row r="142" spans="1:9">
      <c r="A142" s="3">
        <f>信用曲线—价格!A142</f>
        <v>44768</v>
      </c>
      <c r="B142" s="1">
        <f>[1]!i_dq_close($B$1,A142)</f>
        <v>146.82159999999999</v>
      </c>
      <c r="C142" s="1">
        <f>[1]!i_dq_close($C$1,A142)</f>
        <v>159.7912</v>
      </c>
      <c r="D142" s="1">
        <f>[1]!i_dq_close($D$1,A142)</f>
        <v>168.40620000000001</v>
      </c>
      <c r="E142" s="1">
        <f>[1]!i_dq_close($E$1,A142)</f>
        <v>175.02080000000001</v>
      </c>
      <c r="F142" s="1">
        <f>[1]!i_dq_close($F$1,A142)</f>
        <v>177.4153</v>
      </c>
      <c r="G142" s="1">
        <f>[1]!i_dq_close($G$1,A142)</f>
        <v>184.20750000000001</v>
      </c>
      <c r="H142">
        <f t="shared" si="4"/>
        <v>158.33966666666666</v>
      </c>
      <c r="I142">
        <f t="shared" si="5"/>
        <v>178.88120000000001</v>
      </c>
    </row>
    <row r="143" spans="1:9">
      <c r="A143" s="3">
        <f>信用曲线—价格!A143</f>
        <v>44769</v>
      </c>
      <c r="B143" s="1">
        <f>[1]!i_dq_close($B$1,A143)</f>
        <v>146.83949999999999</v>
      </c>
      <c r="C143" s="1">
        <f>[1]!i_dq_close($C$1,A143)</f>
        <v>159.8295</v>
      </c>
      <c r="D143" s="1">
        <f>[1]!i_dq_close($D$1,A143)</f>
        <v>168.47309999999999</v>
      </c>
      <c r="E143" s="1">
        <f>[1]!i_dq_close($E$1,A143)</f>
        <v>175.10640000000001</v>
      </c>
      <c r="F143" s="1">
        <f>[1]!i_dq_close($F$1,A143)</f>
        <v>177.51509999999999</v>
      </c>
      <c r="G143" s="1">
        <f>[1]!i_dq_close($G$1,A143)</f>
        <v>184.33430000000001</v>
      </c>
      <c r="H143">
        <f t="shared" si="4"/>
        <v>158.38069999999999</v>
      </c>
      <c r="I143">
        <f t="shared" si="5"/>
        <v>178.98526666666666</v>
      </c>
    </row>
    <row r="144" spans="1:9">
      <c r="A144" s="3">
        <f>信用曲线—价格!A144</f>
        <v>44770</v>
      </c>
      <c r="B144" s="1">
        <f>[1]!i_dq_close($B$1,A144)</f>
        <v>146.85409999999999</v>
      </c>
      <c r="C144" s="1">
        <f>[1]!i_dq_close($C$1,A144)</f>
        <v>159.83510000000001</v>
      </c>
      <c r="D144" s="1">
        <f>[1]!i_dq_close($D$1,A144)</f>
        <v>168.47579999999999</v>
      </c>
      <c r="E144" s="1">
        <f>[1]!i_dq_close($E$1,A144)</f>
        <v>175.12909999999999</v>
      </c>
      <c r="F144" s="1">
        <f>[1]!i_dq_close($F$1,A144)</f>
        <v>177.53800000000001</v>
      </c>
      <c r="G144" s="1">
        <f>[1]!i_dq_close($G$1,A144)</f>
        <v>184.33160000000001</v>
      </c>
      <c r="H144">
        <f t="shared" si="4"/>
        <v>158.38833333333335</v>
      </c>
      <c r="I144">
        <f t="shared" si="5"/>
        <v>178.99956666666665</v>
      </c>
    </row>
    <row r="145" spans="1:9">
      <c r="A145" s="3">
        <f>信用曲线—价格!A145</f>
        <v>44771</v>
      </c>
      <c r="B145" s="1">
        <f>[1]!i_dq_close($B$1,A145)</f>
        <v>146.87610000000001</v>
      </c>
      <c r="C145" s="1">
        <f>[1]!i_dq_close($C$1,A145)</f>
        <v>159.90209999999999</v>
      </c>
      <c r="D145" s="1">
        <f>[1]!i_dq_close($D$1,A145)</f>
        <v>168.56559999999999</v>
      </c>
      <c r="E145" s="1">
        <f>[1]!i_dq_close($E$1,A145)</f>
        <v>175.23429999999999</v>
      </c>
      <c r="F145" s="1">
        <f>[1]!i_dq_close($F$1,A145)</f>
        <v>177.66</v>
      </c>
      <c r="G145" s="1">
        <f>[1]!i_dq_close($G$1,A145)</f>
        <v>184.4727</v>
      </c>
      <c r="H145">
        <f t="shared" si="4"/>
        <v>158.44793333333334</v>
      </c>
      <c r="I145">
        <f t="shared" si="5"/>
        <v>179.12233333333333</v>
      </c>
    </row>
    <row r="146" spans="1:9">
      <c r="A146" s="3">
        <f>信用曲线—价格!A146</f>
        <v>44774</v>
      </c>
      <c r="B146" s="1">
        <f>[1]!i_dq_close($B$1,A146)</f>
        <v>146.92509999999999</v>
      </c>
      <c r="C146" s="1">
        <f>[1]!i_dq_close($C$1,A146)</f>
        <v>160.0111</v>
      </c>
      <c r="D146" s="1">
        <f>[1]!i_dq_close($D$1,A146)</f>
        <v>168.7276</v>
      </c>
      <c r="E146" s="1">
        <f>[1]!i_dq_close($E$1,A146)</f>
        <v>175.4143</v>
      </c>
      <c r="F146" s="1">
        <f>[1]!i_dq_close($F$1,A146)</f>
        <v>177.9041</v>
      </c>
      <c r="G146" s="1">
        <f>[1]!i_dq_close($G$1,A146)</f>
        <v>184.66210000000001</v>
      </c>
      <c r="H146">
        <f t="shared" si="4"/>
        <v>158.55459999999999</v>
      </c>
      <c r="I146">
        <f t="shared" si="5"/>
        <v>179.32683333333333</v>
      </c>
    </row>
    <row r="147" spans="1:9">
      <c r="A147" s="3">
        <f>信用曲线—价格!A147</f>
        <v>44775</v>
      </c>
      <c r="B147" s="1">
        <f>[1]!i_dq_close($B$1,A147)</f>
        <v>146.94739999999999</v>
      </c>
      <c r="C147" s="1">
        <f>[1]!i_dq_close($C$1,A147)</f>
        <v>160.09549999999999</v>
      </c>
      <c r="D147" s="1">
        <f>[1]!i_dq_close($D$1,A147)</f>
        <v>168.83750000000001</v>
      </c>
      <c r="E147" s="1">
        <f>[1]!i_dq_close($E$1,A147)</f>
        <v>175.5249</v>
      </c>
      <c r="F147" s="1">
        <f>[1]!i_dq_close($F$1,A147)</f>
        <v>178.0247</v>
      </c>
      <c r="G147" s="1">
        <f>[1]!i_dq_close($G$1,A147)</f>
        <v>184.7586</v>
      </c>
      <c r="H147">
        <f t="shared" si="4"/>
        <v>158.6268</v>
      </c>
      <c r="I147">
        <f t="shared" si="5"/>
        <v>179.43606666666665</v>
      </c>
    </row>
    <row r="148" spans="1:9">
      <c r="A148" s="3">
        <f>信用曲线—价格!A148</f>
        <v>44776</v>
      </c>
      <c r="B148" s="1">
        <f>[1]!i_dq_close($B$1,A148)</f>
        <v>146.9667</v>
      </c>
      <c r="C148" s="1">
        <f>[1]!i_dq_close($C$1,A148)</f>
        <v>160.15209999999999</v>
      </c>
      <c r="D148" s="1">
        <f>[1]!i_dq_close($D$1,A148)</f>
        <v>168.90260000000001</v>
      </c>
      <c r="E148" s="1">
        <f>[1]!i_dq_close($E$1,A148)</f>
        <v>175.5342</v>
      </c>
      <c r="F148" s="1">
        <f>[1]!i_dq_close($F$1,A148)</f>
        <v>178.10169999999999</v>
      </c>
      <c r="G148" s="1">
        <f>[1]!i_dq_close($G$1,A148)</f>
        <v>184.86969999999999</v>
      </c>
      <c r="H148">
        <f t="shared" si="4"/>
        <v>158.6738</v>
      </c>
      <c r="I148">
        <f t="shared" si="5"/>
        <v>179.50186666666664</v>
      </c>
    </row>
    <row r="149" spans="1:9">
      <c r="A149" s="3">
        <f>信用曲线—价格!A149</f>
        <v>44777</v>
      </c>
      <c r="B149" s="1">
        <f>[1]!i_dq_close($B$1,A149)</f>
        <v>146.99080000000001</v>
      </c>
      <c r="C149" s="1">
        <f>[1]!i_dq_close($C$1,A149)</f>
        <v>160.2243</v>
      </c>
      <c r="D149" s="1">
        <f>[1]!i_dq_close($D$1,A149)</f>
        <v>168.99549999999999</v>
      </c>
      <c r="E149" s="1">
        <f>[1]!i_dq_close($E$1,A149)</f>
        <v>175.5975</v>
      </c>
      <c r="F149" s="1">
        <f>[1]!i_dq_close($F$1,A149)</f>
        <v>178.31460000000001</v>
      </c>
      <c r="G149" s="1">
        <f>[1]!i_dq_close($G$1,A149)</f>
        <v>184.98939999999999</v>
      </c>
      <c r="H149">
        <f t="shared" si="4"/>
        <v>158.73686666666666</v>
      </c>
      <c r="I149">
        <f t="shared" si="5"/>
        <v>179.63383333333331</v>
      </c>
    </row>
    <row r="150" spans="1:9">
      <c r="A150" s="3">
        <f>信用曲线—价格!A150</f>
        <v>44778</v>
      </c>
      <c r="B150" s="1">
        <f>[1]!i_dq_close($B$1,A150)</f>
        <v>147.00489999999999</v>
      </c>
      <c r="C150" s="1">
        <f>[1]!i_dq_close($C$1,A150)</f>
        <v>160.24789999999999</v>
      </c>
      <c r="D150" s="1">
        <f>[1]!i_dq_close($D$1,A150)</f>
        <v>169.0181</v>
      </c>
      <c r="E150" s="1">
        <f>[1]!i_dq_close($E$1,A150)</f>
        <v>175.60679999999999</v>
      </c>
      <c r="F150" s="1">
        <f>[1]!i_dq_close($F$1,A150)</f>
        <v>178.35</v>
      </c>
      <c r="G150" s="1">
        <f>[1]!i_dq_close($G$1,A150)</f>
        <v>185.00800000000001</v>
      </c>
      <c r="H150">
        <f t="shared" si="4"/>
        <v>158.75696666666667</v>
      </c>
      <c r="I150">
        <f t="shared" si="5"/>
        <v>179.65493333333333</v>
      </c>
    </row>
    <row r="151" spans="1:9">
      <c r="A151" s="3">
        <f>信用曲线—价格!A151</f>
        <v>44781</v>
      </c>
      <c r="B151" s="1">
        <f>[1]!i_dq_close($B$1,A151)</f>
        <v>147.03280000000001</v>
      </c>
      <c r="C151" s="1">
        <f>[1]!i_dq_close($C$1,A151)</f>
        <v>160.3115</v>
      </c>
      <c r="D151" s="1">
        <f>[1]!i_dq_close($D$1,A151)</f>
        <v>169.07470000000001</v>
      </c>
      <c r="E151" s="1">
        <f>[1]!i_dq_close($E$1,A151)</f>
        <v>175.6387</v>
      </c>
      <c r="F151" s="1">
        <f>[1]!i_dq_close($F$1,A151)</f>
        <v>178.3844</v>
      </c>
      <c r="G151" s="1">
        <f>[1]!i_dq_close($G$1,A151)</f>
        <v>185.00120000000001</v>
      </c>
      <c r="H151">
        <f t="shared" si="4"/>
        <v>158.80633333333333</v>
      </c>
      <c r="I151">
        <f t="shared" si="5"/>
        <v>179.67476666666667</v>
      </c>
    </row>
    <row r="152" spans="1:9">
      <c r="A152" s="3">
        <f>信用曲线—价格!A152</f>
        <v>44782</v>
      </c>
      <c r="B152" s="1">
        <f>[1]!i_dq_close($B$1,A152)</f>
        <v>147.02969999999999</v>
      </c>
      <c r="C152" s="1">
        <f>[1]!i_dq_close($C$1,A152)</f>
        <v>160.2714</v>
      </c>
      <c r="D152" s="1">
        <f>[1]!i_dq_close($D$1,A152)</f>
        <v>168.98779999999999</v>
      </c>
      <c r="E152" s="1">
        <f>[1]!i_dq_close($E$1,A152)</f>
        <v>175.53210000000001</v>
      </c>
      <c r="F152" s="1">
        <f>[1]!i_dq_close($F$1,A152)</f>
        <v>178.3115</v>
      </c>
      <c r="G152" s="1">
        <f>[1]!i_dq_close($G$1,A152)</f>
        <v>184.82820000000001</v>
      </c>
      <c r="H152">
        <f t="shared" si="4"/>
        <v>158.76296666666667</v>
      </c>
      <c r="I152">
        <f t="shared" si="5"/>
        <v>179.55726666666669</v>
      </c>
    </row>
    <row r="153" spans="1:9">
      <c r="A153" s="3">
        <f>信用曲线—价格!A153</f>
        <v>44783</v>
      </c>
      <c r="B153" s="1">
        <f>[1]!i_dq_close($B$1,A153)</f>
        <v>147.0308</v>
      </c>
      <c r="C153" s="1">
        <f>[1]!i_dq_close($C$1,A153)</f>
        <v>160.23769999999999</v>
      </c>
      <c r="D153" s="1">
        <f>[1]!i_dq_close($D$1,A153)</f>
        <v>168.9393</v>
      </c>
      <c r="E153" s="1">
        <f>[1]!i_dq_close($E$1,A153)</f>
        <v>175.38249999999999</v>
      </c>
      <c r="F153" s="1">
        <f>[1]!i_dq_close($F$1,A153)</f>
        <v>178.28579999999999</v>
      </c>
      <c r="G153" s="1">
        <f>[1]!i_dq_close($G$1,A153)</f>
        <v>184.71809999999999</v>
      </c>
      <c r="H153">
        <f t="shared" si="4"/>
        <v>158.73593333333335</v>
      </c>
      <c r="I153">
        <f t="shared" si="5"/>
        <v>179.46213333333333</v>
      </c>
    </row>
    <row r="154" spans="1:9">
      <c r="A154" s="3">
        <f>信用曲线—价格!A154</f>
        <v>44784</v>
      </c>
      <c r="B154" s="1">
        <f>[1]!i_dq_close($B$1,A154)</f>
        <v>147.0206</v>
      </c>
      <c r="C154" s="1">
        <f>[1]!i_dq_close($C$1,A154)</f>
        <v>160.1713</v>
      </c>
      <c r="D154" s="1">
        <f>[1]!i_dq_close($D$1,A154)</f>
        <v>168.82749999999999</v>
      </c>
      <c r="E154" s="1">
        <f>[1]!i_dq_close($E$1,A154)</f>
        <v>175.19659999999999</v>
      </c>
      <c r="F154" s="1">
        <f>[1]!i_dq_close($F$1,A154)</f>
        <v>178.2287</v>
      </c>
      <c r="G154" s="1">
        <f>[1]!i_dq_close($G$1,A154)</f>
        <v>184.5744</v>
      </c>
      <c r="H154">
        <f t="shared" si="4"/>
        <v>158.67313333333334</v>
      </c>
      <c r="I154">
        <f t="shared" si="5"/>
        <v>179.33323333333331</v>
      </c>
    </row>
    <row r="155" spans="1:9">
      <c r="A155" s="3">
        <f>信用曲线—价格!A155</f>
        <v>44785</v>
      </c>
      <c r="B155" s="1">
        <f>[1]!i_dq_close($B$1,A155)</f>
        <v>147.0067</v>
      </c>
      <c r="C155" s="1">
        <f>[1]!i_dq_close($C$1,A155)</f>
        <v>160.1396</v>
      </c>
      <c r="D155" s="1">
        <f>[1]!i_dq_close($D$1,A155)</f>
        <v>168.74950000000001</v>
      </c>
      <c r="E155" s="1">
        <f>[1]!i_dq_close($E$1,A155)</f>
        <v>175.00630000000001</v>
      </c>
      <c r="F155" s="1">
        <f>[1]!i_dq_close($F$1,A155)</f>
        <v>178.226</v>
      </c>
      <c r="G155" s="1">
        <f>[1]!i_dq_close($G$1,A155)</f>
        <v>184.41589999999999</v>
      </c>
      <c r="H155">
        <f t="shared" si="4"/>
        <v>158.63193333333334</v>
      </c>
      <c r="I155">
        <f t="shared" si="5"/>
        <v>179.21606666666665</v>
      </c>
    </row>
    <row r="156" spans="1:9">
      <c r="A156" s="3">
        <f>信用曲线—价格!A156</f>
        <v>44788</v>
      </c>
      <c r="B156" s="1">
        <f>[1]!i_dq_close($B$1,A156)</f>
        <v>147.0367</v>
      </c>
      <c r="C156" s="1">
        <f>[1]!i_dq_close($C$1,A156)</f>
        <v>160.24930000000001</v>
      </c>
      <c r="D156" s="1">
        <f>[1]!i_dq_close($D$1,A156)</f>
        <v>168.89840000000001</v>
      </c>
      <c r="E156" s="1">
        <f>[1]!i_dq_close($E$1,A156)</f>
        <v>175.10429999999999</v>
      </c>
      <c r="F156" s="1">
        <f>[1]!i_dq_close($F$1,A156)</f>
        <v>178.55889999999999</v>
      </c>
      <c r="G156" s="1">
        <f>[1]!i_dq_close($G$1,A156)</f>
        <v>184.61410000000001</v>
      </c>
      <c r="H156">
        <f t="shared" si="4"/>
        <v>158.72813333333332</v>
      </c>
      <c r="I156">
        <f t="shared" si="5"/>
        <v>179.42576666666665</v>
      </c>
    </row>
    <row r="157" spans="1:9">
      <c r="A157" s="3">
        <f>信用曲线—价格!A157</f>
        <v>44789</v>
      </c>
      <c r="B157" s="1">
        <f>[1]!i_dq_close($B$1,A157)</f>
        <v>147.06229999999999</v>
      </c>
      <c r="C157" s="1">
        <f>[1]!i_dq_close($C$1,A157)</f>
        <v>160.34970000000001</v>
      </c>
      <c r="D157" s="1">
        <f>[1]!i_dq_close($D$1,A157)</f>
        <v>169.04669999999999</v>
      </c>
      <c r="E157" s="1">
        <f>[1]!i_dq_close($E$1,A157)</f>
        <v>175.3169</v>
      </c>
      <c r="F157" s="1">
        <f>[1]!i_dq_close($F$1,A157)</f>
        <v>178.84780000000001</v>
      </c>
      <c r="G157" s="1">
        <f>[1]!i_dq_close($G$1,A157)</f>
        <v>184.85050000000001</v>
      </c>
      <c r="H157">
        <f t="shared" si="4"/>
        <v>158.81956666666667</v>
      </c>
      <c r="I157">
        <f t="shared" si="5"/>
        <v>179.67173333333335</v>
      </c>
    </row>
    <row r="158" spans="1:9">
      <c r="A158" s="3">
        <f>信用曲线—价格!A158</f>
        <v>44790</v>
      </c>
      <c r="B158" s="1">
        <f>[1]!i_dq_close($B$1,A158)</f>
        <v>147.07259999999999</v>
      </c>
      <c r="C158" s="1">
        <f>[1]!i_dq_close($C$1,A158)</f>
        <v>160.3742</v>
      </c>
      <c r="D158" s="1">
        <f>[1]!i_dq_close($D$1,A158)</f>
        <v>169.0778</v>
      </c>
      <c r="E158" s="1">
        <f>[1]!i_dq_close($E$1,A158)</f>
        <v>175.3777</v>
      </c>
      <c r="F158" s="1">
        <f>[1]!i_dq_close($F$1,A158)</f>
        <v>178.92410000000001</v>
      </c>
      <c r="G158" s="1">
        <f>[1]!i_dq_close($G$1,A158)</f>
        <v>184.94030000000001</v>
      </c>
      <c r="H158">
        <f t="shared" si="4"/>
        <v>158.84153333333333</v>
      </c>
      <c r="I158">
        <f t="shared" si="5"/>
        <v>179.74736666666669</v>
      </c>
    </row>
    <row r="159" spans="1:9">
      <c r="A159" s="3">
        <f>信用曲线—价格!A159</f>
        <v>44791</v>
      </c>
      <c r="B159" s="1">
        <f>[1]!i_dq_close($B$1,A159)</f>
        <v>147.0849</v>
      </c>
      <c r="C159" s="1">
        <f>[1]!i_dq_close($C$1,A159)</f>
        <v>160.41229999999999</v>
      </c>
      <c r="D159" s="1">
        <f>[1]!i_dq_close($D$1,A159)</f>
        <v>169.13829999999999</v>
      </c>
      <c r="E159" s="1">
        <f>[1]!i_dq_close($E$1,A159)</f>
        <v>175.45820000000001</v>
      </c>
      <c r="F159" s="1">
        <f>[1]!i_dq_close($F$1,A159)</f>
        <v>179.0095</v>
      </c>
      <c r="G159" s="1">
        <f>[1]!i_dq_close($G$1,A159)</f>
        <v>184.9665</v>
      </c>
      <c r="H159">
        <f t="shared" si="4"/>
        <v>158.8785</v>
      </c>
      <c r="I159">
        <f t="shared" si="5"/>
        <v>179.81140000000002</v>
      </c>
    </row>
    <row r="160" spans="1:9">
      <c r="A160" s="3">
        <f>信用曲线—价格!A160</f>
        <v>44792</v>
      </c>
      <c r="B160" s="1">
        <f>[1]!i_dq_close($B$1,A160)</f>
        <v>147.09379999999999</v>
      </c>
      <c r="C160" s="1">
        <f>[1]!i_dq_close($C$1,A160)</f>
        <v>160.43899999999999</v>
      </c>
      <c r="D160" s="1">
        <f>[1]!i_dq_close($D$1,A160)</f>
        <v>169.18600000000001</v>
      </c>
      <c r="E160" s="1">
        <f>[1]!i_dq_close($E$1,A160)</f>
        <v>175.52019999999999</v>
      </c>
      <c r="F160" s="1">
        <f>[1]!i_dq_close($F$1,A160)</f>
        <v>179.0823</v>
      </c>
      <c r="G160" s="1">
        <f>[1]!i_dq_close($G$1,A160)</f>
        <v>185.07669999999999</v>
      </c>
      <c r="H160">
        <f t="shared" si="4"/>
        <v>158.90626666666665</v>
      </c>
      <c r="I160">
        <f t="shared" si="5"/>
        <v>179.89306666666664</v>
      </c>
    </row>
    <row r="161" spans="1:9">
      <c r="A161" s="3">
        <f>信用曲线—价格!A161</f>
        <v>44795</v>
      </c>
      <c r="B161" s="1">
        <f>[1]!i_dq_close($B$1,A161)</f>
        <v>147.1157</v>
      </c>
      <c r="C161" s="1">
        <f>[1]!i_dq_close($C$1,A161)</f>
        <v>160.4572</v>
      </c>
      <c r="D161" s="1">
        <f>[1]!i_dq_close($D$1,A161)</f>
        <v>169.20849999999999</v>
      </c>
      <c r="E161" s="1">
        <f>[1]!i_dq_close($E$1,A161)</f>
        <v>175.5146</v>
      </c>
      <c r="F161" s="1">
        <f>[1]!i_dq_close($F$1,A161)</f>
        <v>179.1728</v>
      </c>
      <c r="G161" s="1">
        <f>[1]!i_dq_close($G$1,A161)</f>
        <v>185.1009</v>
      </c>
      <c r="H161">
        <f t="shared" si="4"/>
        <v>158.92713333333333</v>
      </c>
      <c r="I161">
        <f t="shared" si="5"/>
        <v>179.92943333333335</v>
      </c>
    </row>
    <row r="162" spans="1:9">
      <c r="A162" s="3">
        <f>信用曲线—价格!A162</f>
        <v>44796</v>
      </c>
      <c r="B162" s="1">
        <f>[1]!i_dq_close($B$1,A162)</f>
        <v>147.12200000000001</v>
      </c>
      <c r="C162" s="1">
        <f>[1]!i_dq_close($C$1,A162)</f>
        <v>160.446</v>
      </c>
      <c r="D162" s="1">
        <f>[1]!i_dq_close($D$1,A162)</f>
        <v>169.16919999999999</v>
      </c>
      <c r="E162" s="1">
        <f>[1]!i_dq_close($E$1,A162)</f>
        <v>175.49350000000001</v>
      </c>
      <c r="F162" s="1">
        <f>[1]!i_dq_close($F$1,A162)</f>
        <v>179.0967</v>
      </c>
      <c r="G162" s="1">
        <f>[1]!i_dq_close($G$1,A162)</f>
        <v>185.09649999999999</v>
      </c>
      <c r="H162">
        <f t="shared" si="4"/>
        <v>158.91239999999999</v>
      </c>
      <c r="I162">
        <f t="shared" si="5"/>
        <v>179.89556666666667</v>
      </c>
    </row>
    <row r="163" spans="1:9">
      <c r="A163" s="3">
        <f>信用曲线—价格!A163</f>
        <v>44797</v>
      </c>
      <c r="B163" s="1">
        <f>[1]!i_dq_close($B$1,A163)</f>
        <v>147.11930000000001</v>
      </c>
      <c r="C163" s="1">
        <f>[1]!i_dq_close($C$1,A163)</f>
        <v>160.42619999999999</v>
      </c>
      <c r="D163" s="1">
        <f>[1]!i_dq_close($D$1,A163)</f>
        <v>169.13560000000001</v>
      </c>
      <c r="E163" s="1">
        <f>[1]!i_dq_close($E$1,A163)</f>
        <v>175.4622</v>
      </c>
      <c r="F163" s="1">
        <f>[1]!i_dq_close($F$1,A163)</f>
        <v>179.0812</v>
      </c>
      <c r="G163" s="1">
        <f>[1]!i_dq_close($G$1,A163)</f>
        <v>185.0856</v>
      </c>
      <c r="H163">
        <f t="shared" si="4"/>
        <v>158.8937</v>
      </c>
      <c r="I163">
        <f t="shared" si="5"/>
        <v>179.87633333333335</v>
      </c>
    </row>
    <row r="164" spans="1:9">
      <c r="A164" s="3">
        <f>信用曲线—价格!A164</f>
        <v>44798</v>
      </c>
      <c r="B164" s="1">
        <f>[1]!i_dq_close($B$1,A164)</f>
        <v>147.11539999999999</v>
      </c>
      <c r="C164" s="1">
        <f>[1]!i_dq_close($C$1,A164)</f>
        <v>160.3674</v>
      </c>
      <c r="D164" s="1">
        <f>[1]!i_dq_close($D$1,A164)</f>
        <v>169.03100000000001</v>
      </c>
      <c r="E164" s="1">
        <f>[1]!i_dq_close($E$1,A164)</f>
        <v>175.34299999999999</v>
      </c>
      <c r="F164" s="1">
        <f>[1]!i_dq_close($F$1,A164)</f>
        <v>179.00810000000001</v>
      </c>
      <c r="G164" s="1">
        <f>[1]!i_dq_close($G$1,A164)</f>
        <v>184.98269999999999</v>
      </c>
      <c r="H164">
        <f t="shared" si="4"/>
        <v>158.83793333333332</v>
      </c>
      <c r="I164">
        <f t="shared" si="5"/>
        <v>179.77793333333332</v>
      </c>
    </row>
    <row r="165" spans="1:9">
      <c r="A165" s="3">
        <f>信用曲线—价格!A165</f>
        <v>44799</v>
      </c>
      <c r="B165" s="1">
        <f>[1]!i_dq_close($B$1,A165)</f>
        <v>147.10679999999999</v>
      </c>
      <c r="C165" s="1">
        <f>[1]!i_dq_close($C$1,A165)</f>
        <v>160.31630000000001</v>
      </c>
      <c r="D165" s="1">
        <f>[1]!i_dq_close($D$1,A165)</f>
        <v>168.93620000000001</v>
      </c>
      <c r="E165" s="1">
        <f>[1]!i_dq_close($E$1,A165)</f>
        <v>175.2294</v>
      </c>
      <c r="F165" s="1">
        <f>[1]!i_dq_close($F$1,A165)</f>
        <v>178.87979999999999</v>
      </c>
      <c r="G165" s="1">
        <f>[1]!i_dq_close($G$1,A165)</f>
        <v>184.84780000000001</v>
      </c>
      <c r="H165">
        <f t="shared" si="4"/>
        <v>158.78643333333332</v>
      </c>
      <c r="I165">
        <f t="shared" si="5"/>
        <v>179.65233333333333</v>
      </c>
    </row>
    <row r="166" spans="1:9">
      <c r="A166" s="3">
        <f>信用曲线—价格!A166</f>
        <v>44802</v>
      </c>
      <c r="B166" s="1">
        <f>[1]!i_dq_close($B$1,A166)</f>
        <v>147.13239999999999</v>
      </c>
      <c r="C166" s="1">
        <f>[1]!i_dq_close($C$1,A166)</f>
        <v>160.34700000000001</v>
      </c>
      <c r="D166" s="1">
        <f>[1]!i_dq_close($D$1,A166)</f>
        <v>168.94739999999999</v>
      </c>
      <c r="E166" s="1">
        <f>[1]!i_dq_close($E$1,A166)</f>
        <v>175.2243</v>
      </c>
      <c r="F166" s="1">
        <f>[1]!i_dq_close($F$1,A166)</f>
        <v>178.85480000000001</v>
      </c>
      <c r="G166" s="1">
        <f>[1]!i_dq_close($G$1,A166)</f>
        <v>184.83279999999999</v>
      </c>
      <c r="H166">
        <f t="shared" si="4"/>
        <v>158.80893333333333</v>
      </c>
      <c r="I166">
        <f t="shared" si="5"/>
        <v>179.63730000000001</v>
      </c>
    </row>
    <row r="167" spans="1:9">
      <c r="A167" s="3">
        <f>信用曲线—价格!A167</f>
        <v>44803</v>
      </c>
      <c r="B167" s="1">
        <f>[1]!i_dq_close($B$1,A167)</f>
        <v>147.14709999999999</v>
      </c>
      <c r="C167" s="1">
        <f>[1]!i_dq_close($C$1,A167)</f>
        <v>160.3766</v>
      </c>
      <c r="D167" s="1">
        <f>[1]!i_dq_close($D$1,A167)</f>
        <v>168.97329999999999</v>
      </c>
      <c r="E167" s="1">
        <f>[1]!i_dq_close($E$1,A167)</f>
        <v>175.2022</v>
      </c>
      <c r="F167" s="1">
        <f>[1]!i_dq_close($F$1,A167)</f>
        <v>178.87309999999999</v>
      </c>
      <c r="G167" s="1">
        <f>[1]!i_dq_close($G$1,A167)</f>
        <v>184.8451</v>
      </c>
      <c r="H167">
        <f t="shared" si="4"/>
        <v>158.83233333333331</v>
      </c>
      <c r="I167">
        <f t="shared" si="5"/>
        <v>179.64013333333332</v>
      </c>
    </row>
    <row r="168" spans="1:9">
      <c r="A168" s="3">
        <f>信用曲线—价格!A168</f>
        <v>44804</v>
      </c>
      <c r="B168" s="1">
        <f>[1]!i_dq_close($B$1,A168)</f>
        <v>147.16460000000001</v>
      </c>
      <c r="C168" s="1">
        <f>[1]!i_dq_close($C$1,A168)</f>
        <v>160.3997</v>
      </c>
      <c r="D168" s="1">
        <f>[1]!i_dq_close($D$1,A168)</f>
        <v>168.99770000000001</v>
      </c>
      <c r="E168" s="1">
        <f>[1]!i_dq_close($E$1,A168)</f>
        <v>175.2467</v>
      </c>
      <c r="F168" s="1">
        <f>[1]!i_dq_close($F$1,A168)</f>
        <v>178.97190000000001</v>
      </c>
      <c r="G168" s="1">
        <f>[1]!i_dq_close($G$1,A168)</f>
        <v>184.9212</v>
      </c>
      <c r="H168">
        <f t="shared" si="4"/>
        <v>158.85400000000001</v>
      </c>
      <c r="I168">
        <f t="shared" si="5"/>
        <v>179.71326666666667</v>
      </c>
    </row>
    <row r="169" spans="1:9">
      <c r="A169" s="3">
        <f>信用曲线—价格!A169</f>
        <v>44805</v>
      </c>
      <c r="B169" s="1">
        <f>[1]!i_dq_close($B$1,A169)</f>
        <v>147.1747</v>
      </c>
      <c r="C169" s="1">
        <f>[1]!i_dq_close($C$1,A169)</f>
        <v>160.44290000000001</v>
      </c>
      <c r="D169" s="1">
        <f>[1]!i_dq_close($D$1,A169)</f>
        <v>169.04740000000001</v>
      </c>
      <c r="E169" s="1">
        <f>[1]!i_dq_close($E$1,A169)</f>
        <v>175.2954</v>
      </c>
      <c r="F169" s="1">
        <f>[1]!i_dq_close($F$1,A169)</f>
        <v>179.02430000000001</v>
      </c>
      <c r="G169" s="1">
        <f>[1]!i_dq_close($G$1,A169)</f>
        <v>185.0179</v>
      </c>
      <c r="H169">
        <f t="shared" si="4"/>
        <v>158.88833333333335</v>
      </c>
      <c r="I169">
        <f t="shared" si="5"/>
        <v>179.77920000000003</v>
      </c>
    </row>
    <row r="170" spans="1:9">
      <c r="A170" s="3">
        <f>信用曲线—价格!A170</f>
        <v>44806</v>
      </c>
      <c r="B170" s="1">
        <f>[1]!i_dq_close($B$1,A170)</f>
        <v>147.18709999999999</v>
      </c>
      <c r="C170" s="1">
        <f>[1]!i_dq_close($C$1,A170)</f>
        <v>160.4847</v>
      </c>
      <c r="D170" s="1">
        <f>[1]!i_dq_close($D$1,A170)</f>
        <v>169.09829999999999</v>
      </c>
      <c r="E170" s="1">
        <f>[1]!i_dq_close($E$1,A170)</f>
        <v>175.36189999999999</v>
      </c>
      <c r="F170" s="1">
        <f>[1]!i_dq_close($F$1,A170)</f>
        <v>179.07929999999999</v>
      </c>
      <c r="G170" s="1">
        <f>[1]!i_dq_close($G$1,A170)</f>
        <v>185.0197</v>
      </c>
      <c r="H170">
        <f t="shared" si="4"/>
        <v>158.92336666666665</v>
      </c>
      <c r="I170">
        <f t="shared" si="5"/>
        <v>179.8203</v>
      </c>
    </row>
    <row r="171" spans="1:9">
      <c r="A171" s="3">
        <f>信用曲线—价格!A171</f>
        <v>44809</v>
      </c>
      <c r="B171" s="1">
        <f>[1]!i_dq_close($B$1,A171)</f>
        <v>147.214</v>
      </c>
      <c r="C171" s="1">
        <f>[1]!i_dq_close($C$1,A171)</f>
        <v>160.5377</v>
      </c>
      <c r="D171" s="1">
        <f>[1]!i_dq_close($D$1,A171)</f>
        <v>169.19120000000001</v>
      </c>
      <c r="E171" s="1">
        <f>[1]!i_dq_close($E$1,A171)</f>
        <v>175.49080000000001</v>
      </c>
      <c r="F171" s="1">
        <f>[1]!i_dq_close($F$1,A171)</f>
        <v>179.1909</v>
      </c>
      <c r="G171" s="1">
        <f>[1]!i_dq_close($G$1,A171)</f>
        <v>185.142</v>
      </c>
      <c r="H171">
        <f t="shared" si="4"/>
        <v>158.98096666666666</v>
      </c>
      <c r="I171">
        <f t="shared" si="5"/>
        <v>179.94123333333332</v>
      </c>
    </row>
    <row r="172" spans="1:9">
      <c r="A172" s="3">
        <f>信用曲线—价格!A172</f>
        <v>44810</v>
      </c>
      <c r="B172" s="1">
        <f>[1]!i_dq_close($B$1,A172)</f>
        <v>147.22479999999999</v>
      </c>
      <c r="C172" s="1">
        <f>[1]!i_dq_close($C$1,A172)</f>
        <v>160.56950000000001</v>
      </c>
      <c r="D172" s="1">
        <f>[1]!i_dq_close($D$1,A172)</f>
        <v>169.2484</v>
      </c>
      <c r="E172" s="1">
        <f>[1]!i_dq_close($E$1,A172)</f>
        <v>175.57380000000001</v>
      </c>
      <c r="F172" s="1">
        <f>[1]!i_dq_close($F$1,A172)</f>
        <v>179.28819999999999</v>
      </c>
      <c r="G172" s="1">
        <f>[1]!i_dq_close($G$1,A172)</f>
        <v>185.20320000000001</v>
      </c>
      <c r="H172">
        <f t="shared" si="4"/>
        <v>159.01423333333335</v>
      </c>
      <c r="I172">
        <f t="shared" si="5"/>
        <v>180.02173333333334</v>
      </c>
    </row>
    <row r="173" spans="1:9">
      <c r="A173" s="3">
        <f>信用曲线—价格!A173</f>
        <v>44811</v>
      </c>
      <c r="B173" s="1">
        <f>[1]!i_dq_close($B$1,A173)</f>
        <v>147.23849999999999</v>
      </c>
      <c r="C173" s="1">
        <f>[1]!i_dq_close($C$1,A173)</f>
        <v>160.5951</v>
      </c>
      <c r="D173" s="1">
        <f>[1]!i_dq_close($D$1,A173)</f>
        <v>169.29429999999999</v>
      </c>
      <c r="E173" s="1">
        <f>[1]!i_dq_close($E$1,A173)</f>
        <v>175.62909999999999</v>
      </c>
      <c r="F173" s="1">
        <f>[1]!i_dq_close($F$1,A173)</f>
        <v>179.4008</v>
      </c>
      <c r="G173" s="1">
        <f>[1]!i_dq_close($G$1,A173)</f>
        <v>185.3039</v>
      </c>
      <c r="H173">
        <f t="shared" si="4"/>
        <v>159.04263333333333</v>
      </c>
      <c r="I173">
        <f t="shared" si="5"/>
        <v>180.11126666666667</v>
      </c>
    </row>
    <row r="174" spans="1:9">
      <c r="A174" s="3">
        <f>信用曲线—价格!A174</f>
        <v>44812</v>
      </c>
      <c r="B174" s="1">
        <f>[1]!i_dq_close($B$1,A174)</f>
        <v>147.25110000000001</v>
      </c>
      <c r="C174" s="1">
        <f>[1]!i_dq_close($C$1,A174)</f>
        <v>160.61750000000001</v>
      </c>
      <c r="D174" s="1">
        <f>[1]!i_dq_close($D$1,A174)</f>
        <v>169.3236</v>
      </c>
      <c r="E174" s="1">
        <f>[1]!i_dq_close($E$1,A174)</f>
        <v>175.6645</v>
      </c>
      <c r="F174" s="1">
        <f>[1]!i_dq_close($F$1,A174)</f>
        <v>179.4502</v>
      </c>
      <c r="G174" s="1">
        <f>[1]!i_dq_close($G$1,A174)</f>
        <v>185.352</v>
      </c>
      <c r="H174">
        <f t="shared" si="4"/>
        <v>159.06406666666666</v>
      </c>
      <c r="I174">
        <f t="shared" si="5"/>
        <v>180.15556666666666</v>
      </c>
    </row>
    <row r="175" spans="1:9">
      <c r="A175" s="3">
        <f>信用曲线—价格!A175</f>
        <v>44813</v>
      </c>
      <c r="B175" s="1">
        <f>[1]!i_dq_close($B$1,A175)</f>
        <v>147.2576</v>
      </c>
      <c r="C175" s="1">
        <f>[1]!i_dq_close($C$1,A175)</f>
        <v>160.61590000000001</v>
      </c>
      <c r="D175" s="1">
        <f>[1]!i_dq_close($D$1,A175)</f>
        <v>169.32149999999999</v>
      </c>
      <c r="E175" s="1">
        <f>[1]!i_dq_close($E$1,A175)</f>
        <v>175.69159999999999</v>
      </c>
      <c r="F175" s="1">
        <f>[1]!i_dq_close($F$1,A175)</f>
        <v>179.5291</v>
      </c>
      <c r="G175" s="1">
        <f>[1]!i_dq_close($G$1,A175)</f>
        <v>185.3974</v>
      </c>
      <c r="H175">
        <f t="shared" si="4"/>
        <v>159.06500000000003</v>
      </c>
      <c r="I175">
        <f t="shared" si="5"/>
        <v>180.20603333333329</v>
      </c>
    </row>
    <row r="176" spans="1:9">
      <c r="A176" s="3">
        <f>信用曲线—价格!A176</f>
        <v>44817</v>
      </c>
      <c r="B176" s="1">
        <f>[1]!i_dq_close($B$1,A176)</f>
        <v>147.2946</v>
      </c>
      <c r="C176" s="1">
        <f>[1]!i_dq_close($C$1,A176)</f>
        <v>160.66900000000001</v>
      </c>
      <c r="D176" s="1">
        <f>[1]!i_dq_close($D$1,A176)</f>
        <v>169.36859999999999</v>
      </c>
      <c r="E176" s="1">
        <f>[1]!i_dq_close($E$1,A176)</f>
        <v>175.74279999999999</v>
      </c>
      <c r="F176" s="1">
        <f>[1]!i_dq_close($F$1,A176)</f>
        <v>179.5907</v>
      </c>
      <c r="G176" s="1">
        <f>[1]!i_dq_close($G$1,A176)</f>
        <v>185.4486</v>
      </c>
      <c r="H176">
        <f t="shared" si="4"/>
        <v>159.11073333333334</v>
      </c>
      <c r="I176">
        <f t="shared" si="5"/>
        <v>180.26069999999996</v>
      </c>
    </row>
    <row r="177" spans="1:9">
      <c r="A177" s="3">
        <f>信用曲线—价格!A177</f>
        <v>44818</v>
      </c>
      <c r="B177" s="1">
        <f>[1]!i_dq_close($B$1,A177)</f>
        <v>147.30029999999999</v>
      </c>
      <c r="C177" s="1">
        <f>[1]!i_dq_close($C$1,A177)</f>
        <v>160.66409999999999</v>
      </c>
      <c r="D177" s="1">
        <f>[1]!i_dq_close($D$1,A177)</f>
        <v>169.35720000000001</v>
      </c>
      <c r="E177" s="1">
        <f>[1]!i_dq_close($E$1,A177)</f>
        <v>175.7551</v>
      </c>
      <c r="F177" s="1">
        <f>[1]!i_dq_close($F$1,A177)</f>
        <v>179.62010000000001</v>
      </c>
      <c r="G177" s="1">
        <f>[1]!i_dq_close($G$1,A177)</f>
        <v>185.4418</v>
      </c>
      <c r="H177">
        <f t="shared" si="4"/>
        <v>159.10720000000001</v>
      </c>
      <c r="I177">
        <f t="shared" si="5"/>
        <v>180.27233333333334</v>
      </c>
    </row>
    <row r="178" spans="1:9">
      <c r="A178" s="3">
        <f>信用曲线—价格!A178</f>
        <v>44819</v>
      </c>
      <c r="B178" s="1">
        <f>[1]!i_dq_close($B$1,A178)</f>
        <v>147.30850000000001</v>
      </c>
      <c r="C178" s="1">
        <f>[1]!i_dq_close($C$1,A178)</f>
        <v>160.68360000000001</v>
      </c>
      <c r="D178" s="1">
        <f>[1]!i_dq_close($D$1,A178)</f>
        <v>169.4008</v>
      </c>
      <c r="E178" s="1">
        <f>[1]!i_dq_close($E$1,A178)</f>
        <v>175.80950000000001</v>
      </c>
      <c r="F178" s="1">
        <f>[1]!i_dq_close($F$1,A178)</f>
        <v>179.67599999999999</v>
      </c>
      <c r="G178" s="1">
        <f>[1]!i_dq_close($G$1,A178)</f>
        <v>185.5087</v>
      </c>
      <c r="H178">
        <f t="shared" si="4"/>
        <v>159.13096666666669</v>
      </c>
      <c r="I178">
        <f t="shared" si="5"/>
        <v>180.3314</v>
      </c>
    </row>
    <row r="179" spans="1:9">
      <c r="A179" s="3">
        <f>信用曲线—价格!A179</f>
        <v>44820</v>
      </c>
      <c r="B179" s="1">
        <f>[1]!i_dq_close($B$1,A179)</f>
        <v>147.30950000000001</v>
      </c>
      <c r="C179" s="1">
        <f>[1]!i_dq_close($C$1,A179)</f>
        <v>160.68530000000001</v>
      </c>
      <c r="D179" s="1">
        <f>[1]!i_dq_close($D$1,A179)</f>
        <v>169.3963</v>
      </c>
      <c r="E179" s="1">
        <f>[1]!i_dq_close($E$1,A179)</f>
        <v>175.79929999999999</v>
      </c>
      <c r="F179" s="1">
        <f>[1]!i_dq_close($F$1,A179)</f>
        <v>179.65600000000001</v>
      </c>
      <c r="G179" s="1">
        <f>[1]!i_dq_close($G$1,A179)</f>
        <v>185.50200000000001</v>
      </c>
      <c r="H179">
        <f t="shared" si="4"/>
        <v>159.13036666666667</v>
      </c>
      <c r="I179">
        <f t="shared" si="5"/>
        <v>180.31910000000002</v>
      </c>
    </row>
    <row r="180" spans="1:9">
      <c r="A180" s="3">
        <f>信用曲线—价格!A180</f>
        <v>44823</v>
      </c>
      <c r="B180" s="1">
        <f>[1]!i_dq_close($B$1,A180)</f>
        <v>147.3253</v>
      </c>
      <c r="C180" s="1">
        <f>[1]!i_dq_close($C$1,A180)</f>
        <v>160.71719999999999</v>
      </c>
      <c r="D180" s="1">
        <f>[1]!i_dq_close($D$1,A180)</f>
        <v>169.4331</v>
      </c>
      <c r="E180" s="1">
        <f>[1]!i_dq_close($E$1,A180)</f>
        <v>175.84119999999999</v>
      </c>
      <c r="F180" s="1">
        <f>[1]!i_dq_close($F$1,A180)</f>
        <v>179.71299999999999</v>
      </c>
      <c r="G180" s="1">
        <f>[1]!i_dq_close($G$1,A180)</f>
        <v>185.6285</v>
      </c>
      <c r="H180">
        <f t="shared" si="4"/>
        <v>159.15853333333334</v>
      </c>
      <c r="I180">
        <f t="shared" si="5"/>
        <v>180.39423333333332</v>
      </c>
    </row>
    <row r="181" spans="1:9">
      <c r="A181" s="3">
        <f>信用曲线—价格!A181</f>
        <v>44824</v>
      </c>
      <c r="B181" s="1">
        <f>[1]!i_dq_close($B$1,A181)</f>
        <v>147.32839999999999</v>
      </c>
      <c r="C181" s="1">
        <f>[1]!i_dq_close($C$1,A181)</f>
        <v>160.72919999999999</v>
      </c>
      <c r="D181" s="1">
        <f>[1]!i_dq_close($D$1,A181)</f>
        <v>169.4478</v>
      </c>
      <c r="E181" s="1">
        <f>[1]!i_dq_close($E$1,A181)</f>
        <v>175.87100000000001</v>
      </c>
      <c r="F181" s="1">
        <f>[1]!i_dq_close($F$1,A181)</f>
        <v>179.75960000000001</v>
      </c>
      <c r="G181" s="1">
        <f>[1]!i_dq_close($G$1,A181)</f>
        <v>185.65819999999999</v>
      </c>
      <c r="H181">
        <f t="shared" si="4"/>
        <v>159.16846666666666</v>
      </c>
      <c r="I181">
        <f t="shared" si="5"/>
        <v>180.42960000000002</v>
      </c>
    </row>
    <row r="182" spans="1:9">
      <c r="A182" s="3">
        <f>信用曲线—价格!A182</f>
        <v>44825</v>
      </c>
      <c r="B182" s="1">
        <f>[1]!i_dq_close($B$1,A182)</f>
        <v>147.3322</v>
      </c>
      <c r="C182" s="1">
        <f>[1]!i_dq_close($C$1,A182)</f>
        <v>160.7491</v>
      </c>
      <c r="D182" s="1">
        <f>[1]!i_dq_close($D$1,A182)</f>
        <v>169.4828</v>
      </c>
      <c r="E182" s="1">
        <f>[1]!i_dq_close($E$1,A182)</f>
        <v>175.86959999999999</v>
      </c>
      <c r="F182" s="1">
        <f>[1]!i_dq_close($F$1,A182)</f>
        <v>179.8271</v>
      </c>
      <c r="G182" s="1">
        <f>[1]!i_dq_close($G$1,A182)</f>
        <v>185.7021</v>
      </c>
      <c r="H182">
        <f t="shared" si="4"/>
        <v>159.18803333333332</v>
      </c>
      <c r="I182">
        <f t="shared" si="5"/>
        <v>180.46626666666666</v>
      </c>
    </row>
    <row r="183" spans="1:9">
      <c r="A183" s="3">
        <f>信用曲线—价格!A183</f>
        <v>44826</v>
      </c>
      <c r="B183" s="1">
        <f>[1]!i_dq_close($B$1,A183)</f>
        <v>147.34039999999999</v>
      </c>
      <c r="C183" s="1">
        <f>[1]!i_dq_close($C$1,A183)</f>
        <v>160.7816</v>
      </c>
      <c r="D183" s="1">
        <f>[1]!i_dq_close($D$1,A183)</f>
        <v>169.51730000000001</v>
      </c>
      <c r="E183" s="1">
        <f>[1]!i_dq_close($E$1,A183)</f>
        <v>175.85749999999999</v>
      </c>
      <c r="F183" s="1">
        <f>[1]!i_dq_close($F$1,A183)</f>
        <v>179.87790000000001</v>
      </c>
      <c r="G183" s="1">
        <f>[1]!i_dq_close($G$1,A183)</f>
        <v>185.74270000000001</v>
      </c>
      <c r="H183">
        <f t="shared" si="4"/>
        <v>159.21309999999997</v>
      </c>
      <c r="I183">
        <f t="shared" si="5"/>
        <v>180.49270000000001</v>
      </c>
    </row>
    <row r="184" spans="1:9">
      <c r="A184" s="3">
        <f>信用曲线—价格!A184</f>
        <v>44827</v>
      </c>
      <c r="B184" s="1">
        <f>[1]!i_dq_close($B$1,A184)</f>
        <v>147.3449</v>
      </c>
      <c r="C184" s="1">
        <f>[1]!i_dq_close($C$1,A184)</f>
        <v>160.78270000000001</v>
      </c>
      <c r="D184" s="1">
        <f>[1]!i_dq_close($D$1,A184)</f>
        <v>169.5352</v>
      </c>
      <c r="E184" s="1">
        <f>[1]!i_dq_close($E$1,A184)</f>
        <v>175.8853</v>
      </c>
      <c r="F184" s="1">
        <f>[1]!i_dq_close($F$1,A184)</f>
        <v>179.94210000000001</v>
      </c>
      <c r="G184" s="1">
        <f>[1]!i_dq_close($G$1,A184)</f>
        <v>185.9221</v>
      </c>
      <c r="H184">
        <f t="shared" si="4"/>
        <v>159.22093333333336</v>
      </c>
      <c r="I184">
        <f t="shared" si="5"/>
        <v>180.58316666666667</v>
      </c>
    </row>
    <row r="185" spans="1:9">
      <c r="A185" s="3">
        <f>信用曲线—价格!A185</f>
        <v>44830</v>
      </c>
      <c r="B185" s="1">
        <f>[1]!i_dq_close($B$1,A185)</f>
        <v>147.3571</v>
      </c>
      <c r="C185" s="1">
        <f>[1]!i_dq_close($C$1,A185)</f>
        <v>160.7655</v>
      </c>
      <c r="D185" s="1">
        <f>[1]!i_dq_close($D$1,A185)</f>
        <v>169.4804</v>
      </c>
      <c r="E185" s="1">
        <f>[1]!i_dq_close($E$1,A185)</f>
        <v>175.8185</v>
      </c>
      <c r="F185" s="1">
        <f>[1]!i_dq_close($F$1,A185)</f>
        <v>179.9229</v>
      </c>
      <c r="G185" s="1">
        <f>[1]!i_dq_close($G$1,A185)</f>
        <v>185.87110000000001</v>
      </c>
      <c r="H185">
        <f t="shared" si="4"/>
        <v>159.20100000000002</v>
      </c>
      <c r="I185">
        <f t="shared" si="5"/>
        <v>180.53749999999999</v>
      </c>
    </row>
    <row r="186" spans="1:9">
      <c r="A186" s="3">
        <f>信用曲线—价格!A186</f>
        <v>44831</v>
      </c>
      <c r="B186" s="1">
        <f>[1]!i_dq_close($B$1,A186)</f>
        <v>147.34280000000001</v>
      </c>
      <c r="C186" s="1">
        <f>[1]!i_dq_close($C$1,A186)</f>
        <v>160.72149999999999</v>
      </c>
      <c r="D186" s="1">
        <f>[1]!i_dq_close($D$1,A186)</f>
        <v>169.42699999999999</v>
      </c>
      <c r="E186" s="1">
        <f>[1]!i_dq_close($E$1,A186)</f>
        <v>175.75960000000001</v>
      </c>
      <c r="F186" s="1">
        <f>[1]!i_dq_close($F$1,A186)</f>
        <v>179.8595</v>
      </c>
      <c r="G186" s="1">
        <f>[1]!i_dq_close($G$1,A186)</f>
        <v>185.83920000000001</v>
      </c>
      <c r="H186">
        <f t="shared" si="4"/>
        <v>159.16376666666667</v>
      </c>
      <c r="I186">
        <f t="shared" si="5"/>
        <v>180.48609999999999</v>
      </c>
    </row>
    <row r="187" spans="1:9">
      <c r="A187" s="3">
        <f>信用曲线—价格!A187</f>
        <v>44832</v>
      </c>
      <c r="B187" s="1">
        <f>[1]!i_dq_close($B$1,A187)</f>
        <v>147.3408</v>
      </c>
      <c r="C187" s="1">
        <f>[1]!i_dq_close($C$1,A187)</f>
        <v>160.6806</v>
      </c>
      <c r="D187" s="1">
        <f>[1]!i_dq_close($D$1,A187)</f>
        <v>169.3751</v>
      </c>
      <c r="E187" s="1">
        <f>[1]!i_dq_close($E$1,A187)</f>
        <v>175.64940000000001</v>
      </c>
      <c r="F187" s="1">
        <f>[1]!i_dq_close($F$1,A187)</f>
        <v>179.78110000000001</v>
      </c>
      <c r="G187" s="1">
        <f>[1]!i_dq_close($G$1,A187)</f>
        <v>185.74109999999999</v>
      </c>
      <c r="H187">
        <f t="shared" si="4"/>
        <v>159.13216666666665</v>
      </c>
      <c r="I187">
        <f t="shared" si="5"/>
        <v>180.39053333333334</v>
      </c>
    </row>
    <row r="188" spans="1:9">
      <c r="A188" s="3">
        <f>信用曲线—价格!A188</f>
        <v>44833</v>
      </c>
      <c r="B188" s="1">
        <f>[1]!i_dq_close($B$1,A188)</f>
        <v>147.34270000000001</v>
      </c>
      <c r="C188" s="1">
        <f>[1]!i_dq_close($C$1,A188)</f>
        <v>160.6533</v>
      </c>
      <c r="D188" s="1">
        <f>[1]!i_dq_close($D$1,A188)</f>
        <v>169.3323</v>
      </c>
      <c r="E188" s="1">
        <f>[1]!i_dq_close($E$1,A188)</f>
        <v>175.5325</v>
      </c>
      <c r="F188" s="1">
        <f>[1]!i_dq_close($F$1,A188)</f>
        <v>179.76820000000001</v>
      </c>
      <c r="G188" s="1">
        <f>[1]!i_dq_close($G$1,A188)</f>
        <v>185.75190000000001</v>
      </c>
      <c r="H188">
        <f t="shared" si="4"/>
        <v>159.10943333333333</v>
      </c>
      <c r="I188">
        <f t="shared" si="5"/>
        <v>180.35086666666666</v>
      </c>
    </row>
    <row r="189" spans="1:9">
      <c r="A189" s="3">
        <f>信用曲线—价格!A189</f>
        <v>44834</v>
      </c>
      <c r="B189" s="1">
        <f>[1]!i_dq_close($B$1,A189)</f>
        <v>147.35669999999999</v>
      </c>
      <c r="C189" s="1">
        <f>[1]!i_dq_close($C$1,A189)</f>
        <v>160.6317</v>
      </c>
      <c r="D189" s="1">
        <f>[1]!i_dq_close($D$1,A189)</f>
        <v>169.27590000000001</v>
      </c>
      <c r="E189" s="1">
        <f>[1]!i_dq_close($E$1,A189)</f>
        <v>175.46770000000001</v>
      </c>
      <c r="F189" s="1">
        <f>[1]!i_dq_close($F$1,A189)</f>
        <v>179.64850000000001</v>
      </c>
      <c r="G189" s="1">
        <f>[1]!i_dq_close($G$1,A189)</f>
        <v>185.63550000000001</v>
      </c>
      <c r="H189">
        <f t="shared" si="4"/>
        <v>159.08809999999997</v>
      </c>
      <c r="I189">
        <f t="shared" si="5"/>
        <v>180.25056666666669</v>
      </c>
    </row>
    <row r="190" spans="1:9">
      <c r="A190" s="3">
        <f>信用曲线—价格!A190</f>
        <v>44842</v>
      </c>
      <c r="B190" s="1">
        <f>[1]!i_dq_close($B$1,A190)</f>
        <v>147.4434</v>
      </c>
      <c r="C190" s="1">
        <f>[1]!i_dq_close($C$1,A190)</f>
        <v>160.7818</v>
      </c>
      <c r="D190" s="1">
        <f>[1]!i_dq_close($D$1,A190)</f>
        <v>169.44159999999999</v>
      </c>
      <c r="E190" s="1">
        <f>[1]!i_dq_close($E$1,A190)</f>
        <v>175.64580000000001</v>
      </c>
      <c r="F190" s="1">
        <f>[1]!i_dq_close($F$1,A190)</f>
        <v>179.82509999999999</v>
      </c>
      <c r="G190" s="1">
        <f>[1]!i_dq_close($G$1,A190)</f>
        <v>185.8245</v>
      </c>
      <c r="H190">
        <f t="shared" si="4"/>
        <v>159.22226666666666</v>
      </c>
      <c r="I190">
        <f t="shared" si="5"/>
        <v>180.43179999999998</v>
      </c>
    </row>
    <row r="191" spans="1:9">
      <c r="A191" s="3">
        <f>信用曲线—价格!A191</f>
        <v>44843</v>
      </c>
      <c r="B191" s="1">
        <f>[1]!i_dq_close($B$1,A191)</f>
        <v>147.4622</v>
      </c>
      <c r="C191" s="1">
        <f>[1]!i_dq_close($C$1,A191)</f>
        <v>160.79509999999999</v>
      </c>
      <c r="D191" s="1">
        <f>[1]!i_dq_close($D$1,A191)</f>
        <v>169.44309999999999</v>
      </c>
      <c r="E191" s="1">
        <f>[1]!i_dq_close($E$1,A191)</f>
        <v>175.64019999999999</v>
      </c>
      <c r="F191" s="1">
        <f>[1]!i_dq_close($F$1,A191)</f>
        <v>179.8252</v>
      </c>
      <c r="G191" s="1">
        <f>[1]!i_dq_close($G$1,A191)</f>
        <v>185.82470000000001</v>
      </c>
      <c r="H191">
        <f t="shared" si="4"/>
        <v>159.23346666666666</v>
      </c>
      <c r="I191">
        <f t="shared" si="5"/>
        <v>180.43003333333331</v>
      </c>
    </row>
    <row r="192" spans="1:9">
      <c r="A192" s="3">
        <f>信用曲线—价格!A192</f>
        <v>44844</v>
      </c>
      <c r="B192" s="1">
        <f>[1]!i_dq_close($B$1,A192)</f>
        <v>147.47470000000001</v>
      </c>
      <c r="C192" s="1">
        <f>[1]!i_dq_close($C$1,A192)</f>
        <v>160.82900000000001</v>
      </c>
      <c r="D192" s="1">
        <f>[1]!i_dq_close($D$1,A192)</f>
        <v>169.4915</v>
      </c>
      <c r="E192" s="1">
        <f>[1]!i_dq_close($E$1,A192)</f>
        <v>175.70060000000001</v>
      </c>
      <c r="F192" s="1">
        <f>[1]!i_dq_close($F$1,A192)</f>
        <v>179.8937</v>
      </c>
      <c r="G192" s="1">
        <f>[1]!i_dq_close($G$1,A192)</f>
        <v>185.9461</v>
      </c>
      <c r="H192">
        <f t="shared" si="4"/>
        <v>159.26506666666668</v>
      </c>
      <c r="I192">
        <f t="shared" si="5"/>
        <v>180.51346666666666</v>
      </c>
    </row>
    <row r="193" spans="1:9">
      <c r="A193" s="3">
        <f>信用曲线—价格!A193</f>
        <v>44845</v>
      </c>
      <c r="B193" s="1">
        <f>[1]!i_dq_close($B$1,A193)</f>
        <v>147.48400000000001</v>
      </c>
      <c r="C193" s="1">
        <f>[1]!i_dq_close($C$1,A193)</f>
        <v>160.8467</v>
      </c>
      <c r="D193" s="1">
        <f>[1]!i_dq_close($D$1,A193)</f>
        <v>169.5343</v>
      </c>
      <c r="E193" s="1">
        <f>[1]!i_dq_close($E$1,A193)</f>
        <v>175.75399999999999</v>
      </c>
      <c r="F193" s="1">
        <f>[1]!i_dq_close($F$1,A193)</f>
        <v>179.96109999999999</v>
      </c>
      <c r="G193" s="1">
        <f>[1]!i_dq_close($G$1,A193)</f>
        <v>186.06970000000001</v>
      </c>
      <c r="H193">
        <f t="shared" si="4"/>
        <v>159.28833333333333</v>
      </c>
      <c r="I193">
        <f t="shared" si="5"/>
        <v>180.59493333333333</v>
      </c>
    </row>
    <row r="194" spans="1:9">
      <c r="A194" s="3">
        <f>信用曲线—价格!A194</f>
        <v>44846</v>
      </c>
      <c r="B194" s="1">
        <f>[1]!i_dq_close($B$1,A194)</f>
        <v>147.4914</v>
      </c>
      <c r="C194" s="1">
        <f>[1]!i_dq_close($C$1,A194)</f>
        <v>160.86359999999999</v>
      </c>
      <c r="D194" s="1">
        <f>[1]!i_dq_close($D$1,A194)</f>
        <v>169.55170000000001</v>
      </c>
      <c r="E194" s="1">
        <f>[1]!i_dq_close($E$1,A194)</f>
        <v>175.77180000000001</v>
      </c>
      <c r="F194" s="1">
        <f>[1]!i_dq_close($F$1,A194)</f>
        <v>179.98060000000001</v>
      </c>
      <c r="G194" s="1">
        <f>[1]!i_dq_close($G$1,A194)</f>
        <v>186.1653</v>
      </c>
      <c r="H194">
        <f t="shared" si="4"/>
        <v>159.30223333333333</v>
      </c>
      <c r="I194">
        <f t="shared" si="5"/>
        <v>180.63923333333332</v>
      </c>
    </row>
    <row r="195" spans="1:9">
      <c r="A195" s="3">
        <f>信用曲线—价格!A195</f>
        <v>44847</v>
      </c>
      <c r="B195" s="1">
        <f>[1]!i_dq_close($B$1,A195)</f>
        <v>147.49760000000001</v>
      </c>
      <c r="C195" s="1">
        <f>[1]!i_dq_close($C$1,A195)</f>
        <v>160.89769999999999</v>
      </c>
      <c r="D195" s="1">
        <f>[1]!i_dq_close($D$1,A195)</f>
        <v>169.59389999999999</v>
      </c>
      <c r="E195" s="1">
        <f>[1]!i_dq_close($E$1,A195)</f>
        <v>175.80709999999999</v>
      </c>
      <c r="F195" s="1">
        <f>[1]!i_dq_close($F$1,A195)</f>
        <v>180.0617</v>
      </c>
      <c r="G195" s="1">
        <f>[1]!i_dq_close($G$1,A195)</f>
        <v>186.30549999999999</v>
      </c>
      <c r="H195">
        <f t="shared" si="4"/>
        <v>159.32973333333334</v>
      </c>
      <c r="I195">
        <f t="shared" si="5"/>
        <v>180.72476666666662</v>
      </c>
    </row>
    <row r="196" spans="1:9">
      <c r="A196" s="3">
        <f>信用曲线—价格!A196</f>
        <v>44848</v>
      </c>
      <c r="B196" s="1">
        <f>[1]!i_dq_close($B$1,A196)</f>
        <v>147.5043</v>
      </c>
      <c r="C196" s="1">
        <f>[1]!i_dq_close($C$1,A196)</f>
        <v>160.947</v>
      </c>
      <c r="D196" s="1">
        <f>[1]!i_dq_close($D$1,A196)</f>
        <v>169.6446</v>
      </c>
      <c r="E196" s="1">
        <f>[1]!i_dq_close($E$1,A196)</f>
        <v>175.8818</v>
      </c>
      <c r="F196" s="1">
        <f>[1]!i_dq_close($F$1,A196)</f>
        <v>180.16239999999999</v>
      </c>
      <c r="G196" s="1">
        <f>[1]!i_dq_close($G$1,A196)</f>
        <v>186.31819999999999</v>
      </c>
      <c r="H196">
        <f t="shared" ref="H196:H259" si="6">AVERAGE(B196:D196)</f>
        <v>159.36530000000002</v>
      </c>
      <c r="I196">
        <f t="shared" ref="I196:I259" si="7">AVERAGE(E196:G196)</f>
        <v>180.78746666666666</v>
      </c>
    </row>
    <row r="197" spans="1:9">
      <c r="A197" s="3">
        <f>信用曲线—价格!A197</f>
        <v>44851</v>
      </c>
      <c r="B197" s="1">
        <f>[1]!i_dq_close($B$1,A197)</f>
        <v>147.53360000000001</v>
      </c>
      <c r="C197" s="1">
        <f>[1]!i_dq_close($C$1,A197)</f>
        <v>161.0077</v>
      </c>
      <c r="D197" s="1">
        <f>[1]!i_dq_close($D$1,A197)</f>
        <v>169.7363</v>
      </c>
      <c r="E197" s="1">
        <f>[1]!i_dq_close($E$1,A197)</f>
        <v>175.99289999999999</v>
      </c>
      <c r="F197" s="1">
        <f>[1]!i_dq_close($F$1,A197)</f>
        <v>180.30119999999999</v>
      </c>
      <c r="G197" s="1">
        <f>[1]!i_dq_close($G$1,A197)</f>
        <v>186.45140000000001</v>
      </c>
      <c r="H197">
        <f t="shared" si="6"/>
        <v>159.42586666666668</v>
      </c>
      <c r="I197">
        <f t="shared" si="7"/>
        <v>180.91516666666666</v>
      </c>
    </row>
    <row r="198" spans="1:9">
      <c r="A198" s="3">
        <f>信用曲线—价格!A198</f>
        <v>44852</v>
      </c>
      <c r="B198" s="1">
        <f>[1]!i_dq_close($B$1,A198)</f>
        <v>147.53960000000001</v>
      </c>
      <c r="C198" s="1">
        <f>[1]!i_dq_close($C$1,A198)</f>
        <v>161.04050000000001</v>
      </c>
      <c r="D198" s="1">
        <f>[1]!i_dq_close($D$1,A198)</f>
        <v>169.78389999999999</v>
      </c>
      <c r="E198" s="1">
        <f>[1]!i_dq_close($E$1,A198)</f>
        <v>176.04069999999999</v>
      </c>
      <c r="F198" s="1">
        <f>[1]!i_dq_close($F$1,A198)</f>
        <v>180.3749</v>
      </c>
      <c r="G198" s="1">
        <f>[1]!i_dq_close($G$1,A198)</f>
        <v>186.50530000000001</v>
      </c>
      <c r="H198">
        <f t="shared" si="6"/>
        <v>159.45466666666667</v>
      </c>
      <c r="I198">
        <f t="shared" si="7"/>
        <v>180.97363333333331</v>
      </c>
    </row>
    <row r="199" spans="1:9">
      <c r="A199" s="3">
        <f>信用曲线—价格!A199</f>
        <v>44853</v>
      </c>
      <c r="B199" s="1">
        <f>[1]!i_dq_close($B$1,A199)</f>
        <v>147.54730000000001</v>
      </c>
      <c r="C199" s="1">
        <f>[1]!i_dq_close($C$1,A199)</f>
        <v>161.08250000000001</v>
      </c>
      <c r="D199" s="1">
        <f>[1]!i_dq_close($D$1,A199)</f>
        <v>169.83699999999999</v>
      </c>
      <c r="E199" s="1">
        <f>[1]!i_dq_close($E$1,A199)</f>
        <v>176.1069</v>
      </c>
      <c r="F199" s="1">
        <f>[1]!i_dq_close($F$1,A199)</f>
        <v>180.4588</v>
      </c>
      <c r="G199" s="1">
        <f>[1]!i_dq_close($G$1,A199)</f>
        <v>186.5882</v>
      </c>
      <c r="H199">
        <f t="shared" si="6"/>
        <v>159.48893333333334</v>
      </c>
      <c r="I199">
        <f t="shared" si="7"/>
        <v>181.0513</v>
      </c>
    </row>
    <row r="200" spans="1:9">
      <c r="A200" s="3">
        <f>信用曲线—价格!A200</f>
        <v>44854</v>
      </c>
      <c r="B200" s="1">
        <f>[1]!i_dq_close($B$1,A200)</f>
        <v>147.5487</v>
      </c>
      <c r="C200" s="1">
        <f>[1]!i_dq_close($C$1,A200)</f>
        <v>161.0916</v>
      </c>
      <c r="D200" s="1">
        <f>[1]!i_dq_close($D$1,A200)</f>
        <v>169.82079999999999</v>
      </c>
      <c r="E200" s="1">
        <f>[1]!i_dq_close($E$1,A200)</f>
        <v>176.05500000000001</v>
      </c>
      <c r="F200" s="1">
        <f>[1]!i_dq_close($F$1,A200)</f>
        <v>180.51840000000001</v>
      </c>
      <c r="G200" s="1">
        <f>[1]!i_dq_close($G$1,A200)</f>
        <v>186.5428</v>
      </c>
      <c r="H200">
        <f t="shared" si="6"/>
        <v>159.48703333333333</v>
      </c>
      <c r="I200">
        <f t="shared" si="7"/>
        <v>181.03873333333331</v>
      </c>
    </row>
    <row r="201" spans="1:9">
      <c r="A201" s="3">
        <f>信用曲线—价格!A201</f>
        <v>44855</v>
      </c>
      <c r="B201" s="1">
        <f>[1]!i_dq_close($B$1,A201)</f>
        <v>147.55090000000001</v>
      </c>
      <c r="C201" s="1">
        <f>[1]!i_dq_close($C$1,A201)</f>
        <v>161.11600000000001</v>
      </c>
      <c r="D201" s="1">
        <f>[1]!i_dq_close($D$1,A201)</f>
        <v>169.8492</v>
      </c>
      <c r="E201" s="1">
        <f>[1]!i_dq_close($E$1,A201)</f>
        <v>176.08029999999999</v>
      </c>
      <c r="F201" s="1">
        <f>[1]!i_dq_close($F$1,A201)</f>
        <v>180.5103</v>
      </c>
      <c r="G201" s="1">
        <f>[1]!i_dq_close($G$1,A201)</f>
        <v>186.6317</v>
      </c>
      <c r="H201">
        <f t="shared" si="6"/>
        <v>159.50536666666667</v>
      </c>
      <c r="I201">
        <f t="shared" si="7"/>
        <v>181.07410000000002</v>
      </c>
    </row>
    <row r="202" spans="1:9">
      <c r="A202" s="3">
        <f>信用曲线—价格!A202</f>
        <v>44858</v>
      </c>
      <c r="B202" s="1">
        <f>[1]!i_dq_close($B$1,A202)</f>
        <v>147.56309999999999</v>
      </c>
      <c r="C202" s="1">
        <f>[1]!i_dq_close($C$1,A202)</f>
        <v>161.14089999999999</v>
      </c>
      <c r="D202" s="1">
        <f>[1]!i_dq_close($D$1,A202)</f>
        <v>169.91130000000001</v>
      </c>
      <c r="E202" s="1">
        <f>[1]!i_dq_close($E$1,A202)</f>
        <v>176.15530000000001</v>
      </c>
      <c r="F202" s="1">
        <f>[1]!i_dq_close($F$1,A202)</f>
        <v>180.57990000000001</v>
      </c>
      <c r="G202" s="1">
        <f>[1]!i_dq_close($G$1,A202)</f>
        <v>186.7132</v>
      </c>
      <c r="H202">
        <f t="shared" si="6"/>
        <v>159.5384333333333</v>
      </c>
      <c r="I202">
        <f t="shared" si="7"/>
        <v>181.14946666666665</v>
      </c>
    </row>
    <row r="203" spans="1:9">
      <c r="A203" s="3">
        <f>信用曲线—价格!A203</f>
        <v>44859</v>
      </c>
      <c r="B203" s="1">
        <f>[1]!i_dq_close($B$1,A203)</f>
        <v>147.5565</v>
      </c>
      <c r="C203" s="1">
        <f>[1]!i_dq_close($C$1,A203)</f>
        <v>161.11439999999999</v>
      </c>
      <c r="D203" s="1">
        <f>[1]!i_dq_close($D$1,A203)</f>
        <v>169.8655</v>
      </c>
      <c r="E203" s="1">
        <f>[1]!i_dq_close($E$1,A203)</f>
        <v>176.10759999999999</v>
      </c>
      <c r="F203" s="1">
        <f>[1]!i_dq_close($F$1,A203)</f>
        <v>180.5316</v>
      </c>
      <c r="G203" s="1">
        <f>[1]!i_dq_close($G$1,A203)</f>
        <v>186.75460000000001</v>
      </c>
      <c r="H203">
        <f t="shared" si="6"/>
        <v>159.51213333333331</v>
      </c>
      <c r="I203">
        <f t="shared" si="7"/>
        <v>181.13126666666665</v>
      </c>
    </row>
    <row r="204" spans="1:9">
      <c r="A204" s="3">
        <f>信用曲线—价格!A204</f>
        <v>44860</v>
      </c>
      <c r="B204" s="1">
        <f>[1]!i_dq_close($B$1,A204)</f>
        <v>147.55549999999999</v>
      </c>
      <c r="C204" s="1">
        <f>[1]!i_dq_close($C$1,A204)</f>
        <v>161.12260000000001</v>
      </c>
      <c r="D204" s="1">
        <f>[1]!i_dq_close($D$1,A204)</f>
        <v>169.87280000000001</v>
      </c>
      <c r="E204" s="1">
        <f>[1]!i_dq_close($E$1,A204)</f>
        <v>176.11320000000001</v>
      </c>
      <c r="F204" s="1">
        <f>[1]!i_dq_close($F$1,A204)</f>
        <v>180.571</v>
      </c>
      <c r="G204" s="1">
        <f>[1]!i_dq_close($G$1,A204)</f>
        <v>186.71960000000001</v>
      </c>
      <c r="H204">
        <f t="shared" si="6"/>
        <v>159.51696666666666</v>
      </c>
      <c r="I204">
        <f t="shared" si="7"/>
        <v>181.13460000000001</v>
      </c>
    </row>
    <row r="205" spans="1:9">
      <c r="A205" s="3">
        <f>信用曲线—价格!A205</f>
        <v>44861</v>
      </c>
      <c r="B205" s="1">
        <f>[1]!i_dq_close($B$1,A205)</f>
        <v>147.5635</v>
      </c>
      <c r="C205" s="1">
        <f>[1]!i_dq_close($C$1,A205)</f>
        <v>161.14439999999999</v>
      </c>
      <c r="D205" s="1">
        <f>[1]!i_dq_close($D$1,A205)</f>
        <v>169.9008</v>
      </c>
      <c r="E205" s="1">
        <f>[1]!i_dq_close($E$1,A205)</f>
        <v>176.1155</v>
      </c>
      <c r="F205" s="1">
        <f>[1]!i_dq_close($F$1,A205)</f>
        <v>180.643</v>
      </c>
      <c r="G205" s="1">
        <f>[1]!i_dq_close($G$1,A205)</f>
        <v>186.83690000000001</v>
      </c>
      <c r="H205">
        <f t="shared" si="6"/>
        <v>159.53623333333334</v>
      </c>
      <c r="I205">
        <f t="shared" si="7"/>
        <v>181.19846666666669</v>
      </c>
    </row>
    <row r="206" spans="1:9">
      <c r="A206" s="3">
        <f>信用曲线—价格!A206</f>
        <v>44862</v>
      </c>
      <c r="B206" s="1">
        <f>[1]!i_dq_close($B$1,A206)</f>
        <v>147.57499999999999</v>
      </c>
      <c r="C206" s="1">
        <f>[1]!i_dq_close($C$1,A206)</f>
        <v>161.16980000000001</v>
      </c>
      <c r="D206" s="1">
        <f>[1]!i_dq_close($D$1,A206)</f>
        <v>169.95150000000001</v>
      </c>
      <c r="E206" s="1">
        <f>[1]!i_dq_close($E$1,A206)</f>
        <v>176.16909999999999</v>
      </c>
      <c r="F206" s="1">
        <f>[1]!i_dq_close($F$1,A206)</f>
        <v>180.6884</v>
      </c>
      <c r="G206" s="1">
        <f>[1]!i_dq_close($G$1,A206)</f>
        <v>186.91669999999999</v>
      </c>
      <c r="H206">
        <f t="shared" si="6"/>
        <v>159.56543333333335</v>
      </c>
      <c r="I206">
        <f t="shared" si="7"/>
        <v>181.25806666666665</v>
      </c>
    </row>
    <row r="207" spans="1:9">
      <c r="A207" s="3">
        <f>信用曲线—价格!A207</f>
        <v>44865</v>
      </c>
      <c r="B207" s="1">
        <f>[1]!i_dq_close($B$1,A207)</f>
        <v>147.60390000000001</v>
      </c>
      <c r="C207" s="1">
        <f>[1]!i_dq_close($C$1,A207)</f>
        <v>161.22290000000001</v>
      </c>
      <c r="D207" s="1">
        <f>[1]!i_dq_close($D$1,A207)</f>
        <v>170.04150000000001</v>
      </c>
      <c r="E207" s="1">
        <f>[1]!i_dq_close($E$1,A207)</f>
        <v>176.28190000000001</v>
      </c>
      <c r="F207" s="1">
        <f>[1]!i_dq_close($F$1,A207)</f>
        <v>180.8022</v>
      </c>
      <c r="G207" s="1">
        <f>[1]!i_dq_close($G$1,A207)</f>
        <v>186.91980000000001</v>
      </c>
      <c r="H207">
        <f t="shared" si="6"/>
        <v>159.62276666666671</v>
      </c>
      <c r="I207">
        <f t="shared" si="7"/>
        <v>181.33463333333336</v>
      </c>
    </row>
    <row r="208" spans="1:9">
      <c r="A208" s="3">
        <f>信用曲线—价格!A208</f>
        <v>44866</v>
      </c>
      <c r="B208" s="1">
        <f>[1]!i_dq_close($B$1,A208)</f>
        <v>147.60890000000001</v>
      </c>
      <c r="C208" s="1">
        <f>[1]!i_dq_close($C$1,A208)</f>
        <v>161.22730000000001</v>
      </c>
      <c r="D208" s="1">
        <f>[1]!i_dq_close($D$1,A208)</f>
        <v>170.05690000000001</v>
      </c>
      <c r="E208" s="1">
        <f>[1]!i_dq_close($E$1,A208)</f>
        <v>176.31720000000001</v>
      </c>
      <c r="F208" s="1">
        <f>[1]!i_dq_close($F$1,A208)</f>
        <v>180.833</v>
      </c>
      <c r="G208" s="1">
        <f>[1]!i_dq_close($G$1,A208)</f>
        <v>186.94110000000001</v>
      </c>
      <c r="H208">
        <f t="shared" si="6"/>
        <v>159.63103333333333</v>
      </c>
      <c r="I208">
        <f t="shared" si="7"/>
        <v>181.36376666666669</v>
      </c>
    </row>
    <row r="209" spans="1:9">
      <c r="A209" s="3">
        <f>信用曲线—价格!A209</f>
        <v>44867</v>
      </c>
      <c r="B209" s="1">
        <f>[1]!i_dq_close($B$1,A209)</f>
        <v>147.6121</v>
      </c>
      <c r="C209" s="1">
        <f>[1]!i_dq_close($C$1,A209)</f>
        <v>161.22020000000001</v>
      </c>
      <c r="D209" s="1">
        <f>[1]!i_dq_close($D$1,A209)</f>
        <v>170.04079999999999</v>
      </c>
      <c r="E209" s="1">
        <f>[1]!i_dq_close($E$1,A209)</f>
        <v>176.3169</v>
      </c>
      <c r="F209" s="1">
        <f>[1]!i_dq_close($F$1,A209)</f>
        <v>180.77590000000001</v>
      </c>
      <c r="G209" s="1">
        <f>[1]!i_dq_close($G$1,A209)</f>
        <v>186.90090000000001</v>
      </c>
      <c r="H209">
        <f t="shared" si="6"/>
        <v>159.62436666666667</v>
      </c>
      <c r="I209">
        <f t="shared" si="7"/>
        <v>181.33123333333333</v>
      </c>
    </row>
    <row r="210" spans="1:9">
      <c r="A210" s="3">
        <f>信用曲线—价格!A210</f>
        <v>44868</v>
      </c>
      <c r="B210" s="1">
        <f>[1]!i_dq_close($B$1,A210)</f>
        <v>147.61770000000001</v>
      </c>
      <c r="C210" s="1">
        <f>[1]!i_dq_close($C$1,A210)</f>
        <v>161.21899999999999</v>
      </c>
      <c r="D210" s="1">
        <f>[1]!i_dq_close($D$1,A210)</f>
        <v>170.0367</v>
      </c>
      <c r="E210" s="1">
        <f>[1]!i_dq_close($E$1,A210)</f>
        <v>176.32490000000001</v>
      </c>
      <c r="F210" s="1">
        <f>[1]!i_dq_close($F$1,A210)</f>
        <v>180.77250000000001</v>
      </c>
      <c r="G210" s="1">
        <f>[1]!i_dq_close($G$1,A210)</f>
        <v>186.94</v>
      </c>
      <c r="H210">
        <f t="shared" si="6"/>
        <v>159.62446666666668</v>
      </c>
      <c r="I210">
        <f t="shared" si="7"/>
        <v>181.34579999999997</v>
      </c>
    </row>
    <row r="211" spans="1:9">
      <c r="A211" s="3">
        <f>信用曲线—价格!A211</f>
        <v>44869</v>
      </c>
      <c r="B211" s="1">
        <f>[1]!i_dq_close($B$1,A211)</f>
        <v>147.6189</v>
      </c>
      <c r="C211" s="1">
        <f>[1]!i_dq_close($C$1,A211)</f>
        <v>161.18389999999999</v>
      </c>
      <c r="D211" s="1">
        <f>[1]!i_dq_close($D$1,A211)</f>
        <v>169.97370000000001</v>
      </c>
      <c r="E211" s="1">
        <f>[1]!i_dq_close($E$1,A211)</f>
        <v>176.25630000000001</v>
      </c>
      <c r="F211" s="1">
        <f>[1]!i_dq_close($F$1,A211)</f>
        <v>180.68860000000001</v>
      </c>
      <c r="G211" s="1">
        <f>[1]!i_dq_close($G$1,A211)</f>
        <v>186.84620000000001</v>
      </c>
      <c r="H211">
        <f t="shared" si="6"/>
        <v>159.59216666666666</v>
      </c>
      <c r="I211">
        <f t="shared" si="7"/>
        <v>181.2637</v>
      </c>
    </row>
    <row r="212" spans="1:9">
      <c r="A212" s="3">
        <f>信用曲线—价格!A212</f>
        <v>44872</v>
      </c>
      <c r="B212" s="1">
        <f>[1]!i_dq_close($B$1,A212)</f>
        <v>147.64160000000001</v>
      </c>
      <c r="C212" s="1">
        <f>[1]!i_dq_close($C$1,A212)</f>
        <v>161.1968</v>
      </c>
      <c r="D212" s="1">
        <f>[1]!i_dq_close($D$1,A212)</f>
        <v>169.98249999999999</v>
      </c>
      <c r="E212" s="1">
        <f>[1]!i_dq_close($E$1,A212)</f>
        <v>176.2824</v>
      </c>
      <c r="F212" s="1">
        <f>[1]!i_dq_close($F$1,A212)</f>
        <v>180.7647</v>
      </c>
      <c r="G212" s="1">
        <f>[1]!i_dq_close($G$1,A212)</f>
        <v>186.93940000000001</v>
      </c>
      <c r="H212">
        <f t="shared" si="6"/>
        <v>159.60696666666664</v>
      </c>
      <c r="I212">
        <f t="shared" si="7"/>
        <v>181.32883333333334</v>
      </c>
    </row>
    <row r="213" spans="1:9">
      <c r="A213" s="3">
        <f>信用曲线—价格!A213</f>
        <v>44873</v>
      </c>
      <c r="B213" s="1">
        <f>[1]!i_dq_close($B$1,A213)</f>
        <v>147.63200000000001</v>
      </c>
      <c r="C213" s="1">
        <f>[1]!i_dq_close($C$1,A213)</f>
        <v>161.13220000000001</v>
      </c>
      <c r="D213" s="1">
        <f>[1]!i_dq_close($D$1,A213)</f>
        <v>169.89519999999999</v>
      </c>
      <c r="E213" s="1">
        <f>[1]!i_dq_close($E$1,A213)</f>
        <v>176.2064</v>
      </c>
      <c r="F213" s="1">
        <f>[1]!i_dq_close($F$1,A213)</f>
        <v>180.65469999999999</v>
      </c>
      <c r="G213" s="1">
        <f>[1]!i_dq_close($G$1,A213)</f>
        <v>186.8929</v>
      </c>
      <c r="H213">
        <f t="shared" si="6"/>
        <v>159.55313333333334</v>
      </c>
      <c r="I213">
        <f t="shared" si="7"/>
        <v>181.25133333333329</v>
      </c>
    </row>
    <row r="214" spans="1:9">
      <c r="A214" s="3">
        <f>信用曲线—价格!A214</f>
        <v>44874</v>
      </c>
      <c r="B214" s="1">
        <f>[1]!i_dq_close($B$1,A214)</f>
        <v>147.6241</v>
      </c>
      <c r="C214" s="1">
        <f>[1]!i_dq_close($C$1,A214)</f>
        <v>161.0932</v>
      </c>
      <c r="D214" s="1">
        <f>[1]!i_dq_close($D$1,A214)</f>
        <v>169.82599999999999</v>
      </c>
      <c r="E214" s="1">
        <f>[1]!i_dq_close($E$1,A214)</f>
        <v>176.11019999999999</v>
      </c>
      <c r="F214" s="1">
        <f>[1]!i_dq_close($F$1,A214)</f>
        <v>180.5761</v>
      </c>
      <c r="G214" s="1">
        <f>[1]!i_dq_close($G$1,A214)</f>
        <v>186.81890000000001</v>
      </c>
      <c r="H214">
        <f t="shared" si="6"/>
        <v>159.51443333333336</v>
      </c>
      <c r="I214">
        <f t="shared" si="7"/>
        <v>181.16839999999999</v>
      </c>
    </row>
    <row r="215" spans="1:9">
      <c r="A215" s="3">
        <f>信用曲线—价格!A215</f>
        <v>44875</v>
      </c>
      <c r="B215" s="1">
        <f>[1]!i_dq_close($B$1,A215)</f>
        <v>147.59909999999999</v>
      </c>
      <c r="C215" s="1">
        <f>[1]!i_dq_close($C$1,A215)</f>
        <v>161.02180000000001</v>
      </c>
      <c r="D215" s="1">
        <f>[1]!i_dq_close($D$1,A215)</f>
        <v>169.76349999999999</v>
      </c>
      <c r="E215" s="1">
        <f>[1]!i_dq_close($E$1,A215)</f>
        <v>175.99629999999999</v>
      </c>
      <c r="F215" s="1">
        <f>[1]!i_dq_close($F$1,A215)</f>
        <v>180.46530000000001</v>
      </c>
      <c r="G215" s="1">
        <f>[1]!i_dq_close($G$1,A215)</f>
        <v>186.66980000000001</v>
      </c>
      <c r="H215">
        <f t="shared" si="6"/>
        <v>159.46146666666667</v>
      </c>
      <c r="I215">
        <f t="shared" si="7"/>
        <v>181.0438</v>
      </c>
    </row>
    <row r="216" spans="1:9">
      <c r="A216" s="3">
        <f>信用曲线—价格!A216</f>
        <v>44876</v>
      </c>
      <c r="B216" s="1">
        <f>[1]!i_dq_close($B$1,A216)</f>
        <v>147.5787</v>
      </c>
      <c r="C216" s="1">
        <f>[1]!i_dq_close($C$1,A216)</f>
        <v>160.911</v>
      </c>
      <c r="D216" s="1">
        <f>[1]!i_dq_close($D$1,A216)</f>
        <v>169.5967</v>
      </c>
      <c r="E216" s="1">
        <f>[1]!i_dq_close($E$1,A216)</f>
        <v>175.78890000000001</v>
      </c>
      <c r="F216" s="1">
        <f>[1]!i_dq_close($F$1,A216)</f>
        <v>180.31559999999999</v>
      </c>
      <c r="G216" s="1">
        <f>[1]!i_dq_close($G$1,A216)</f>
        <v>186.5121</v>
      </c>
      <c r="H216">
        <f t="shared" si="6"/>
        <v>159.36213333333333</v>
      </c>
      <c r="I216">
        <f t="shared" si="7"/>
        <v>180.87220000000002</v>
      </c>
    </row>
    <row r="217" spans="1:9">
      <c r="A217" s="3">
        <f>信用曲线—价格!A217</f>
        <v>44879</v>
      </c>
      <c r="B217" s="1">
        <f>[1]!i_dq_close($B$1,A217)</f>
        <v>147.48660000000001</v>
      </c>
      <c r="C217" s="1">
        <f>[1]!i_dq_close($C$1,A217)</f>
        <v>160.48159999999999</v>
      </c>
      <c r="D217" s="1">
        <f>[1]!i_dq_close($D$1,A217)</f>
        <v>168.9624</v>
      </c>
      <c r="E217" s="1">
        <f>[1]!i_dq_close($E$1,A217)</f>
        <v>175.07550000000001</v>
      </c>
      <c r="F217" s="1">
        <f>[1]!i_dq_close($F$1,A217)</f>
        <v>179.51929999999999</v>
      </c>
      <c r="G217" s="1">
        <f>[1]!i_dq_close($G$1,A217)</f>
        <v>185.59030000000001</v>
      </c>
      <c r="H217">
        <f t="shared" si="6"/>
        <v>158.97686666666667</v>
      </c>
      <c r="I217">
        <f t="shared" si="7"/>
        <v>180.06169999999997</v>
      </c>
    </row>
    <row r="218" spans="1:9">
      <c r="A218" s="3">
        <f>信用曲线—价格!A218</f>
        <v>44880</v>
      </c>
      <c r="B218" s="1">
        <f>[1]!i_dq_close($B$1,A218)</f>
        <v>147.43780000000001</v>
      </c>
      <c r="C218" s="1">
        <f>[1]!i_dq_close($C$1,A218)</f>
        <v>160.2543</v>
      </c>
      <c r="D218" s="1">
        <f>[1]!i_dq_close($D$1,A218)</f>
        <v>168.70429999999999</v>
      </c>
      <c r="E218" s="1">
        <f>[1]!i_dq_close($E$1,A218)</f>
        <v>174.7484</v>
      </c>
      <c r="F218" s="1">
        <f>[1]!i_dq_close($F$1,A218)</f>
        <v>179.13480000000001</v>
      </c>
      <c r="G218" s="1">
        <f>[1]!i_dq_close($G$1,A218)</f>
        <v>185.31970000000001</v>
      </c>
      <c r="H218">
        <f t="shared" si="6"/>
        <v>158.7988</v>
      </c>
      <c r="I218">
        <f t="shared" si="7"/>
        <v>179.73429999999999</v>
      </c>
    </row>
    <row r="219" spans="1:9">
      <c r="A219" s="3">
        <f>信用曲线—价格!A219</f>
        <v>44881</v>
      </c>
      <c r="B219" s="1">
        <f>[1]!i_dq_close($B$1,A219)</f>
        <v>147.36189999999999</v>
      </c>
      <c r="C219" s="1">
        <f>[1]!i_dq_close($C$1,A219)</f>
        <v>159.9975</v>
      </c>
      <c r="D219" s="1">
        <f>[1]!i_dq_close($D$1,A219)</f>
        <v>168.38570000000001</v>
      </c>
      <c r="E219" s="1">
        <f>[1]!i_dq_close($E$1,A219)</f>
        <v>174.4153</v>
      </c>
      <c r="F219" s="1">
        <f>[1]!i_dq_close($F$1,A219)</f>
        <v>178.73830000000001</v>
      </c>
      <c r="G219" s="1">
        <f>[1]!i_dq_close($G$1,A219)</f>
        <v>184.6679</v>
      </c>
      <c r="H219">
        <f t="shared" si="6"/>
        <v>158.58169999999998</v>
      </c>
      <c r="I219">
        <f t="shared" si="7"/>
        <v>179.27383333333333</v>
      </c>
    </row>
    <row r="220" spans="1:9">
      <c r="A220" s="3">
        <f>信用曲线—价格!A220</f>
        <v>44882</v>
      </c>
      <c r="B220" s="1">
        <f>[1]!i_dq_close($B$1,A220)</f>
        <v>147.35159999999999</v>
      </c>
      <c r="C220" s="1">
        <f>[1]!i_dq_close($C$1,A220)</f>
        <v>159.8468</v>
      </c>
      <c r="D220" s="1">
        <f>[1]!i_dq_close($D$1,A220)</f>
        <v>168.1849</v>
      </c>
      <c r="E220" s="1">
        <f>[1]!i_dq_close($E$1,A220)</f>
        <v>174.15889999999999</v>
      </c>
      <c r="F220" s="1">
        <f>[1]!i_dq_close($F$1,A220)</f>
        <v>178.47900000000001</v>
      </c>
      <c r="G220" s="1">
        <f>[1]!i_dq_close($G$1,A220)</f>
        <v>184.56979999999999</v>
      </c>
      <c r="H220">
        <f t="shared" si="6"/>
        <v>158.46109999999999</v>
      </c>
      <c r="I220">
        <f t="shared" si="7"/>
        <v>179.0692333333333</v>
      </c>
    </row>
    <row r="221" spans="1:9">
      <c r="A221" s="3">
        <f>信用曲线—价格!A221</f>
        <v>44883</v>
      </c>
      <c r="B221" s="1">
        <f>[1]!i_dq_close($B$1,A221)</f>
        <v>147.36969999999999</v>
      </c>
      <c r="C221" s="1">
        <f>[1]!i_dq_close($C$1,A221)</f>
        <v>159.8451</v>
      </c>
      <c r="D221" s="1">
        <f>[1]!i_dq_close($D$1,A221)</f>
        <v>168.1352</v>
      </c>
      <c r="E221" s="1">
        <f>[1]!i_dq_close($E$1,A221)</f>
        <v>174.1003</v>
      </c>
      <c r="F221" s="1">
        <f>[1]!i_dq_close($F$1,A221)</f>
        <v>178.4212</v>
      </c>
      <c r="G221" s="1">
        <f>[1]!i_dq_close($G$1,A221)</f>
        <v>184.52369999999999</v>
      </c>
      <c r="H221">
        <f t="shared" si="6"/>
        <v>158.44999999999999</v>
      </c>
      <c r="I221">
        <f t="shared" si="7"/>
        <v>179.01506666666668</v>
      </c>
    </row>
    <row r="222" spans="1:9">
      <c r="A222" s="3">
        <f>信用曲线—价格!A222</f>
        <v>44886</v>
      </c>
      <c r="B222" s="1">
        <f>[1]!i_dq_close($B$1,A222)</f>
        <v>147.41409999999999</v>
      </c>
      <c r="C222" s="1">
        <f>[1]!i_dq_close($C$1,A222)</f>
        <v>159.89670000000001</v>
      </c>
      <c r="D222" s="1">
        <f>[1]!i_dq_close($D$1,A222)</f>
        <v>168.18170000000001</v>
      </c>
      <c r="E222" s="1">
        <f>[1]!i_dq_close($E$1,A222)</f>
        <v>174.1609</v>
      </c>
      <c r="F222" s="1">
        <f>[1]!i_dq_close($F$1,A222)</f>
        <v>178.4358</v>
      </c>
      <c r="G222" s="1">
        <f>[1]!i_dq_close($G$1,A222)</f>
        <v>184.42060000000001</v>
      </c>
      <c r="H222">
        <f t="shared" si="6"/>
        <v>158.49749999999997</v>
      </c>
      <c r="I222">
        <f t="shared" si="7"/>
        <v>179.00576666666666</v>
      </c>
    </row>
    <row r="223" spans="1:9">
      <c r="A223" s="3">
        <f>信用曲线—价格!A223</f>
        <v>44887</v>
      </c>
      <c r="B223" s="1">
        <f>[1]!i_dq_close($B$1,A223)</f>
        <v>147.43539999999999</v>
      </c>
      <c r="C223" s="1">
        <f>[1]!i_dq_close($C$1,A223)</f>
        <v>159.9015</v>
      </c>
      <c r="D223" s="1">
        <f>[1]!i_dq_close($D$1,A223)</f>
        <v>168.15430000000001</v>
      </c>
      <c r="E223" s="1">
        <f>[1]!i_dq_close($E$1,A223)</f>
        <v>174.12479999999999</v>
      </c>
      <c r="F223" s="1">
        <f>[1]!i_dq_close($F$1,A223)</f>
        <v>178.3929</v>
      </c>
      <c r="G223" s="1">
        <f>[1]!i_dq_close($G$1,A223)</f>
        <v>184.38310000000001</v>
      </c>
      <c r="H223">
        <f t="shared" si="6"/>
        <v>158.49706666666668</v>
      </c>
      <c r="I223">
        <f t="shared" si="7"/>
        <v>178.96693333333334</v>
      </c>
    </row>
    <row r="224" spans="1:9">
      <c r="A224" s="3">
        <f>信用曲线—价格!A224</f>
        <v>44888</v>
      </c>
      <c r="B224" s="1">
        <f>[1]!i_dq_close($B$1,A224)</f>
        <v>147.45689999999999</v>
      </c>
      <c r="C224" s="1">
        <f>[1]!i_dq_close($C$1,A224)</f>
        <v>159.9358</v>
      </c>
      <c r="D224" s="1">
        <f>[1]!i_dq_close($D$1,A224)</f>
        <v>168.18770000000001</v>
      </c>
      <c r="E224" s="1">
        <f>[1]!i_dq_close($E$1,A224)</f>
        <v>174.14599999999999</v>
      </c>
      <c r="F224" s="1">
        <f>[1]!i_dq_close($F$1,A224)</f>
        <v>178.44040000000001</v>
      </c>
      <c r="G224" s="1">
        <f>[1]!i_dq_close($G$1,A224)</f>
        <v>184.40360000000001</v>
      </c>
      <c r="H224">
        <f t="shared" si="6"/>
        <v>158.52680000000001</v>
      </c>
      <c r="I224">
        <f t="shared" si="7"/>
        <v>178.99666666666667</v>
      </c>
    </row>
    <row r="225" spans="1:9">
      <c r="A225" s="3">
        <f>信用曲线—价格!A225</f>
        <v>44889</v>
      </c>
      <c r="B225" s="1">
        <f>[1]!i_dq_close($B$1,A225)</f>
        <v>147.51230000000001</v>
      </c>
      <c r="C225" s="1">
        <f>[1]!i_dq_close($C$1,A225)</f>
        <v>160.1078</v>
      </c>
      <c r="D225" s="1">
        <f>[1]!i_dq_close($D$1,A225)</f>
        <v>168.41130000000001</v>
      </c>
      <c r="E225" s="1">
        <f>[1]!i_dq_close($E$1,A225)</f>
        <v>174.38550000000001</v>
      </c>
      <c r="F225" s="1">
        <f>[1]!i_dq_close($F$1,A225)</f>
        <v>178.62989999999999</v>
      </c>
      <c r="G225" s="1">
        <f>[1]!i_dq_close($G$1,A225)</f>
        <v>184.55340000000001</v>
      </c>
      <c r="H225">
        <f t="shared" si="6"/>
        <v>158.67713333333333</v>
      </c>
      <c r="I225">
        <f t="shared" si="7"/>
        <v>179.18960000000001</v>
      </c>
    </row>
    <row r="226" spans="1:9">
      <c r="A226" s="3">
        <f>信用曲线—价格!A226</f>
        <v>44890</v>
      </c>
      <c r="B226" s="1">
        <f>[1]!i_dq_close($B$1,A226)</f>
        <v>147.52959999999999</v>
      </c>
      <c r="C226" s="1">
        <f>[1]!i_dq_close($C$1,A226)</f>
        <v>160.1242</v>
      </c>
      <c r="D226" s="1">
        <f>[1]!i_dq_close($D$1,A226)</f>
        <v>168.41829999999999</v>
      </c>
      <c r="E226" s="1">
        <f>[1]!i_dq_close($E$1,A226)</f>
        <v>174.40110000000001</v>
      </c>
      <c r="F226" s="1">
        <f>[1]!i_dq_close($F$1,A226)</f>
        <v>178.63489999999999</v>
      </c>
      <c r="G226" s="1">
        <f>[1]!i_dq_close($G$1,A226)</f>
        <v>184.6003</v>
      </c>
      <c r="H226">
        <f t="shared" si="6"/>
        <v>158.69069999999999</v>
      </c>
      <c r="I226">
        <f t="shared" si="7"/>
        <v>179.21209999999999</v>
      </c>
    </row>
    <row r="227" spans="1:9">
      <c r="A227" s="3">
        <f>信用曲线—价格!A227</f>
        <v>44893</v>
      </c>
      <c r="B227" s="1">
        <f>[1]!i_dq_close($B$1,A227)</f>
        <v>147.5669</v>
      </c>
      <c r="C227" s="1">
        <f>[1]!i_dq_close($C$1,A227)</f>
        <v>160.1181</v>
      </c>
      <c r="D227" s="1">
        <f>[1]!i_dq_close($D$1,A227)</f>
        <v>168.3656</v>
      </c>
      <c r="E227" s="1">
        <f>[1]!i_dq_close($E$1,A227)</f>
        <v>174.31280000000001</v>
      </c>
      <c r="F227" s="1">
        <f>[1]!i_dq_close($F$1,A227)</f>
        <v>178.51509999999999</v>
      </c>
      <c r="G227" s="1">
        <f>[1]!i_dq_close($G$1,A227)</f>
        <v>184.62</v>
      </c>
      <c r="H227">
        <f t="shared" si="6"/>
        <v>158.68353333333334</v>
      </c>
      <c r="I227">
        <f t="shared" si="7"/>
        <v>179.14930000000001</v>
      </c>
    </row>
    <row r="228" spans="1:9">
      <c r="A228" s="3">
        <f>信用曲线—价格!A228</f>
        <v>44894</v>
      </c>
      <c r="B228" s="1">
        <f>[1]!i_dq_close($B$1,A228)</f>
        <v>147.54679999999999</v>
      </c>
      <c r="C228" s="1">
        <f>[1]!i_dq_close($C$1,A228)</f>
        <v>159.9211</v>
      </c>
      <c r="D228" s="1">
        <f>[1]!i_dq_close($D$1,A228)</f>
        <v>168.07259999999999</v>
      </c>
      <c r="E228" s="1">
        <f>[1]!i_dq_close($E$1,A228)</f>
        <v>174.001</v>
      </c>
      <c r="F228" s="1">
        <f>[1]!i_dq_close($F$1,A228)</f>
        <v>178.15729999999999</v>
      </c>
      <c r="G228" s="1">
        <f>[1]!i_dq_close($G$1,A228)</f>
        <v>184.4271</v>
      </c>
      <c r="H228">
        <f t="shared" si="6"/>
        <v>158.51349999999999</v>
      </c>
      <c r="I228">
        <f t="shared" si="7"/>
        <v>178.86179999999999</v>
      </c>
    </row>
    <row r="229" spans="1:9">
      <c r="A229" s="3">
        <f>信用曲线—价格!A229</f>
        <v>44895</v>
      </c>
      <c r="B229" s="1">
        <f>[1]!i_dq_close($B$1,A229)</f>
        <v>147.5444</v>
      </c>
      <c r="C229" s="1">
        <f>[1]!i_dq_close($C$1,A229)</f>
        <v>159.804</v>
      </c>
      <c r="D229" s="1">
        <f>[1]!i_dq_close($D$1,A229)</f>
        <v>167.90729999999999</v>
      </c>
      <c r="E229" s="1">
        <f>[1]!i_dq_close($E$1,A229)</f>
        <v>173.83340000000001</v>
      </c>
      <c r="F229" s="1">
        <f>[1]!i_dq_close($F$1,A229)</f>
        <v>177.96530000000001</v>
      </c>
      <c r="G229" s="1">
        <f>[1]!i_dq_close($G$1,A229)</f>
        <v>184.36519999999999</v>
      </c>
      <c r="H229">
        <f t="shared" si="6"/>
        <v>158.41856666666664</v>
      </c>
      <c r="I229">
        <f t="shared" si="7"/>
        <v>178.72130000000001</v>
      </c>
    </row>
    <row r="230" spans="1:9">
      <c r="A230" s="3">
        <f>信用曲线—价格!A230</f>
        <v>44896</v>
      </c>
      <c r="B230" s="1">
        <f>[1]!i_dq_close($B$1,A230)</f>
        <v>147.5472</v>
      </c>
      <c r="C230" s="1">
        <f>[1]!i_dq_close($C$1,A230)</f>
        <v>159.69710000000001</v>
      </c>
      <c r="D230" s="1">
        <f>[1]!i_dq_close($D$1,A230)</f>
        <v>167.7533</v>
      </c>
      <c r="E230" s="1">
        <f>[1]!i_dq_close($E$1,A230)</f>
        <v>173.63290000000001</v>
      </c>
      <c r="F230" s="1">
        <f>[1]!i_dq_close($F$1,A230)</f>
        <v>177.75749999999999</v>
      </c>
      <c r="G230" s="1">
        <f>[1]!i_dq_close($G$1,A230)</f>
        <v>184.1335</v>
      </c>
      <c r="H230">
        <f t="shared" si="6"/>
        <v>158.33253333333334</v>
      </c>
      <c r="I230">
        <f t="shared" si="7"/>
        <v>178.50796666666668</v>
      </c>
    </row>
    <row r="231" spans="1:9">
      <c r="A231" s="3">
        <f>信用曲线—价格!A231</f>
        <v>44897</v>
      </c>
      <c r="B231" s="1">
        <f>[1]!i_dq_close($B$1,A231)</f>
        <v>147.5515</v>
      </c>
      <c r="C231" s="1">
        <f>[1]!i_dq_close($C$1,A231)</f>
        <v>159.6738</v>
      </c>
      <c r="D231" s="1">
        <f>[1]!i_dq_close($D$1,A231)</f>
        <v>167.7294</v>
      </c>
      <c r="E231" s="1">
        <f>[1]!i_dq_close($E$1,A231)</f>
        <v>173.6156</v>
      </c>
      <c r="F231" s="1">
        <f>[1]!i_dq_close($F$1,A231)</f>
        <v>177.69229999999999</v>
      </c>
      <c r="G231" s="1">
        <f>[1]!i_dq_close($G$1,A231)</f>
        <v>184.0993</v>
      </c>
      <c r="H231">
        <f t="shared" si="6"/>
        <v>158.31823333333332</v>
      </c>
      <c r="I231">
        <f t="shared" si="7"/>
        <v>178.46906666666666</v>
      </c>
    </row>
    <row r="232" spans="1:9">
      <c r="A232" s="3">
        <f>信用曲线—价格!A232</f>
        <v>44900</v>
      </c>
      <c r="B232" s="1">
        <f>[1]!i_dq_close($B$1,A232)</f>
        <v>147.58009999999999</v>
      </c>
      <c r="C232" s="1">
        <f>[1]!i_dq_close($C$1,A232)</f>
        <v>159.62139999999999</v>
      </c>
      <c r="D232" s="1">
        <f>[1]!i_dq_close($D$1,A232)</f>
        <v>167.67490000000001</v>
      </c>
      <c r="E232" s="1">
        <f>[1]!i_dq_close($E$1,A232)</f>
        <v>173.5427</v>
      </c>
      <c r="F232" s="1">
        <f>[1]!i_dq_close($F$1,A232)</f>
        <v>177.6063</v>
      </c>
      <c r="G232" s="1">
        <f>[1]!i_dq_close($G$1,A232)</f>
        <v>183.99860000000001</v>
      </c>
      <c r="H232">
        <f t="shared" si="6"/>
        <v>158.29213333333334</v>
      </c>
      <c r="I232">
        <f t="shared" si="7"/>
        <v>178.38253333333333</v>
      </c>
    </row>
    <row r="233" spans="1:9">
      <c r="A233" s="3">
        <f>信用曲线—价格!A233</f>
        <v>44901</v>
      </c>
      <c r="B233" s="1">
        <f>[1]!i_dq_close($B$1,A233)</f>
        <v>147.5685</v>
      </c>
      <c r="C233" s="1">
        <f>[1]!i_dq_close($C$1,A233)</f>
        <v>159.4135</v>
      </c>
      <c r="D233" s="1">
        <f>[1]!i_dq_close($D$1,A233)</f>
        <v>167.3861</v>
      </c>
      <c r="E233" s="1">
        <f>[1]!i_dq_close($E$1,A233)</f>
        <v>173.23759999999999</v>
      </c>
      <c r="F233" s="1">
        <f>[1]!i_dq_close($F$1,A233)</f>
        <v>177.31559999999999</v>
      </c>
      <c r="G233" s="1">
        <f>[1]!i_dq_close($G$1,A233)</f>
        <v>183.74469999999999</v>
      </c>
      <c r="H233">
        <f t="shared" si="6"/>
        <v>158.12269999999998</v>
      </c>
      <c r="I233">
        <f t="shared" si="7"/>
        <v>178.09929999999997</v>
      </c>
    </row>
    <row r="234" spans="1:9">
      <c r="A234" s="3">
        <f>信用曲线—价格!A234</f>
        <v>44902</v>
      </c>
      <c r="B234" s="1">
        <f>[1]!i_dq_close($B$1,A234)</f>
        <v>147.52080000000001</v>
      </c>
      <c r="C234" s="1">
        <f>[1]!i_dq_close($C$1,A234)</f>
        <v>159.1354</v>
      </c>
      <c r="D234" s="1">
        <f>[1]!i_dq_close($D$1,A234)</f>
        <v>166.98660000000001</v>
      </c>
      <c r="E234" s="1">
        <f>[1]!i_dq_close($E$1,A234)</f>
        <v>172.81710000000001</v>
      </c>
      <c r="F234" s="1">
        <f>[1]!i_dq_close($F$1,A234)</f>
        <v>176.7928</v>
      </c>
      <c r="G234" s="1">
        <f>[1]!i_dq_close($G$1,A234)</f>
        <v>183.20310000000001</v>
      </c>
      <c r="H234">
        <f t="shared" si="6"/>
        <v>157.88093333333333</v>
      </c>
      <c r="I234">
        <f t="shared" si="7"/>
        <v>177.60433333333336</v>
      </c>
    </row>
    <row r="235" spans="1:9">
      <c r="A235" s="3">
        <f>信用曲线—价格!A235</f>
        <v>44903</v>
      </c>
      <c r="B235" s="1">
        <f>[1]!i_dq_close($B$1,A235)</f>
        <v>147.50630000000001</v>
      </c>
      <c r="C235" s="1">
        <f>[1]!i_dq_close($C$1,A235)</f>
        <v>159.0421</v>
      </c>
      <c r="D235" s="1">
        <f>[1]!i_dq_close($D$1,A235)</f>
        <v>166.8665</v>
      </c>
      <c r="E235" s="1">
        <f>[1]!i_dq_close($E$1,A235)</f>
        <v>172.7251</v>
      </c>
      <c r="F235" s="1">
        <f>[1]!i_dq_close($F$1,A235)</f>
        <v>176.68989999999999</v>
      </c>
      <c r="G235" s="1">
        <f>[1]!i_dq_close($G$1,A235)</f>
        <v>183.07050000000001</v>
      </c>
      <c r="H235">
        <f t="shared" si="6"/>
        <v>157.80496666666667</v>
      </c>
      <c r="I235">
        <f t="shared" si="7"/>
        <v>177.49516666666668</v>
      </c>
    </row>
    <row r="236" spans="1:9">
      <c r="A236" s="3">
        <f>信用曲线—价格!A236</f>
        <v>44904</v>
      </c>
      <c r="B236" s="1">
        <f>[1]!i_dq_close($B$1,A236)</f>
        <v>147.49510000000001</v>
      </c>
      <c r="C236" s="1">
        <f>[1]!i_dq_close($C$1,A236)</f>
        <v>158.92830000000001</v>
      </c>
      <c r="D236" s="1">
        <f>[1]!i_dq_close($D$1,A236)</f>
        <v>166.69390000000001</v>
      </c>
      <c r="E236" s="1">
        <f>[1]!i_dq_close($E$1,A236)</f>
        <v>172.50569999999999</v>
      </c>
      <c r="F236" s="1">
        <f>[1]!i_dq_close($F$1,A236)</f>
        <v>176.47710000000001</v>
      </c>
      <c r="G236" s="1">
        <f>[1]!i_dq_close($G$1,A236)</f>
        <v>182.86009999999999</v>
      </c>
      <c r="H236">
        <f t="shared" si="6"/>
        <v>157.70576666666668</v>
      </c>
      <c r="I236">
        <f t="shared" si="7"/>
        <v>177.28096666666667</v>
      </c>
    </row>
    <row r="237" spans="1:9">
      <c r="A237" s="3">
        <f>信用曲线—价格!A237</f>
        <v>44907</v>
      </c>
      <c r="B237" s="1">
        <f>[1]!i_dq_close($B$1,A237)</f>
        <v>147.48519999999999</v>
      </c>
      <c r="C237" s="1">
        <f>[1]!i_dq_close($C$1,A237)</f>
        <v>158.7433</v>
      </c>
      <c r="D237" s="1">
        <f>[1]!i_dq_close($D$1,A237)</f>
        <v>166.4562</v>
      </c>
      <c r="E237" s="1">
        <f>[1]!i_dq_close($E$1,A237)</f>
        <v>172.2388</v>
      </c>
      <c r="F237" s="1">
        <f>[1]!i_dq_close($F$1,A237)</f>
        <v>176.14869999999999</v>
      </c>
      <c r="G237" s="1">
        <f>[1]!i_dq_close($G$1,A237)</f>
        <v>182.50909999999999</v>
      </c>
      <c r="H237">
        <f t="shared" si="6"/>
        <v>157.56156666666666</v>
      </c>
      <c r="I237">
        <f t="shared" si="7"/>
        <v>176.96553333333335</v>
      </c>
    </row>
    <row r="238" spans="1:9">
      <c r="A238" s="3">
        <f>信用曲线—价格!A238</f>
        <v>44908</v>
      </c>
      <c r="B238" s="1">
        <f>[1]!i_dq_close($B$1,A238)</f>
        <v>147.42590000000001</v>
      </c>
      <c r="C238" s="1">
        <f>[1]!i_dq_close($C$1,A238)</f>
        <v>158.37200000000001</v>
      </c>
      <c r="D238" s="1">
        <f>[1]!i_dq_close($D$1,A238)</f>
        <v>165.9581</v>
      </c>
      <c r="E238" s="1">
        <f>[1]!i_dq_close($E$1,A238)</f>
        <v>171.619</v>
      </c>
      <c r="F238" s="1">
        <f>[1]!i_dq_close($F$1,A238)</f>
        <v>175.4984</v>
      </c>
      <c r="G238" s="1">
        <f>[1]!i_dq_close($G$1,A238)</f>
        <v>181.8843</v>
      </c>
      <c r="H238">
        <f t="shared" si="6"/>
        <v>157.25200000000001</v>
      </c>
      <c r="I238">
        <f t="shared" si="7"/>
        <v>176.3339</v>
      </c>
    </row>
    <row r="239" spans="1:9">
      <c r="A239" s="3">
        <f>信用曲线—价格!A239</f>
        <v>44909</v>
      </c>
      <c r="B239" s="1">
        <f>[1]!i_dq_close($B$1,A239)</f>
        <v>147.4349</v>
      </c>
      <c r="C239" s="1">
        <f>[1]!i_dq_close($C$1,A239)</f>
        <v>158.42679999999999</v>
      </c>
      <c r="D239" s="1">
        <f>[1]!i_dq_close($D$1,A239)</f>
        <v>166.01480000000001</v>
      </c>
      <c r="E239" s="1">
        <f>[1]!i_dq_close($E$1,A239)</f>
        <v>171.6437</v>
      </c>
      <c r="F239" s="1">
        <f>[1]!i_dq_close($F$1,A239)</f>
        <v>175.4308</v>
      </c>
      <c r="G239" s="1">
        <f>[1]!i_dq_close($G$1,A239)</f>
        <v>181.86859999999999</v>
      </c>
      <c r="H239">
        <f t="shared" si="6"/>
        <v>157.29216666666665</v>
      </c>
      <c r="I239">
        <f t="shared" si="7"/>
        <v>176.31436666666664</v>
      </c>
    </row>
    <row r="240" spans="1:9">
      <c r="A240" s="3">
        <f>信用曲线—价格!A240</f>
        <v>44910</v>
      </c>
      <c r="B240" s="1">
        <f>[1]!i_dq_close($B$1,A240)</f>
        <v>147.44550000000001</v>
      </c>
      <c r="C240" s="1">
        <f>[1]!i_dq_close($C$1,A240)</f>
        <v>158.49359999999999</v>
      </c>
      <c r="D240" s="1">
        <f>[1]!i_dq_close($D$1,A240)</f>
        <v>166.09889999999999</v>
      </c>
      <c r="E240" s="1">
        <f>[1]!i_dq_close($E$1,A240)</f>
        <v>171.7304</v>
      </c>
      <c r="F240" s="1">
        <f>[1]!i_dq_close($F$1,A240)</f>
        <v>175.5274</v>
      </c>
      <c r="G240" s="1">
        <f>[1]!i_dq_close($G$1,A240)</f>
        <v>181.84639999999999</v>
      </c>
      <c r="H240">
        <f t="shared" si="6"/>
        <v>157.346</v>
      </c>
      <c r="I240">
        <f t="shared" si="7"/>
        <v>176.36806666666666</v>
      </c>
    </row>
    <row r="241" spans="1:9">
      <c r="A241" s="3">
        <f>信用曲线—价格!A241</f>
        <v>44911</v>
      </c>
      <c r="B241" s="1">
        <f>[1]!i_dq_close($B$1,A241)</f>
        <v>147.4529</v>
      </c>
      <c r="C241" s="1">
        <f>[1]!i_dq_close($C$1,A241)</f>
        <v>158.49539999999999</v>
      </c>
      <c r="D241" s="1">
        <f>[1]!i_dq_close($D$1,A241)</f>
        <v>166.08439999999999</v>
      </c>
      <c r="E241" s="1">
        <f>[1]!i_dq_close($E$1,A241)</f>
        <v>171.70189999999999</v>
      </c>
      <c r="F241" s="1">
        <f>[1]!i_dq_close($F$1,A241)</f>
        <v>175.49969999999999</v>
      </c>
      <c r="G241" s="1">
        <f>[1]!i_dq_close($G$1,A241)</f>
        <v>181.84049999999999</v>
      </c>
      <c r="H241">
        <f t="shared" si="6"/>
        <v>157.34423333333334</v>
      </c>
      <c r="I241">
        <f t="shared" si="7"/>
        <v>176.34736666666666</v>
      </c>
    </row>
    <row r="242" spans="1:9">
      <c r="A242" s="3">
        <f>信用曲线—价格!A242</f>
        <v>44914</v>
      </c>
      <c r="B242" s="1">
        <f>[1]!i_dq_close($B$1,A242)</f>
        <v>147.49809999999999</v>
      </c>
      <c r="C242" s="1">
        <f>[1]!i_dq_close($C$1,A242)</f>
        <v>158.63300000000001</v>
      </c>
      <c r="D242" s="1">
        <f>[1]!i_dq_close($D$1,A242)</f>
        <v>166.23769999999999</v>
      </c>
      <c r="E242" s="1">
        <f>[1]!i_dq_close($E$1,A242)</f>
        <v>171.8623</v>
      </c>
      <c r="F242" s="1">
        <f>[1]!i_dq_close($F$1,A242)</f>
        <v>175.6925</v>
      </c>
      <c r="G242" s="1">
        <f>[1]!i_dq_close($G$1,A242)</f>
        <v>182.03139999999999</v>
      </c>
      <c r="H242">
        <f t="shared" si="6"/>
        <v>157.45626666666666</v>
      </c>
      <c r="I242">
        <f t="shared" si="7"/>
        <v>176.52873333333332</v>
      </c>
    </row>
    <row r="243" spans="1:9">
      <c r="A243" s="3">
        <f>信用曲线—价格!A243</f>
        <v>44915</v>
      </c>
      <c r="B243" s="1">
        <f>[1]!i_dq_close($B$1,A243)</f>
        <v>147.5153</v>
      </c>
      <c r="C243" s="1">
        <f>[1]!i_dq_close($C$1,A243)</f>
        <v>158.69659999999999</v>
      </c>
      <c r="D243" s="1">
        <f>[1]!i_dq_close($D$1,A243)</f>
        <v>166.35489999999999</v>
      </c>
      <c r="E243" s="1">
        <f>[1]!i_dq_close($E$1,A243)</f>
        <v>171.97919999999999</v>
      </c>
      <c r="F243" s="1">
        <f>[1]!i_dq_close($F$1,A243)</f>
        <v>175.78370000000001</v>
      </c>
      <c r="G243" s="1">
        <f>[1]!i_dq_close($G$1,A243)</f>
        <v>182.12719999999999</v>
      </c>
      <c r="H243">
        <f t="shared" si="6"/>
        <v>157.52226666666667</v>
      </c>
      <c r="I243">
        <f t="shared" si="7"/>
        <v>176.63003333333333</v>
      </c>
    </row>
    <row r="244" spans="1:9">
      <c r="A244" s="3">
        <f>信用曲线—价格!A244</f>
        <v>44916</v>
      </c>
      <c r="B244" s="1">
        <f>[1]!i_dq_close($B$1,A244)</f>
        <v>147.5335</v>
      </c>
      <c r="C244" s="1">
        <f>[1]!i_dq_close($C$1,A244)</f>
        <v>158.7714</v>
      </c>
      <c r="D244" s="1">
        <f>[1]!i_dq_close($D$1,A244)</f>
        <v>166.44380000000001</v>
      </c>
      <c r="E244" s="1">
        <f>[1]!i_dq_close($E$1,A244)</f>
        <v>172.0744</v>
      </c>
      <c r="F244" s="1">
        <f>[1]!i_dq_close($F$1,A244)</f>
        <v>175.88839999999999</v>
      </c>
      <c r="G244" s="1">
        <f>[1]!i_dq_close($G$1,A244)</f>
        <v>182.21889999999999</v>
      </c>
      <c r="H244">
        <f t="shared" si="6"/>
        <v>157.5829</v>
      </c>
      <c r="I244">
        <f t="shared" si="7"/>
        <v>176.72723333333332</v>
      </c>
    </row>
    <row r="245" spans="1:9">
      <c r="A245" s="3">
        <f>信用曲线—价格!A245</f>
        <v>44917</v>
      </c>
      <c r="B245" s="1">
        <f>[1]!i_dq_close($B$1,A245)</f>
        <v>147.5539</v>
      </c>
      <c r="C245" s="1">
        <f>[1]!i_dq_close($C$1,A245)</f>
        <v>158.85849999999999</v>
      </c>
      <c r="D245" s="1">
        <f>[1]!i_dq_close($D$1,A245)</f>
        <v>166.54580000000001</v>
      </c>
      <c r="E245" s="1">
        <f>[1]!i_dq_close($E$1,A245)</f>
        <v>172.18369999999999</v>
      </c>
      <c r="F245" s="1">
        <f>[1]!i_dq_close($F$1,A245)</f>
        <v>175.97800000000001</v>
      </c>
      <c r="G245" s="1">
        <f>[1]!i_dq_close($G$1,A245)</f>
        <v>182.26300000000001</v>
      </c>
      <c r="H245">
        <f t="shared" si="6"/>
        <v>157.65273333333334</v>
      </c>
      <c r="I245">
        <f t="shared" si="7"/>
        <v>176.80823333333333</v>
      </c>
    </row>
    <row r="246" spans="1:9">
      <c r="A246" s="3">
        <f>信用曲线—价格!A246</f>
        <v>44918</v>
      </c>
      <c r="B246" s="1">
        <f>[1]!i_dq_close($B$1,A246)</f>
        <v>147.58609999999999</v>
      </c>
      <c r="C246" s="1">
        <f>[1]!i_dq_close($C$1,A246)</f>
        <v>158.98349999999999</v>
      </c>
      <c r="D246" s="1">
        <f>[1]!i_dq_close($D$1,A246)</f>
        <v>166.71729999999999</v>
      </c>
      <c r="E246" s="1">
        <f>[1]!i_dq_close($E$1,A246)</f>
        <v>172.35830000000001</v>
      </c>
      <c r="F246" s="1">
        <f>[1]!i_dq_close($F$1,A246)</f>
        <v>176.13679999999999</v>
      </c>
      <c r="G246" s="1">
        <f>[1]!i_dq_close($G$1,A246)</f>
        <v>182.41929999999999</v>
      </c>
      <c r="H246">
        <f t="shared" si="6"/>
        <v>157.76229999999998</v>
      </c>
      <c r="I246">
        <f t="shared" si="7"/>
        <v>176.97146666666666</v>
      </c>
    </row>
    <row r="247" spans="1:9">
      <c r="A247" s="3">
        <f>信用曲线—价格!A247</f>
        <v>44921</v>
      </c>
      <c r="B247" s="1">
        <f>[1]!i_dq_close($B$1,A247)</f>
        <v>147.64189999999999</v>
      </c>
      <c r="C247" s="1">
        <f>[1]!i_dq_close($C$1,A247)</f>
        <v>159.10310000000001</v>
      </c>
      <c r="D247" s="1">
        <f>[1]!i_dq_close($D$1,A247)</f>
        <v>166.87029999999999</v>
      </c>
      <c r="E247" s="1">
        <f>[1]!i_dq_close($E$1,A247)</f>
        <v>172.53110000000001</v>
      </c>
      <c r="F247" s="1">
        <f>[1]!i_dq_close($F$1,A247)</f>
        <v>176.29419999999999</v>
      </c>
      <c r="G247" s="1">
        <f>[1]!i_dq_close($G$1,A247)</f>
        <v>182.51910000000001</v>
      </c>
      <c r="H247">
        <f t="shared" si="6"/>
        <v>157.87176666666667</v>
      </c>
      <c r="I247">
        <f t="shared" si="7"/>
        <v>177.11479999999997</v>
      </c>
    </row>
    <row r="248" spans="1:9">
      <c r="A248" s="3">
        <f>信用曲线—价格!A248</f>
        <v>44922</v>
      </c>
      <c r="B248" s="1">
        <f>[1]!i_dq_close($B$1,A248)</f>
        <v>147.67240000000001</v>
      </c>
      <c r="C248" s="1">
        <f>[1]!i_dq_close($C$1,A248)</f>
        <v>159.18979999999999</v>
      </c>
      <c r="D248" s="1">
        <f>[1]!i_dq_close($D$1,A248)</f>
        <v>166.96279999999999</v>
      </c>
      <c r="E248" s="1">
        <f>[1]!i_dq_close($E$1,A248)</f>
        <v>172.6088</v>
      </c>
      <c r="F248" s="1">
        <f>[1]!i_dq_close($F$1,A248)</f>
        <v>176.28299999999999</v>
      </c>
      <c r="G248" s="1">
        <f>[1]!i_dq_close($G$1,A248)</f>
        <v>182.518</v>
      </c>
      <c r="H248">
        <f t="shared" si="6"/>
        <v>157.94166666666669</v>
      </c>
      <c r="I248">
        <f t="shared" si="7"/>
        <v>177.13660000000002</v>
      </c>
    </row>
    <row r="249" spans="1:9">
      <c r="A249" s="3">
        <f>信用曲线—价格!A249</f>
        <v>44923</v>
      </c>
      <c r="B249" s="1">
        <f>[1]!i_dq_close($B$1,A249)</f>
        <v>147.69659999999999</v>
      </c>
      <c r="C249" s="1">
        <f>[1]!i_dq_close($C$1,A249)</f>
        <v>159.22739999999999</v>
      </c>
      <c r="D249" s="1">
        <f>[1]!i_dq_close($D$1,A249)</f>
        <v>166.99379999999999</v>
      </c>
      <c r="E249" s="1">
        <f>[1]!i_dq_close($E$1,A249)</f>
        <v>172.64150000000001</v>
      </c>
      <c r="F249" s="1">
        <f>[1]!i_dq_close($F$1,A249)</f>
        <v>176.364</v>
      </c>
      <c r="G249" s="1">
        <f>[1]!i_dq_close($G$1,A249)</f>
        <v>182.37649999999999</v>
      </c>
      <c r="H249">
        <f t="shared" si="6"/>
        <v>157.97259999999997</v>
      </c>
      <c r="I249">
        <f t="shared" si="7"/>
        <v>177.12733333333333</v>
      </c>
    </row>
    <row r="250" spans="1:9">
      <c r="A250" s="3">
        <f>信用曲线—价格!A250</f>
        <v>44924</v>
      </c>
      <c r="B250" s="1">
        <f>[1]!i_dq_close($B$1,A250)</f>
        <v>147.7303</v>
      </c>
      <c r="C250" s="1">
        <f>[1]!i_dq_close($C$1,A250)</f>
        <v>159.2989</v>
      </c>
      <c r="D250" s="1">
        <f>[1]!i_dq_close($D$1,A250)</f>
        <v>167.11760000000001</v>
      </c>
      <c r="E250" s="1">
        <f>[1]!i_dq_close($E$1,A250)</f>
        <v>172.7911</v>
      </c>
      <c r="F250" s="1">
        <f>[1]!i_dq_close($F$1,A250)</f>
        <v>176.50020000000001</v>
      </c>
      <c r="G250" s="1">
        <f>[1]!i_dq_close($G$1,A250)</f>
        <v>182.42750000000001</v>
      </c>
      <c r="H250">
        <f t="shared" si="6"/>
        <v>158.04893333333334</v>
      </c>
      <c r="I250">
        <f t="shared" si="7"/>
        <v>177.2396</v>
      </c>
    </row>
    <row r="251" spans="1:9">
      <c r="A251" s="3">
        <f>信用曲线—价格!A251</f>
        <v>44925</v>
      </c>
      <c r="B251" s="1">
        <f>[1]!i_dq_close($B$1,A251)</f>
        <v>147.77549999999999</v>
      </c>
      <c r="C251" s="1">
        <f>[1]!i_dq_close($C$1,A251)</f>
        <v>159.3655</v>
      </c>
      <c r="D251" s="1">
        <f>[1]!i_dq_close($D$1,A251)</f>
        <v>167.2062</v>
      </c>
      <c r="E251" s="1">
        <f>[1]!i_dq_close($E$1,A251)</f>
        <v>172.8999</v>
      </c>
      <c r="F251" s="1">
        <f>[1]!i_dq_close($F$1,A251)</f>
        <v>176.56960000000001</v>
      </c>
      <c r="G251" s="1">
        <f>[1]!i_dq_close($G$1,A251)</f>
        <v>182.3638</v>
      </c>
      <c r="H251">
        <f t="shared" si="6"/>
        <v>158.11573333333331</v>
      </c>
      <c r="I251">
        <f t="shared" si="7"/>
        <v>177.27776666666668</v>
      </c>
    </row>
    <row r="252" spans="1:9">
      <c r="A252" s="3">
        <f>信用曲线—价格!A252</f>
        <v>44926</v>
      </c>
      <c r="B252" s="1">
        <f>[1]!i_dq_close($B$1,A252)</f>
        <v>147.7884</v>
      </c>
      <c r="C252" s="1">
        <f>[1]!i_dq_close($C$1,A252)</f>
        <v>159.38399999999999</v>
      </c>
      <c r="D252" s="1">
        <f>[1]!i_dq_close($D$1,A252)</f>
        <v>167.2252</v>
      </c>
      <c r="E252" s="1">
        <f>[1]!i_dq_close($E$1,A252)</f>
        <v>172.9203</v>
      </c>
      <c r="F252" s="1">
        <f>[1]!i_dq_close($F$1,A252)</f>
        <v>176.5926</v>
      </c>
      <c r="G252" s="1">
        <f>[1]!i_dq_close($G$1,A252)</f>
        <v>182.38550000000001</v>
      </c>
      <c r="H252">
        <f t="shared" si="6"/>
        <v>158.13253333333333</v>
      </c>
      <c r="I252">
        <f t="shared" si="7"/>
        <v>177.29946666666669</v>
      </c>
    </row>
    <row r="253" spans="1:9">
      <c r="A253" s="3">
        <f>信用曲线—价格!A253</f>
        <v>44929</v>
      </c>
      <c r="B253" s="1">
        <f>[1]!i_dq_close($B$1,A253)</f>
        <v>147.8621</v>
      </c>
      <c r="C253" s="1">
        <f>[1]!i_dq_close($C$1,A253)</f>
        <v>159.53460000000001</v>
      </c>
      <c r="D253" s="1">
        <f>[1]!i_dq_close($D$1,A253)</f>
        <v>167.434</v>
      </c>
      <c r="E253" s="1">
        <f>[1]!i_dq_close($E$1,A253)</f>
        <v>173.12110000000001</v>
      </c>
      <c r="F253" s="1">
        <f>[1]!i_dq_close($F$1,A253)</f>
        <v>176.81460000000001</v>
      </c>
      <c r="G253" s="1">
        <f>[1]!i_dq_close($G$1,A253)</f>
        <v>182.6163</v>
      </c>
      <c r="H253">
        <f t="shared" si="6"/>
        <v>158.27689999999998</v>
      </c>
      <c r="I253">
        <f t="shared" si="7"/>
        <v>177.51733333333334</v>
      </c>
    </row>
    <row r="254" spans="1:9">
      <c r="A254" s="3">
        <f>信用曲线—价格!A254</f>
        <v>44930</v>
      </c>
      <c r="B254" s="1">
        <f>[1]!i_dq_close($B$1,A254)</f>
        <v>147.91499999999999</v>
      </c>
      <c r="C254" s="1">
        <f>[1]!i_dq_close($C$1,A254)</f>
        <v>159.71340000000001</v>
      </c>
      <c r="D254" s="1">
        <f>[1]!i_dq_close($D$1,A254)</f>
        <v>167.6816</v>
      </c>
      <c r="E254" s="1">
        <f>[1]!i_dq_close($E$1,A254)</f>
        <v>173.36940000000001</v>
      </c>
      <c r="F254" s="1">
        <f>[1]!i_dq_close($F$1,A254)</f>
        <v>177.05340000000001</v>
      </c>
      <c r="G254" s="1">
        <f>[1]!i_dq_close($G$1,A254)</f>
        <v>182.7766</v>
      </c>
      <c r="H254">
        <f t="shared" si="6"/>
        <v>158.43666666666667</v>
      </c>
      <c r="I254">
        <f t="shared" si="7"/>
        <v>177.73313333333337</v>
      </c>
    </row>
    <row r="255" spans="1:9">
      <c r="A255" s="3">
        <f>信用曲线—价格!A255</f>
        <v>44931</v>
      </c>
      <c r="B255" s="1">
        <f>[1]!i_dq_close($B$1,A255)</f>
        <v>147.9528</v>
      </c>
      <c r="C255" s="1">
        <f>[1]!i_dq_close($C$1,A255)</f>
        <v>159.8528</v>
      </c>
      <c r="D255" s="1">
        <f>[1]!i_dq_close($D$1,A255)</f>
        <v>167.84129999999999</v>
      </c>
      <c r="E255" s="1">
        <f>[1]!i_dq_close($E$1,A255)</f>
        <v>173.5411</v>
      </c>
      <c r="F255" s="1">
        <f>[1]!i_dq_close($F$1,A255)</f>
        <v>177.22</v>
      </c>
      <c r="G255" s="1">
        <f>[1]!i_dq_close($G$1,A255)</f>
        <v>182.94820000000001</v>
      </c>
      <c r="H255">
        <f t="shared" si="6"/>
        <v>158.54896666666667</v>
      </c>
      <c r="I255">
        <f t="shared" si="7"/>
        <v>177.90309999999999</v>
      </c>
    </row>
    <row r="256" spans="1:9">
      <c r="A256" s="3">
        <f>信用曲线—价格!A256</f>
        <v>44932</v>
      </c>
      <c r="B256" s="1">
        <f>[1]!i_dq_close($B$1,A256)</f>
        <v>147.9623</v>
      </c>
      <c r="C256" s="1">
        <f>[1]!i_dq_close($C$1,A256)</f>
        <v>159.8759</v>
      </c>
      <c r="D256" s="1">
        <f>[1]!i_dq_close($D$1,A256)</f>
        <v>167.86699999999999</v>
      </c>
      <c r="E256" s="1">
        <f>[1]!i_dq_close($E$1,A256)</f>
        <v>173.5667</v>
      </c>
      <c r="F256" s="1">
        <f>[1]!i_dq_close($F$1,A256)</f>
        <v>177.18180000000001</v>
      </c>
      <c r="G256" s="1">
        <f>[1]!i_dq_close($G$1,A256)</f>
        <v>183.02850000000001</v>
      </c>
      <c r="H256">
        <f t="shared" si="6"/>
        <v>158.5684</v>
      </c>
      <c r="I256">
        <f t="shared" si="7"/>
        <v>177.92566666666667</v>
      </c>
    </row>
    <row r="257" spans="1:9">
      <c r="A257" s="3">
        <f>信用曲线—价格!A257</f>
        <v>44935</v>
      </c>
      <c r="B257" s="1">
        <f>[1]!i_dq_close($B$1,A257)</f>
        <v>147.99889999999999</v>
      </c>
      <c r="C257" s="1">
        <f>[1]!i_dq_close($C$1,A257)</f>
        <v>159.93010000000001</v>
      </c>
      <c r="D257" s="1">
        <f>[1]!i_dq_close($D$1,A257)</f>
        <v>167.91669999999999</v>
      </c>
      <c r="E257" s="1">
        <f>[1]!i_dq_close($E$1,A257)</f>
        <v>173.59889999999999</v>
      </c>
      <c r="F257" s="1">
        <f>[1]!i_dq_close($F$1,A257)</f>
        <v>177.26050000000001</v>
      </c>
      <c r="G257" s="1">
        <f>[1]!i_dq_close($G$1,A257)</f>
        <v>183.1825</v>
      </c>
      <c r="H257">
        <f t="shared" si="6"/>
        <v>158.61523333333332</v>
      </c>
      <c r="I257">
        <f t="shared" si="7"/>
        <v>178.01396666666665</v>
      </c>
    </row>
    <row r="258" spans="1:9">
      <c r="A258" s="3">
        <f>信用曲线—价格!A258</f>
        <v>44936</v>
      </c>
      <c r="B258" s="1">
        <f>[1]!i_dq_close($B$1,A258)</f>
        <v>147.99100000000001</v>
      </c>
      <c r="C258" s="1">
        <f>[1]!i_dq_close($C$1,A258)</f>
        <v>159.85839999999999</v>
      </c>
      <c r="D258" s="1">
        <f>[1]!i_dq_close($D$1,A258)</f>
        <v>167.83619999999999</v>
      </c>
      <c r="E258" s="1">
        <f>[1]!i_dq_close($E$1,A258)</f>
        <v>173.55850000000001</v>
      </c>
      <c r="F258" s="1">
        <f>[1]!i_dq_close($F$1,A258)</f>
        <v>177.28569999999999</v>
      </c>
      <c r="G258" s="1">
        <f>[1]!i_dq_close($G$1,A258)</f>
        <v>183.2088</v>
      </c>
      <c r="H258">
        <f t="shared" si="6"/>
        <v>158.56186666666667</v>
      </c>
      <c r="I258">
        <f t="shared" si="7"/>
        <v>178.01766666666666</v>
      </c>
    </row>
    <row r="259" spans="1:9">
      <c r="A259" s="3">
        <f>信用曲线—价格!A259</f>
        <v>44937</v>
      </c>
      <c r="B259" s="1">
        <f>[1]!i_dq_close($B$1,A259)</f>
        <v>147.98939999999999</v>
      </c>
      <c r="C259" s="1">
        <f>[1]!i_dq_close($C$1,A259)</f>
        <v>159.78729999999999</v>
      </c>
      <c r="D259" s="1">
        <f>[1]!i_dq_close($D$1,A259)</f>
        <v>167.74080000000001</v>
      </c>
      <c r="E259" s="1">
        <f>[1]!i_dq_close($E$1,A259)</f>
        <v>173.46940000000001</v>
      </c>
      <c r="F259" s="1">
        <f>[1]!i_dq_close($F$1,A259)</f>
        <v>177.1773</v>
      </c>
      <c r="G259" s="1">
        <f>[1]!i_dq_close($G$1,A259)</f>
        <v>182.98179999999999</v>
      </c>
      <c r="H259">
        <f t="shared" si="6"/>
        <v>158.50583333333336</v>
      </c>
      <c r="I259">
        <f t="shared" si="7"/>
        <v>177.87616666666668</v>
      </c>
    </row>
    <row r="260" spans="1:9">
      <c r="A260" s="3">
        <f>信用曲线—价格!A260</f>
        <v>44938</v>
      </c>
      <c r="B260" s="1">
        <f>[1]!i_dq_close($B$1,A260)</f>
        <v>148.00540000000001</v>
      </c>
      <c r="C260" s="1">
        <f>[1]!i_dq_close($C$1,A260)</f>
        <v>159.79419999999999</v>
      </c>
      <c r="D260" s="1">
        <f>[1]!i_dq_close($D$1,A260)</f>
        <v>167.7679</v>
      </c>
      <c r="E260" s="1">
        <f>[1]!i_dq_close($E$1,A260)</f>
        <v>173.51840000000001</v>
      </c>
      <c r="F260" s="1">
        <f>[1]!i_dq_close($F$1,A260)</f>
        <v>177.18180000000001</v>
      </c>
      <c r="G260" s="1">
        <f>[1]!i_dq_close($G$1,A260)</f>
        <v>182.98560000000001</v>
      </c>
      <c r="H260">
        <f t="shared" ref="H260:H323" si="8">AVERAGE(B260:D260)</f>
        <v>158.52250000000001</v>
      </c>
      <c r="I260">
        <f t="shared" ref="I260:I323" si="9">AVERAGE(E260:G260)</f>
        <v>177.89526666666666</v>
      </c>
    </row>
    <row r="261" spans="1:9">
      <c r="A261" s="3">
        <f>信用曲线—价格!A261</f>
        <v>44939</v>
      </c>
      <c r="B261" s="1">
        <f>[1]!i_dq_close($B$1,A261)</f>
        <v>148.017</v>
      </c>
      <c r="C261" s="1">
        <f>[1]!i_dq_close($C$1,A261)</f>
        <v>159.76949999999999</v>
      </c>
      <c r="D261" s="1">
        <f>[1]!i_dq_close($D$1,A261)</f>
        <v>167.7672</v>
      </c>
      <c r="E261" s="1">
        <f>[1]!i_dq_close($E$1,A261)</f>
        <v>173.52869999999999</v>
      </c>
      <c r="F261" s="1">
        <f>[1]!i_dq_close($F$1,A261)</f>
        <v>177.17830000000001</v>
      </c>
      <c r="G261" s="1">
        <f>[1]!i_dq_close($G$1,A261)</f>
        <v>182.874</v>
      </c>
      <c r="H261">
        <f t="shared" si="8"/>
        <v>158.5179</v>
      </c>
      <c r="I261">
        <f t="shared" si="9"/>
        <v>177.86033333333333</v>
      </c>
    </row>
    <row r="262" spans="1:9">
      <c r="A262" s="3">
        <f>信用曲线—价格!A262</f>
        <v>44942</v>
      </c>
      <c r="B262" s="1">
        <f>[1]!i_dq_close($B$1,A262)</f>
        <v>148.04509999999999</v>
      </c>
      <c r="C262" s="1">
        <f>[1]!i_dq_close($C$1,A262)</f>
        <v>159.72450000000001</v>
      </c>
      <c r="D262" s="1">
        <f>[1]!i_dq_close($D$1,A262)</f>
        <v>167.71940000000001</v>
      </c>
      <c r="E262" s="1">
        <f>[1]!i_dq_close($E$1,A262)</f>
        <v>173.48429999999999</v>
      </c>
      <c r="F262" s="1">
        <f>[1]!i_dq_close($F$1,A262)</f>
        <v>177.0591</v>
      </c>
      <c r="G262" s="1">
        <f>[1]!i_dq_close($G$1,A262)</f>
        <v>182.8777</v>
      </c>
      <c r="H262">
        <f t="shared" si="8"/>
        <v>158.49633333333333</v>
      </c>
      <c r="I262">
        <f t="shared" si="9"/>
        <v>177.80703333333335</v>
      </c>
    </row>
    <row r="263" spans="1:9">
      <c r="A263" s="3">
        <f>信用曲线—价格!A263</f>
        <v>44943</v>
      </c>
      <c r="B263" s="1">
        <f>[1]!i_dq_close($B$1,A263)</f>
        <v>148.05009999999999</v>
      </c>
      <c r="C263" s="1">
        <f>[1]!i_dq_close($C$1,A263)</f>
        <v>159.70160000000001</v>
      </c>
      <c r="D263" s="1">
        <f>[1]!i_dq_close($D$1,A263)</f>
        <v>167.7013</v>
      </c>
      <c r="E263" s="1">
        <f>[1]!i_dq_close($E$1,A263)</f>
        <v>173.4811</v>
      </c>
      <c r="F263" s="1">
        <f>[1]!i_dq_close($F$1,A263)</f>
        <v>177.09800000000001</v>
      </c>
      <c r="G263" s="1">
        <f>[1]!i_dq_close($G$1,A263)</f>
        <v>182.87289999999999</v>
      </c>
      <c r="H263">
        <f t="shared" si="8"/>
        <v>158.48433333333335</v>
      </c>
      <c r="I263">
        <f t="shared" si="9"/>
        <v>177.81733333333332</v>
      </c>
    </row>
    <row r="264" spans="1:9">
      <c r="A264" s="3">
        <f>信用曲线—价格!A264</f>
        <v>44944</v>
      </c>
      <c r="B264" s="1">
        <f>[1]!i_dq_close($B$1,A264)</f>
        <v>148.06389999999999</v>
      </c>
      <c r="C264" s="1">
        <f>[1]!i_dq_close($C$1,A264)</f>
        <v>159.72659999999999</v>
      </c>
      <c r="D264" s="1">
        <f>[1]!i_dq_close($D$1,A264)</f>
        <v>167.69739999999999</v>
      </c>
      <c r="E264" s="1">
        <f>[1]!i_dq_close($E$1,A264)</f>
        <v>173.4802</v>
      </c>
      <c r="F264" s="1">
        <f>[1]!i_dq_close($F$1,A264)</f>
        <v>177.05840000000001</v>
      </c>
      <c r="G264" s="1">
        <f>[1]!i_dq_close($G$1,A264)</f>
        <v>182.84289999999999</v>
      </c>
      <c r="H264">
        <f t="shared" si="8"/>
        <v>158.49596666666665</v>
      </c>
      <c r="I264">
        <f t="shared" si="9"/>
        <v>177.79383333333331</v>
      </c>
    </row>
    <row r="265" spans="1:9">
      <c r="A265" s="3">
        <f>信用曲线—价格!A265</f>
        <v>44945</v>
      </c>
      <c r="B265" s="1">
        <f>[1]!i_dq_close($B$1,A265)</f>
        <v>148.0847</v>
      </c>
      <c r="C265" s="1">
        <f>[1]!i_dq_close($C$1,A265)</f>
        <v>159.74809999999999</v>
      </c>
      <c r="D265" s="1">
        <f>[1]!i_dq_close($D$1,A265)</f>
        <v>167.72900000000001</v>
      </c>
      <c r="E265" s="1">
        <f>[1]!i_dq_close($E$1,A265)</f>
        <v>173.49969999999999</v>
      </c>
      <c r="F265" s="1">
        <f>[1]!i_dq_close($F$1,A265)</f>
        <v>177.0943</v>
      </c>
      <c r="G265" s="1">
        <f>[1]!i_dq_close($G$1,A265)</f>
        <v>182.875</v>
      </c>
      <c r="H265">
        <f t="shared" si="8"/>
        <v>158.52060000000003</v>
      </c>
      <c r="I265">
        <f t="shared" si="9"/>
        <v>177.82300000000001</v>
      </c>
    </row>
    <row r="266" spans="1:9">
      <c r="A266" s="3">
        <f>信用曲线—价格!A266</f>
        <v>44946</v>
      </c>
      <c r="B266" s="1">
        <f>[1]!i_dq_close($B$1,A266)</f>
        <v>148.1181</v>
      </c>
      <c r="C266" s="1">
        <f>[1]!i_dq_close($C$1,A266)</f>
        <v>159.7979</v>
      </c>
      <c r="D266" s="1">
        <f>[1]!i_dq_close($D$1,A266)</f>
        <v>167.73990000000001</v>
      </c>
      <c r="E266" s="1">
        <f>[1]!i_dq_close($E$1,A266)</f>
        <v>173.4958</v>
      </c>
      <c r="F266" s="1">
        <f>[1]!i_dq_close($F$1,A266)</f>
        <v>177.05690000000001</v>
      </c>
      <c r="G266" s="1">
        <f>[1]!i_dq_close($G$1,A266)</f>
        <v>182.88339999999999</v>
      </c>
      <c r="H266">
        <f t="shared" si="8"/>
        <v>158.55196666666666</v>
      </c>
      <c r="I266">
        <f t="shared" si="9"/>
        <v>177.81203333333335</v>
      </c>
    </row>
    <row r="267" spans="1:9">
      <c r="A267" s="3">
        <f>信用曲线—价格!A267</f>
        <v>44954</v>
      </c>
      <c r="B267" s="1">
        <f>[1]!i_dq_close($B$1,A267)</f>
        <v>148.21789999999999</v>
      </c>
      <c r="C267" s="1">
        <f>[1]!i_dq_close($C$1,A267)</f>
        <v>159.92850000000001</v>
      </c>
      <c r="D267" s="1">
        <f>[1]!i_dq_close($D$1,A267)</f>
        <v>167.89359999999999</v>
      </c>
      <c r="E267" s="1">
        <f>[1]!i_dq_close($E$1,A267)</f>
        <v>173.6756</v>
      </c>
      <c r="F267" s="1">
        <f>[1]!i_dq_close($F$1,A267)</f>
        <v>177.23240000000001</v>
      </c>
      <c r="G267" s="1">
        <f>[1]!i_dq_close($G$1,A267)</f>
        <v>183.0557</v>
      </c>
      <c r="H267">
        <f t="shared" si="8"/>
        <v>158.67999999999998</v>
      </c>
      <c r="I267">
        <f t="shared" si="9"/>
        <v>177.9879</v>
      </c>
    </row>
    <row r="268" spans="1:9">
      <c r="A268" s="3">
        <f>信用曲线—价格!A268</f>
        <v>44955</v>
      </c>
      <c r="B268" s="1">
        <f>[1]!i_dq_close($B$1,A268)</f>
        <v>148.23689999999999</v>
      </c>
      <c r="C268" s="1">
        <f>[1]!i_dq_close($C$1,A268)</f>
        <v>159.9759</v>
      </c>
      <c r="D268" s="1">
        <f>[1]!i_dq_close($D$1,A268)</f>
        <v>167.91839999999999</v>
      </c>
      <c r="E268" s="1">
        <f>[1]!i_dq_close($E$1,A268)</f>
        <v>173.70140000000001</v>
      </c>
      <c r="F268" s="1">
        <f>[1]!i_dq_close($F$1,A268)</f>
        <v>177.26179999999999</v>
      </c>
      <c r="G268" s="1">
        <f>[1]!i_dq_close($G$1,A268)</f>
        <v>183.11940000000001</v>
      </c>
      <c r="H268">
        <f t="shared" si="8"/>
        <v>158.71040000000002</v>
      </c>
      <c r="I268">
        <f t="shared" si="9"/>
        <v>178.02753333333337</v>
      </c>
    </row>
    <row r="269" spans="1:9">
      <c r="A269" s="3">
        <f>信用曲线—价格!A269</f>
        <v>44956</v>
      </c>
      <c r="B269" s="1">
        <f>[1]!i_dq_close($B$1,A269)</f>
        <v>148.25129999999999</v>
      </c>
      <c r="C269" s="1">
        <f>[1]!i_dq_close($C$1,A269)</f>
        <v>159.98699999999999</v>
      </c>
      <c r="D269" s="1">
        <f>[1]!i_dq_close($D$1,A269)</f>
        <v>167.934</v>
      </c>
      <c r="E269" s="1">
        <f>[1]!i_dq_close($E$1,A269)</f>
        <v>173.73410000000001</v>
      </c>
      <c r="F269" s="1">
        <f>[1]!i_dq_close($F$1,A269)</f>
        <v>177.28569999999999</v>
      </c>
      <c r="G269" s="1">
        <f>[1]!i_dq_close($G$1,A269)</f>
        <v>183.149</v>
      </c>
      <c r="H269">
        <f t="shared" si="8"/>
        <v>158.72409999999999</v>
      </c>
      <c r="I269">
        <f t="shared" si="9"/>
        <v>178.05626666666669</v>
      </c>
    </row>
    <row r="270" spans="1:9">
      <c r="A270" s="3">
        <f>信用曲线—价格!A270</f>
        <v>44957</v>
      </c>
      <c r="B270" s="1">
        <f>[1]!i_dq_close($B$1,A270)</f>
        <v>148.2662</v>
      </c>
      <c r="C270" s="1">
        <f>[1]!i_dq_close($C$1,A270)</f>
        <v>160.0172</v>
      </c>
      <c r="D270" s="1">
        <f>[1]!i_dq_close($D$1,A270)</f>
        <v>167.98429999999999</v>
      </c>
      <c r="E270" s="1">
        <f>[1]!i_dq_close($E$1,A270)</f>
        <v>173.8013</v>
      </c>
      <c r="F270" s="1">
        <f>[1]!i_dq_close($F$1,A270)</f>
        <v>177.31540000000001</v>
      </c>
      <c r="G270" s="1">
        <f>[1]!i_dq_close($G$1,A270)</f>
        <v>183.1917</v>
      </c>
      <c r="H270">
        <f t="shared" si="8"/>
        <v>158.7559</v>
      </c>
      <c r="I270">
        <f t="shared" si="9"/>
        <v>178.1028</v>
      </c>
    </row>
    <row r="271" spans="1:9">
      <c r="A271" s="3">
        <f>信用曲线—价格!A271</f>
        <v>44958</v>
      </c>
      <c r="B271" s="1">
        <f>[1]!i_dq_close($B$1,A271)</f>
        <v>148.28280000000001</v>
      </c>
      <c r="C271" s="1">
        <f>[1]!i_dq_close($C$1,A271)</f>
        <v>160.0361</v>
      </c>
      <c r="D271" s="1">
        <f>[1]!i_dq_close($D$1,A271)</f>
        <v>168.02199999999999</v>
      </c>
      <c r="E271" s="1">
        <f>[1]!i_dq_close($E$1,A271)</f>
        <v>173.81379999999999</v>
      </c>
      <c r="F271" s="1">
        <f>[1]!i_dq_close($F$1,A271)</f>
        <v>177.33109999999999</v>
      </c>
      <c r="G271" s="1">
        <f>[1]!i_dq_close($G$1,A271)</f>
        <v>183.30549999999999</v>
      </c>
      <c r="H271">
        <f t="shared" si="8"/>
        <v>158.78029999999998</v>
      </c>
      <c r="I271">
        <f t="shared" si="9"/>
        <v>178.15013333333332</v>
      </c>
    </row>
    <row r="272" spans="1:9">
      <c r="A272" s="3">
        <f>信用曲线—价格!A272</f>
        <v>44959</v>
      </c>
      <c r="B272" s="1">
        <f>[1]!i_dq_close($B$1,A272)</f>
        <v>148.30029999999999</v>
      </c>
      <c r="C272" s="1">
        <f>[1]!i_dq_close($C$1,A272)</f>
        <v>160.0872</v>
      </c>
      <c r="D272" s="1">
        <f>[1]!i_dq_close($D$1,A272)</f>
        <v>168.09010000000001</v>
      </c>
      <c r="E272" s="1">
        <f>[1]!i_dq_close($E$1,A272)</f>
        <v>173.84350000000001</v>
      </c>
      <c r="F272" s="1">
        <f>[1]!i_dq_close($F$1,A272)</f>
        <v>177.36279999999999</v>
      </c>
      <c r="G272" s="1">
        <f>[1]!i_dq_close($G$1,A272)</f>
        <v>183.34530000000001</v>
      </c>
      <c r="H272">
        <f t="shared" si="8"/>
        <v>158.82586666666666</v>
      </c>
      <c r="I272">
        <f t="shared" si="9"/>
        <v>178.18386666666666</v>
      </c>
    </row>
    <row r="273" spans="1:9">
      <c r="A273" s="3">
        <f>信用曲线—价格!A273</f>
        <v>44960</v>
      </c>
      <c r="B273" s="1">
        <f>[1]!i_dq_close($B$1,A273)</f>
        <v>148.3193</v>
      </c>
      <c r="C273" s="1">
        <f>[1]!i_dq_close($C$1,A273)</f>
        <v>160.16650000000001</v>
      </c>
      <c r="D273" s="1">
        <f>[1]!i_dq_close($D$1,A273)</f>
        <v>168.2286</v>
      </c>
      <c r="E273" s="1">
        <f>[1]!i_dq_close($E$1,A273)</f>
        <v>174.0009</v>
      </c>
      <c r="F273" s="1">
        <f>[1]!i_dq_close($F$1,A273)</f>
        <v>177.52600000000001</v>
      </c>
      <c r="G273" s="1">
        <f>[1]!i_dq_close($G$1,A273)</f>
        <v>183.51310000000001</v>
      </c>
      <c r="H273">
        <f t="shared" si="8"/>
        <v>158.90480000000002</v>
      </c>
      <c r="I273">
        <f t="shared" si="9"/>
        <v>178.34666666666666</v>
      </c>
    </row>
    <row r="274" spans="1:9">
      <c r="A274" s="3">
        <f>信用曲线—价格!A274</f>
        <v>44963</v>
      </c>
      <c r="B274" s="1">
        <f>[1]!i_dq_close($B$1,A274)</f>
        <v>148.3595</v>
      </c>
      <c r="C274" s="1">
        <f>[1]!i_dq_close($C$1,A274)</f>
        <v>160.26179999999999</v>
      </c>
      <c r="D274" s="1">
        <f>[1]!i_dq_close($D$1,A274)</f>
        <v>168.34899999999999</v>
      </c>
      <c r="E274" s="1">
        <f>[1]!i_dq_close($E$1,A274)</f>
        <v>174.14859999999999</v>
      </c>
      <c r="F274" s="1">
        <f>[1]!i_dq_close($F$1,A274)</f>
        <v>177.6388</v>
      </c>
      <c r="G274" s="1">
        <f>[1]!i_dq_close($G$1,A274)</f>
        <v>183.6491</v>
      </c>
      <c r="H274">
        <f t="shared" si="8"/>
        <v>158.99010000000001</v>
      </c>
      <c r="I274">
        <f t="shared" si="9"/>
        <v>178.47883333333334</v>
      </c>
    </row>
    <row r="275" spans="1:9">
      <c r="A275" s="3">
        <f>信用曲线—价格!A275</f>
        <v>44964</v>
      </c>
      <c r="B275" s="1">
        <f>[1]!i_dq_close($B$1,A275)</f>
        <v>148.3683</v>
      </c>
      <c r="C275" s="1">
        <f>[1]!i_dq_close($C$1,A275)</f>
        <v>160.31880000000001</v>
      </c>
      <c r="D275" s="1">
        <f>[1]!i_dq_close($D$1,A275)</f>
        <v>168.40559999999999</v>
      </c>
      <c r="E275" s="1">
        <f>[1]!i_dq_close($E$1,A275)</f>
        <v>174.23159999999999</v>
      </c>
      <c r="F275" s="1">
        <f>[1]!i_dq_close($F$1,A275)</f>
        <v>177.70920000000001</v>
      </c>
      <c r="G275" s="1">
        <f>[1]!i_dq_close($G$1,A275)</f>
        <v>183.69540000000001</v>
      </c>
      <c r="H275">
        <f t="shared" si="8"/>
        <v>159.0309</v>
      </c>
      <c r="I275">
        <f t="shared" si="9"/>
        <v>178.54539999999997</v>
      </c>
    </row>
    <row r="276" spans="1:9">
      <c r="A276" s="3">
        <f>信用曲线—价格!A276</f>
        <v>44965</v>
      </c>
      <c r="B276" s="1">
        <f>[1]!i_dq_close($B$1,A276)</f>
        <v>148.3792</v>
      </c>
      <c r="C276" s="1">
        <f>[1]!i_dq_close($C$1,A276)</f>
        <v>160.3794</v>
      </c>
      <c r="D276" s="1">
        <f>[1]!i_dq_close($D$1,A276)</f>
        <v>168.5309</v>
      </c>
      <c r="E276" s="1">
        <f>[1]!i_dq_close($E$1,A276)</f>
        <v>174.36</v>
      </c>
      <c r="F276" s="1">
        <f>[1]!i_dq_close($F$1,A276)</f>
        <v>177.8185</v>
      </c>
      <c r="G276" s="1">
        <f>[1]!i_dq_close($G$1,A276)</f>
        <v>183.8321</v>
      </c>
      <c r="H276">
        <f t="shared" si="8"/>
        <v>159.09649999999999</v>
      </c>
      <c r="I276">
        <f t="shared" si="9"/>
        <v>178.67019999999999</v>
      </c>
    </row>
    <row r="277" spans="1:9">
      <c r="A277" s="3">
        <f>信用曲线—价格!A277</f>
        <v>44966</v>
      </c>
      <c r="B277" s="1">
        <f>[1]!i_dq_close($B$1,A277)</f>
        <v>148.39320000000001</v>
      </c>
      <c r="C277" s="1">
        <f>[1]!i_dq_close($C$1,A277)</f>
        <v>160.45150000000001</v>
      </c>
      <c r="D277" s="1">
        <f>[1]!i_dq_close($D$1,A277)</f>
        <v>168.62520000000001</v>
      </c>
      <c r="E277" s="1">
        <f>[1]!i_dq_close($E$1,A277)</f>
        <v>174.46199999999999</v>
      </c>
      <c r="F277" s="1">
        <f>[1]!i_dq_close($F$1,A277)</f>
        <v>177.89709999999999</v>
      </c>
      <c r="G277" s="1">
        <f>[1]!i_dq_close($G$1,A277)</f>
        <v>184.035</v>
      </c>
      <c r="H277">
        <f t="shared" si="8"/>
        <v>159.15663333333333</v>
      </c>
      <c r="I277">
        <f t="shared" si="9"/>
        <v>178.79803333333334</v>
      </c>
    </row>
    <row r="278" spans="1:9">
      <c r="A278" s="3">
        <f>信用曲线—价格!A278</f>
        <v>44967</v>
      </c>
      <c r="B278" s="1">
        <f>[1]!i_dq_close($B$1,A278)</f>
        <v>148.41030000000001</v>
      </c>
      <c r="C278" s="1">
        <f>[1]!i_dq_close($C$1,A278)</f>
        <v>160.5223</v>
      </c>
      <c r="D278" s="1">
        <f>[1]!i_dq_close($D$1,A278)</f>
        <v>168.74760000000001</v>
      </c>
      <c r="E278" s="1">
        <f>[1]!i_dq_close($E$1,A278)</f>
        <v>174.624</v>
      </c>
      <c r="F278" s="1">
        <f>[1]!i_dq_close($F$1,A278)</f>
        <v>178.08940000000001</v>
      </c>
      <c r="G278" s="1">
        <f>[1]!i_dq_close($G$1,A278)</f>
        <v>184.1867</v>
      </c>
      <c r="H278">
        <f t="shared" si="8"/>
        <v>159.22673333333333</v>
      </c>
      <c r="I278">
        <f t="shared" si="9"/>
        <v>178.96669999999997</v>
      </c>
    </row>
    <row r="279" spans="1:9">
      <c r="A279" s="3">
        <f>信用曲线—价格!A279</f>
        <v>44970</v>
      </c>
      <c r="B279" s="1">
        <f>[1]!i_dq_close($B$1,A279)</f>
        <v>148.44669999999999</v>
      </c>
      <c r="C279" s="1">
        <f>[1]!i_dq_close($C$1,A279)</f>
        <v>160.6249</v>
      </c>
      <c r="D279" s="1">
        <f>[1]!i_dq_close($D$1,A279)</f>
        <v>168.887</v>
      </c>
      <c r="E279" s="1">
        <f>[1]!i_dq_close($E$1,A279)</f>
        <v>174.78579999999999</v>
      </c>
      <c r="F279" s="1">
        <f>[1]!i_dq_close($F$1,A279)</f>
        <v>178.2775</v>
      </c>
      <c r="G279" s="1">
        <f>[1]!i_dq_close($G$1,A279)</f>
        <v>184.34610000000001</v>
      </c>
      <c r="H279">
        <f t="shared" si="8"/>
        <v>159.31953333333334</v>
      </c>
      <c r="I279">
        <f t="shared" si="9"/>
        <v>179.13646666666668</v>
      </c>
    </row>
    <row r="280" spans="1:9">
      <c r="A280" s="3">
        <f>信用曲线—价格!A280</f>
        <v>44971</v>
      </c>
      <c r="B280" s="1">
        <f>[1]!i_dq_close($B$1,A280)</f>
        <v>148.4632</v>
      </c>
      <c r="C280" s="1">
        <f>[1]!i_dq_close($C$1,A280)</f>
        <v>160.7047</v>
      </c>
      <c r="D280" s="1">
        <f>[1]!i_dq_close($D$1,A280)</f>
        <v>169.0103</v>
      </c>
      <c r="E280" s="1">
        <f>[1]!i_dq_close($E$1,A280)</f>
        <v>174.96010000000001</v>
      </c>
      <c r="F280" s="1">
        <f>[1]!i_dq_close($F$1,A280)</f>
        <v>178.42019999999999</v>
      </c>
      <c r="G280" s="1">
        <f>[1]!i_dq_close($G$1,A280)</f>
        <v>184.501</v>
      </c>
      <c r="H280">
        <f t="shared" si="8"/>
        <v>159.39273333333335</v>
      </c>
      <c r="I280">
        <f t="shared" si="9"/>
        <v>179.29376666666667</v>
      </c>
    </row>
    <row r="281" spans="1:9">
      <c r="A281" s="3">
        <f>信用曲线—价格!A281</f>
        <v>44972</v>
      </c>
      <c r="B281" s="1">
        <f>[1]!i_dq_close($B$1,A281)</f>
        <v>148.4785</v>
      </c>
      <c r="C281" s="1">
        <f>[1]!i_dq_close($C$1,A281)</f>
        <v>160.7687</v>
      </c>
      <c r="D281" s="1">
        <f>[1]!i_dq_close($D$1,A281)</f>
        <v>169.11320000000001</v>
      </c>
      <c r="E281" s="1">
        <f>[1]!i_dq_close($E$1,A281)</f>
        <v>175.07069999999999</v>
      </c>
      <c r="F281" s="1">
        <f>[1]!i_dq_close($F$1,A281)</f>
        <v>178.55889999999999</v>
      </c>
      <c r="G281" s="1">
        <f>[1]!i_dq_close($G$1,A281)</f>
        <v>184.63499999999999</v>
      </c>
      <c r="H281">
        <f t="shared" si="8"/>
        <v>159.45346666666669</v>
      </c>
      <c r="I281">
        <f t="shared" si="9"/>
        <v>179.42153333333331</v>
      </c>
    </row>
    <row r="282" spans="1:9">
      <c r="A282" s="3">
        <f>信用曲线—价格!A282</f>
        <v>44973</v>
      </c>
      <c r="B282" s="1">
        <f>[1]!i_dq_close($B$1,A282)</f>
        <v>148.49889999999999</v>
      </c>
      <c r="C282" s="1">
        <f>[1]!i_dq_close($C$1,A282)</f>
        <v>160.8563</v>
      </c>
      <c r="D282" s="1">
        <f>[1]!i_dq_close($D$1,A282)</f>
        <v>169.22130000000001</v>
      </c>
      <c r="E282" s="1">
        <f>[1]!i_dq_close($E$1,A282)</f>
        <v>175.23259999999999</v>
      </c>
      <c r="F282" s="1">
        <f>[1]!i_dq_close($F$1,A282)</f>
        <v>178.69569999999999</v>
      </c>
      <c r="G282" s="1">
        <f>[1]!i_dq_close($G$1,A282)</f>
        <v>184.7662</v>
      </c>
      <c r="H282">
        <f t="shared" si="8"/>
        <v>159.52549999999999</v>
      </c>
      <c r="I282">
        <f t="shared" si="9"/>
        <v>179.56483333333333</v>
      </c>
    </row>
    <row r="283" spans="1:9">
      <c r="A283" s="3">
        <f>信用曲线—价格!A283</f>
        <v>44974</v>
      </c>
      <c r="B283" s="1">
        <f>[1]!i_dq_close($B$1,A283)</f>
        <v>148.50640000000001</v>
      </c>
      <c r="C283" s="1">
        <f>[1]!i_dq_close($C$1,A283)</f>
        <v>160.91659999999999</v>
      </c>
      <c r="D283" s="1">
        <f>[1]!i_dq_close($D$1,A283)</f>
        <v>169.30619999999999</v>
      </c>
      <c r="E283" s="1">
        <f>[1]!i_dq_close($E$1,A283)</f>
        <v>175.345</v>
      </c>
      <c r="F283" s="1">
        <f>[1]!i_dq_close($F$1,A283)</f>
        <v>178.8426</v>
      </c>
      <c r="G283" s="1">
        <f>[1]!i_dq_close($G$1,A283)</f>
        <v>184.97550000000001</v>
      </c>
      <c r="H283">
        <f t="shared" si="8"/>
        <v>159.57640000000001</v>
      </c>
      <c r="I283">
        <f t="shared" si="9"/>
        <v>179.72103333333334</v>
      </c>
    </row>
    <row r="284" spans="1:9">
      <c r="A284" s="3">
        <f>信用曲线—价格!A284</f>
        <v>44977</v>
      </c>
      <c r="B284" s="1">
        <f>[1]!i_dq_close($B$1,A284)</f>
        <v>148.53569999999999</v>
      </c>
      <c r="C284" s="1">
        <f>[1]!i_dq_close($C$1,A284)</f>
        <v>160.93379999999999</v>
      </c>
      <c r="D284" s="1">
        <f>[1]!i_dq_close($D$1,A284)</f>
        <v>169.33799999999999</v>
      </c>
      <c r="E284" s="1">
        <f>[1]!i_dq_close($E$1,A284)</f>
        <v>175.3759</v>
      </c>
      <c r="F284" s="1">
        <f>[1]!i_dq_close($F$1,A284)</f>
        <v>178.88759999999999</v>
      </c>
      <c r="G284" s="1">
        <f>[1]!i_dq_close($G$1,A284)</f>
        <v>185.03319999999999</v>
      </c>
      <c r="H284">
        <f t="shared" si="8"/>
        <v>159.60249999999999</v>
      </c>
      <c r="I284">
        <f t="shared" si="9"/>
        <v>179.76556666666667</v>
      </c>
    </row>
    <row r="285" spans="1:9">
      <c r="A285" s="3">
        <f>信用曲线—价格!A285</f>
        <v>44978</v>
      </c>
      <c r="B285" s="1">
        <f>[1]!i_dq_close($B$1,A285)</f>
        <v>148.5316</v>
      </c>
      <c r="C285" s="1">
        <f>[1]!i_dq_close($C$1,A285)</f>
        <v>160.8896</v>
      </c>
      <c r="D285" s="1">
        <f>[1]!i_dq_close($D$1,A285)</f>
        <v>169.2843</v>
      </c>
      <c r="E285" s="1">
        <f>[1]!i_dq_close($E$1,A285)</f>
        <v>175.34889999999999</v>
      </c>
      <c r="F285" s="1">
        <f>[1]!i_dq_close($F$1,A285)</f>
        <v>178.9041</v>
      </c>
      <c r="G285" s="1">
        <f>[1]!i_dq_close($G$1,A285)</f>
        <v>184.99270000000001</v>
      </c>
      <c r="H285">
        <f t="shared" si="8"/>
        <v>159.5685</v>
      </c>
      <c r="I285">
        <f t="shared" si="9"/>
        <v>179.74856666666665</v>
      </c>
    </row>
    <row r="286" spans="1:9">
      <c r="A286" s="3">
        <f>信用曲线—价格!A286</f>
        <v>44979</v>
      </c>
      <c r="B286" s="1">
        <f>[1]!i_dq_close($B$1,A286)</f>
        <v>148.53919999999999</v>
      </c>
      <c r="C286" s="1">
        <f>[1]!i_dq_close($C$1,A286)</f>
        <v>160.90700000000001</v>
      </c>
      <c r="D286" s="1">
        <f>[1]!i_dq_close($D$1,A286)</f>
        <v>169.33</v>
      </c>
      <c r="E286" s="1">
        <f>[1]!i_dq_close($E$1,A286)</f>
        <v>175.43960000000001</v>
      </c>
      <c r="F286" s="1">
        <f>[1]!i_dq_close($F$1,A286)</f>
        <v>179.05269999999999</v>
      </c>
      <c r="G286" s="1">
        <f>[1]!i_dq_close($G$1,A286)</f>
        <v>185.0403</v>
      </c>
      <c r="H286">
        <f t="shared" si="8"/>
        <v>159.59206666666668</v>
      </c>
      <c r="I286">
        <f t="shared" si="9"/>
        <v>179.8442</v>
      </c>
    </row>
    <row r="287" spans="1:9">
      <c r="A287" s="3">
        <f>信用曲线—价格!A287</f>
        <v>44980</v>
      </c>
      <c r="B287" s="1">
        <f>[1]!i_dq_close($B$1,A287)</f>
        <v>148.5488</v>
      </c>
      <c r="C287" s="1">
        <f>[1]!i_dq_close($C$1,A287)</f>
        <v>160.9331</v>
      </c>
      <c r="D287" s="1">
        <f>[1]!i_dq_close($D$1,A287)</f>
        <v>169.37960000000001</v>
      </c>
      <c r="E287" s="1">
        <f>[1]!i_dq_close($E$1,A287)</f>
        <v>175.4837</v>
      </c>
      <c r="F287" s="1">
        <f>[1]!i_dq_close($F$1,A287)</f>
        <v>179.14940000000001</v>
      </c>
      <c r="G287" s="1">
        <f>[1]!i_dq_close($G$1,A287)</f>
        <v>185.1379</v>
      </c>
      <c r="H287">
        <f t="shared" si="8"/>
        <v>159.62049999999999</v>
      </c>
      <c r="I287">
        <f t="shared" si="9"/>
        <v>179.92366666666666</v>
      </c>
    </row>
    <row r="288" spans="1:9">
      <c r="A288" s="3">
        <f>信用曲线—价格!A288</f>
        <v>44981</v>
      </c>
      <c r="B288" s="1">
        <f>[1]!i_dq_close($B$1,A288)</f>
        <v>148.55799999999999</v>
      </c>
      <c r="C288" s="1">
        <f>[1]!i_dq_close($C$1,A288)</f>
        <v>160.9479</v>
      </c>
      <c r="D288" s="1">
        <f>[1]!i_dq_close($D$1,A288)</f>
        <v>169.3973</v>
      </c>
      <c r="E288" s="1">
        <f>[1]!i_dq_close($E$1,A288)</f>
        <v>175.50370000000001</v>
      </c>
      <c r="F288" s="1">
        <f>[1]!i_dq_close($F$1,A288)</f>
        <v>179.0933</v>
      </c>
      <c r="G288" s="1">
        <f>[1]!i_dq_close($G$1,A288)</f>
        <v>185.1233</v>
      </c>
      <c r="H288">
        <f t="shared" si="8"/>
        <v>159.6344</v>
      </c>
      <c r="I288">
        <f t="shared" si="9"/>
        <v>179.90676666666664</v>
      </c>
    </row>
    <row r="289" spans="1:9">
      <c r="A289" s="3">
        <f>信用曲线—价格!A289</f>
        <v>44984</v>
      </c>
      <c r="B289" s="1">
        <f>[1]!i_dq_close($B$1,A289)</f>
        <v>148.58690000000001</v>
      </c>
      <c r="C289" s="1">
        <f>[1]!i_dq_close($C$1,A289)</f>
        <v>160.97579999999999</v>
      </c>
      <c r="D289" s="1">
        <f>[1]!i_dq_close($D$1,A289)</f>
        <v>169.4623</v>
      </c>
      <c r="E289" s="1">
        <f>[1]!i_dq_close($E$1,A289)</f>
        <v>175.59219999999999</v>
      </c>
      <c r="F289" s="1">
        <f>[1]!i_dq_close($F$1,A289)</f>
        <v>179.2313</v>
      </c>
      <c r="G289" s="1">
        <f>[1]!i_dq_close($G$1,A289)</f>
        <v>185.2235</v>
      </c>
      <c r="H289">
        <f t="shared" si="8"/>
        <v>159.67499999999998</v>
      </c>
      <c r="I289">
        <f t="shared" si="9"/>
        <v>180.01566666666668</v>
      </c>
    </row>
    <row r="290" spans="1:9">
      <c r="A290" s="3">
        <f>信用曲线—价格!A290</f>
        <v>44985</v>
      </c>
      <c r="B290" s="1">
        <f>[1]!i_dq_close($B$1,A290)</f>
        <v>148.59389999999999</v>
      </c>
      <c r="C290" s="1">
        <f>[1]!i_dq_close($C$1,A290)</f>
        <v>160.9562</v>
      </c>
      <c r="D290" s="1">
        <f>[1]!i_dq_close($D$1,A290)</f>
        <v>169.46969999999999</v>
      </c>
      <c r="E290" s="1">
        <f>[1]!i_dq_close($E$1,A290)</f>
        <v>175.5822</v>
      </c>
      <c r="F290" s="1">
        <f>[1]!i_dq_close($F$1,A290)</f>
        <v>179.2885</v>
      </c>
      <c r="G290" s="1">
        <f>[1]!i_dq_close($G$1,A290)</f>
        <v>185.18299999999999</v>
      </c>
      <c r="H290">
        <f t="shared" si="8"/>
        <v>159.67326666666665</v>
      </c>
      <c r="I290">
        <f t="shared" si="9"/>
        <v>180.01789999999997</v>
      </c>
    </row>
    <row r="291" spans="1:9">
      <c r="A291" s="3">
        <f>信用曲线—价格!A291</f>
        <v>44986</v>
      </c>
      <c r="B291" s="1">
        <f>[1]!i_dq_close($B$1,A291)</f>
        <v>148.60669999999999</v>
      </c>
      <c r="C291" s="1">
        <f>[1]!i_dq_close($C$1,A291)</f>
        <v>160.97219999999999</v>
      </c>
      <c r="D291" s="1">
        <f>[1]!i_dq_close($D$1,A291)</f>
        <v>169.4931</v>
      </c>
      <c r="E291" s="1">
        <f>[1]!i_dq_close($E$1,A291)</f>
        <v>175.59100000000001</v>
      </c>
      <c r="F291" s="1">
        <f>[1]!i_dq_close($F$1,A291)</f>
        <v>179.35919999999999</v>
      </c>
      <c r="G291" s="1">
        <f>[1]!i_dq_close($G$1,A291)</f>
        <v>185.25</v>
      </c>
      <c r="H291">
        <f t="shared" si="8"/>
        <v>159.69066666666666</v>
      </c>
      <c r="I291">
        <f t="shared" si="9"/>
        <v>180.06673333333333</v>
      </c>
    </row>
    <row r="292" spans="1:9">
      <c r="A292" s="3">
        <f>信用曲线—价格!A292</f>
        <v>44987</v>
      </c>
      <c r="B292" s="1">
        <f>[1]!i_dq_close($B$1,A292)</f>
        <v>148.6241</v>
      </c>
      <c r="C292" s="1">
        <f>[1]!i_dq_close($C$1,A292)</f>
        <v>161.00239999999999</v>
      </c>
      <c r="D292" s="1">
        <f>[1]!i_dq_close($D$1,A292)</f>
        <v>169.5248</v>
      </c>
      <c r="E292" s="1">
        <f>[1]!i_dq_close($E$1,A292)</f>
        <v>175.62530000000001</v>
      </c>
      <c r="F292" s="1">
        <f>[1]!i_dq_close($F$1,A292)</f>
        <v>179.4495</v>
      </c>
      <c r="G292" s="1">
        <f>[1]!i_dq_close($G$1,A292)</f>
        <v>185.321</v>
      </c>
      <c r="H292">
        <f t="shared" si="8"/>
        <v>159.71709999999999</v>
      </c>
      <c r="I292">
        <f t="shared" si="9"/>
        <v>180.13193333333334</v>
      </c>
    </row>
    <row r="293" spans="1:9">
      <c r="A293" s="3">
        <f>信用曲线—价格!A293</f>
        <v>44988</v>
      </c>
      <c r="B293" s="1">
        <f>[1]!i_dq_close($B$1,A293)</f>
        <v>148.6318</v>
      </c>
      <c r="C293" s="1">
        <f>[1]!i_dq_close($C$1,A293)</f>
        <v>160.99979999999999</v>
      </c>
      <c r="D293" s="1">
        <f>[1]!i_dq_close($D$1,A293)</f>
        <v>169.52019999999999</v>
      </c>
      <c r="E293" s="1">
        <f>[1]!i_dq_close($E$1,A293)</f>
        <v>175.6258</v>
      </c>
      <c r="F293" s="1">
        <f>[1]!i_dq_close($F$1,A293)</f>
        <v>179.51300000000001</v>
      </c>
      <c r="G293" s="1">
        <f>[1]!i_dq_close($G$1,A293)</f>
        <v>185.40119999999999</v>
      </c>
      <c r="H293">
        <f t="shared" si="8"/>
        <v>159.71726666666666</v>
      </c>
      <c r="I293">
        <f t="shared" si="9"/>
        <v>180.17999999999998</v>
      </c>
    </row>
    <row r="294" spans="1:9">
      <c r="A294" s="3">
        <f>信用曲线—价格!A294</f>
        <v>44991</v>
      </c>
      <c r="B294" s="1">
        <f>[1]!i_dq_close($B$1,A294)</f>
        <v>148.67599999999999</v>
      </c>
      <c r="C294" s="1">
        <f>[1]!i_dq_close($C$1,A294)</f>
        <v>161.09729999999999</v>
      </c>
      <c r="D294" s="1">
        <f>[1]!i_dq_close($D$1,A294)</f>
        <v>169.63229999999999</v>
      </c>
      <c r="E294" s="1">
        <f>[1]!i_dq_close($E$1,A294)</f>
        <v>175.71109999999999</v>
      </c>
      <c r="F294" s="1">
        <f>[1]!i_dq_close($F$1,A294)</f>
        <v>179.5949</v>
      </c>
      <c r="G294" s="1">
        <f>[1]!i_dq_close($G$1,A294)</f>
        <v>185.51910000000001</v>
      </c>
      <c r="H294">
        <f t="shared" si="8"/>
        <v>159.80186666666665</v>
      </c>
      <c r="I294">
        <f t="shared" si="9"/>
        <v>180.27503333333334</v>
      </c>
    </row>
    <row r="295" spans="1:9">
      <c r="A295" s="3">
        <f>信用曲线—价格!A295</f>
        <v>44992</v>
      </c>
      <c r="B295" s="1">
        <f>[1]!i_dq_close($B$1,A295)</f>
        <v>148.69300000000001</v>
      </c>
      <c r="C295" s="1">
        <f>[1]!i_dq_close($C$1,A295)</f>
        <v>161.16290000000001</v>
      </c>
      <c r="D295" s="1">
        <f>[1]!i_dq_close($D$1,A295)</f>
        <v>169.70099999999999</v>
      </c>
      <c r="E295" s="1">
        <f>[1]!i_dq_close($E$1,A295)</f>
        <v>175.76</v>
      </c>
      <c r="F295" s="1">
        <f>[1]!i_dq_close($F$1,A295)</f>
        <v>179.6645</v>
      </c>
      <c r="G295" s="1">
        <f>[1]!i_dq_close($G$1,A295)</f>
        <v>185.59649999999999</v>
      </c>
      <c r="H295">
        <f t="shared" si="8"/>
        <v>159.85230000000001</v>
      </c>
      <c r="I295">
        <f t="shared" si="9"/>
        <v>180.34033333333332</v>
      </c>
    </row>
    <row r="296" spans="1:9">
      <c r="A296" s="3">
        <f>信用曲线—价格!A296</f>
        <v>44993</v>
      </c>
      <c r="B296" s="1">
        <f>[1]!i_dq_close($B$1,A296)</f>
        <v>148.71090000000001</v>
      </c>
      <c r="C296" s="1">
        <f>[1]!i_dq_close($C$1,A296)</f>
        <v>161.2251</v>
      </c>
      <c r="D296" s="1">
        <f>[1]!i_dq_close($D$1,A296)</f>
        <v>169.76560000000001</v>
      </c>
      <c r="E296" s="1">
        <f>[1]!i_dq_close($E$1,A296)</f>
        <v>175.82060000000001</v>
      </c>
      <c r="F296" s="1">
        <f>[1]!i_dq_close($F$1,A296)</f>
        <v>179.75909999999999</v>
      </c>
      <c r="G296" s="1">
        <f>[1]!i_dq_close($G$1,A296)</f>
        <v>185.6747</v>
      </c>
      <c r="H296">
        <f t="shared" si="8"/>
        <v>159.90053333333336</v>
      </c>
      <c r="I296">
        <f t="shared" si="9"/>
        <v>180.41813333333334</v>
      </c>
    </row>
    <row r="297" spans="1:9">
      <c r="A297" s="3">
        <f>信用曲线—价格!A297</f>
        <v>44994</v>
      </c>
      <c r="B297" s="1">
        <f>[1]!i_dq_close($B$1,A297)</f>
        <v>148.7243</v>
      </c>
      <c r="C297" s="1">
        <f>[1]!i_dq_close($C$1,A297)</f>
        <v>161.28630000000001</v>
      </c>
      <c r="D297" s="1">
        <f>[1]!i_dq_close($D$1,A297)</f>
        <v>169.80590000000001</v>
      </c>
      <c r="E297" s="1">
        <f>[1]!i_dq_close($E$1,A297)</f>
        <v>175.85489999999999</v>
      </c>
      <c r="F297" s="1">
        <f>[1]!i_dq_close($F$1,A297)</f>
        <v>179.86490000000001</v>
      </c>
      <c r="G297" s="1">
        <f>[1]!i_dq_close($G$1,A297)</f>
        <v>185.7175</v>
      </c>
      <c r="H297">
        <f t="shared" si="8"/>
        <v>159.93883333333335</v>
      </c>
      <c r="I297">
        <f t="shared" si="9"/>
        <v>180.47909999999999</v>
      </c>
    </row>
    <row r="298" spans="1:9">
      <c r="A298" s="3">
        <f>信用曲线—价格!A298</f>
        <v>44995</v>
      </c>
      <c r="B298" s="1">
        <f>[1]!i_dq_close($B$1,A298)</f>
        <v>148.73920000000001</v>
      </c>
      <c r="C298" s="1">
        <f>[1]!i_dq_close($C$1,A298)</f>
        <v>161.3398</v>
      </c>
      <c r="D298" s="1">
        <f>[1]!i_dq_close($D$1,A298)</f>
        <v>169.8749</v>
      </c>
      <c r="E298" s="1">
        <f>[1]!i_dq_close($E$1,A298)</f>
        <v>175.93889999999999</v>
      </c>
      <c r="F298" s="1">
        <f>[1]!i_dq_close($F$1,A298)</f>
        <v>179.995</v>
      </c>
      <c r="G298" s="1">
        <f>[1]!i_dq_close($G$1,A298)</f>
        <v>185.8083</v>
      </c>
      <c r="H298">
        <f t="shared" si="8"/>
        <v>159.98463333333333</v>
      </c>
      <c r="I298">
        <f t="shared" si="9"/>
        <v>180.58073333333334</v>
      </c>
    </row>
    <row r="299" spans="1:9">
      <c r="A299" s="3">
        <f>信用曲线—价格!A299</f>
        <v>44998</v>
      </c>
      <c r="B299" s="1">
        <f>[1]!i_dq_close($B$1,A299)</f>
        <v>148.7766</v>
      </c>
      <c r="C299" s="1">
        <f>[1]!i_dq_close($C$1,A299)</f>
        <v>161.39680000000001</v>
      </c>
      <c r="D299" s="1">
        <f>[1]!i_dq_close($D$1,A299)</f>
        <v>169.92930000000001</v>
      </c>
      <c r="E299" s="1">
        <f>[1]!i_dq_close($E$1,A299)</f>
        <v>176.02180000000001</v>
      </c>
      <c r="F299" s="1">
        <f>[1]!i_dq_close($F$1,A299)</f>
        <v>180.119</v>
      </c>
      <c r="G299" s="1">
        <f>[1]!i_dq_close($G$1,A299)</f>
        <v>185.91550000000001</v>
      </c>
      <c r="H299">
        <f t="shared" si="8"/>
        <v>160.03423333333333</v>
      </c>
      <c r="I299">
        <f t="shared" si="9"/>
        <v>180.68543333333332</v>
      </c>
    </row>
    <row r="300" spans="1:9">
      <c r="A300" s="3">
        <f>信用曲线—价格!A300</f>
        <v>44999</v>
      </c>
      <c r="B300" s="1">
        <f>[1]!i_dq_close($B$1,A300)</f>
        <v>148.78880000000001</v>
      </c>
      <c r="C300" s="1">
        <f>[1]!i_dq_close($C$1,A300)</f>
        <v>161.42320000000001</v>
      </c>
      <c r="D300" s="1">
        <f>[1]!i_dq_close($D$1,A300)</f>
        <v>169.96770000000001</v>
      </c>
      <c r="E300" s="1">
        <f>[1]!i_dq_close($E$1,A300)</f>
        <v>176.05869999999999</v>
      </c>
      <c r="F300" s="1">
        <f>[1]!i_dq_close($F$1,A300)</f>
        <v>180.13499999999999</v>
      </c>
      <c r="G300" s="1">
        <f>[1]!i_dq_close($G$1,A300)</f>
        <v>185.89769999999999</v>
      </c>
      <c r="H300">
        <f t="shared" si="8"/>
        <v>160.0599</v>
      </c>
      <c r="I300">
        <f t="shared" si="9"/>
        <v>180.69713333333334</v>
      </c>
    </row>
    <row r="301" spans="1:9">
      <c r="A301" s="3">
        <f>信用曲线—价格!A301</f>
        <v>45000</v>
      </c>
      <c r="B301" s="1">
        <f>[1]!i_dq_close($B$1,A301)</f>
        <v>148.80019999999999</v>
      </c>
      <c r="C301" s="1">
        <f>[1]!i_dq_close($C$1,A301)</f>
        <v>161.4374</v>
      </c>
      <c r="D301" s="1">
        <f>[1]!i_dq_close($D$1,A301)</f>
        <v>169.9983</v>
      </c>
      <c r="E301" s="1">
        <f>[1]!i_dq_close($E$1,A301)</f>
        <v>176.14</v>
      </c>
      <c r="F301" s="1">
        <f>[1]!i_dq_close($F$1,A301)</f>
        <v>180.23939999999999</v>
      </c>
      <c r="G301" s="1">
        <f>[1]!i_dq_close($G$1,A301)</f>
        <v>185.9479</v>
      </c>
      <c r="H301">
        <f t="shared" si="8"/>
        <v>160.07863333333333</v>
      </c>
      <c r="I301">
        <f t="shared" si="9"/>
        <v>180.77576666666664</v>
      </c>
    </row>
    <row r="302" spans="1:9">
      <c r="A302" s="3">
        <f>信用曲线—价格!A302</f>
        <v>45001</v>
      </c>
      <c r="B302" s="1">
        <f>[1]!i_dq_close($B$1,A302)</f>
        <v>148.81200000000001</v>
      </c>
      <c r="C302" s="1">
        <f>[1]!i_dq_close($C$1,A302)</f>
        <v>161.45910000000001</v>
      </c>
      <c r="D302" s="1">
        <f>[1]!i_dq_close($D$1,A302)</f>
        <v>170.0317</v>
      </c>
      <c r="E302" s="1">
        <f>[1]!i_dq_close($E$1,A302)</f>
        <v>176.18799999999999</v>
      </c>
      <c r="F302" s="1">
        <f>[1]!i_dq_close($F$1,A302)</f>
        <v>180.36770000000001</v>
      </c>
      <c r="G302" s="1">
        <f>[1]!i_dq_close($G$1,A302)</f>
        <v>186.03720000000001</v>
      </c>
      <c r="H302">
        <f t="shared" si="8"/>
        <v>160.10093333333336</v>
      </c>
      <c r="I302">
        <f t="shared" si="9"/>
        <v>180.86429999999999</v>
      </c>
    </row>
    <row r="303" spans="1:9">
      <c r="A303" s="3">
        <f>信用曲线—价格!A303</f>
        <v>45002</v>
      </c>
      <c r="B303" s="1">
        <f>[1]!i_dq_close($B$1,A303)</f>
        <v>148.8314</v>
      </c>
      <c r="C303" s="1">
        <f>[1]!i_dq_close($C$1,A303)</f>
        <v>161.49549999999999</v>
      </c>
      <c r="D303" s="1">
        <f>[1]!i_dq_close($D$1,A303)</f>
        <v>170.0976</v>
      </c>
      <c r="E303" s="1">
        <f>[1]!i_dq_close($E$1,A303)</f>
        <v>176.28659999999999</v>
      </c>
      <c r="F303" s="1">
        <f>[1]!i_dq_close($F$1,A303)</f>
        <v>180.52369999999999</v>
      </c>
      <c r="G303" s="1">
        <f>[1]!i_dq_close($G$1,A303)</f>
        <v>186.22630000000001</v>
      </c>
      <c r="H303">
        <f t="shared" si="8"/>
        <v>160.14150000000001</v>
      </c>
      <c r="I303">
        <f t="shared" si="9"/>
        <v>181.01220000000001</v>
      </c>
    </row>
    <row r="304" spans="1:9">
      <c r="A304" s="3">
        <f>信用曲线—价格!A304</f>
        <v>45005</v>
      </c>
      <c r="B304" s="1">
        <f>[1]!i_dq_close($B$1,A304)</f>
        <v>148.8817</v>
      </c>
      <c r="C304" s="1">
        <f>[1]!i_dq_close($C$1,A304)</f>
        <v>161.6036</v>
      </c>
      <c r="D304" s="1">
        <f>[1]!i_dq_close($D$1,A304)</f>
        <v>170.2268</v>
      </c>
      <c r="E304" s="1">
        <f>[1]!i_dq_close($E$1,A304)</f>
        <v>176.40270000000001</v>
      </c>
      <c r="F304" s="1">
        <f>[1]!i_dq_close($F$1,A304)</f>
        <v>180.66229999999999</v>
      </c>
      <c r="G304" s="1">
        <f>[1]!i_dq_close($G$1,A304)</f>
        <v>186.3947</v>
      </c>
      <c r="H304">
        <f t="shared" si="8"/>
        <v>160.23736666666665</v>
      </c>
      <c r="I304">
        <f t="shared" si="9"/>
        <v>181.15323333333333</v>
      </c>
    </row>
    <row r="305" spans="1:9">
      <c r="A305" s="3">
        <f>信用曲线—价格!A305</f>
        <v>45006</v>
      </c>
      <c r="B305" s="1">
        <f>[1]!i_dq_close($B$1,A305)</f>
        <v>148.89670000000001</v>
      </c>
      <c r="C305" s="1">
        <f>[1]!i_dq_close($C$1,A305)</f>
        <v>161.65029999999999</v>
      </c>
      <c r="D305" s="1">
        <f>[1]!i_dq_close($D$1,A305)</f>
        <v>170.28460000000001</v>
      </c>
      <c r="E305" s="1">
        <f>[1]!i_dq_close($E$1,A305)</f>
        <v>176.46940000000001</v>
      </c>
      <c r="F305" s="1">
        <f>[1]!i_dq_close($F$1,A305)</f>
        <v>180.76730000000001</v>
      </c>
      <c r="G305" s="1">
        <f>[1]!i_dq_close($G$1,A305)</f>
        <v>186.42449999999999</v>
      </c>
      <c r="H305">
        <f t="shared" si="8"/>
        <v>160.27720000000002</v>
      </c>
      <c r="I305">
        <f t="shared" si="9"/>
        <v>181.22040000000001</v>
      </c>
    </row>
    <row r="306" spans="1:9">
      <c r="A306" s="3">
        <f>信用曲线—价格!A306</f>
        <v>45007</v>
      </c>
      <c r="B306" s="1">
        <f>[1]!i_dq_close($B$1,A306)</f>
        <v>148.91120000000001</v>
      </c>
      <c r="C306" s="1">
        <f>[1]!i_dq_close($C$1,A306)</f>
        <v>161.6679</v>
      </c>
      <c r="D306" s="1">
        <f>[1]!i_dq_close($D$1,A306)</f>
        <v>170.29089999999999</v>
      </c>
      <c r="E306" s="1">
        <f>[1]!i_dq_close($E$1,A306)</f>
        <v>176.49590000000001</v>
      </c>
      <c r="F306" s="1">
        <f>[1]!i_dq_close($F$1,A306)</f>
        <v>180.83369999999999</v>
      </c>
      <c r="G306" s="1">
        <f>[1]!i_dq_close($G$1,A306)</f>
        <v>186.50919999999999</v>
      </c>
      <c r="H306">
        <f t="shared" si="8"/>
        <v>160.29</v>
      </c>
      <c r="I306">
        <f t="shared" si="9"/>
        <v>181.27959999999999</v>
      </c>
    </row>
    <row r="307" spans="1:9">
      <c r="A307" s="3">
        <f>信用曲线—价格!A307</f>
        <v>45008</v>
      </c>
      <c r="B307" s="1">
        <f>[1]!i_dq_close($B$1,A307)</f>
        <v>148.9256</v>
      </c>
      <c r="C307" s="1">
        <f>[1]!i_dq_close($C$1,A307)</f>
        <v>161.69579999999999</v>
      </c>
      <c r="D307" s="1">
        <f>[1]!i_dq_close($D$1,A307)</f>
        <v>170.32740000000001</v>
      </c>
      <c r="E307" s="1">
        <f>[1]!i_dq_close($E$1,A307)</f>
        <v>176.536</v>
      </c>
      <c r="F307" s="1">
        <f>[1]!i_dq_close($F$1,A307)</f>
        <v>180.91220000000001</v>
      </c>
      <c r="G307" s="1">
        <f>[1]!i_dq_close($G$1,A307)</f>
        <v>186.5898</v>
      </c>
      <c r="H307">
        <f t="shared" si="8"/>
        <v>160.31626666666668</v>
      </c>
      <c r="I307">
        <f t="shared" si="9"/>
        <v>181.346</v>
      </c>
    </row>
    <row r="308" spans="1:9">
      <c r="A308" s="3">
        <f>信用曲线—价格!A308</f>
        <v>45009</v>
      </c>
      <c r="B308" s="1">
        <f>[1]!i_dq_close($B$1,A308)</f>
        <v>148.93809999999999</v>
      </c>
      <c r="C308" s="1">
        <f>[1]!i_dq_close($C$1,A308)</f>
        <v>161.68289999999999</v>
      </c>
      <c r="D308" s="1">
        <f>[1]!i_dq_close($D$1,A308)</f>
        <v>170.33690000000001</v>
      </c>
      <c r="E308" s="1">
        <f>[1]!i_dq_close($E$1,A308)</f>
        <v>176.54259999999999</v>
      </c>
      <c r="F308" s="1">
        <f>[1]!i_dq_close($F$1,A308)</f>
        <v>180.934</v>
      </c>
      <c r="G308" s="1">
        <f>[1]!i_dq_close($G$1,A308)</f>
        <v>186.59569999999999</v>
      </c>
      <c r="H308">
        <f t="shared" si="8"/>
        <v>160.3193</v>
      </c>
      <c r="I308">
        <f t="shared" si="9"/>
        <v>181.35743333333332</v>
      </c>
    </row>
    <row r="309" spans="1:9">
      <c r="A309" s="3">
        <f>信用曲线—价格!A309</f>
        <v>45012</v>
      </c>
      <c r="B309" s="1">
        <f>[1]!i_dq_close($B$1,A309)</f>
        <v>148.97389999999999</v>
      </c>
      <c r="C309" s="1">
        <f>[1]!i_dq_close($C$1,A309)</f>
        <v>161.73589999999999</v>
      </c>
      <c r="D309" s="1">
        <f>[1]!i_dq_close($D$1,A309)</f>
        <v>170.41200000000001</v>
      </c>
      <c r="E309" s="1">
        <f>[1]!i_dq_close($E$1,A309)</f>
        <v>176.6011</v>
      </c>
      <c r="F309" s="1">
        <f>[1]!i_dq_close($F$1,A309)</f>
        <v>181.02109999999999</v>
      </c>
      <c r="G309" s="1">
        <f>[1]!i_dq_close($G$1,A309)</f>
        <v>186.6884</v>
      </c>
      <c r="H309">
        <f t="shared" si="8"/>
        <v>160.37393333333333</v>
      </c>
      <c r="I309">
        <f t="shared" si="9"/>
        <v>181.43686666666667</v>
      </c>
    </row>
    <row r="310" spans="1:9">
      <c r="A310" s="3">
        <f>信用曲线—价格!A310</f>
        <v>45013</v>
      </c>
      <c r="B310" s="1">
        <f>[1]!i_dq_close($B$1,A310)</f>
        <v>148.98429999999999</v>
      </c>
      <c r="C310" s="1">
        <f>[1]!i_dq_close($C$1,A310)</f>
        <v>161.7561</v>
      </c>
      <c r="D310" s="1">
        <f>[1]!i_dq_close($D$1,A310)</f>
        <v>170.46369999999999</v>
      </c>
      <c r="E310" s="1">
        <f>[1]!i_dq_close($E$1,A310)</f>
        <v>176.66540000000001</v>
      </c>
      <c r="F310" s="1">
        <f>[1]!i_dq_close($F$1,A310)</f>
        <v>181.13480000000001</v>
      </c>
      <c r="G310" s="1">
        <f>[1]!i_dq_close($G$1,A310)</f>
        <v>186.90309999999999</v>
      </c>
      <c r="H310">
        <f t="shared" si="8"/>
        <v>160.40136666666669</v>
      </c>
      <c r="I310">
        <f t="shared" si="9"/>
        <v>181.56776666666667</v>
      </c>
    </row>
    <row r="311" spans="1:9">
      <c r="A311" s="3">
        <f>信用曲线—价格!A311</f>
        <v>45014</v>
      </c>
      <c r="B311" s="1">
        <f>[1]!i_dq_close($B$1,A311)</f>
        <v>148.99299999999999</v>
      </c>
      <c r="C311" s="1">
        <f>[1]!i_dq_close($C$1,A311)</f>
        <v>161.76929999999999</v>
      </c>
      <c r="D311" s="1">
        <f>[1]!i_dq_close($D$1,A311)</f>
        <v>170.49510000000001</v>
      </c>
      <c r="E311" s="1">
        <f>[1]!i_dq_close($E$1,A311)</f>
        <v>176.7176</v>
      </c>
      <c r="F311" s="1">
        <f>[1]!i_dq_close($F$1,A311)</f>
        <v>181.23490000000001</v>
      </c>
      <c r="G311" s="1">
        <f>[1]!i_dq_close($G$1,A311)</f>
        <v>186.96709999999999</v>
      </c>
      <c r="H311">
        <f t="shared" si="8"/>
        <v>160.41913333333332</v>
      </c>
      <c r="I311">
        <f t="shared" si="9"/>
        <v>181.63986666666665</v>
      </c>
    </row>
    <row r="312" spans="1:9">
      <c r="A312" s="3">
        <f>信用曲线—价格!A312</f>
        <v>45015</v>
      </c>
      <c r="B312" s="1">
        <f>[1]!i_dq_close($B$1,A312)</f>
        <v>148.99979999999999</v>
      </c>
      <c r="C312" s="1">
        <f>[1]!i_dq_close($C$1,A312)</f>
        <v>161.79349999999999</v>
      </c>
      <c r="D312" s="1">
        <f>[1]!i_dq_close($D$1,A312)</f>
        <v>170.5299</v>
      </c>
      <c r="E312" s="1">
        <f>[1]!i_dq_close($E$1,A312)</f>
        <v>176.7927</v>
      </c>
      <c r="F312" s="1">
        <f>[1]!i_dq_close($F$1,A312)</f>
        <v>181.2878</v>
      </c>
      <c r="G312" s="1">
        <f>[1]!i_dq_close($G$1,A312)</f>
        <v>186.9016</v>
      </c>
      <c r="H312">
        <f t="shared" si="8"/>
        <v>160.44106666666667</v>
      </c>
      <c r="I312">
        <f t="shared" si="9"/>
        <v>181.66070000000002</v>
      </c>
    </row>
    <row r="313" spans="1:9">
      <c r="A313" s="3">
        <f>信用曲线—价格!A313</f>
        <v>45016</v>
      </c>
      <c r="B313" s="1">
        <f>[1]!i_dq_close($B$1,A313)</f>
        <v>149.02430000000001</v>
      </c>
      <c r="C313" s="1">
        <f>[1]!i_dq_close($C$1,A313)</f>
        <v>161.83580000000001</v>
      </c>
      <c r="D313" s="1">
        <f>[1]!i_dq_close($D$1,A313)</f>
        <v>170.57140000000001</v>
      </c>
      <c r="E313" s="1">
        <f>[1]!i_dq_close($E$1,A313)</f>
        <v>176.88589999999999</v>
      </c>
      <c r="F313" s="1">
        <f>[1]!i_dq_close($F$1,A313)</f>
        <v>181.35730000000001</v>
      </c>
      <c r="G313" s="1">
        <f>[1]!i_dq_close($G$1,A313)</f>
        <v>186.91030000000001</v>
      </c>
      <c r="H313">
        <f t="shared" si="8"/>
        <v>160.47716666666668</v>
      </c>
      <c r="I313">
        <f t="shared" si="9"/>
        <v>181.71783333333335</v>
      </c>
    </row>
    <row r="314" spans="1:9">
      <c r="A314" s="3">
        <f>信用曲线—价格!A314</f>
        <v>45019</v>
      </c>
      <c r="B314" s="1">
        <f>[1]!i_dq_close($B$1,A314)</f>
        <v>149.0737</v>
      </c>
      <c r="C314" s="1">
        <f>[1]!i_dq_close($C$1,A314)</f>
        <v>161.90600000000001</v>
      </c>
      <c r="D314" s="1">
        <f>[1]!i_dq_close($D$1,A314)</f>
        <v>170.6335</v>
      </c>
      <c r="E314" s="1">
        <f>[1]!i_dq_close($E$1,A314)</f>
        <v>176.9709</v>
      </c>
      <c r="F314" s="1">
        <f>[1]!i_dq_close($F$1,A314)</f>
        <v>181.48599999999999</v>
      </c>
      <c r="G314" s="1">
        <f>[1]!i_dq_close($G$1,A314)</f>
        <v>187.06299999999999</v>
      </c>
      <c r="H314">
        <f t="shared" si="8"/>
        <v>160.53773333333334</v>
      </c>
      <c r="I314">
        <f t="shared" si="9"/>
        <v>181.83996666666667</v>
      </c>
    </row>
    <row r="315" spans="1:9">
      <c r="A315" s="3">
        <f>信用曲线—价格!A315</f>
        <v>45020</v>
      </c>
      <c r="B315" s="1">
        <f>[1]!i_dq_close($B$1,A315)</f>
        <v>149.0941</v>
      </c>
      <c r="C315" s="1">
        <f>[1]!i_dq_close($C$1,A315)</f>
        <v>161.92160000000001</v>
      </c>
      <c r="D315" s="1">
        <f>[1]!i_dq_close($D$1,A315)</f>
        <v>170.65039999999999</v>
      </c>
      <c r="E315" s="1">
        <f>[1]!i_dq_close($E$1,A315)</f>
        <v>177.00280000000001</v>
      </c>
      <c r="F315" s="1">
        <f>[1]!i_dq_close($F$1,A315)</f>
        <v>181.54509999999999</v>
      </c>
      <c r="G315" s="1">
        <f>[1]!i_dq_close($G$1,A315)</f>
        <v>187.10239999999999</v>
      </c>
      <c r="H315">
        <f t="shared" si="8"/>
        <v>160.55536666666669</v>
      </c>
      <c r="I315">
        <f t="shared" si="9"/>
        <v>181.88343333333333</v>
      </c>
    </row>
    <row r="316" spans="1:9">
      <c r="A316" s="3">
        <f>信用曲线—价格!A316</f>
        <v>45022</v>
      </c>
      <c r="B316" s="1">
        <f>[1]!i_dq_close($B$1,A316)</f>
        <v>149.11959999999999</v>
      </c>
      <c r="C316" s="1">
        <f>[1]!i_dq_close($C$1,A316)</f>
        <v>161.96369999999999</v>
      </c>
      <c r="D316" s="1">
        <f>[1]!i_dq_close($D$1,A316)</f>
        <v>170.70070000000001</v>
      </c>
      <c r="E316" s="1">
        <f>[1]!i_dq_close($E$1,A316)</f>
        <v>177.0849</v>
      </c>
      <c r="F316" s="1">
        <f>[1]!i_dq_close($F$1,A316)</f>
        <v>181.69970000000001</v>
      </c>
      <c r="G316" s="1">
        <f>[1]!i_dq_close($G$1,A316)</f>
        <v>187.22630000000001</v>
      </c>
      <c r="H316">
        <f t="shared" si="8"/>
        <v>160.59466666666665</v>
      </c>
      <c r="I316">
        <f t="shared" si="9"/>
        <v>182.00363333333334</v>
      </c>
    </row>
    <row r="317" spans="1:9">
      <c r="A317" s="3">
        <f>信用曲线—价格!A317</f>
        <v>45023</v>
      </c>
      <c r="B317" s="1">
        <f>[1]!i_dq_close($B$1,A317)</f>
        <v>149.1353</v>
      </c>
      <c r="C317" s="1">
        <f>[1]!i_dq_close($C$1,A317)</f>
        <v>161.99029999999999</v>
      </c>
      <c r="D317" s="1">
        <f>[1]!i_dq_close($D$1,A317)</f>
        <v>170.74109999999999</v>
      </c>
      <c r="E317" s="1">
        <f>[1]!i_dq_close($E$1,A317)</f>
        <v>177.13579999999999</v>
      </c>
      <c r="F317" s="1">
        <f>[1]!i_dq_close($F$1,A317)</f>
        <v>181.75540000000001</v>
      </c>
      <c r="G317" s="1">
        <f>[1]!i_dq_close($G$1,A317)</f>
        <v>187.2961</v>
      </c>
      <c r="H317">
        <f t="shared" si="8"/>
        <v>160.6222333333333</v>
      </c>
      <c r="I317">
        <f t="shared" si="9"/>
        <v>182.06243333333336</v>
      </c>
    </row>
    <row r="318" spans="1:9">
      <c r="A318" s="3">
        <f>信用曲线—价格!A318</f>
        <v>45026</v>
      </c>
      <c r="B318" s="1">
        <f>[1]!i_dq_close($B$1,A318)</f>
        <v>149.17310000000001</v>
      </c>
      <c r="C318" s="1">
        <f>[1]!i_dq_close($C$1,A318)</f>
        <v>162.05529999999999</v>
      </c>
      <c r="D318" s="1">
        <f>[1]!i_dq_close($D$1,A318)</f>
        <v>170.8202</v>
      </c>
      <c r="E318" s="1">
        <f>[1]!i_dq_close($E$1,A318)</f>
        <v>177.20750000000001</v>
      </c>
      <c r="F318" s="1">
        <f>[1]!i_dq_close($F$1,A318)</f>
        <v>181.85239999999999</v>
      </c>
      <c r="G318" s="1">
        <f>[1]!i_dq_close($G$1,A318)</f>
        <v>187.37710000000001</v>
      </c>
      <c r="H318">
        <f t="shared" si="8"/>
        <v>160.68286666666665</v>
      </c>
      <c r="I318">
        <f t="shared" si="9"/>
        <v>182.14566666666667</v>
      </c>
    </row>
    <row r="319" spans="1:9">
      <c r="A319" s="3">
        <f>信用曲线—价格!A319</f>
        <v>45027</v>
      </c>
      <c r="B319" s="1">
        <f>[1]!i_dq_close($B$1,A319)</f>
        <v>149.18559999999999</v>
      </c>
      <c r="C319" s="1">
        <f>[1]!i_dq_close($C$1,A319)</f>
        <v>162.10480000000001</v>
      </c>
      <c r="D319" s="1">
        <f>[1]!i_dq_close($D$1,A319)</f>
        <v>170.91980000000001</v>
      </c>
      <c r="E319" s="1">
        <f>[1]!i_dq_close($E$1,A319)</f>
        <v>177.30889999999999</v>
      </c>
      <c r="F319" s="1">
        <f>[1]!i_dq_close($F$1,A319)</f>
        <v>181.96420000000001</v>
      </c>
      <c r="G319" s="1">
        <f>[1]!i_dq_close($G$1,A319)</f>
        <v>187.42420000000001</v>
      </c>
      <c r="H319">
        <f t="shared" si="8"/>
        <v>160.73673333333332</v>
      </c>
      <c r="I319">
        <f t="shared" si="9"/>
        <v>182.23243333333335</v>
      </c>
    </row>
    <row r="320" spans="1:9">
      <c r="A320" s="3">
        <f>信用曲线—价格!A320</f>
        <v>45028</v>
      </c>
      <c r="B320" s="1">
        <f>[1]!i_dq_close($B$1,A320)</f>
        <v>149.20240000000001</v>
      </c>
      <c r="C320" s="1">
        <f>[1]!i_dq_close($C$1,A320)</f>
        <v>162.1532</v>
      </c>
      <c r="D320" s="1">
        <f>[1]!i_dq_close($D$1,A320)</f>
        <v>171.00059999999999</v>
      </c>
      <c r="E320" s="1">
        <f>[1]!i_dq_close($E$1,A320)</f>
        <v>177.3683</v>
      </c>
      <c r="F320" s="1">
        <f>[1]!i_dq_close($F$1,A320)</f>
        <v>182.03460000000001</v>
      </c>
      <c r="G320" s="1">
        <f>[1]!i_dq_close($G$1,A320)</f>
        <v>187.62719999999999</v>
      </c>
      <c r="H320">
        <f t="shared" si="8"/>
        <v>160.78539999999998</v>
      </c>
      <c r="I320">
        <f t="shared" si="9"/>
        <v>182.3433666666667</v>
      </c>
    </row>
    <row r="321" spans="1:9">
      <c r="A321" s="3">
        <f>信用曲线—价格!A321</f>
        <v>45029</v>
      </c>
      <c r="B321" s="1">
        <f>[1]!i_dq_close($B$1,A321)</f>
        <v>149.21600000000001</v>
      </c>
      <c r="C321" s="1">
        <f>[1]!i_dq_close($C$1,A321)</f>
        <v>162.18770000000001</v>
      </c>
      <c r="D321" s="1">
        <f>[1]!i_dq_close($D$1,A321)</f>
        <v>171.0367</v>
      </c>
      <c r="E321" s="1">
        <f>[1]!i_dq_close($E$1,A321)</f>
        <v>177.40199999999999</v>
      </c>
      <c r="F321" s="1">
        <f>[1]!i_dq_close($F$1,A321)</f>
        <v>182.02799999999999</v>
      </c>
      <c r="G321" s="1">
        <f>[1]!i_dq_close($G$1,A321)</f>
        <v>187.71360000000001</v>
      </c>
      <c r="H321">
        <f t="shared" si="8"/>
        <v>160.81346666666667</v>
      </c>
      <c r="I321">
        <f t="shared" si="9"/>
        <v>182.38120000000001</v>
      </c>
    </row>
    <row r="322" spans="1:9">
      <c r="A322" s="3">
        <f>信用曲线—价格!A322</f>
        <v>45030</v>
      </c>
      <c r="B322" s="1">
        <f>[1]!i_dq_close($B$1,A322)</f>
        <v>149.22800000000001</v>
      </c>
      <c r="C322" s="1">
        <f>[1]!i_dq_close($C$1,A322)</f>
        <v>162.21010000000001</v>
      </c>
      <c r="D322" s="1">
        <f>[1]!i_dq_close($D$1,A322)</f>
        <v>171.06610000000001</v>
      </c>
      <c r="E322" s="1">
        <f>[1]!i_dq_close($E$1,A322)</f>
        <v>177.48410000000001</v>
      </c>
      <c r="F322" s="1">
        <f>[1]!i_dq_close($F$1,A322)</f>
        <v>182.107</v>
      </c>
      <c r="G322" s="1">
        <f>[1]!i_dq_close($G$1,A322)</f>
        <v>187.79650000000001</v>
      </c>
      <c r="H322">
        <f t="shared" si="8"/>
        <v>160.83473333333333</v>
      </c>
      <c r="I322">
        <f t="shared" si="9"/>
        <v>182.46253333333334</v>
      </c>
    </row>
    <row r="323" spans="1:9">
      <c r="A323" s="3">
        <f>信用曲线—价格!A323</f>
        <v>45033</v>
      </c>
      <c r="B323" s="1">
        <f>[1]!i_dq_close($B$1,A323)</f>
        <v>149.26339999999999</v>
      </c>
      <c r="C323" s="1">
        <f>[1]!i_dq_close($C$1,A323)</f>
        <v>162.25819999999999</v>
      </c>
      <c r="D323" s="1">
        <f>[1]!i_dq_close($D$1,A323)</f>
        <v>171.1164</v>
      </c>
      <c r="E323" s="1">
        <f>[1]!i_dq_close($E$1,A323)</f>
        <v>177.5248</v>
      </c>
      <c r="F323" s="1">
        <f>[1]!i_dq_close($F$1,A323)</f>
        <v>182.1611</v>
      </c>
      <c r="G323" s="1">
        <f>[1]!i_dq_close($G$1,A323)</f>
        <v>187.82980000000001</v>
      </c>
      <c r="H323">
        <f t="shared" si="8"/>
        <v>160.87933333333334</v>
      </c>
      <c r="I323">
        <f t="shared" si="9"/>
        <v>182.50523333333334</v>
      </c>
    </row>
    <row r="324" spans="1:9">
      <c r="A324" s="3">
        <f>信用曲线—价格!A324</f>
        <v>45034</v>
      </c>
      <c r="B324" s="1">
        <f>[1]!i_dq_close($B$1,A324)</f>
        <v>149.27379999999999</v>
      </c>
      <c r="C324" s="1">
        <f>[1]!i_dq_close($C$1,A324)</f>
        <v>162.27670000000001</v>
      </c>
      <c r="D324" s="1">
        <f>[1]!i_dq_close($D$1,A324)</f>
        <v>171.13759999999999</v>
      </c>
      <c r="E324" s="1">
        <f>[1]!i_dq_close($E$1,A324)</f>
        <v>177.54040000000001</v>
      </c>
      <c r="F324" s="1">
        <f>[1]!i_dq_close($F$1,A324)</f>
        <v>182.1609</v>
      </c>
      <c r="G324" s="1">
        <f>[1]!i_dq_close($G$1,A324)</f>
        <v>187.7585</v>
      </c>
      <c r="H324">
        <f t="shared" ref="H324:H387" si="10">AVERAGE(B324:D324)</f>
        <v>160.89603333333332</v>
      </c>
      <c r="I324">
        <f t="shared" ref="I324:I387" si="11">AVERAGE(E324:G324)</f>
        <v>182.48659999999998</v>
      </c>
    </row>
    <row r="325" spans="1:9">
      <c r="A325" s="3">
        <f>信用曲线—价格!A325</f>
        <v>45035</v>
      </c>
      <c r="B325" s="1">
        <f>[1]!i_dq_close($B$1,A325)</f>
        <v>149.2894</v>
      </c>
      <c r="C325" s="1">
        <f>[1]!i_dq_close($C$1,A325)</f>
        <v>162.32919999999999</v>
      </c>
      <c r="D325" s="1">
        <f>[1]!i_dq_close($D$1,A325)</f>
        <v>171.203</v>
      </c>
      <c r="E325" s="1">
        <f>[1]!i_dq_close($E$1,A325)</f>
        <v>177.63140000000001</v>
      </c>
      <c r="F325" s="1">
        <f>[1]!i_dq_close($F$1,A325)</f>
        <v>182.2251</v>
      </c>
      <c r="G325" s="1">
        <f>[1]!i_dq_close($G$1,A325)</f>
        <v>187.8152</v>
      </c>
      <c r="H325">
        <f t="shared" si="10"/>
        <v>160.94053333333332</v>
      </c>
      <c r="I325">
        <f t="shared" si="11"/>
        <v>182.55723333333333</v>
      </c>
    </row>
    <row r="326" spans="1:9">
      <c r="A326" s="3">
        <f>信用曲线—价格!A326</f>
        <v>45036</v>
      </c>
      <c r="B326" s="1">
        <f>[1]!i_dq_close($B$1,A326)</f>
        <v>149.3064</v>
      </c>
      <c r="C326" s="1">
        <f>[1]!i_dq_close($C$1,A326)</f>
        <v>162.35480000000001</v>
      </c>
      <c r="D326" s="1">
        <f>[1]!i_dq_close($D$1,A326)</f>
        <v>171.23580000000001</v>
      </c>
      <c r="E326" s="1">
        <f>[1]!i_dq_close($E$1,A326)</f>
        <v>177.67750000000001</v>
      </c>
      <c r="F326" s="1">
        <f>[1]!i_dq_close($F$1,A326)</f>
        <v>182.2492</v>
      </c>
      <c r="G326" s="1">
        <f>[1]!i_dq_close($G$1,A326)</f>
        <v>187.98500000000001</v>
      </c>
      <c r="H326">
        <f t="shared" si="10"/>
        <v>160.96566666666669</v>
      </c>
      <c r="I326">
        <f t="shared" si="11"/>
        <v>182.63723333333334</v>
      </c>
    </row>
    <row r="327" spans="1:9">
      <c r="A327" s="3">
        <f>信用曲线—价格!A327</f>
        <v>45037</v>
      </c>
      <c r="B327" s="1">
        <f>[1]!i_dq_close($B$1,A327)</f>
        <v>149.32060000000001</v>
      </c>
      <c r="C327" s="1">
        <f>[1]!i_dq_close($C$1,A327)</f>
        <v>162.38419999999999</v>
      </c>
      <c r="D327" s="1">
        <f>[1]!i_dq_close($D$1,A327)</f>
        <v>171.27209999999999</v>
      </c>
      <c r="E327" s="1">
        <f>[1]!i_dq_close($E$1,A327)</f>
        <v>177.69280000000001</v>
      </c>
      <c r="F327" s="1">
        <f>[1]!i_dq_close($F$1,A327)</f>
        <v>182.3081</v>
      </c>
      <c r="G327" s="1">
        <f>[1]!i_dq_close($G$1,A327)</f>
        <v>188.0814</v>
      </c>
      <c r="H327">
        <f t="shared" si="10"/>
        <v>160.9923</v>
      </c>
      <c r="I327">
        <f t="shared" si="11"/>
        <v>182.69410000000002</v>
      </c>
    </row>
    <row r="328" spans="1:9">
      <c r="A328" s="3">
        <f>信用曲线—价格!A328</f>
        <v>45039</v>
      </c>
      <c r="B328" s="1">
        <f>[1]!i_dq_close($B$1,A328)</f>
        <v>149.34710000000001</v>
      </c>
      <c r="C328" s="1">
        <f>[1]!i_dq_close($C$1,A328)</f>
        <v>162.41829999999999</v>
      </c>
      <c r="D328" s="1">
        <f>[1]!i_dq_close($D$1,A328)</f>
        <v>171.30029999999999</v>
      </c>
      <c r="E328" s="1">
        <f>[1]!i_dq_close($E$1,A328)</f>
        <v>177.71190000000001</v>
      </c>
      <c r="F328" s="1">
        <f>[1]!i_dq_close($F$1,A328)</f>
        <v>182.33240000000001</v>
      </c>
      <c r="G328" s="1">
        <f>[1]!i_dq_close($G$1,A328)</f>
        <v>188.1088</v>
      </c>
      <c r="H328">
        <f t="shared" si="10"/>
        <v>161.02189999999999</v>
      </c>
      <c r="I328">
        <f t="shared" si="11"/>
        <v>182.71770000000001</v>
      </c>
    </row>
    <row r="329" spans="1:9">
      <c r="A329" s="3">
        <f>信用曲线—价格!A329</f>
        <v>45040</v>
      </c>
      <c r="B329" s="1">
        <f>[1]!i_dq_close($B$1,A329)</f>
        <v>149.35640000000001</v>
      </c>
      <c r="C329" s="1">
        <f>[1]!i_dq_close($C$1,A329)</f>
        <v>162.44569999999999</v>
      </c>
      <c r="D329" s="1">
        <f>[1]!i_dq_close($D$1,A329)</f>
        <v>171.35059999999999</v>
      </c>
      <c r="E329" s="1">
        <f>[1]!i_dq_close($E$1,A329)</f>
        <v>177.76419999999999</v>
      </c>
      <c r="F329" s="1">
        <f>[1]!i_dq_close($F$1,A329)</f>
        <v>182.36420000000001</v>
      </c>
      <c r="G329" s="1">
        <f>[1]!i_dq_close($G$1,A329)</f>
        <v>188.18989999999999</v>
      </c>
      <c r="H329">
        <f t="shared" si="10"/>
        <v>161.05089999999998</v>
      </c>
      <c r="I329">
        <f t="shared" si="11"/>
        <v>182.77276666666668</v>
      </c>
    </row>
    <row r="330" spans="1:9">
      <c r="A330" s="3">
        <f>信用曲线—价格!A330</f>
        <v>45041</v>
      </c>
      <c r="B330" s="1">
        <f>[1]!i_dq_close($B$1,A330)</f>
        <v>149.37049999999999</v>
      </c>
      <c r="C330" s="1">
        <f>[1]!i_dq_close($C$1,A330)</f>
        <v>162.47020000000001</v>
      </c>
      <c r="D330" s="1">
        <f>[1]!i_dq_close($D$1,A330)</f>
        <v>171.37459999999999</v>
      </c>
      <c r="E330" s="1">
        <f>[1]!i_dq_close($E$1,A330)</f>
        <v>177.78190000000001</v>
      </c>
      <c r="F330" s="1">
        <f>[1]!i_dq_close($F$1,A330)</f>
        <v>182.41759999999999</v>
      </c>
      <c r="G330" s="1">
        <f>[1]!i_dq_close($G$1,A330)</f>
        <v>188.19810000000001</v>
      </c>
      <c r="H330">
        <f t="shared" si="10"/>
        <v>161.07176666666666</v>
      </c>
      <c r="I330">
        <f t="shared" si="11"/>
        <v>182.79920000000001</v>
      </c>
    </row>
    <row r="331" spans="1:9">
      <c r="A331" s="3">
        <f>信用曲线—价格!A331</f>
        <v>45042</v>
      </c>
      <c r="B331" s="1">
        <f>[1]!i_dq_close($B$1,A331)</f>
        <v>149.3836</v>
      </c>
      <c r="C331" s="1">
        <f>[1]!i_dq_close($C$1,A331)</f>
        <v>162.50290000000001</v>
      </c>
      <c r="D331" s="1">
        <f>[1]!i_dq_close($D$1,A331)</f>
        <v>171.4153</v>
      </c>
      <c r="E331" s="1">
        <f>[1]!i_dq_close($E$1,A331)</f>
        <v>177.77959999999999</v>
      </c>
      <c r="F331" s="1">
        <f>[1]!i_dq_close($F$1,A331)</f>
        <v>182.46289999999999</v>
      </c>
      <c r="G331" s="1">
        <f>[1]!i_dq_close($G$1,A331)</f>
        <v>188.25030000000001</v>
      </c>
      <c r="H331">
        <f t="shared" si="10"/>
        <v>161.10060000000001</v>
      </c>
      <c r="I331">
        <f t="shared" si="11"/>
        <v>182.83093333333332</v>
      </c>
    </row>
    <row r="332" spans="1:9">
      <c r="A332" s="3">
        <f>信用曲线—价格!A332</f>
        <v>45043</v>
      </c>
      <c r="B332" s="1">
        <f>[1]!i_dq_close($B$1,A332)</f>
        <v>149.404</v>
      </c>
      <c r="C332" s="1">
        <f>[1]!i_dq_close($C$1,A332)</f>
        <v>162.56899999999999</v>
      </c>
      <c r="D332" s="1">
        <f>[1]!i_dq_close($D$1,A332)</f>
        <v>171.49449999999999</v>
      </c>
      <c r="E332" s="1">
        <f>[1]!i_dq_close($E$1,A332)</f>
        <v>177.8519</v>
      </c>
      <c r="F332" s="1">
        <f>[1]!i_dq_close($F$1,A332)</f>
        <v>182.54390000000001</v>
      </c>
      <c r="G332" s="1">
        <f>[1]!i_dq_close($G$1,A332)</f>
        <v>188.36439999999999</v>
      </c>
      <c r="H332">
        <f t="shared" si="10"/>
        <v>161.15583333333333</v>
      </c>
      <c r="I332">
        <f t="shared" si="11"/>
        <v>182.92006666666666</v>
      </c>
    </row>
    <row r="333" spans="1:9">
      <c r="A333" s="3">
        <f>信用曲线—价格!A333</f>
        <v>45044</v>
      </c>
      <c r="B333" s="1">
        <f>[1]!i_dq_close($B$1,A333)</f>
        <v>149.4246</v>
      </c>
      <c r="C333" s="1">
        <f>[1]!i_dq_close($C$1,A333)</f>
        <v>162.60640000000001</v>
      </c>
      <c r="D333" s="1">
        <f>[1]!i_dq_close($D$1,A333)</f>
        <v>171.5444</v>
      </c>
      <c r="E333" s="1">
        <f>[1]!i_dq_close($E$1,A333)</f>
        <v>177.90209999999999</v>
      </c>
      <c r="F333" s="1">
        <f>[1]!i_dq_close($F$1,A333)</f>
        <v>182.63339999999999</v>
      </c>
      <c r="G333" s="1">
        <f>[1]!i_dq_close($G$1,A333)</f>
        <v>188.39080000000001</v>
      </c>
      <c r="H333">
        <f t="shared" si="10"/>
        <v>161.1918</v>
      </c>
      <c r="I333">
        <f t="shared" si="11"/>
        <v>182.97543333333331</v>
      </c>
    </row>
    <row r="334" spans="1:9">
      <c r="A334" s="3">
        <f>信用曲线—价格!A334</f>
        <v>45050</v>
      </c>
      <c r="B334" s="1">
        <f>[1]!i_dq_close($B$1,A334)</f>
        <v>149.50890000000001</v>
      </c>
      <c r="C334" s="1">
        <f>[1]!i_dq_close($C$1,A334)</f>
        <v>162.7474</v>
      </c>
      <c r="D334" s="1">
        <f>[1]!i_dq_close($D$1,A334)</f>
        <v>171.73679999999999</v>
      </c>
      <c r="E334" s="1">
        <f>[1]!i_dq_close($E$1,A334)</f>
        <v>178.12219999999999</v>
      </c>
      <c r="F334" s="1">
        <f>[1]!i_dq_close($F$1,A334)</f>
        <v>182.87649999999999</v>
      </c>
      <c r="G334" s="1">
        <f>[1]!i_dq_close($G$1,A334)</f>
        <v>188.6568</v>
      </c>
      <c r="H334">
        <f t="shared" si="10"/>
        <v>161.33103333333335</v>
      </c>
      <c r="I334">
        <f t="shared" si="11"/>
        <v>183.21849999999998</v>
      </c>
    </row>
    <row r="335" spans="1:9">
      <c r="A335" s="3">
        <f>信用曲线—价格!A335</f>
        <v>45051</v>
      </c>
      <c r="B335" s="1">
        <f>[1]!i_dq_close($B$1,A335)</f>
        <v>149.53389999999999</v>
      </c>
      <c r="C335" s="1">
        <f>[1]!i_dq_close($C$1,A335)</f>
        <v>162.82339999999999</v>
      </c>
      <c r="D335" s="1">
        <f>[1]!i_dq_close($D$1,A335)</f>
        <v>171.8383</v>
      </c>
      <c r="E335" s="1">
        <f>[1]!i_dq_close($E$1,A335)</f>
        <v>178.25810000000001</v>
      </c>
      <c r="F335" s="1">
        <f>[1]!i_dq_close($F$1,A335)</f>
        <v>183.03210000000001</v>
      </c>
      <c r="G335" s="1">
        <f>[1]!i_dq_close($G$1,A335)</f>
        <v>188.80670000000001</v>
      </c>
      <c r="H335">
        <f t="shared" si="10"/>
        <v>161.39853333333335</v>
      </c>
      <c r="I335">
        <f t="shared" si="11"/>
        <v>183.36563333333334</v>
      </c>
    </row>
    <row r="336" spans="1:9">
      <c r="A336" s="3">
        <f>信用曲线—价格!A336</f>
        <v>45052</v>
      </c>
      <c r="B336" s="1">
        <f>[1]!i_dq_close($B$1,A336)</f>
        <v>149.554</v>
      </c>
      <c r="C336" s="1">
        <f>[1]!i_dq_close($C$1,A336)</f>
        <v>162.86580000000001</v>
      </c>
      <c r="D336" s="1">
        <f>[1]!i_dq_close($D$1,A336)</f>
        <v>171.89920000000001</v>
      </c>
      <c r="E336" s="1">
        <f>[1]!i_dq_close($E$1,A336)</f>
        <v>178.31720000000001</v>
      </c>
      <c r="F336" s="1">
        <f>[1]!i_dq_close($F$1,A336)</f>
        <v>183.12309999999999</v>
      </c>
      <c r="G336" s="1">
        <f>[1]!i_dq_close($G$1,A336)</f>
        <v>188.91069999999999</v>
      </c>
      <c r="H336">
        <f t="shared" si="10"/>
        <v>161.43966666666668</v>
      </c>
      <c r="I336">
        <f t="shared" si="11"/>
        <v>183.45033333333333</v>
      </c>
    </row>
    <row r="337" spans="1:9">
      <c r="A337" s="3">
        <f>信用曲线—价格!A337</f>
        <v>45054</v>
      </c>
      <c r="B337" s="1">
        <f>[1]!i_dq_close($B$1,A337)</f>
        <v>149.58420000000001</v>
      </c>
      <c r="C337" s="1">
        <f>[1]!i_dq_close($C$1,A337)</f>
        <v>162.8852</v>
      </c>
      <c r="D337" s="1">
        <f>[1]!i_dq_close($D$1,A337)</f>
        <v>171.94890000000001</v>
      </c>
      <c r="E337" s="1">
        <f>[1]!i_dq_close($E$1,A337)</f>
        <v>178.37129999999999</v>
      </c>
      <c r="F337" s="1">
        <f>[1]!i_dq_close($F$1,A337)</f>
        <v>183.2475</v>
      </c>
      <c r="G337" s="1">
        <f>[1]!i_dq_close($G$1,A337)</f>
        <v>189.07919999999999</v>
      </c>
      <c r="H337">
        <f t="shared" si="10"/>
        <v>161.47276666666667</v>
      </c>
      <c r="I337">
        <f t="shared" si="11"/>
        <v>183.566</v>
      </c>
    </row>
    <row r="338" spans="1:9">
      <c r="A338" s="3">
        <f>信用曲线—价格!A338</f>
        <v>45055</v>
      </c>
      <c r="B338" s="1">
        <f>[1]!i_dq_close($B$1,A338)</f>
        <v>149.6063</v>
      </c>
      <c r="C338" s="1">
        <f>[1]!i_dq_close($C$1,A338)</f>
        <v>162.9171</v>
      </c>
      <c r="D338" s="1">
        <f>[1]!i_dq_close($D$1,A338)</f>
        <v>171.98689999999999</v>
      </c>
      <c r="E338" s="1">
        <f>[1]!i_dq_close($E$1,A338)</f>
        <v>178.42230000000001</v>
      </c>
      <c r="F338" s="1">
        <f>[1]!i_dq_close($F$1,A338)</f>
        <v>183.30510000000001</v>
      </c>
      <c r="G338" s="1">
        <f>[1]!i_dq_close($G$1,A338)</f>
        <v>189.2038</v>
      </c>
      <c r="H338">
        <f t="shared" si="10"/>
        <v>161.50343333333333</v>
      </c>
      <c r="I338">
        <f t="shared" si="11"/>
        <v>183.64373333333333</v>
      </c>
    </row>
    <row r="339" spans="1:9">
      <c r="A339" s="3">
        <f>信用曲线—价格!A339</f>
        <v>45056</v>
      </c>
      <c r="B339" s="1">
        <f>[1]!i_dq_close($B$1,A339)</f>
        <v>149.63040000000001</v>
      </c>
      <c r="C339" s="1">
        <f>[1]!i_dq_close($C$1,A339)</f>
        <v>162.97980000000001</v>
      </c>
      <c r="D339" s="1">
        <f>[1]!i_dq_close($D$1,A339)</f>
        <v>172.07560000000001</v>
      </c>
      <c r="E339" s="1">
        <f>[1]!i_dq_close($E$1,A339)</f>
        <v>178.53120000000001</v>
      </c>
      <c r="F339" s="1">
        <f>[1]!i_dq_close($F$1,A339)</f>
        <v>183.40469999999999</v>
      </c>
      <c r="G339" s="1">
        <f>[1]!i_dq_close($G$1,A339)</f>
        <v>189.28649999999999</v>
      </c>
      <c r="H339">
        <f t="shared" si="10"/>
        <v>161.56193333333334</v>
      </c>
      <c r="I339">
        <f t="shared" si="11"/>
        <v>183.74080000000001</v>
      </c>
    </row>
    <row r="340" spans="1:9">
      <c r="A340" s="3">
        <f>信用曲线—价格!A340</f>
        <v>45057</v>
      </c>
      <c r="B340" s="1">
        <f>[1]!i_dq_close($B$1,A340)</f>
        <v>149.6628</v>
      </c>
      <c r="C340" s="1">
        <f>[1]!i_dq_close($C$1,A340)</f>
        <v>163.05090000000001</v>
      </c>
      <c r="D340" s="1">
        <f>[1]!i_dq_close($D$1,A340)</f>
        <v>172.16380000000001</v>
      </c>
      <c r="E340" s="1">
        <f>[1]!i_dq_close($E$1,A340)</f>
        <v>178.6293</v>
      </c>
      <c r="F340" s="1">
        <f>[1]!i_dq_close($F$1,A340)</f>
        <v>183.5847</v>
      </c>
      <c r="G340" s="1">
        <f>[1]!i_dq_close($G$1,A340)</f>
        <v>189.45699999999999</v>
      </c>
      <c r="H340">
        <f t="shared" si="10"/>
        <v>161.62583333333336</v>
      </c>
      <c r="I340">
        <f t="shared" si="11"/>
        <v>183.89033333333336</v>
      </c>
    </row>
    <row r="341" spans="1:9">
      <c r="A341" s="3">
        <f>信用曲线—价格!A341</f>
        <v>45058</v>
      </c>
      <c r="B341" s="1">
        <f>[1]!i_dq_close($B$1,A341)</f>
        <v>149.69220000000001</v>
      </c>
      <c r="C341" s="1">
        <f>[1]!i_dq_close($C$1,A341)</f>
        <v>163.0915</v>
      </c>
      <c r="D341" s="1">
        <f>[1]!i_dq_close($D$1,A341)</f>
        <v>172.22550000000001</v>
      </c>
      <c r="E341" s="1">
        <f>[1]!i_dq_close($E$1,A341)</f>
        <v>178.708</v>
      </c>
      <c r="F341" s="1">
        <f>[1]!i_dq_close($F$1,A341)</f>
        <v>183.70050000000001</v>
      </c>
      <c r="G341" s="1">
        <f>[1]!i_dq_close($G$1,A341)</f>
        <v>189.7544</v>
      </c>
      <c r="H341">
        <f t="shared" si="10"/>
        <v>161.66973333333334</v>
      </c>
      <c r="I341">
        <f t="shared" si="11"/>
        <v>184.05430000000001</v>
      </c>
    </row>
    <row r="342" spans="1:9">
      <c r="A342" s="3">
        <f>信用曲线—价格!A342</f>
        <v>45061</v>
      </c>
      <c r="B342" s="1">
        <f>[1]!i_dq_close($B$1,A342)</f>
        <v>149.73339999999999</v>
      </c>
      <c r="C342" s="1">
        <f>[1]!i_dq_close($C$1,A342)</f>
        <v>163.143</v>
      </c>
      <c r="D342" s="1">
        <f>[1]!i_dq_close($D$1,A342)</f>
        <v>172.2928</v>
      </c>
      <c r="E342" s="1">
        <f>[1]!i_dq_close($E$1,A342)</f>
        <v>178.78219999999999</v>
      </c>
      <c r="F342" s="1">
        <f>[1]!i_dq_close($F$1,A342)</f>
        <v>183.80629999999999</v>
      </c>
      <c r="G342" s="1">
        <f>[1]!i_dq_close($G$1,A342)</f>
        <v>189.86259999999999</v>
      </c>
      <c r="H342">
        <f t="shared" si="10"/>
        <v>161.72306666666665</v>
      </c>
      <c r="I342">
        <f t="shared" si="11"/>
        <v>184.15036666666666</v>
      </c>
    </row>
    <row r="343" spans="1:9">
      <c r="A343" s="3">
        <f>信用曲线—价格!A343</f>
        <v>45062</v>
      </c>
      <c r="B343" s="1">
        <f>[1]!i_dq_close($B$1,A343)</f>
        <v>149.7465</v>
      </c>
      <c r="C343" s="1">
        <f>[1]!i_dq_close($C$1,A343)</f>
        <v>163.1576</v>
      </c>
      <c r="D343" s="1">
        <f>[1]!i_dq_close($D$1,A343)</f>
        <v>172.292</v>
      </c>
      <c r="E343" s="1">
        <f>[1]!i_dq_close($E$1,A343)</f>
        <v>178.79669999999999</v>
      </c>
      <c r="F343" s="1">
        <f>[1]!i_dq_close($F$1,A343)</f>
        <v>183.8545</v>
      </c>
      <c r="G343" s="1">
        <f>[1]!i_dq_close($G$1,A343)</f>
        <v>189.92150000000001</v>
      </c>
      <c r="H343">
        <f t="shared" si="10"/>
        <v>161.73203333333333</v>
      </c>
      <c r="I343">
        <f t="shared" si="11"/>
        <v>184.19090000000003</v>
      </c>
    </row>
    <row r="344" spans="1:9">
      <c r="A344" s="3">
        <f>信用曲线—价格!A344</f>
        <v>45063</v>
      </c>
      <c r="B344" s="1">
        <f>[1]!i_dq_close($B$1,A344)</f>
        <v>149.76060000000001</v>
      </c>
      <c r="C344" s="1">
        <f>[1]!i_dq_close($C$1,A344)</f>
        <v>163.17150000000001</v>
      </c>
      <c r="D344" s="1">
        <f>[1]!i_dq_close($D$1,A344)</f>
        <v>172.29</v>
      </c>
      <c r="E344" s="1">
        <f>[1]!i_dq_close($E$1,A344)</f>
        <v>178.79839999999999</v>
      </c>
      <c r="F344" s="1">
        <f>[1]!i_dq_close($F$1,A344)</f>
        <v>183.85169999999999</v>
      </c>
      <c r="G344" s="1">
        <f>[1]!i_dq_close($G$1,A344)</f>
        <v>189.8921</v>
      </c>
      <c r="H344">
        <f t="shared" si="10"/>
        <v>161.74069999999998</v>
      </c>
      <c r="I344">
        <f t="shared" si="11"/>
        <v>184.18073333333334</v>
      </c>
    </row>
    <row r="345" spans="1:9">
      <c r="A345" s="3">
        <f>信用曲线—价格!A345</f>
        <v>45064</v>
      </c>
      <c r="B345" s="1">
        <f>[1]!i_dq_close($B$1,A345)</f>
        <v>149.77109999999999</v>
      </c>
      <c r="C345" s="1">
        <f>[1]!i_dq_close($C$1,A345)</f>
        <v>163.1704</v>
      </c>
      <c r="D345" s="1">
        <f>[1]!i_dq_close($D$1,A345)</f>
        <v>172.2765</v>
      </c>
      <c r="E345" s="1">
        <f>[1]!i_dq_close($E$1,A345)</f>
        <v>178.7664</v>
      </c>
      <c r="F345" s="1">
        <f>[1]!i_dq_close($F$1,A345)</f>
        <v>183.8339</v>
      </c>
      <c r="G345" s="1">
        <f>[1]!i_dq_close($G$1,A345)</f>
        <v>189.84440000000001</v>
      </c>
      <c r="H345">
        <f t="shared" si="10"/>
        <v>161.73933333333335</v>
      </c>
      <c r="I345">
        <f t="shared" si="11"/>
        <v>184.14823333333334</v>
      </c>
    </row>
    <row r="346" spans="1:9">
      <c r="A346" s="3">
        <f>信用曲线—价格!A346</f>
        <v>45065</v>
      </c>
      <c r="B346" s="1">
        <f>[1]!i_dq_close($B$1,A346)</f>
        <v>149.7859</v>
      </c>
      <c r="C346" s="1">
        <f>[1]!i_dq_close($C$1,A346)</f>
        <v>163.1908</v>
      </c>
      <c r="D346" s="1">
        <f>[1]!i_dq_close($D$1,A346)</f>
        <v>172.29650000000001</v>
      </c>
      <c r="E346" s="1">
        <f>[1]!i_dq_close($E$1,A346)</f>
        <v>178.7533</v>
      </c>
      <c r="F346" s="1">
        <f>[1]!i_dq_close($F$1,A346)</f>
        <v>183.83860000000001</v>
      </c>
      <c r="G346" s="1">
        <f>[1]!i_dq_close($G$1,A346)</f>
        <v>189.87569999999999</v>
      </c>
      <c r="H346">
        <f t="shared" si="10"/>
        <v>161.75773333333333</v>
      </c>
      <c r="I346">
        <f t="shared" si="11"/>
        <v>184.15586666666664</v>
      </c>
    </row>
    <row r="347" spans="1:9">
      <c r="A347" s="3">
        <f>信用曲线—价格!A347</f>
        <v>45068</v>
      </c>
      <c r="B347" s="1">
        <f>[1]!i_dq_close($B$1,A347)</f>
        <v>149.82509999999999</v>
      </c>
      <c r="C347" s="1">
        <f>[1]!i_dq_close($C$1,A347)</f>
        <v>163.2474</v>
      </c>
      <c r="D347" s="1">
        <f>[1]!i_dq_close($D$1,A347)</f>
        <v>172.35769999999999</v>
      </c>
      <c r="E347" s="1">
        <f>[1]!i_dq_close($E$1,A347)</f>
        <v>178.81120000000001</v>
      </c>
      <c r="F347" s="1">
        <f>[1]!i_dq_close($F$1,A347)</f>
        <v>183.88509999999999</v>
      </c>
      <c r="G347" s="1">
        <f>[1]!i_dq_close($G$1,A347)</f>
        <v>189.9546</v>
      </c>
      <c r="H347">
        <f t="shared" si="10"/>
        <v>161.81006666666667</v>
      </c>
      <c r="I347">
        <f t="shared" si="11"/>
        <v>184.21696666666665</v>
      </c>
    </row>
    <row r="348" spans="1:9">
      <c r="A348" s="3">
        <f>信用曲线—价格!A348</f>
        <v>45069</v>
      </c>
      <c r="B348" s="1">
        <f>[1]!i_dq_close($B$1,A348)</f>
        <v>149.8468</v>
      </c>
      <c r="C348" s="1">
        <f>[1]!i_dq_close($C$1,A348)</f>
        <v>163.30500000000001</v>
      </c>
      <c r="D348" s="1">
        <f>[1]!i_dq_close($D$1,A348)</f>
        <v>172.4042</v>
      </c>
      <c r="E348" s="1">
        <f>[1]!i_dq_close($E$1,A348)</f>
        <v>178.86580000000001</v>
      </c>
      <c r="F348" s="1">
        <f>[1]!i_dq_close($F$1,A348)</f>
        <v>183.94900000000001</v>
      </c>
      <c r="G348" s="1">
        <f>[1]!i_dq_close($G$1,A348)</f>
        <v>190.10130000000001</v>
      </c>
      <c r="H348">
        <f t="shared" si="10"/>
        <v>161.852</v>
      </c>
      <c r="I348">
        <f t="shared" si="11"/>
        <v>184.30536666666669</v>
      </c>
    </row>
    <row r="349" spans="1:9">
      <c r="A349" s="3">
        <f>信用曲线—价格!A349</f>
        <v>45070</v>
      </c>
      <c r="B349" s="1">
        <f>[1]!i_dq_close($B$1,A349)</f>
        <v>149.86369999999999</v>
      </c>
      <c r="C349" s="1">
        <f>[1]!i_dq_close($C$1,A349)</f>
        <v>163.34450000000001</v>
      </c>
      <c r="D349" s="1">
        <f>[1]!i_dq_close($D$1,A349)</f>
        <v>172.44929999999999</v>
      </c>
      <c r="E349" s="1">
        <f>[1]!i_dq_close($E$1,A349)</f>
        <v>178.90219999999999</v>
      </c>
      <c r="F349" s="1">
        <f>[1]!i_dq_close($F$1,A349)</f>
        <v>183.9923</v>
      </c>
      <c r="G349" s="1">
        <f>[1]!i_dq_close($G$1,A349)</f>
        <v>190.1266</v>
      </c>
      <c r="H349">
        <f t="shared" si="10"/>
        <v>161.88583333333335</v>
      </c>
      <c r="I349">
        <f t="shared" si="11"/>
        <v>184.34036666666665</v>
      </c>
    </row>
    <row r="350" spans="1:9">
      <c r="A350" s="3">
        <f>信用曲线—价格!A350</f>
        <v>45071</v>
      </c>
      <c r="B350" s="1">
        <f>[1]!i_dq_close($B$1,A350)</f>
        <v>149.87710000000001</v>
      </c>
      <c r="C350" s="1">
        <f>[1]!i_dq_close($C$1,A350)</f>
        <v>163.3682</v>
      </c>
      <c r="D350" s="1">
        <f>[1]!i_dq_close($D$1,A350)</f>
        <v>172.4503</v>
      </c>
      <c r="E350" s="1">
        <f>[1]!i_dq_close($E$1,A350)</f>
        <v>178.91990000000001</v>
      </c>
      <c r="F350" s="1">
        <f>[1]!i_dq_close($F$1,A350)</f>
        <v>184.0103</v>
      </c>
      <c r="G350" s="1">
        <f>[1]!i_dq_close($G$1,A350)</f>
        <v>190.15350000000001</v>
      </c>
      <c r="H350">
        <f t="shared" si="10"/>
        <v>161.89853333333335</v>
      </c>
      <c r="I350">
        <f t="shared" si="11"/>
        <v>184.36123333333333</v>
      </c>
    </row>
    <row r="351" spans="1:9">
      <c r="A351" s="3">
        <f>信用曲线—价格!A351</f>
        <v>45072</v>
      </c>
      <c r="B351" s="1">
        <f>[1]!i_dq_close($B$1,A351)</f>
        <v>149.88890000000001</v>
      </c>
      <c r="C351" s="1">
        <f>[1]!i_dq_close($C$1,A351)</f>
        <v>163.3776</v>
      </c>
      <c r="D351" s="1">
        <f>[1]!i_dq_close($D$1,A351)</f>
        <v>172.43879999999999</v>
      </c>
      <c r="E351" s="1">
        <f>[1]!i_dq_close($E$1,A351)</f>
        <v>178.8974</v>
      </c>
      <c r="F351" s="1">
        <f>[1]!i_dq_close($F$1,A351)</f>
        <v>183.94409999999999</v>
      </c>
      <c r="G351" s="1">
        <f>[1]!i_dq_close($G$1,A351)</f>
        <v>190.33320000000001</v>
      </c>
      <c r="H351">
        <f t="shared" si="10"/>
        <v>161.90176666666665</v>
      </c>
      <c r="I351">
        <f t="shared" si="11"/>
        <v>184.39156666666668</v>
      </c>
    </row>
    <row r="352" spans="1:9">
      <c r="A352" s="3">
        <f>信用曲线—价格!A352</f>
        <v>45075</v>
      </c>
      <c r="B352" s="1">
        <f>[1]!i_dq_close($B$1,A352)</f>
        <v>149.92179999999999</v>
      </c>
      <c r="C352" s="1">
        <f>[1]!i_dq_close($C$1,A352)</f>
        <v>163.42400000000001</v>
      </c>
      <c r="D352" s="1">
        <f>[1]!i_dq_close($D$1,A352)</f>
        <v>172.48689999999999</v>
      </c>
      <c r="E352" s="1">
        <f>[1]!i_dq_close($E$1,A352)</f>
        <v>178.9752</v>
      </c>
      <c r="F352" s="1">
        <f>[1]!i_dq_close($F$1,A352)</f>
        <v>184.03710000000001</v>
      </c>
      <c r="G352" s="1">
        <f>[1]!i_dq_close($G$1,A352)</f>
        <v>190.429</v>
      </c>
      <c r="H352">
        <f t="shared" si="10"/>
        <v>161.94423333333333</v>
      </c>
      <c r="I352">
        <f t="shared" si="11"/>
        <v>184.48043333333331</v>
      </c>
    </row>
    <row r="353" spans="1:9">
      <c r="A353" s="3">
        <f>信用曲线—价格!A353</f>
        <v>45076</v>
      </c>
      <c r="B353" s="1">
        <f>[1]!i_dq_close($B$1,A353)</f>
        <v>149.94</v>
      </c>
      <c r="C353" s="1">
        <f>[1]!i_dq_close($C$1,A353)</f>
        <v>163.4545</v>
      </c>
      <c r="D353" s="1">
        <f>[1]!i_dq_close($D$1,A353)</f>
        <v>172.505</v>
      </c>
      <c r="E353" s="1">
        <f>[1]!i_dq_close($E$1,A353)</f>
        <v>179.00370000000001</v>
      </c>
      <c r="F353" s="1">
        <f>[1]!i_dq_close($F$1,A353)</f>
        <v>184.04570000000001</v>
      </c>
      <c r="G353" s="1">
        <f>[1]!i_dq_close($G$1,A353)</f>
        <v>190.44749999999999</v>
      </c>
      <c r="H353">
        <f t="shared" si="10"/>
        <v>161.9665</v>
      </c>
      <c r="I353">
        <f t="shared" si="11"/>
        <v>184.49896666666666</v>
      </c>
    </row>
    <row r="354" spans="1:9">
      <c r="A354" s="3">
        <f>信用曲线—价格!A354</f>
        <v>45077</v>
      </c>
      <c r="B354" s="1">
        <f>[1]!i_dq_close($B$1,A354)</f>
        <v>149.95500000000001</v>
      </c>
      <c r="C354" s="1">
        <f>[1]!i_dq_close($C$1,A354)</f>
        <v>163.48740000000001</v>
      </c>
      <c r="D354" s="1">
        <f>[1]!i_dq_close($D$1,A354)</f>
        <v>172.5352</v>
      </c>
      <c r="E354" s="1">
        <f>[1]!i_dq_close($E$1,A354)</f>
        <v>179.0273</v>
      </c>
      <c r="F354" s="1">
        <f>[1]!i_dq_close($F$1,A354)</f>
        <v>184.10939999999999</v>
      </c>
      <c r="G354" s="1">
        <f>[1]!i_dq_close($G$1,A354)</f>
        <v>190.47030000000001</v>
      </c>
      <c r="H354">
        <f t="shared" si="10"/>
        <v>161.99253333333334</v>
      </c>
      <c r="I354">
        <f t="shared" si="11"/>
        <v>184.53566666666666</v>
      </c>
    </row>
    <row r="355" spans="1:9">
      <c r="A355" s="3">
        <f>信用曲线—价格!A355</f>
        <v>45078</v>
      </c>
      <c r="B355" s="1">
        <f>[1]!i_dq_close($B$1,A355)</f>
        <v>149.97130000000001</v>
      </c>
      <c r="C355" s="1">
        <f>[1]!i_dq_close($C$1,A355)</f>
        <v>163.5376</v>
      </c>
      <c r="D355" s="1">
        <f>[1]!i_dq_close($D$1,A355)</f>
        <v>172.5652</v>
      </c>
      <c r="E355" s="1">
        <f>[1]!i_dq_close($E$1,A355)</f>
        <v>179.0977</v>
      </c>
      <c r="F355" s="1">
        <f>[1]!i_dq_close($F$1,A355)</f>
        <v>184.1771</v>
      </c>
      <c r="G355" s="1">
        <f>[1]!i_dq_close($G$1,A355)</f>
        <v>190.53380000000001</v>
      </c>
      <c r="H355">
        <f t="shared" si="10"/>
        <v>162.02470000000002</v>
      </c>
      <c r="I355">
        <f t="shared" si="11"/>
        <v>184.6028666666667</v>
      </c>
    </row>
    <row r="356" spans="1:9">
      <c r="A356" s="3">
        <f>信用曲线—价格!A356</f>
        <v>45079</v>
      </c>
      <c r="B356" s="1">
        <f>[1]!i_dq_close($B$1,A356)</f>
        <v>149.98869999999999</v>
      </c>
      <c r="C356" s="1">
        <f>[1]!i_dq_close($C$1,A356)</f>
        <v>163.541</v>
      </c>
      <c r="D356" s="1">
        <f>[1]!i_dq_close($D$1,A356)</f>
        <v>172.5634</v>
      </c>
      <c r="E356" s="1">
        <f>[1]!i_dq_close($E$1,A356)</f>
        <v>179.09989999999999</v>
      </c>
      <c r="F356" s="1">
        <f>[1]!i_dq_close($F$1,A356)</f>
        <v>184.19900000000001</v>
      </c>
      <c r="G356" s="1">
        <f>[1]!i_dq_close($G$1,A356)</f>
        <v>190.6037</v>
      </c>
      <c r="H356">
        <f t="shared" si="10"/>
        <v>162.03103333333334</v>
      </c>
      <c r="I356">
        <f t="shared" si="11"/>
        <v>184.63419999999999</v>
      </c>
    </row>
    <row r="357" spans="1:9">
      <c r="A357" s="3">
        <f>信用曲线—价格!A357</f>
        <v>45082</v>
      </c>
      <c r="B357" s="1">
        <f>[1]!i_dq_close($B$1,A357)</f>
        <v>150.02340000000001</v>
      </c>
      <c r="C357" s="1">
        <f>[1]!i_dq_close($C$1,A357)</f>
        <v>163.58799999999999</v>
      </c>
      <c r="D357" s="1">
        <f>[1]!i_dq_close($D$1,A357)</f>
        <v>172.60290000000001</v>
      </c>
      <c r="E357" s="1">
        <f>[1]!i_dq_close($E$1,A357)</f>
        <v>179.137</v>
      </c>
      <c r="F357" s="1">
        <f>[1]!i_dq_close($F$1,A357)</f>
        <v>184.2961</v>
      </c>
      <c r="G357" s="1">
        <f>[1]!i_dq_close($G$1,A357)</f>
        <v>190.7199</v>
      </c>
      <c r="H357">
        <f t="shared" si="10"/>
        <v>162.07143333333332</v>
      </c>
      <c r="I357">
        <f t="shared" si="11"/>
        <v>184.71766666666667</v>
      </c>
    </row>
    <row r="358" spans="1:9">
      <c r="A358" s="3">
        <f>信用曲线—价格!A358</f>
        <v>45083</v>
      </c>
      <c r="B358" s="1">
        <f>[1]!i_dq_close($B$1,A358)</f>
        <v>150.04169999999999</v>
      </c>
      <c r="C358" s="1">
        <f>[1]!i_dq_close($C$1,A358)</f>
        <v>163.6294</v>
      </c>
      <c r="D358" s="1">
        <f>[1]!i_dq_close($D$1,A358)</f>
        <v>172.65180000000001</v>
      </c>
      <c r="E358" s="1">
        <f>[1]!i_dq_close($E$1,A358)</f>
        <v>179.18199999999999</v>
      </c>
      <c r="F358" s="1">
        <f>[1]!i_dq_close($F$1,A358)</f>
        <v>184.3586</v>
      </c>
      <c r="G358" s="1">
        <f>[1]!i_dq_close($G$1,A358)</f>
        <v>190.8998</v>
      </c>
      <c r="H358">
        <f t="shared" si="10"/>
        <v>162.10763333333333</v>
      </c>
      <c r="I358">
        <f t="shared" si="11"/>
        <v>184.81346666666664</v>
      </c>
    </row>
    <row r="359" spans="1:9">
      <c r="A359" s="3">
        <f>信用曲线—价格!A359</f>
        <v>45084</v>
      </c>
      <c r="B359" s="1">
        <f>[1]!i_dq_close($B$1,A359)</f>
        <v>150.06129999999999</v>
      </c>
      <c r="C359" s="1">
        <f>[1]!i_dq_close($C$1,A359)</f>
        <v>163.67439999999999</v>
      </c>
      <c r="D359" s="1">
        <f>[1]!i_dq_close($D$1,A359)</f>
        <v>172.727</v>
      </c>
      <c r="E359" s="1">
        <f>[1]!i_dq_close($E$1,A359)</f>
        <v>179.2612</v>
      </c>
      <c r="F359" s="1">
        <f>[1]!i_dq_close($F$1,A359)</f>
        <v>184.459</v>
      </c>
      <c r="G359" s="1">
        <f>[1]!i_dq_close($G$1,A359)</f>
        <v>190.9648</v>
      </c>
      <c r="H359">
        <f t="shared" si="10"/>
        <v>162.15423333333331</v>
      </c>
      <c r="I359">
        <f t="shared" si="11"/>
        <v>184.89499999999998</v>
      </c>
    </row>
    <row r="360" spans="1:9">
      <c r="A360" s="3">
        <f>信用曲线—价格!A360</f>
        <v>45085</v>
      </c>
      <c r="B360" s="1">
        <f>[1]!i_dq_close($B$1,A360)</f>
        <v>150.07339999999999</v>
      </c>
      <c r="C360" s="1">
        <f>[1]!i_dq_close($C$1,A360)</f>
        <v>163.69909999999999</v>
      </c>
      <c r="D360" s="1">
        <f>[1]!i_dq_close($D$1,A360)</f>
        <v>172.74449999999999</v>
      </c>
      <c r="E360" s="1">
        <f>[1]!i_dq_close($E$1,A360)</f>
        <v>179.2911</v>
      </c>
      <c r="F360" s="1">
        <f>[1]!i_dq_close($F$1,A360)</f>
        <v>184.50749999999999</v>
      </c>
      <c r="G360" s="1">
        <f>[1]!i_dq_close($G$1,A360)</f>
        <v>190.92859999999999</v>
      </c>
      <c r="H360">
        <f t="shared" si="10"/>
        <v>162.17233333333331</v>
      </c>
      <c r="I360">
        <f t="shared" si="11"/>
        <v>184.90906666666663</v>
      </c>
    </row>
    <row r="361" spans="1:9">
      <c r="A361" s="3">
        <f>信用曲线—价格!A361</f>
        <v>45086</v>
      </c>
      <c r="B361" s="1">
        <f>[1]!i_dq_close($B$1,A361)</f>
        <v>150.0855</v>
      </c>
      <c r="C361" s="1">
        <f>[1]!i_dq_close($C$1,A361)</f>
        <v>163.74299999999999</v>
      </c>
      <c r="D361" s="1">
        <f>[1]!i_dq_close($D$1,A361)</f>
        <v>172.79</v>
      </c>
      <c r="E361" s="1">
        <f>[1]!i_dq_close($E$1,A361)</f>
        <v>179.3031</v>
      </c>
      <c r="F361" s="1">
        <f>[1]!i_dq_close($F$1,A361)</f>
        <v>184.5403</v>
      </c>
      <c r="G361" s="1">
        <f>[1]!i_dq_close($G$1,A361)</f>
        <v>190.9222</v>
      </c>
      <c r="H361">
        <f t="shared" si="10"/>
        <v>162.20616666666663</v>
      </c>
      <c r="I361">
        <f t="shared" si="11"/>
        <v>184.92186666666666</v>
      </c>
    </row>
    <row r="362" spans="1:9">
      <c r="A362" s="3">
        <f>信用曲线—价格!A362</f>
        <v>45089</v>
      </c>
      <c r="B362" s="1">
        <f>[1]!i_dq_close($B$1,A362)</f>
        <v>150.1182</v>
      </c>
      <c r="C362" s="1">
        <f>[1]!i_dq_close($C$1,A362)</f>
        <v>163.79570000000001</v>
      </c>
      <c r="D362" s="1">
        <f>[1]!i_dq_close($D$1,A362)</f>
        <v>172.87010000000001</v>
      </c>
      <c r="E362" s="1">
        <f>[1]!i_dq_close($E$1,A362)</f>
        <v>179.376</v>
      </c>
      <c r="F362" s="1">
        <f>[1]!i_dq_close($F$1,A362)</f>
        <v>184.59270000000001</v>
      </c>
      <c r="G362" s="1">
        <f>[1]!i_dq_close($G$1,A362)</f>
        <v>190.9247</v>
      </c>
      <c r="H362">
        <f t="shared" si="10"/>
        <v>162.26133333333334</v>
      </c>
      <c r="I362">
        <f t="shared" si="11"/>
        <v>184.96446666666668</v>
      </c>
    </row>
    <row r="363" spans="1:9">
      <c r="A363" s="3">
        <f>信用曲线—价格!A363</f>
        <v>45090</v>
      </c>
      <c r="B363" s="1">
        <f>[1]!i_dq_close($B$1,A363)</f>
        <v>150.13560000000001</v>
      </c>
      <c r="C363" s="1">
        <f>[1]!i_dq_close($C$1,A363)</f>
        <v>163.8544</v>
      </c>
      <c r="D363" s="1">
        <f>[1]!i_dq_close($D$1,A363)</f>
        <v>172.9744</v>
      </c>
      <c r="E363" s="1">
        <f>[1]!i_dq_close($E$1,A363)</f>
        <v>179.4879</v>
      </c>
      <c r="F363" s="1">
        <f>[1]!i_dq_close($F$1,A363)</f>
        <v>184.77170000000001</v>
      </c>
      <c r="G363" s="1">
        <f>[1]!i_dq_close($G$1,A363)</f>
        <v>191.10429999999999</v>
      </c>
      <c r="H363">
        <f t="shared" si="10"/>
        <v>162.32146666666668</v>
      </c>
      <c r="I363">
        <f t="shared" si="11"/>
        <v>185.12129999999999</v>
      </c>
    </row>
    <row r="364" spans="1:9">
      <c r="A364" s="3">
        <f>信用曲线—价格!A364</f>
        <v>45091</v>
      </c>
      <c r="B364" s="1">
        <f>[1]!i_dq_close($B$1,A364)</f>
        <v>150.15280000000001</v>
      </c>
      <c r="C364" s="1">
        <f>[1]!i_dq_close($C$1,A364)</f>
        <v>163.91319999999999</v>
      </c>
      <c r="D364" s="1">
        <f>[1]!i_dq_close($D$1,A364)</f>
        <v>173.0564</v>
      </c>
      <c r="E364" s="1">
        <f>[1]!i_dq_close($E$1,A364)</f>
        <v>179.595</v>
      </c>
      <c r="F364" s="1">
        <f>[1]!i_dq_close($F$1,A364)</f>
        <v>184.85489999999999</v>
      </c>
      <c r="G364" s="1">
        <f>[1]!i_dq_close($G$1,A364)</f>
        <v>191.16200000000001</v>
      </c>
      <c r="H364">
        <f t="shared" si="10"/>
        <v>162.37413333333333</v>
      </c>
      <c r="I364">
        <f t="shared" si="11"/>
        <v>185.20396666666667</v>
      </c>
    </row>
    <row r="365" spans="1:9">
      <c r="A365" s="3">
        <f>信用曲线—价格!A365</f>
        <v>45092</v>
      </c>
      <c r="B365" s="1">
        <f>[1]!i_dq_close($B$1,A365)</f>
        <v>150.1618</v>
      </c>
      <c r="C365" s="1">
        <f>[1]!i_dq_close($C$1,A365)</f>
        <v>163.88560000000001</v>
      </c>
      <c r="D365" s="1">
        <f>[1]!i_dq_close($D$1,A365)</f>
        <v>173.02269999999999</v>
      </c>
      <c r="E365" s="1">
        <f>[1]!i_dq_close($E$1,A365)</f>
        <v>179.5729</v>
      </c>
      <c r="F365" s="1">
        <f>[1]!i_dq_close($F$1,A365)</f>
        <v>184.8141</v>
      </c>
      <c r="G365" s="1">
        <f>[1]!i_dq_close($G$1,A365)</f>
        <v>191.03749999999999</v>
      </c>
      <c r="H365">
        <f t="shared" si="10"/>
        <v>162.35670000000002</v>
      </c>
      <c r="I365">
        <f t="shared" si="11"/>
        <v>185.14149999999998</v>
      </c>
    </row>
    <row r="366" spans="1:9">
      <c r="A366" s="3">
        <f>信用曲线—价格!A366</f>
        <v>45093</v>
      </c>
      <c r="B366" s="1">
        <f>[1]!i_dq_close($B$1,A366)</f>
        <v>150.1514</v>
      </c>
      <c r="C366" s="1">
        <f>[1]!i_dq_close($C$1,A366)</f>
        <v>163.80930000000001</v>
      </c>
      <c r="D366" s="1">
        <f>[1]!i_dq_close($D$1,A366)</f>
        <v>172.89279999999999</v>
      </c>
      <c r="E366" s="1">
        <f>[1]!i_dq_close($E$1,A366)</f>
        <v>179.42320000000001</v>
      </c>
      <c r="F366" s="1">
        <f>[1]!i_dq_close($F$1,A366)</f>
        <v>184.59209999999999</v>
      </c>
      <c r="G366" s="1">
        <f>[1]!i_dq_close($G$1,A366)</f>
        <v>190.869</v>
      </c>
      <c r="H366">
        <f t="shared" si="10"/>
        <v>162.28449999999998</v>
      </c>
      <c r="I366">
        <f t="shared" si="11"/>
        <v>184.96143333333336</v>
      </c>
    </row>
    <row r="367" spans="1:9">
      <c r="A367" s="3">
        <f>信用曲线—价格!A367</f>
        <v>45096</v>
      </c>
      <c r="B367" s="1">
        <f>[1]!i_dq_close($B$1,A367)</f>
        <v>150.16370000000001</v>
      </c>
      <c r="C367" s="1">
        <f>[1]!i_dq_close($C$1,A367)</f>
        <v>163.7552</v>
      </c>
      <c r="D367" s="1">
        <f>[1]!i_dq_close($D$1,A367)</f>
        <v>172.80690000000001</v>
      </c>
      <c r="E367" s="1">
        <f>[1]!i_dq_close($E$1,A367)</f>
        <v>179.3289</v>
      </c>
      <c r="F367" s="1">
        <f>[1]!i_dq_close($F$1,A367)</f>
        <v>184.4727</v>
      </c>
      <c r="G367" s="1">
        <f>[1]!i_dq_close($G$1,A367)</f>
        <v>190.78110000000001</v>
      </c>
      <c r="H367">
        <f t="shared" si="10"/>
        <v>162.24193333333335</v>
      </c>
      <c r="I367">
        <f t="shared" si="11"/>
        <v>184.86090000000002</v>
      </c>
    </row>
    <row r="368" spans="1:9">
      <c r="A368" s="3">
        <f>信用曲线—价格!A368</f>
        <v>45097</v>
      </c>
      <c r="B368" s="1">
        <f>[1]!i_dq_close($B$1,A368)</f>
        <v>150.1617</v>
      </c>
      <c r="C368" s="1">
        <f>[1]!i_dq_close($C$1,A368)</f>
        <v>163.7483</v>
      </c>
      <c r="D368" s="1">
        <f>[1]!i_dq_close($D$1,A368)</f>
        <v>172.8133</v>
      </c>
      <c r="E368" s="1">
        <f>[1]!i_dq_close($E$1,A368)</f>
        <v>179.30009999999999</v>
      </c>
      <c r="F368" s="1">
        <f>[1]!i_dq_close($F$1,A368)</f>
        <v>184.47020000000001</v>
      </c>
      <c r="G368" s="1">
        <f>[1]!i_dq_close($G$1,A368)</f>
        <v>190.8312</v>
      </c>
      <c r="H368">
        <f t="shared" si="10"/>
        <v>162.24109999999999</v>
      </c>
      <c r="I368">
        <f t="shared" si="11"/>
        <v>184.86716666666666</v>
      </c>
    </row>
    <row r="369" spans="1:9">
      <c r="A369" s="3">
        <f>信用曲线—价格!A369</f>
        <v>45098</v>
      </c>
      <c r="B369" s="1">
        <f>[1]!i_dq_close($B$1,A369)</f>
        <v>150.1713</v>
      </c>
      <c r="C369" s="1">
        <f>[1]!i_dq_close($C$1,A369)</f>
        <v>163.77600000000001</v>
      </c>
      <c r="D369" s="1">
        <f>[1]!i_dq_close($D$1,A369)</f>
        <v>172.85050000000001</v>
      </c>
      <c r="E369" s="1">
        <f>[1]!i_dq_close($E$1,A369)</f>
        <v>179.32079999999999</v>
      </c>
      <c r="F369" s="1">
        <f>[1]!i_dq_close($F$1,A369)</f>
        <v>184.51990000000001</v>
      </c>
      <c r="G369" s="1">
        <f>[1]!i_dq_close($G$1,A369)</f>
        <v>190.87190000000001</v>
      </c>
      <c r="H369">
        <f t="shared" si="10"/>
        <v>162.26593333333335</v>
      </c>
      <c r="I369">
        <f t="shared" si="11"/>
        <v>184.90419999999997</v>
      </c>
    </row>
    <row r="370" spans="1:9">
      <c r="A370" s="3">
        <f>信用曲线—价格!A370</f>
        <v>45102</v>
      </c>
      <c r="B370" s="1">
        <f>[1]!i_dq_close($B$1,A370)</f>
        <v>150.21180000000001</v>
      </c>
      <c r="C370" s="1">
        <f>[1]!i_dq_close($C$1,A370)</f>
        <v>163.84549999999999</v>
      </c>
      <c r="D370" s="1">
        <f>[1]!i_dq_close($D$1,A370)</f>
        <v>172.91630000000001</v>
      </c>
      <c r="E370" s="1">
        <f>[1]!i_dq_close($E$1,A370)</f>
        <v>179.3536</v>
      </c>
      <c r="F370" s="1">
        <f>[1]!i_dq_close($F$1,A370)</f>
        <v>184.55879999999999</v>
      </c>
      <c r="G370" s="1">
        <f>[1]!i_dq_close($G$1,A370)</f>
        <v>190.92850000000001</v>
      </c>
      <c r="H370">
        <f t="shared" si="10"/>
        <v>162.32453333333333</v>
      </c>
      <c r="I370">
        <f t="shared" si="11"/>
        <v>184.94696666666667</v>
      </c>
    </row>
    <row r="371" spans="1:9">
      <c r="A371" s="3">
        <f>信用曲线—价格!A371</f>
        <v>45103</v>
      </c>
      <c r="B371" s="1">
        <f>[1]!i_dq_close($B$1,A371)</f>
        <v>150.22</v>
      </c>
      <c r="C371" s="1">
        <f>[1]!i_dq_close($C$1,A371)</f>
        <v>163.85749999999999</v>
      </c>
      <c r="D371" s="1">
        <f>[1]!i_dq_close($D$1,A371)</f>
        <v>172.9264</v>
      </c>
      <c r="E371" s="1">
        <f>[1]!i_dq_close($E$1,A371)</f>
        <v>179.3706</v>
      </c>
      <c r="F371" s="1">
        <f>[1]!i_dq_close($F$1,A371)</f>
        <v>184.60589999999999</v>
      </c>
      <c r="G371" s="1">
        <f>[1]!i_dq_close($G$1,A371)</f>
        <v>190.9658</v>
      </c>
      <c r="H371">
        <f t="shared" si="10"/>
        <v>162.33463333333333</v>
      </c>
      <c r="I371">
        <f t="shared" si="11"/>
        <v>184.98076666666665</v>
      </c>
    </row>
    <row r="372" spans="1:9">
      <c r="A372" s="3">
        <f>信用曲线—价格!A372</f>
        <v>45104</v>
      </c>
      <c r="B372" s="1">
        <f>[1]!i_dq_close($B$1,A372)</f>
        <v>150.21299999999999</v>
      </c>
      <c r="C372" s="1">
        <f>[1]!i_dq_close($C$1,A372)</f>
        <v>163.84739999999999</v>
      </c>
      <c r="D372" s="1">
        <f>[1]!i_dq_close($D$1,A372)</f>
        <v>172.9007</v>
      </c>
      <c r="E372" s="1">
        <f>[1]!i_dq_close($E$1,A372)</f>
        <v>179.3323</v>
      </c>
      <c r="F372" s="1">
        <f>[1]!i_dq_close($F$1,A372)</f>
        <v>184.5147</v>
      </c>
      <c r="G372" s="1">
        <f>[1]!i_dq_close($G$1,A372)</f>
        <v>190.81010000000001</v>
      </c>
      <c r="H372">
        <f t="shared" si="10"/>
        <v>162.32036666666667</v>
      </c>
      <c r="I372">
        <f t="shared" si="11"/>
        <v>184.88570000000001</v>
      </c>
    </row>
    <row r="373" spans="1:9">
      <c r="A373" s="3">
        <f>信用曲线—价格!A373</f>
        <v>45105</v>
      </c>
      <c r="B373" s="1">
        <f>[1]!i_dq_close($B$1,A373)</f>
        <v>150.21469999999999</v>
      </c>
      <c r="C373" s="1">
        <f>[1]!i_dq_close($C$1,A373)</f>
        <v>163.8614</v>
      </c>
      <c r="D373" s="1">
        <f>[1]!i_dq_close($D$1,A373)</f>
        <v>172.90430000000001</v>
      </c>
      <c r="E373" s="1">
        <f>[1]!i_dq_close($E$1,A373)</f>
        <v>179.3486</v>
      </c>
      <c r="F373" s="1">
        <f>[1]!i_dq_close($F$1,A373)</f>
        <v>184.49850000000001</v>
      </c>
      <c r="G373" s="1">
        <f>[1]!i_dq_close($G$1,A373)</f>
        <v>190.7928</v>
      </c>
      <c r="H373">
        <f t="shared" si="10"/>
        <v>162.32680000000002</v>
      </c>
      <c r="I373">
        <f t="shared" si="11"/>
        <v>184.87996666666666</v>
      </c>
    </row>
    <row r="374" spans="1:9">
      <c r="A374" s="3">
        <f>信用曲线—价格!A374</f>
        <v>45106</v>
      </c>
      <c r="B374" s="1">
        <f>[1]!i_dq_close($B$1,A374)</f>
        <v>150.2244</v>
      </c>
      <c r="C374" s="1">
        <f>[1]!i_dq_close($C$1,A374)</f>
        <v>163.8877</v>
      </c>
      <c r="D374" s="1">
        <f>[1]!i_dq_close($D$1,A374)</f>
        <v>172.94130000000001</v>
      </c>
      <c r="E374" s="1">
        <f>[1]!i_dq_close($E$1,A374)</f>
        <v>179.3734</v>
      </c>
      <c r="F374" s="1">
        <f>[1]!i_dq_close($F$1,A374)</f>
        <v>184.51759999999999</v>
      </c>
      <c r="G374" s="1">
        <f>[1]!i_dq_close($G$1,A374)</f>
        <v>190.7688</v>
      </c>
      <c r="H374">
        <f t="shared" si="10"/>
        <v>162.35113333333334</v>
      </c>
      <c r="I374">
        <f t="shared" si="11"/>
        <v>184.88659999999996</v>
      </c>
    </row>
    <row r="375" spans="1:9">
      <c r="A375" s="3">
        <f>信用曲线—价格!A375</f>
        <v>45107</v>
      </c>
      <c r="B375" s="1">
        <f>[1]!i_dq_close($B$1,A375)</f>
        <v>150.25550000000001</v>
      </c>
      <c r="C375" s="1">
        <f>[1]!i_dq_close($C$1,A375)</f>
        <v>163.95650000000001</v>
      </c>
      <c r="D375" s="1">
        <f>[1]!i_dq_close($D$1,A375)</f>
        <v>173.0188</v>
      </c>
      <c r="E375" s="1">
        <f>[1]!i_dq_close($E$1,A375)</f>
        <v>179.47120000000001</v>
      </c>
      <c r="F375" s="1">
        <f>[1]!i_dq_close($F$1,A375)</f>
        <v>184.60040000000001</v>
      </c>
      <c r="G375" s="1">
        <f>[1]!i_dq_close($G$1,A375)</f>
        <v>190.79230000000001</v>
      </c>
      <c r="H375">
        <f t="shared" si="10"/>
        <v>162.41026666666667</v>
      </c>
      <c r="I375">
        <f t="shared" si="11"/>
        <v>184.95463333333336</v>
      </c>
    </row>
    <row r="376" spans="1:9">
      <c r="A376" s="3">
        <f>信用曲线—价格!A376</f>
        <v>45110</v>
      </c>
      <c r="B376" s="1">
        <f>[1]!i_dq_close($B$1,A376)</f>
        <v>150.3038</v>
      </c>
      <c r="C376" s="1">
        <f>[1]!i_dq_close($C$1,A376)</f>
        <v>164.0214</v>
      </c>
      <c r="D376" s="1">
        <f>[1]!i_dq_close($D$1,A376)</f>
        <v>173.10560000000001</v>
      </c>
      <c r="E376" s="1">
        <f>[1]!i_dq_close($E$1,A376)</f>
        <v>179.57919999999999</v>
      </c>
      <c r="F376" s="1">
        <f>[1]!i_dq_close($F$1,A376)</f>
        <v>184.6651</v>
      </c>
      <c r="G376" s="1">
        <f>[1]!i_dq_close($G$1,A376)</f>
        <v>190.8321</v>
      </c>
      <c r="H376">
        <f t="shared" si="10"/>
        <v>162.47693333333333</v>
      </c>
      <c r="I376">
        <f t="shared" si="11"/>
        <v>185.02546666666663</v>
      </c>
    </row>
    <row r="377" spans="1:9">
      <c r="A377" s="3">
        <f>信用曲线—价格!A377</f>
        <v>45111</v>
      </c>
      <c r="B377" s="1">
        <f>[1]!i_dq_close($B$1,A377)</f>
        <v>150.3279</v>
      </c>
      <c r="C377" s="1">
        <f>[1]!i_dq_close($C$1,A377)</f>
        <v>164.06020000000001</v>
      </c>
      <c r="D377" s="1">
        <f>[1]!i_dq_close($D$1,A377)</f>
        <v>173.1317</v>
      </c>
      <c r="E377" s="1">
        <f>[1]!i_dq_close($E$1,A377)</f>
        <v>179.62039999999999</v>
      </c>
      <c r="F377" s="1">
        <f>[1]!i_dq_close($F$1,A377)</f>
        <v>184.7</v>
      </c>
      <c r="G377" s="1">
        <f>[1]!i_dq_close($G$1,A377)</f>
        <v>190.84649999999999</v>
      </c>
      <c r="H377">
        <f t="shared" si="10"/>
        <v>162.50660000000002</v>
      </c>
      <c r="I377">
        <f t="shared" si="11"/>
        <v>185.0556333333333</v>
      </c>
    </row>
    <row r="378" spans="1:9">
      <c r="A378" s="3">
        <f>信用曲线—价格!A378</f>
        <v>45112</v>
      </c>
      <c r="B378" s="1">
        <f>[1]!i_dq_close($B$1,A378)</f>
        <v>150.3451</v>
      </c>
      <c r="C378" s="1">
        <f>[1]!i_dq_close($C$1,A378)</f>
        <v>164.09139999999999</v>
      </c>
      <c r="D378" s="1">
        <f>[1]!i_dq_close($D$1,A378)</f>
        <v>173.1755</v>
      </c>
      <c r="E378" s="1">
        <f>[1]!i_dq_close($E$1,A378)</f>
        <v>179.65880000000001</v>
      </c>
      <c r="F378" s="1">
        <f>[1]!i_dq_close($F$1,A378)</f>
        <v>184.70910000000001</v>
      </c>
      <c r="G378" s="1">
        <f>[1]!i_dq_close($G$1,A378)</f>
        <v>190.93340000000001</v>
      </c>
      <c r="H378">
        <f t="shared" si="10"/>
        <v>162.53733333333335</v>
      </c>
      <c r="I378">
        <f t="shared" si="11"/>
        <v>185.10043333333337</v>
      </c>
    </row>
    <row r="379" spans="1:9">
      <c r="A379" s="3">
        <f>信用曲线—价格!A379</f>
        <v>45113</v>
      </c>
      <c r="B379" s="1">
        <f>[1]!i_dq_close($B$1,A379)</f>
        <v>150.36410000000001</v>
      </c>
      <c r="C379" s="1">
        <f>[1]!i_dq_close($C$1,A379)</f>
        <v>164.1352</v>
      </c>
      <c r="D379" s="1">
        <f>[1]!i_dq_close($D$1,A379)</f>
        <v>173.24209999999999</v>
      </c>
      <c r="E379" s="1">
        <f>[1]!i_dq_close($E$1,A379)</f>
        <v>179.71629999999999</v>
      </c>
      <c r="F379" s="1">
        <f>[1]!i_dq_close($F$1,A379)</f>
        <v>184.79419999999999</v>
      </c>
      <c r="G379" s="1">
        <f>[1]!i_dq_close($G$1,A379)</f>
        <v>191.07679999999999</v>
      </c>
      <c r="H379">
        <f t="shared" si="10"/>
        <v>162.58046666666667</v>
      </c>
      <c r="I379">
        <f t="shared" si="11"/>
        <v>185.19576666666663</v>
      </c>
    </row>
    <row r="380" spans="1:9">
      <c r="A380" s="3">
        <f>信用曲线—价格!A380</f>
        <v>45114</v>
      </c>
      <c r="B380" s="1">
        <f>[1]!i_dq_close($B$1,A380)</f>
        <v>150.38679999999999</v>
      </c>
      <c r="C380" s="1">
        <f>[1]!i_dq_close($C$1,A380)</f>
        <v>164.16980000000001</v>
      </c>
      <c r="D380" s="1">
        <f>[1]!i_dq_close($D$1,A380)</f>
        <v>173.28469999999999</v>
      </c>
      <c r="E380" s="1">
        <f>[1]!i_dq_close($E$1,A380)</f>
        <v>179.75110000000001</v>
      </c>
      <c r="F380" s="1">
        <f>[1]!i_dq_close($F$1,A380)</f>
        <v>184.79159999999999</v>
      </c>
      <c r="G380" s="1">
        <f>[1]!i_dq_close($G$1,A380)</f>
        <v>191.0566</v>
      </c>
      <c r="H380">
        <f t="shared" si="10"/>
        <v>162.61376666666666</v>
      </c>
      <c r="I380">
        <f t="shared" si="11"/>
        <v>185.19976666666665</v>
      </c>
    </row>
    <row r="381" spans="1:9">
      <c r="A381" s="3">
        <f>信用曲线—价格!A381</f>
        <v>45117</v>
      </c>
      <c r="B381" s="1">
        <f>[1]!i_dq_close($B$1,A381)</f>
        <v>150.4246</v>
      </c>
      <c r="C381" s="1">
        <f>[1]!i_dq_close($C$1,A381)</f>
        <v>164.23240000000001</v>
      </c>
      <c r="D381" s="1">
        <f>[1]!i_dq_close($D$1,A381)</f>
        <v>173.36189999999999</v>
      </c>
      <c r="E381" s="1">
        <f>[1]!i_dq_close($E$1,A381)</f>
        <v>179.82900000000001</v>
      </c>
      <c r="F381" s="1">
        <f>[1]!i_dq_close($F$1,A381)</f>
        <v>184.81870000000001</v>
      </c>
      <c r="G381" s="1">
        <f>[1]!i_dq_close($G$1,A381)</f>
        <v>191.07910000000001</v>
      </c>
      <c r="H381">
        <f t="shared" si="10"/>
        <v>162.67296666666667</v>
      </c>
      <c r="I381">
        <f t="shared" si="11"/>
        <v>185.24226666666667</v>
      </c>
    </row>
    <row r="382" spans="1:9">
      <c r="A382" s="3">
        <f>信用曲线—价格!A382</f>
        <v>45118</v>
      </c>
      <c r="B382" s="1">
        <f>[1]!i_dq_close($B$1,A382)</f>
        <v>150.43879999999999</v>
      </c>
      <c r="C382" s="1">
        <f>[1]!i_dq_close($C$1,A382)</f>
        <v>164.28800000000001</v>
      </c>
      <c r="D382" s="1">
        <f>[1]!i_dq_close($D$1,A382)</f>
        <v>173.45609999999999</v>
      </c>
      <c r="E382" s="1">
        <f>[1]!i_dq_close($E$1,A382)</f>
        <v>179.8938</v>
      </c>
      <c r="F382" s="1">
        <f>[1]!i_dq_close($F$1,A382)</f>
        <v>184.90600000000001</v>
      </c>
      <c r="G382" s="1">
        <f>[1]!i_dq_close($G$1,A382)</f>
        <v>191.16900000000001</v>
      </c>
      <c r="H382">
        <f t="shared" si="10"/>
        <v>162.72763333333333</v>
      </c>
      <c r="I382">
        <f t="shared" si="11"/>
        <v>185.32293333333334</v>
      </c>
    </row>
    <row r="383" spans="1:9">
      <c r="A383" s="3">
        <f>信用曲线—价格!A383</f>
        <v>45119</v>
      </c>
      <c r="B383" s="1">
        <f>[1]!i_dq_close($B$1,A383)</f>
        <v>150.44990000000001</v>
      </c>
      <c r="C383" s="1">
        <f>[1]!i_dq_close($C$1,A383)</f>
        <v>164.3066</v>
      </c>
      <c r="D383" s="1">
        <f>[1]!i_dq_close($D$1,A383)</f>
        <v>173.47800000000001</v>
      </c>
      <c r="E383" s="1">
        <f>[1]!i_dq_close($E$1,A383)</f>
        <v>179.91630000000001</v>
      </c>
      <c r="F383" s="1">
        <f>[1]!i_dq_close($F$1,A383)</f>
        <v>184.94669999999999</v>
      </c>
      <c r="G383" s="1">
        <f>[1]!i_dq_close($G$1,A383)</f>
        <v>191.24160000000001</v>
      </c>
      <c r="H383">
        <f t="shared" si="10"/>
        <v>162.74483333333333</v>
      </c>
      <c r="I383">
        <f t="shared" si="11"/>
        <v>185.3682</v>
      </c>
    </row>
    <row r="384" spans="1:9">
      <c r="A384" s="3">
        <f>信用曲线—价格!A384</f>
        <v>45120</v>
      </c>
      <c r="B384" s="1">
        <f>[1]!i_dq_close($B$1,A384)</f>
        <v>150.46250000000001</v>
      </c>
      <c r="C384" s="1">
        <f>[1]!i_dq_close($C$1,A384)</f>
        <v>164.33</v>
      </c>
      <c r="D384" s="1">
        <f>[1]!i_dq_close($D$1,A384)</f>
        <v>173.5129</v>
      </c>
      <c r="E384" s="1">
        <f>[1]!i_dq_close($E$1,A384)</f>
        <v>179.976</v>
      </c>
      <c r="F384" s="1">
        <f>[1]!i_dq_close($F$1,A384)</f>
        <v>185.04089999999999</v>
      </c>
      <c r="G384" s="1">
        <f>[1]!i_dq_close($G$1,A384)</f>
        <v>191.30289999999999</v>
      </c>
      <c r="H384">
        <f t="shared" si="10"/>
        <v>162.76846666666668</v>
      </c>
      <c r="I384">
        <f t="shared" si="11"/>
        <v>185.43993333333333</v>
      </c>
    </row>
    <row r="385" spans="1:9">
      <c r="A385" s="3">
        <f>信用曲线—价格!A385</f>
        <v>45121</v>
      </c>
      <c r="B385" s="1">
        <f>[1]!i_dq_close($B$1,A385)</f>
        <v>150.4725</v>
      </c>
      <c r="C385" s="1">
        <f>[1]!i_dq_close($C$1,A385)</f>
        <v>164.34460000000001</v>
      </c>
      <c r="D385" s="1">
        <f>[1]!i_dq_close($D$1,A385)</f>
        <v>173.517</v>
      </c>
      <c r="E385" s="1">
        <f>[1]!i_dq_close($E$1,A385)</f>
        <v>179.96809999999999</v>
      </c>
      <c r="F385" s="1">
        <f>[1]!i_dq_close($F$1,A385)</f>
        <v>185.084</v>
      </c>
      <c r="G385" s="1">
        <f>[1]!i_dq_close($G$1,A385)</f>
        <v>191.29150000000001</v>
      </c>
      <c r="H385">
        <f t="shared" si="10"/>
        <v>162.77803333333333</v>
      </c>
      <c r="I385">
        <f t="shared" si="11"/>
        <v>185.44786666666667</v>
      </c>
    </row>
    <row r="386" spans="1:9">
      <c r="A386" s="3">
        <f>信用曲线—价格!A386</f>
        <v>45124</v>
      </c>
      <c r="B386" s="1">
        <f>[1]!i_dq_close($B$1,A386)</f>
        <v>150.5067</v>
      </c>
      <c r="C386" s="1">
        <f>[1]!i_dq_close($C$1,A386)</f>
        <v>164.4015</v>
      </c>
      <c r="D386" s="1">
        <f>[1]!i_dq_close($D$1,A386)</f>
        <v>173.58349999999999</v>
      </c>
      <c r="E386" s="1">
        <f>[1]!i_dq_close($E$1,A386)</f>
        <v>180.03319999999999</v>
      </c>
      <c r="F386" s="1">
        <f>[1]!i_dq_close($F$1,A386)</f>
        <v>185.1558</v>
      </c>
      <c r="G386" s="1">
        <f>[1]!i_dq_close($G$1,A386)</f>
        <v>191.33770000000001</v>
      </c>
      <c r="H386">
        <f t="shared" si="10"/>
        <v>162.83056666666664</v>
      </c>
      <c r="I386">
        <f t="shared" si="11"/>
        <v>185.50890000000001</v>
      </c>
    </row>
    <row r="387" spans="1:9">
      <c r="A387" s="3">
        <f>信用曲线—价格!A387</f>
        <v>45125</v>
      </c>
      <c r="B387" s="1">
        <f>[1]!i_dq_close($B$1,A387)</f>
        <v>150.5198</v>
      </c>
      <c r="C387" s="1">
        <f>[1]!i_dq_close($C$1,A387)</f>
        <v>164.45339999999999</v>
      </c>
      <c r="D387" s="1">
        <f>[1]!i_dq_close($D$1,A387)</f>
        <v>173.66139999999999</v>
      </c>
      <c r="E387" s="1">
        <f>[1]!i_dq_close($E$1,A387)</f>
        <v>180.13890000000001</v>
      </c>
      <c r="F387" s="1">
        <f>[1]!i_dq_close($F$1,A387)</f>
        <v>185.2227</v>
      </c>
      <c r="G387" s="1">
        <f>[1]!i_dq_close($G$1,A387)</f>
        <v>191.4614</v>
      </c>
      <c r="H387">
        <f t="shared" si="10"/>
        <v>162.87819999999999</v>
      </c>
      <c r="I387">
        <f t="shared" si="11"/>
        <v>185.60766666666666</v>
      </c>
    </row>
    <row r="388" spans="1:9">
      <c r="A388" s="3">
        <f>信用曲线—价格!A388</f>
        <v>45126</v>
      </c>
      <c r="B388" s="1">
        <f>[1]!i_dq_close($B$1,A388)</f>
        <v>150.535</v>
      </c>
      <c r="C388" s="1">
        <f>[1]!i_dq_close($C$1,A388)</f>
        <v>164.5016</v>
      </c>
      <c r="D388" s="1">
        <f>[1]!i_dq_close($D$1,A388)</f>
        <v>173.70769999999999</v>
      </c>
      <c r="E388" s="1">
        <f>[1]!i_dq_close($E$1,A388)</f>
        <v>180.1857</v>
      </c>
      <c r="F388" s="1">
        <f>[1]!i_dq_close($F$1,A388)</f>
        <v>185.22749999999999</v>
      </c>
      <c r="G388" s="1">
        <f>[1]!i_dq_close($G$1,A388)</f>
        <v>191.46109999999999</v>
      </c>
      <c r="H388">
        <f t="shared" ref="H388:H451" si="12">AVERAGE(B388:D388)</f>
        <v>162.91476666666668</v>
      </c>
      <c r="I388">
        <f t="shared" ref="I388:I451" si="13">AVERAGE(E388:G388)</f>
        <v>185.62476666666666</v>
      </c>
    </row>
    <row r="389" spans="1:9">
      <c r="A389" s="3">
        <f>信用曲线—价格!A389</f>
        <v>45127</v>
      </c>
      <c r="B389" s="1">
        <f>[1]!i_dq_close($B$1,A389)</f>
        <v>150.5446</v>
      </c>
      <c r="C389" s="1">
        <f>[1]!i_dq_close($C$1,A389)</f>
        <v>164.54140000000001</v>
      </c>
      <c r="D389" s="1">
        <f>[1]!i_dq_close($D$1,A389)</f>
        <v>173.7527</v>
      </c>
      <c r="E389" s="1">
        <f>[1]!i_dq_close($E$1,A389)</f>
        <v>180.2458</v>
      </c>
      <c r="F389" s="1">
        <f>[1]!i_dq_close($F$1,A389)</f>
        <v>185.3245</v>
      </c>
      <c r="G389" s="1">
        <f>[1]!i_dq_close($G$1,A389)</f>
        <v>191.52340000000001</v>
      </c>
      <c r="H389">
        <f t="shared" si="12"/>
        <v>162.94623333333334</v>
      </c>
      <c r="I389">
        <f t="shared" si="13"/>
        <v>185.6979</v>
      </c>
    </row>
    <row r="390" spans="1:9">
      <c r="A390" s="3">
        <f>信用曲线—价格!A390</f>
        <v>45128</v>
      </c>
      <c r="B390" s="1">
        <f>[1]!i_dq_close($B$1,A390)</f>
        <v>150.5608</v>
      </c>
      <c r="C390" s="1">
        <f>[1]!i_dq_close($C$1,A390)</f>
        <v>164.5909</v>
      </c>
      <c r="D390" s="1">
        <f>[1]!i_dq_close($D$1,A390)</f>
        <v>173.8134</v>
      </c>
      <c r="E390" s="1">
        <f>[1]!i_dq_close($E$1,A390)</f>
        <v>180.31880000000001</v>
      </c>
      <c r="F390" s="1">
        <f>[1]!i_dq_close($F$1,A390)</f>
        <v>185.3921</v>
      </c>
      <c r="G390" s="1">
        <f>[1]!i_dq_close($G$1,A390)</f>
        <v>191.578</v>
      </c>
      <c r="H390">
        <f t="shared" si="12"/>
        <v>162.98836666666668</v>
      </c>
      <c r="I390">
        <f t="shared" si="13"/>
        <v>185.76296666666667</v>
      </c>
    </row>
    <row r="391" spans="1:9">
      <c r="A391" s="3">
        <f>信用曲线—价格!A391</f>
        <v>45131</v>
      </c>
      <c r="B391" s="1">
        <f>[1]!i_dq_close($B$1,A391)</f>
        <v>150.59270000000001</v>
      </c>
      <c r="C391" s="1">
        <f>[1]!i_dq_close($C$1,A391)</f>
        <v>164.6448</v>
      </c>
      <c r="D391" s="1">
        <f>[1]!i_dq_close($D$1,A391)</f>
        <v>173.89429999999999</v>
      </c>
      <c r="E391" s="1">
        <f>[1]!i_dq_close($E$1,A391)</f>
        <v>180.42140000000001</v>
      </c>
      <c r="F391" s="1">
        <f>[1]!i_dq_close($F$1,A391)</f>
        <v>185.43039999999999</v>
      </c>
      <c r="G391" s="1">
        <f>[1]!i_dq_close($G$1,A391)</f>
        <v>191.7088</v>
      </c>
      <c r="H391">
        <f t="shared" si="12"/>
        <v>163.04393333333334</v>
      </c>
      <c r="I391">
        <f t="shared" si="13"/>
        <v>185.85353333333333</v>
      </c>
    </row>
    <row r="392" spans="1:9">
      <c r="A392" s="3">
        <f>信用曲线—价格!A392</f>
        <v>45132</v>
      </c>
      <c r="B392" s="1">
        <f>[1]!i_dq_close($B$1,A392)</f>
        <v>150.5788</v>
      </c>
      <c r="C392" s="1">
        <f>[1]!i_dq_close($C$1,A392)</f>
        <v>164.52189999999999</v>
      </c>
      <c r="D392" s="1">
        <f>[1]!i_dq_close($D$1,A392)</f>
        <v>173.68209999999999</v>
      </c>
      <c r="E392" s="1">
        <f>[1]!i_dq_close($E$1,A392)</f>
        <v>180.17910000000001</v>
      </c>
      <c r="F392" s="1">
        <f>[1]!i_dq_close($F$1,A392)</f>
        <v>185.11</v>
      </c>
      <c r="G392" s="1">
        <f>[1]!i_dq_close($G$1,A392)</f>
        <v>191.39340000000001</v>
      </c>
      <c r="H392">
        <f t="shared" si="12"/>
        <v>162.92759999999998</v>
      </c>
      <c r="I392">
        <f t="shared" si="13"/>
        <v>185.56083333333333</v>
      </c>
    </row>
    <row r="393" spans="1:9">
      <c r="A393" s="3">
        <f>信用曲线—价格!A393</f>
        <v>45133</v>
      </c>
      <c r="B393" s="1">
        <f>[1]!i_dq_close($B$1,A393)</f>
        <v>150.57859999999999</v>
      </c>
      <c r="C393" s="1">
        <f>[1]!i_dq_close($C$1,A393)</f>
        <v>164.50030000000001</v>
      </c>
      <c r="D393" s="1">
        <f>[1]!i_dq_close($D$1,A393)</f>
        <v>173.65549999999999</v>
      </c>
      <c r="E393" s="1">
        <f>[1]!i_dq_close($E$1,A393)</f>
        <v>180.15770000000001</v>
      </c>
      <c r="F393" s="1">
        <f>[1]!i_dq_close($F$1,A393)</f>
        <v>185.13069999999999</v>
      </c>
      <c r="G393" s="1">
        <f>[1]!i_dq_close($G$1,A393)</f>
        <v>191.41929999999999</v>
      </c>
      <c r="H393">
        <f t="shared" si="12"/>
        <v>162.91146666666666</v>
      </c>
      <c r="I393">
        <f t="shared" si="13"/>
        <v>185.56923333333336</v>
      </c>
    </row>
    <row r="394" spans="1:9">
      <c r="A394" s="3">
        <f>信用曲线—价格!A394</f>
        <v>45134</v>
      </c>
      <c r="B394" s="1">
        <f>[1]!i_dq_close($B$1,A394)</f>
        <v>150.59819999999999</v>
      </c>
      <c r="C394" s="1">
        <f>[1]!i_dq_close($C$1,A394)</f>
        <v>164.5617</v>
      </c>
      <c r="D394" s="1">
        <f>[1]!i_dq_close($D$1,A394)</f>
        <v>173.75380000000001</v>
      </c>
      <c r="E394" s="1">
        <f>[1]!i_dq_close($E$1,A394)</f>
        <v>180.2388</v>
      </c>
      <c r="F394" s="1">
        <f>[1]!i_dq_close($F$1,A394)</f>
        <v>185.2705</v>
      </c>
      <c r="G394" s="1">
        <f>[1]!i_dq_close($G$1,A394)</f>
        <v>191.58189999999999</v>
      </c>
      <c r="H394">
        <f t="shared" si="12"/>
        <v>162.97123333333334</v>
      </c>
      <c r="I394">
        <f t="shared" si="13"/>
        <v>185.69706666666664</v>
      </c>
    </row>
    <row r="395" spans="1:9">
      <c r="A395" s="3">
        <f>信用曲线—价格!A395</f>
        <v>45135</v>
      </c>
      <c r="B395" s="1">
        <f>[1]!i_dq_close($B$1,A395)</f>
        <v>150.61320000000001</v>
      </c>
      <c r="C395" s="1">
        <f>[1]!i_dq_close($C$1,A395)</f>
        <v>164.541</v>
      </c>
      <c r="D395" s="1">
        <f>[1]!i_dq_close($D$1,A395)</f>
        <v>173.74090000000001</v>
      </c>
      <c r="E395" s="1">
        <f>[1]!i_dq_close($E$1,A395)</f>
        <v>180.2337</v>
      </c>
      <c r="F395" s="1">
        <f>[1]!i_dq_close($F$1,A395)</f>
        <v>185.2604</v>
      </c>
      <c r="G395" s="1">
        <f>[1]!i_dq_close($G$1,A395)</f>
        <v>191.62110000000001</v>
      </c>
      <c r="H395">
        <f t="shared" si="12"/>
        <v>162.96503333333334</v>
      </c>
      <c r="I395">
        <f t="shared" si="13"/>
        <v>185.70506666666665</v>
      </c>
    </row>
    <row r="396" spans="1:9">
      <c r="A396" s="3">
        <f>信用曲线—价格!A396</f>
        <v>45138</v>
      </c>
      <c r="B396" s="1">
        <f>[1]!i_dq_close($B$1,A396)</f>
        <v>150.63339999999999</v>
      </c>
      <c r="C396" s="1">
        <f>[1]!i_dq_close($C$1,A396)</f>
        <v>164.49789999999999</v>
      </c>
      <c r="D396" s="1">
        <f>[1]!i_dq_close($D$1,A396)</f>
        <v>173.68039999999999</v>
      </c>
      <c r="E396" s="1">
        <f>[1]!i_dq_close($E$1,A396)</f>
        <v>180.1516</v>
      </c>
      <c r="F396" s="1">
        <f>[1]!i_dq_close($F$1,A396)</f>
        <v>185.2165</v>
      </c>
      <c r="G396" s="1">
        <f>[1]!i_dq_close($G$1,A396)</f>
        <v>191.5549</v>
      </c>
      <c r="H396">
        <f t="shared" si="12"/>
        <v>162.93723333333332</v>
      </c>
      <c r="I396">
        <f t="shared" si="13"/>
        <v>185.64099999999999</v>
      </c>
    </row>
    <row r="397" spans="1:9">
      <c r="A397" s="3">
        <f>信用曲线—价格!A397</f>
        <v>45139</v>
      </c>
      <c r="B397" s="1">
        <f>[1]!i_dq_close($B$1,A397)</f>
        <v>150.6474</v>
      </c>
      <c r="C397" s="1">
        <f>[1]!i_dq_close($C$1,A397)</f>
        <v>164.51669999999999</v>
      </c>
      <c r="D397" s="1">
        <f>[1]!i_dq_close($D$1,A397)</f>
        <v>173.7157</v>
      </c>
      <c r="E397" s="1">
        <f>[1]!i_dq_close($E$1,A397)</f>
        <v>180.19919999999999</v>
      </c>
      <c r="F397" s="1">
        <f>[1]!i_dq_close($F$1,A397)</f>
        <v>185.2807</v>
      </c>
      <c r="G397" s="1">
        <f>[1]!i_dq_close($G$1,A397)</f>
        <v>191.60120000000001</v>
      </c>
      <c r="H397">
        <f t="shared" si="12"/>
        <v>162.95993333333331</v>
      </c>
      <c r="I397">
        <f t="shared" si="13"/>
        <v>185.69370000000001</v>
      </c>
    </row>
    <row r="398" spans="1:9">
      <c r="A398" s="3">
        <f>信用曲线—价格!A398</f>
        <v>45140</v>
      </c>
      <c r="B398" s="1">
        <f>[1]!i_dq_close($B$1,A398)</f>
        <v>150.6644</v>
      </c>
      <c r="C398" s="1">
        <f>[1]!i_dq_close($C$1,A398)</f>
        <v>164.53790000000001</v>
      </c>
      <c r="D398" s="1">
        <f>[1]!i_dq_close($D$1,A398)</f>
        <v>173.7612</v>
      </c>
      <c r="E398" s="1">
        <f>[1]!i_dq_close($E$1,A398)</f>
        <v>180.26580000000001</v>
      </c>
      <c r="F398" s="1">
        <f>[1]!i_dq_close($F$1,A398)</f>
        <v>185.3698</v>
      </c>
      <c r="G398" s="1">
        <f>[1]!i_dq_close($G$1,A398)</f>
        <v>191.71369999999999</v>
      </c>
      <c r="H398">
        <f t="shared" si="12"/>
        <v>162.98783333333336</v>
      </c>
      <c r="I398">
        <f t="shared" si="13"/>
        <v>185.78309999999999</v>
      </c>
    </row>
    <row r="399" spans="1:9">
      <c r="A399" s="3">
        <f>信用曲线—价格!A399</f>
        <v>45141</v>
      </c>
      <c r="B399" s="1">
        <f>[1]!i_dq_close($B$1,A399)</f>
        <v>150.68129999999999</v>
      </c>
      <c r="C399" s="1">
        <f>[1]!i_dq_close($C$1,A399)</f>
        <v>164.59729999999999</v>
      </c>
      <c r="D399" s="1">
        <f>[1]!i_dq_close($D$1,A399)</f>
        <v>173.8235</v>
      </c>
      <c r="E399" s="1">
        <f>[1]!i_dq_close($E$1,A399)</f>
        <v>180.31200000000001</v>
      </c>
      <c r="F399" s="1">
        <f>[1]!i_dq_close($F$1,A399)</f>
        <v>185.5035</v>
      </c>
      <c r="G399" s="1">
        <f>[1]!i_dq_close($G$1,A399)</f>
        <v>191.8657</v>
      </c>
      <c r="H399">
        <f t="shared" si="12"/>
        <v>163.03403333333333</v>
      </c>
      <c r="I399">
        <f t="shared" si="13"/>
        <v>185.89373333333333</v>
      </c>
    </row>
    <row r="400" spans="1:9">
      <c r="A400" s="3">
        <f>信用曲线—价格!A400</f>
        <v>45142</v>
      </c>
      <c r="B400" s="1">
        <f>[1]!i_dq_close($B$1,A400)</f>
        <v>150.70160000000001</v>
      </c>
      <c r="C400" s="1">
        <f>[1]!i_dq_close($C$1,A400)</f>
        <v>164.6515</v>
      </c>
      <c r="D400" s="1">
        <f>[1]!i_dq_close($D$1,A400)</f>
        <v>173.8939</v>
      </c>
      <c r="E400" s="1">
        <f>[1]!i_dq_close($E$1,A400)</f>
        <v>180.3759</v>
      </c>
      <c r="F400" s="1">
        <f>[1]!i_dq_close($F$1,A400)</f>
        <v>185.602</v>
      </c>
      <c r="G400" s="1">
        <f>[1]!i_dq_close($G$1,A400)</f>
        <v>191.8981</v>
      </c>
      <c r="H400">
        <f t="shared" si="12"/>
        <v>163.08233333333337</v>
      </c>
      <c r="I400">
        <f t="shared" si="13"/>
        <v>185.95866666666666</v>
      </c>
    </row>
    <row r="401" spans="1:9">
      <c r="A401" s="3">
        <f>信用曲线—价格!A401</f>
        <v>45145</v>
      </c>
      <c r="B401" s="1">
        <f>[1]!i_dq_close($B$1,A401)</f>
        <v>150.739</v>
      </c>
      <c r="C401" s="1">
        <f>[1]!i_dq_close($C$1,A401)</f>
        <v>164.72929999999999</v>
      </c>
      <c r="D401" s="1">
        <f>[1]!i_dq_close($D$1,A401)</f>
        <v>173.9751</v>
      </c>
      <c r="E401" s="1">
        <f>[1]!i_dq_close($E$1,A401)</f>
        <v>180.46789999999999</v>
      </c>
      <c r="F401" s="1">
        <f>[1]!i_dq_close($F$1,A401)</f>
        <v>185.6473</v>
      </c>
      <c r="G401" s="1">
        <f>[1]!i_dq_close($G$1,A401)</f>
        <v>191.9401</v>
      </c>
      <c r="H401">
        <f t="shared" si="12"/>
        <v>163.14779999999999</v>
      </c>
      <c r="I401">
        <f t="shared" si="13"/>
        <v>186.01843333333332</v>
      </c>
    </row>
    <row r="402" spans="1:9">
      <c r="A402" s="3">
        <f>信用曲线—价格!A402</f>
        <v>45146</v>
      </c>
      <c r="B402" s="1">
        <f>[1]!i_dq_close($B$1,A402)</f>
        <v>150.7543</v>
      </c>
      <c r="C402" s="1">
        <f>[1]!i_dq_close($C$1,A402)</f>
        <v>164.79230000000001</v>
      </c>
      <c r="D402" s="1">
        <f>[1]!i_dq_close($D$1,A402)</f>
        <v>174.04249999999999</v>
      </c>
      <c r="E402" s="1">
        <f>[1]!i_dq_close($E$1,A402)</f>
        <v>180.5796</v>
      </c>
      <c r="F402" s="1">
        <f>[1]!i_dq_close($F$1,A402)</f>
        <v>185.79750000000001</v>
      </c>
      <c r="G402" s="1">
        <f>[1]!i_dq_close($G$1,A402)</f>
        <v>192.0318</v>
      </c>
      <c r="H402">
        <f t="shared" si="12"/>
        <v>163.19636666666668</v>
      </c>
      <c r="I402">
        <f t="shared" si="13"/>
        <v>186.13630000000001</v>
      </c>
    </row>
    <row r="403" spans="1:9">
      <c r="A403" s="3">
        <f>信用曲线—价格!A403</f>
        <v>45147</v>
      </c>
      <c r="B403" s="1">
        <f>[1]!i_dq_close($B$1,A403)</f>
        <v>150.77119999999999</v>
      </c>
      <c r="C403" s="1">
        <f>[1]!i_dq_close($C$1,A403)</f>
        <v>164.84010000000001</v>
      </c>
      <c r="D403" s="1">
        <f>[1]!i_dq_close($D$1,A403)</f>
        <v>174.09180000000001</v>
      </c>
      <c r="E403" s="1">
        <f>[1]!i_dq_close($E$1,A403)</f>
        <v>180.64660000000001</v>
      </c>
      <c r="F403" s="1">
        <f>[1]!i_dq_close($F$1,A403)</f>
        <v>185.9068</v>
      </c>
      <c r="G403" s="1">
        <f>[1]!i_dq_close($G$1,A403)</f>
        <v>192.13050000000001</v>
      </c>
      <c r="H403">
        <f t="shared" si="12"/>
        <v>163.23436666666669</v>
      </c>
      <c r="I403">
        <f t="shared" si="13"/>
        <v>186.22796666666667</v>
      </c>
    </row>
    <row r="404" spans="1:9">
      <c r="A404" s="3">
        <f>信用曲线—价格!A404</f>
        <v>45148</v>
      </c>
      <c r="B404" s="1">
        <f>[1]!i_dq_close($B$1,A404)</f>
        <v>150.786</v>
      </c>
      <c r="C404" s="1">
        <f>[1]!i_dq_close($C$1,A404)</f>
        <v>164.87360000000001</v>
      </c>
      <c r="D404" s="1">
        <f>[1]!i_dq_close($D$1,A404)</f>
        <v>174.11009999999999</v>
      </c>
      <c r="E404" s="1">
        <f>[1]!i_dq_close($E$1,A404)</f>
        <v>180.67269999999999</v>
      </c>
      <c r="F404" s="1">
        <f>[1]!i_dq_close($F$1,A404)</f>
        <v>185.88059999999999</v>
      </c>
      <c r="G404" s="1">
        <f>[1]!i_dq_close($G$1,A404)</f>
        <v>192.17099999999999</v>
      </c>
      <c r="H404">
        <f t="shared" si="12"/>
        <v>163.25656666666666</v>
      </c>
      <c r="I404">
        <f t="shared" si="13"/>
        <v>186.24143333333333</v>
      </c>
    </row>
    <row r="405" spans="1:9">
      <c r="A405" s="3">
        <f>信用曲线—价格!A405</f>
        <v>45149</v>
      </c>
      <c r="B405" s="1">
        <f>[1]!i_dq_close($B$1,A405)</f>
        <v>150.8004</v>
      </c>
      <c r="C405" s="1">
        <f>[1]!i_dq_close($C$1,A405)</f>
        <v>164.91759999999999</v>
      </c>
      <c r="D405" s="1">
        <f>[1]!i_dq_close($D$1,A405)</f>
        <v>174.18090000000001</v>
      </c>
      <c r="E405" s="1">
        <f>[1]!i_dq_close($E$1,A405)</f>
        <v>180.76750000000001</v>
      </c>
      <c r="F405" s="1">
        <f>[1]!i_dq_close($F$1,A405)</f>
        <v>185.93770000000001</v>
      </c>
      <c r="G405" s="1">
        <f>[1]!i_dq_close($G$1,A405)</f>
        <v>192.2319</v>
      </c>
      <c r="H405">
        <f t="shared" si="12"/>
        <v>163.29963333333333</v>
      </c>
      <c r="I405">
        <f t="shared" si="13"/>
        <v>186.31236666666666</v>
      </c>
    </row>
    <row r="406" spans="1:9">
      <c r="A406" s="3">
        <f>信用曲线—价格!A406</f>
        <v>45152</v>
      </c>
      <c r="B406" s="1">
        <f>[1]!i_dq_close($B$1,A406)</f>
        <v>150.83539999999999</v>
      </c>
      <c r="C406" s="1">
        <f>[1]!i_dq_close($C$1,A406)</f>
        <v>164.99180000000001</v>
      </c>
      <c r="D406" s="1">
        <f>[1]!i_dq_close($D$1,A406)</f>
        <v>174.29499999999999</v>
      </c>
      <c r="E406" s="1">
        <f>[1]!i_dq_close($E$1,A406)</f>
        <v>180.89609999999999</v>
      </c>
      <c r="F406" s="1">
        <f>[1]!i_dq_close($F$1,A406)</f>
        <v>186.065</v>
      </c>
      <c r="G406" s="1">
        <f>[1]!i_dq_close($G$1,A406)</f>
        <v>192.39490000000001</v>
      </c>
      <c r="H406">
        <f t="shared" si="12"/>
        <v>163.37406666666666</v>
      </c>
      <c r="I406">
        <f t="shared" si="13"/>
        <v>186.452</v>
      </c>
    </row>
    <row r="407" spans="1:9">
      <c r="A407" s="3">
        <f>信用曲线—价格!A407</f>
        <v>45153</v>
      </c>
      <c r="B407" s="1">
        <f>[1]!i_dq_close($B$1,A407)</f>
        <v>150.85650000000001</v>
      </c>
      <c r="C407" s="1">
        <f>[1]!i_dq_close($C$1,A407)</f>
        <v>165.08250000000001</v>
      </c>
      <c r="D407" s="1">
        <f>[1]!i_dq_close($D$1,A407)</f>
        <v>174.4256</v>
      </c>
      <c r="E407" s="1">
        <f>[1]!i_dq_close($E$1,A407)</f>
        <v>181.03309999999999</v>
      </c>
      <c r="F407" s="1">
        <f>[1]!i_dq_close($F$1,A407)</f>
        <v>186.3759</v>
      </c>
      <c r="G407" s="1">
        <f>[1]!i_dq_close($G$1,A407)</f>
        <v>192.6097</v>
      </c>
      <c r="H407">
        <f t="shared" si="12"/>
        <v>163.45486666666667</v>
      </c>
      <c r="I407">
        <f t="shared" si="13"/>
        <v>186.6729</v>
      </c>
    </row>
    <row r="408" spans="1:9">
      <c r="A408" s="3">
        <f>信用曲线—价格!A408</f>
        <v>45154</v>
      </c>
      <c r="B408" s="1">
        <f>[1]!i_dq_close($B$1,A408)</f>
        <v>150.8749</v>
      </c>
      <c r="C408" s="1">
        <f>[1]!i_dq_close($C$1,A408)</f>
        <v>165.1397</v>
      </c>
      <c r="D408" s="1">
        <f>[1]!i_dq_close($D$1,A408)</f>
        <v>174.50020000000001</v>
      </c>
      <c r="E408" s="1">
        <f>[1]!i_dq_close($E$1,A408)</f>
        <v>181.1371</v>
      </c>
      <c r="F408" s="1">
        <f>[1]!i_dq_close($F$1,A408)</f>
        <v>186.59280000000001</v>
      </c>
      <c r="G408" s="1">
        <f>[1]!i_dq_close($G$1,A408)</f>
        <v>192.79949999999999</v>
      </c>
      <c r="H408">
        <f t="shared" si="12"/>
        <v>163.50493333333333</v>
      </c>
      <c r="I408">
        <f t="shared" si="13"/>
        <v>186.84313333333333</v>
      </c>
    </row>
    <row r="409" spans="1:9">
      <c r="A409" s="3">
        <f>信用曲线—价格!A409</f>
        <v>45155</v>
      </c>
      <c r="B409" s="1">
        <f>[1]!i_dq_close($B$1,A409)</f>
        <v>150.8853</v>
      </c>
      <c r="C409" s="1">
        <f>[1]!i_dq_close($C$1,A409)</f>
        <v>165.1636</v>
      </c>
      <c r="D409" s="1">
        <f>[1]!i_dq_close($D$1,A409)</f>
        <v>174.55099999999999</v>
      </c>
      <c r="E409" s="1">
        <f>[1]!i_dq_close($E$1,A409)</f>
        <v>181.1584</v>
      </c>
      <c r="F409" s="1">
        <f>[1]!i_dq_close($F$1,A409)</f>
        <v>186.68690000000001</v>
      </c>
      <c r="G409" s="1">
        <f>[1]!i_dq_close($G$1,A409)</f>
        <v>192.80179999999999</v>
      </c>
      <c r="H409">
        <f t="shared" si="12"/>
        <v>163.5333</v>
      </c>
      <c r="I409">
        <f t="shared" si="13"/>
        <v>186.88236666666668</v>
      </c>
    </row>
    <row r="410" spans="1:9">
      <c r="A410" s="3">
        <f>信用曲线—价格!A410</f>
        <v>45156</v>
      </c>
      <c r="B410" s="1">
        <f>[1]!i_dq_close($B$1,A410)</f>
        <v>150.8963</v>
      </c>
      <c r="C410" s="1">
        <f>[1]!i_dq_close($C$1,A410)</f>
        <v>165.20490000000001</v>
      </c>
      <c r="D410" s="1">
        <f>[1]!i_dq_close($D$1,A410)</f>
        <v>174.61670000000001</v>
      </c>
      <c r="E410" s="1">
        <f>[1]!i_dq_close($E$1,A410)</f>
        <v>181.19489999999999</v>
      </c>
      <c r="F410" s="1">
        <f>[1]!i_dq_close($F$1,A410)</f>
        <v>186.80439999999999</v>
      </c>
      <c r="G410" s="1">
        <f>[1]!i_dq_close($G$1,A410)</f>
        <v>192.9716</v>
      </c>
      <c r="H410">
        <f t="shared" si="12"/>
        <v>163.57263333333333</v>
      </c>
      <c r="I410">
        <f t="shared" si="13"/>
        <v>186.99029999999996</v>
      </c>
    </row>
    <row r="411" spans="1:9">
      <c r="A411" s="3">
        <f>信用曲线—价格!A411</f>
        <v>45159</v>
      </c>
      <c r="B411" s="1">
        <f>[1]!i_dq_close($B$1,A411)</f>
        <v>150.92830000000001</v>
      </c>
      <c r="C411" s="1">
        <f>[1]!i_dq_close($C$1,A411)</f>
        <v>165.28100000000001</v>
      </c>
      <c r="D411" s="1">
        <f>[1]!i_dq_close($D$1,A411)</f>
        <v>174.73759999999999</v>
      </c>
      <c r="E411" s="1">
        <f>[1]!i_dq_close($E$1,A411)</f>
        <v>181.3193</v>
      </c>
      <c r="F411" s="1">
        <f>[1]!i_dq_close($F$1,A411)</f>
        <v>186.98949999999999</v>
      </c>
      <c r="G411" s="1">
        <f>[1]!i_dq_close($G$1,A411)</f>
        <v>193.0762</v>
      </c>
      <c r="H411">
        <f t="shared" si="12"/>
        <v>163.64896666666667</v>
      </c>
      <c r="I411">
        <f t="shared" si="13"/>
        <v>187.12833333333333</v>
      </c>
    </row>
    <row r="412" spans="1:9">
      <c r="A412" s="3">
        <f>信用曲线—价格!A412</f>
        <v>45160</v>
      </c>
      <c r="B412" s="1">
        <f>[1]!i_dq_close($B$1,A412)</f>
        <v>150.9357</v>
      </c>
      <c r="C412" s="1">
        <f>[1]!i_dq_close($C$1,A412)</f>
        <v>165.2987</v>
      </c>
      <c r="D412" s="1">
        <f>[1]!i_dq_close($D$1,A412)</f>
        <v>174.749</v>
      </c>
      <c r="E412" s="1">
        <f>[1]!i_dq_close($E$1,A412)</f>
        <v>181.32429999999999</v>
      </c>
      <c r="F412" s="1">
        <f>[1]!i_dq_close($F$1,A412)</f>
        <v>187.06700000000001</v>
      </c>
      <c r="G412" s="1">
        <f>[1]!i_dq_close($G$1,A412)</f>
        <v>193.1491</v>
      </c>
      <c r="H412">
        <f t="shared" si="12"/>
        <v>163.66113333333331</v>
      </c>
      <c r="I412">
        <f t="shared" si="13"/>
        <v>187.18013333333332</v>
      </c>
    </row>
    <row r="413" spans="1:9">
      <c r="A413" s="3">
        <f>信用曲线—价格!A413</f>
        <v>45161</v>
      </c>
      <c r="B413" s="1">
        <f>[1]!i_dq_close($B$1,A413)</f>
        <v>150.94380000000001</v>
      </c>
      <c r="C413" s="1">
        <f>[1]!i_dq_close($C$1,A413)</f>
        <v>165.30869999999999</v>
      </c>
      <c r="D413" s="1">
        <f>[1]!i_dq_close($D$1,A413)</f>
        <v>174.7705</v>
      </c>
      <c r="E413" s="1">
        <f>[1]!i_dq_close($E$1,A413)</f>
        <v>181.3673</v>
      </c>
      <c r="F413" s="1">
        <f>[1]!i_dq_close($F$1,A413)</f>
        <v>187.1534</v>
      </c>
      <c r="G413" s="1">
        <f>[1]!i_dq_close($G$1,A413)</f>
        <v>193.33160000000001</v>
      </c>
      <c r="H413">
        <f t="shared" si="12"/>
        <v>163.67433333333335</v>
      </c>
      <c r="I413">
        <f t="shared" si="13"/>
        <v>187.2841</v>
      </c>
    </row>
    <row r="414" spans="1:9">
      <c r="A414" s="3">
        <f>信用曲线—价格!A414</f>
        <v>45162</v>
      </c>
      <c r="B414" s="1">
        <f>[1]!i_dq_close($B$1,A414)</f>
        <v>150.95050000000001</v>
      </c>
      <c r="C414" s="1">
        <f>[1]!i_dq_close($C$1,A414)</f>
        <v>165.31620000000001</v>
      </c>
      <c r="D414" s="1">
        <f>[1]!i_dq_close($D$1,A414)</f>
        <v>174.7921</v>
      </c>
      <c r="E414" s="1">
        <f>[1]!i_dq_close($E$1,A414)</f>
        <v>181.37950000000001</v>
      </c>
      <c r="F414" s="1">
        <f>[1]!i_dq_close($F$1,A414)</f>
        <v>187.17400000000001</v>
      </c>
      <c r="G414" s="1">
        <f>[1]!i_dq_close($G$1,A414)</f>
        <v>193.39580000000001</v>
      </c>
      <c r="H414">
        <f t="shared" si="12"/>
        <v>163.68626666666668</v>
      </c>
      <c r="I414">
        <f t="shared" si="13"/>
        <v>187.31643333333332</v>
      </c>
    </row>
    <row r="415" spans="1:9">
      <c r="A415" s="3">
        <f>信用曲线—价格!A415</f>
        <v>45163</v>
      </c>
      <c r="B415" s="1">
        <f>[1]!i_dq_close($B$1,A415)</f>
        <v>150.95590000000001</v>
      </c>
      <c r="C415" s="1">
        <f>[1]!i_dq_close($C$1,A415)</f>
        <v>165.31800000000001</v>
      </c>
      <c r="D415" s="1">
        <f>[1]!i_dq_close($D$1,A415)</f>
        <v>174.7998</v>
      </c>
      <c r="E415" s="1">
        <f>[1]!i_dq_close($E$1,A415)</f>
        <v>181.41650000000001</v>
      </c>
      <c r="F415" s="1">
        <f>[1]!i_dq_close($F$1,A415)</f>
        <v>187.20249999999999</v>
      </c>
      <c r="G415" s="1">
        <f>[1]!i_dq_close($G$1,A415)</f>
        <v>193.3896</v>
      </c>
      <c r="H415">
        <f t="shared" si="12"/>
        <v>163.69123333333334</v>
      </c>
      <c r="I415">
        <f t="shared" si="13"/>
        <v>187.33619999999999</v>
      </c>
    </row>
    <row r="416" spans="1:9">
      <c r="A416" s="3">
        <f>信用曲线—价格!A416</f>
        <v>45166</v>
      </c>
      <c r="B416" s="1">
        <f>[1]!i_dq_close($B$1,A416)</f>
        <v>150.96690000000001</v>
      </c>
      <c r="C416" s="1">
        <f>[1]!i_dq_close($C$1,A416)</f>
        <v>165.2929</v>
      </c>
      <c r="D416" s="1">
        <f>[1]!i_dq_close($D$1,A416)</f>
        <v>174.74199999999999</v>
      </c>
      <c r="E416" s="1">
        <f>[1]!i_dq_close($E$1,A416)</f>
        <v>181.3519</v>
      </c>
      <c r="F416" s="1">
        <f>[1]!i_dq_close($F$1,A416)</f>
        <v>187.0839</v>
      </c>
      <c r="G416" s="1">
        <f>[1]!i_dq_close($G$1,A416)</f>
        <v>193.18559999999999</v>
      </c>
      <c r="H416">
        <f t="shared" si="12"/>
        <v>163.66726666666668</v>
      </c>
      <c r="I416">
        <f t="shared" si="13"/>
        <v>187.20713333333333</v>
      </c>
    </row>
    <row r="417" spans="1:9">
      <c r="A417" s="3">
        <f>信用曲线—价格!A417</f>
        <v>45167</v>
      </c>
      <c r="B417" s="1">
        <f>[1]!i_dq_close($B$1,A417)</f>
        <v>150.9588</v>
      </c>
      <c r="C417" s="1">
        <f>[1]!i_dq_close($C$1,A417)</f>
        <v>165.24090000000001</v>
      </c>
      <c r="D417" s="1">
        <f>[1]!i_dq_close($D$1,A417)</f>
        <v>174.70670000000001</v>
      </c>
      <c r="E417" s="1">
        <f>[1]!i_dq_close($E$1,A417)</f>
        <v>181.30799999999999</v>
      </c>
      <c r="F417" s="1">
        <f>[1]!i_dq_close($F$1,A417)</f>
        <v>187.0361</v>
      </c>
      <c r="G417" s="1">
        <f>[1]!i_dq_close($G$1,A417)</f>
        <v>193.21889999999999</v>
      </c>
      <c r="H417">
        <f t="shared" si="12"/>
        <v>163.63546666666667</v>
      </c>
      <c r="I417">
        <f t="shared" si="13"/>
        <v>187.18766666666667</v>
      </c>
    </row>
    <row r="418" spans="1:9">
      <c r="A418" s="3">
        <f>信用曲线—价格!A418</f>
        <v>45168</v>
      </c>
      <c r="B418" s="1">
        <f>[1]!i_dq_close($B$1,A418)</f>
        <v>150.959</v>
      </c>
      <c r="C418" s="1">
        <f>[1]!i_dq_close($C$1,A418)</f>
        <v>165.23740000000001</v>
      </c>
      <c r="D418" s="1">
        <f>[1]!i_dq_close($D$1,A418)</f>
        <v>174.69470000000001</v>
      </c>
      <c r="E418" s="1">
        <f>[1]!i_dq_close($E$1,A418)</f>
        <v>181.3502</v>
      </c>
      <c r="F418" s="1">
        <f>[1]!i_dq_close($F$1,A418)</f>
        <v>187.04249999999999</v>
      </c>
      <c r="G418" s="1">
        <f>[1]!i_dq_close($G$1,A418)</f>
        <v>193.232</v>
      </c>
      <c r="H418">
        <f t="shared" si="12"/>
        <v>163.63036666666667</v>
      </c>
      <c r="I418">
        <f t="shared" si="13"/>
        <v>187.20823333333331</v>
      </c>
    </row>
    <row r="419" spans="1:9">
      <c r="A419" s="3">
        <f>信用曲线—价格!A419</f>
        <v>45169</v>
      </c>
      <c r="B419" s="1">
        <f>[1]!i_dq_close($B$1,A419)</f>
        <v>150.96879999999999</v>
      </c>
      <c r="C419" s="1">
        <f>[1]!i_dq_close($C$1,A419)</f>
        <v>165.24180000000001</v>
      </c>
      <c r="D419" s="1">
        <f>[1]!i_dq_close($D$1,A419)</f>
        <v>174.71860000000001</v>
      </c>
      <c r="E419" s="1">
        <f>[1]!i_dq_close($E$1,A419)</f>
        <v>181.41329999999999</v>
      </c>
      <c r="F419" s="1">
        <f>[1]!i_dq_close($F$1,A419)</f>
        <v>187.1276</v>
      </c>
      <c r="G419" s="1">
        <f>[1]!i_dq_close($G$1,A419)</f>
        <v>193.22909999999999</v>
      </c>
      <c r="H419">
        <f t="shared" si="12"/>
        <v>163.64306666666667</v>
      </c>
      <c r="I419">
        <f t="shared" si="13"/>
        <v>187.25666666666666</v>
      </c>
    </row>
    <row r="420" spans="1:9">
      <c r="A420" s="3">
        <f>信用曲线—价格!A420</f>
        <v>45170</v>
      </c>
      <c r="B420" s="1">
        <f>[1]!i_dq_close($B$1,A420)</f>
        <v>150.97579999999999</v>
      </c>
      <c r="C420" s="1">
        <f>[1]!i_dq_close($C$1,A420)</f>
        <v>165.2097</v>
      </c>
      <c r="D420" s="1">
        <f>[1]!i_dq_close($D$1,A420)</f>
        <v>174.66290000000001</v>
      </c>
      <c r="E420" s="1">
        <f>[1]!i_dq_close($E$1,A420)</f>
        <v>181.39709999999999</v>
      </c>
      <c r="F420" s="1">
        <f>[1]!i_dq_close($F$1,A420)</f>
        <v>187.0573</v>
      </c>
      <c r="G420" s="1">
        <f>[1]!i_dq_close($G$1,A420)</f>
        <v>193.19380000000001</v>
      </c>
      <c r="H420">
        <f t="shared" si="12"/>
        <v>163.61613333333332</v>
      </c>
      <c r="I420">
        <f t="shared" si="13"/>
        <v>187.21606666666665</v>
      </c>
    </row>
    <row r="421" spans="1:9">
      <c r="A421" s="3">
        <f>信用曲线—价格!A421</f>
        <v>45173</v>
      </c>
      <c r="B421" s="1">
        <f>[1]!i_dq_close($B$1,A421)</f>
        <v>150.98679999999999</v>
      </c>
      <c r="C421" s="1">
        <f>[1]!i_dq_close($C$1,A421)</f>
        <v>165.12819999999999</v>
      </c>
      <c r="D421" s="1">
        <f>[1]!i_dq_close($D$1,A421)</f>
        <v>174.5061</v>
      </c>
      <c r="E421" s="1">
        <f>[1]!i_dq_close($E$1,A421)</f>
        <v>181.28450000000001</v>
      </c>
      <c r="F421" s="1">
        <f>[1]!i_dq_close($F$1,A421)</f>
        <v>186.8442</v>
      </c>
      <c r="G421" s="1">
        <f>[1]!i_dq_close($G$1,A421)</f>
        <v>193.00479999999999</v>
      </c>
      <c r="H421">
        <f t="shared" si="12"/>
        <v>163.54036666666667</v>
      </c>
      <c r="I421">
        <f t="shared" si="13"/>
        <v>187.04449999999997</v>
      </c>
    </row>
    <row r="422" spans="1:9">
      <c r="A422" s="3">
        <f>信用曲线—价格!A422</f>
        <v>45174</v>
      </c>
      <c r="B422" s="1">
        <f>[1]!i_dq_close($B$1,A422)</f>
        <v>150.98769999999999</v>
      </c>
      <c r="C422" s="1">
        <f>[1]!i_dq_close($C$1,A422)</f>
        <v>165.11099999999999</v>
      </c>
      <c r="D422" s="1">
        <f>[1]!i_dq_close($D$1,A422)</f>
        <v>174.50919999999999</v>
      </c>
      <c r="E422" s="1">
        <f>[1]!i_dq_close($E$1,A422)</f>
        <v>181.28190000000001</v>
      </c>
      <c r="F422" s="1">
        <f>[1]!i_dq_close($F$1,A422)</f>
        <v>186.85400000000001</v>
      </c>
      <c r="G422" s="1">
        <f>[1]!i_dq_close($G$1,A422)</f>
        <v>193.02699999999999</v>
      </c>
      <c r="H422">
        <f t="shared" si="12"/>
        <v>163.53596666666667</v>
      </c>
      <c r="I422">
        <f t="shared" si="13"/>
        <v>187.05430000000001</v>
      </c>
    </row>
    <row r="423" spans="1:9">
      <c r="A423" s="3">
        <f>信用曲线—价格!A423</f>
        <v>45175</v>
      </c>
      <c r="B423" s="1">
        <f>[1]!i_dq_close($B$1,A423)</f>
        <v>150.97929999999999</v>
      </c>
      <c r="C423" s="1">
        <f>[1]!i_dq_close($C$1,A423)</f>
        <v>165.0265</v>
      </c>
      <c r="D423" s="1">
        <f>[1]!i_dq_close($D$1,A423)</f>
        <v>174.37880000000001</v>
      </c>
      <c r="E423" s="1">
        <f>[1]!i_dq_close($E$1,A423)</f>
        <v>181.14490000000001</v>
      </c>
      <c r="F423" s="1">
        <f>[1]!i_dq_close($F$1,A423)</f>
        <v>186.67609999999999</v>
      </c>
      <c r="G423" s="1">
        <f>[1]!i_dq_close($G$1,A423)</f>
        <v>192.83959999999999</v>
      </c>
      <c r="H423">
        <f t="shared" si="12"/>
        <v>163.46153333333334</v>
      </c>
      <c r="I423">
        <f t="shared" si="13"/>
        <v>186.88686666666669</v>
      </c>
    </row>
    <row r="424" spans="1:9">
      <c r="A424" s="3">
        <f>信用曲线—价格!A424</f>
        <v>45176</v>
      </c>
      <c r="B424" s="1">
        <f>[1]!i_dq_close($B$1,A424)</f>
        <v>150.94739999999999</v>
      </c>
      <c r="C424" s="1">
        <f>[1]!i_dq_close($C$1,A424)</f>
        <v>164.85239999999999</v>
      </c>
      <c r="D424" s="1">
        <f>[1]!i_dq_close($D$1,A424)</f>
        <v>174.1414</v>
      </c>
      <c r="E424" s="1">
        <f>[1]!i_dq_close($E$1,A424)</f>
        <v>180.8674</v>
      </c>
      <c r="F424" s="1">
        <f>[1]!i_dq_close($F$1,A424)</f>
        <v>186.3169</v>
      </c>
      <c r="G424" s="1">
        <f>[1]!i_dq_close($G$1,A424)</f>
        <v>192.54329999999999</v>
      </c>
      <c r="H424">
        <f t="shared" si="12"/>
        <v>163.31373333333332</v>
      </c>
      <c r="I424">
        <f t="shared" si="13"/>
        <v>186.57586666666666</v>
      </c>
    </row>
    <row r="425" spans="1:9">
      <c r="A425" s="3">
        <f>信用曲线—价格!A425</f>
        <v>45177</v>
      </c>
      <c r="B425" s="1">
        <f>[1]!i_dq_close($B$1,A425)</f>
        <v>150.92179999999999</v>
      </c>
      <c r="C425" s="1">
        <f>[1]!i_dq_close($C$1,A425)</f>
        <v>164.7072</v>
      </c>
      <c r="D425" s="1">
        <f>[1]!i_dq_close($D$1,A425)</f>
        <v>173.90799999999999</v>
      </c>
      <c r="E425" s="1">
        <f>[1]!i_dq_close($E$1,A425)</f>
        <v>180.6311</v>
      </c>
      <c r="F425" s="1">
        <f>[1]!i_dq_close($F$1,A425)</f>
        <v>186.0934</v>
      </c>
      <c r="G425" s="1">
        <f>[1]!i_dq_close($G$1,A425)</f>
        <v>192.33410000000001</v>
      </c>
      <c r="H425">
        <f t="shared" si="12"/>
        <v>163.179</v>
      </c>
      <c r="I425">
        <f t="shared" si="13"/>
        <v>186.3528666666667</v>
      </c>
    </row>
    <row r="426" spans="1:9">
      <c r="A426" s="3">
        <f>信用曲线—价格!A426</f>
        <v>45180</v>
      </c>
      <c r="B426" s="1">
        <f>[1]!i_dq_close($B$1,A426)</f>
        <v>150.9136</v>
      </c>
      <c r="C426" s="1">
        <f>[1]!i_dq_close($C$1,A426)</f>
        <v>164.6113</v>
      </c>
      <c r="D426" s="1">
        <f>[1]!i_dq_close($D$1,A426)</f>
        <v>173.75980000000001</v>
      </c>
      <c r="E426" s="1">
        <f>[1]!i_dq_close($E$1,A426)</f>
        <v>180.4787</v>
      </c>
      <c r="F426" s="1">
        <f>[1]!i_dq_close($F$1,A426)</f>
        <v>185.91399999999999</v>
      </c>
      <c r="G426" s="1">
        <f>[1]!i_dq_close($G$1,A426)</f>
        <v>192.14879999999999</v>
      </c>
      <c r="H426">
        <f t="shared" si="12"/>
        <v>163.09490000000002</v>
      </c>
      <c r="I426">
        <f t="shared" si="13"/>
        <v>186.18050000000002</v>
      </c>
    </row>
    <row r="427" spans="1:9">
      <c r="A427" s="3">
        <f>信用曲线—价格!A427</f>
        <v>45181</v>
      </c>
      <c r="B427" s="1">
        <f>[1]!i_dq_close($B$1,A427)</f>
        <v>150.9228</v>
      </c>
      <c r="C427" s="1">
        <f>[1]!i_dq_close($C$1,A427)</f>
        <v>164.65989999999999</v>
      </c>
      <c r="D427" s="1">
        <f>[1]!i_dq_close($D$1,A427)</f>
        <v>173.82069999999999</v>
      </c>
      <c r="E427" s="1">
        <f>[1]!i_dq_close($E$1,A427)</f>
        <v>180.52449999999999</v>
      </c>
      <c r="F427" s="1">
        <f>[1]!i_dq_close($F$1,A427)</f>
        <v>186.0455</v>
      </c>
      <c r="G427" s="1">
        <f>[1]!i_dq_close($G$1,A427)</f>
        <v>192.3152</v>
      </c>
      <c r="H427">
        <f t="shared" si="12"/>
        <v>163.13446666666667</v>
      </c>
      <c r="I427">
        <f t="shared" si="13"/>
        <v>186.29506666666666</v>
      </c>
    </row>
    <row r="428" spans="1:9">
      <c r="A428" s="3">
        <f>信用曲线—价格!A428</f>
        <v>45182</v>
      </c>
      <c r="B428" s="1">
        <f>[1]!i_dq_close($B$1,A428)</f>
        <v>150.94540000000001</v>
      </c>
      <c r="C428" s="1">
        <f>[1]!i_dq_close($C$1,A428)</f>
        <v>164.77440000000001</v>
      </c>
      <c r="D428" s="1">
        <f>[1]!i_dq_close($D$1,A428)</f>
        <v>173.96729999999999</v>
      </c>
      <c r="E428" s="1">
        <f>[1]!i_dq_close($E$1,A428)</f>
        <v>180.67009999999999</v>
      </c>
      <c r="F428" s="1">
        <f>[1]!i_dq_close($F$1,A428)</f>
        <v>186.14150000000001</v>
      </c>
      <c r="G428" s="1">
        <f>[1]!i_dq_close($G$1,A428)</f>
        <v>192.46430000000001</v>
      </c>
      <c r="H428">
        <f t="shared" si="12"/>
        <v>163.22903333333332</v>
      </c>
      <c r="I428">
        <f t="shared" si="13"/>
        <v>186.42529999999999</v>
      </c>
    </row>
    <row r="429" spans="1:9">
      <c r="A429" s="3">
        <f>信用曲线—价格!A429</f>
        <v>45183</v>
      </c>
      <c r="B429" s="1">
        <f>[1]!i_dq_close($B$1,A429)</f>
        <v>150.96180000000001</v>
      </c>
      <c r="C429" s="1">
        <f>[1]!i_dq_close($C$1,A429)</f>
        <v>164.86279999999999</v>
      </c>
      <c r="D429" s="1">
        <f>[1]!i_dq_close($D$1,A429)</f>
        <v>174.0857</v>
      </c>
      <c r="E429" s="1">
        <f>[1]!i_dq_close($E$1,A429)</f>
        <v>180.81700000000001</v>
      </c>
      <c r="F429" s="1">
        <f>[1]!i_dq_close($F$1,A429)</f>
        <v>186.36539999999999</v>
      </c>
      <c r="G429" s="1">
        <f>[1]!i_dq_close($G$1,A429)</f>
        <v>192.73660000000001</v>
      </c>
      <c r="H429">
        <f t="shared" si="12"/>
        <v>163.30343333333334</v>
      </c>
      <c r="I429">
        <f t="shared" si="13"/>
        <v>186.6396666666667</v>
      </c>
    </row>
    <row r="430" spans="1:9">
      <c r="A430" s="3">
        <f>信用曲线—价格!A430</f>
        <v>45184</v>
      </c>
      <c r="B430" s="1">
        <f>[1]!i_dq_close($B$1,A430)</f>
        <v>150.98079999999999</v>
      </c>
      <c r="C430" s="1">
        <f>[1]!i_dq_close($C$1,A430)</f>
        <v>164.90710000000001</v>
      </c>
      <c r="D430" s="1">
        <f>[1]!i_dq_close($D$1,A430)</f>
        <v>174.149</v>
      </c>
      <c r="E430" s="1">
        <f>[1]!i_dq_close($E$1,A430)</f>
        <v>180.90639999999999</v>
      </c>
      <c r="F430" s="1">
        <f>[1]!i_dq_close($F$1,A430)</f>
        <v>186.42339999999999</v>
      </c>
      <c r="G430" s="1">
        <f>[1]!i_dq_close($G$1,A430)</f>
        <v>192.85720000000001</v>
      </c>
      <c r="H430">
        <f t="shared" si="12"/>
        <v>163.34563333333332</v>
      </c>
      <c r="I430">
        <f t="shared" si="13"/>
        <v>186.72900000000001</v>
      </c>
    </row>
    <row r="431" spans="1:9">
      <c r="A431" s="3">
        <f>信用曲线—价格!A431</f>
        <v>45187</v>
      </c>
      <c r="B431" s="1">
        <f>[1]!i_dq_close($B$1,A431)</f>
        <v>151.00370000000001</v>
      </c>
      <c r="C431" s="1">
        <f>[1]!i_dq_close($C$1,A431)</f>
        <v>164.88650000000001</v>
      </c>
      <c r="D431" s="1">
        <f>[1]!i_dq_close($D$1,A431)</f>
        <v>174.08690000000001</v>
      </c>
      <c r="E431" s="1">
        <f>[1]!i_dq_close($E$1,A431)</f>
        <v>180.8639</v>
      </c>
      <c r="F431" s="1">
        <f>[1]!i_dq_close($F$1,A431)</f>
        <v>186.30869999999999</v>
      </c>
      <c r="G431" s="1">
        <f>[1]!i_dq_close($G$1,A431)</f>
        <v>192.75290000000001</v>
      </c>
      <c r="H431">
        <f t="shared" si="12"/>
        <v>163.32570000000001</v>
      </c>
      <c r="I431">
        <f t="shared" si="13"/>
        <v>186.64183333333335</v>
      </c>
    </row>
    <row r="432" spans="1:9">
      <c r="A432" s="3">
        <f>信用曲线—价格!A432</f>
        <v>45188</v>
      </c>
      <c r="B432" s="1">
        <f>[1]!i_dq_close($B$1,A432)</f>
        <v>151.00980000000001</v>
      </c>
      <c r="C432" s="1">
        <f>[1]!i_dq_close($C$1,A432)</f>
        <v>164.90459999999999</v>
      </c>
      <c r="D432" s="1">
        <f>[1]!i_dq_close($D$1,A432)</f>
        <v>174.08760000000001</v>
      </c>
      <c r="E432" s="1">
        <f>[1]!i_dq_close($E$1,A432)</f>
        <v>180.8603</v>
      </c>
      <c r="F432" s="1">
        <f>[1]!i_dq_close($F$1,A432)</f>
        <v>186.28460000000001</v>
      </c>
      <c r="G432" s="1">
        <f>[1]!i_dq_close($G$1,A432)</f>
        <v>192.68629999999999</v>
      </c>
      <c r="H432">
        <f t="shared" si="12"/>
        <v>163.334</v>
      </c>
      <c r="I432">
        <f t="shared" si="13"/>
        <v>186.6104</v>
      </c>
    </row>
    <row r="433" spans="1:9">
      <c r="A433" s="3">
        <f>信用曲线—价格!A433</f>
        <v>45189</v>
      </c>
      <c r="B433" s="1">
        <f>[1]!i_dq_close($B$1,A433)</f>
        <v>151.02029999999999</v>
      </c>
      <c r="C433" s="1">
        <f>[1]!i_dq_close($C$1,A433)</f>
        <v>164.9297</v>
      </c>
      <c r="D433" s="1">
        <f>[1]!i_dq_close($D$1,A433)</f>
        <v>174.12129999999999</v>
      </c>
      <c r="E433" s="1">
        <f>[1]!i_dq_close($E$1,A433)</f>
        <v>180.89230000000001</v>
      </c>
      <c r="F433" s="1">
        <f>[1]!i_dq_close($F$1,A433)</f>
        <v>186.25700000000001</v>
      </c>
      <c r="G433" s="1">
        <f>[1]!i_dq_close($G$1,A433)</f>
        <v>192.67009999999999</v>
      </c>
      <c r="H433">
        <f t="shared" si="12"/>
        <v>163.35709999999997</v>
      </c>
      <c r="I433">
        <f t="shared" si="13"/>
        <v>186.60646666666671</v>
      </c>
    </row>
    <row r="434" spans="1:9">
      <c r="A434" s="3">
        <f>信用曲线—价格!A434</f>
        <v>45190</v>
      </c>
      <c r="B434" s="1">
        <f>[1]!i_dq_close($B$1,A434)</f>
        <v>151.03700000000001</v>
      </c>
      <c r="C434" s="1">
        <f>[1]!i_dq_close($C$1,A434)</f>
        <v>164.98349999999999</v>
      </c>
      <c r="D434" s="1">
        <f>[1]!i_dq_close($D$1,A434)</f>
        <v>174.18299999999999</v>
      </c>
      <c r="E434" s="1">
        <f>[1]!i_dq_close($E$1,A434)</f>
        <v>180.95169999999999</v>
      </c>
      <c r="F434" s="1">
        <f>[1]!i_dq_close($F$1,A434)</f>
        <v>186.34809999999999</v>
      </c>
      <c r="G434" s="1">
        <f>[1]!i_dq_close($G$1,A434)</f>
        <v>192.66980000000001</v>
      </c>
      <c r="H434">
        <f t="shared" si="12"/>
        <v>163.40116666666665</v>
      </c>
      <c r="I434">
        <f t="shared" si="13"/>
        <v>186.65653333333333</v>
      </c>
    </row>
    <row r="435" spans="1:9">
      <c r="A435" s="3">
        <f>信用曲线—价格!A435</f>
        <v>45191</v>
      </c>
      <c r="B435" s="1">
        <f>[1]!i_dq_close($B$1,A435)</f>
        <v>151.05160000000001</v>
      </c>
      <c r="C435" s="1">
        <f>[1]!i_dq_close($C$1,A435)</f>
        <v>165.0102</v>
      </c>
      <c r="D435" s="1">
        <f>[1]!i_dq_close($D$1,A435)</f>
        <v>174.19759999999999</v>
      </c>
      <c r="E435" s="1">
        <f>[1]!i_dq_close($E$1,A435)</f>
        <v>180.96289999999999</v>
      </c>
      <c r="F435" s="1">
        <f>[1]!i_dq_close($F$1,A435)</f>
        <v>186.37119999999999</v>
      </c>
      <c r="G435" s="1">
        <f>[1]!i_dq_close($G$1,A435)</f>
        <v>192.65639999999999</v>
      </c>
      <c r="H435">
        <f t="shared" si="12"/>
        <v>163.41980000000001</v>
      </c>
      <c r="I435">
        <f t="shared" si="13"/>
        <v>186.6635</v>
      </c>
    </row>
    <row r="436" spans="1:9">
      <c r="A436" s="3">
        <f>信用曲线—价格!A436</f>
        <v>45194</v>
      </c>
      <c r="B436" s="1">
        <f>[1]!i_dq_close($B$1,A436)</f>
        <v>151.08160000000001</v>
      </c>
      <c r="C436" s="1">
        <f>[1]!i_dq_close($C$1,A436)</f>
        <v>165.0402</v>
      </c>
      <c r="D436" s="1">
        <f>[1]!i_dq_close($D$1,A436)</f>
        <v>174.2226</v>
      </c>
      <c r="E436" s="1">
        <f>[1]!i_dq_close($E$1,A436)</f>
        <v>181.0093</v>
      </c>
      <c r="F436" s="1">
        <f>[1]!i_dq_close($F$1,A436)</f>
        <v>186.39779999999999</v>
      </c>
      <c r="G436" s="1">
        <f>[1]!i_dq_close($G$1,A436)</f>
        <v>192.6977</v>
      </c>
      <c r="H436">
        <f t="shared" si="12"/>
        <v>163.44813333333335</v>
      </c>
      <c r="I436">
        <f t="shared" si="13"/>
        <v>186.70160000000001</v>
      </c>
    </row>
    <row r="437" spans="1:9">
      <c r="A437" s="3">
        <f>信用曲线—价格!A437</f>
        <v>45195</v>
      </c>
      <c r="B437" s="1">
        <f>[1]!i_dq_close($B$1,A437)</f>
        <v>151.06720000000001</v>
      </c>
      <c r="C437" s="1">
        <f>[1]!i_dq_close($C$1,A437)</f>
        <v>164.99700000000001</v>
      </c>
      <c r="D437" s="1">
        <f>[1]!i_dq_close($D$1,A437)</f>
        <v>174.14930000000001</v>
      </c>
      <c r="E437" s="1">
        <f>[1]!i_dq_close($E$1,A437)</f>
        <v>180.96360000000001</v>
      </c>
      <c r="F437" s="1">
        <f>[1]!i_dq_close($F$1,A437)</f>
        <v>186.2988</v>
      </c>
      <c r="G437" s="1">
        <f>[1]!i_dq_close($G$1,A437)</f>
        <v>192.5975</v>
      </c>
      <c r="H437">
        <f t="shared" si="12"/>
        <v>163.40450000000001</v>
      </c>
      <c r="I437">
        <f t="shared" si="13"/>
        <v>186.61996666666667</v>
      </c>
    </row>
    <row r="438" spans="1:9">
      <c r="A438" s="3">
        <f>信用曲线—价格!A438</f>
        <v>45196</v>
      </c>
      <c r="B438" s="1">
        <f>[1]!i_dq_close($B$1,A438)</f>
        <v>151.0684</v>
      </c>
      <c r="C438" s="1">
        <f>[1]!i_dq_close($C$1,A438)</f>
        <v>164.98920000000001</v>
      </c>
      <c r="D438" s="1">
        <f>[1]!i_dq_close($D$1,A438)</f>
        <v>174.1591</v>
      </c>
      <c r="E438" s="1">
        <f>[1]!i_dq_close($E$1,A438)</f>
        <v>180.9248</v>
      </c>
      <c r="F438" s="1">
        <f>[1]!i_dq_close($F$1,A438)</f>
        <v>186.22069999999999</v>
      </c>
      <c r="G438" s="1">
        <f>[1]!i_dq_close($G$1,A438)</f>
        <v>192.64500000000001</v>
      </c>
      <c r="H438">
        <f t="shared" si="12"/>
        <v>163.40556666666666</v>
      </c>
      <c r="I438">
        <f t="shared" si="13"/>
        <v>186.59683333333331</v>
      </c>
    </row>
    <row r="439" spans="1:9">
      <c r="A439" s="3">
        <f>信用曲线—价格!A439</f>
        <v>45197</v>
      </c>
      <c r="B439" s="1">
        <f>[1]!i_dq_close($B$1,A439)</f>
        <v>151.11009999999999</v>
      </c>
      <c r="C439" s="1">
        <f>[1]!i_dq_close($C$1,A439)</f>
        <v>165.08269999999999</v>
      </c>
      <c r="D439" s="1">
        <f>[1]!i_dq_close($D$1,A439)</f>
        <v>174.30940000000001</v>
      </c>
      <c r="E439" s="1">
        <f>[1]!i_dq_close($E$1,A439)</f>
        <v>181.02940000000001</v>
      </c>
      <c r="F439" s="1">
        <f>[1]!i_dq_close($F$1,A439)</f>
        <v>186.33090000000001</v>
      </c>
      <c r="G439" s="1">
        <f>[1]!i_dq_close($G$1,A439)</f>
        <v>192.7996</v>
      </c>
      <c r="H439">
        <f t="shared" si="12"/>
        <v>163.50073333333333</v>
      </c>
      <c r="I439">
        <f t="shared" si="13"/>
        <v>186.71996666666669</v>
      </c>
    </row>
    <row r="440" spans="1:9">
      <c r="A440" s="3">
        <f>信用曲线—价格!A440</f>
        <v>45206</v>
      </c>
      <c r="B440" s="1">
        <f>[1]!i_dq_close($B$1,A440)</f>
        <v>151.233</v>
      </c>
      <c r="C440" s="1">
        <f>[1]!i_dq_close($C$1,A440)</f>
        <v>165.2191</v>
      </c>
      <c r="D440" s="1">
        <f>[1]!i_dq_close($D$1,A440)</f>
        <v>174.46530000000001</v>
      </c>
      <c r="E440" s="1">
        <f>[1]!i_dq_close($E$1,A440)</f>
        <v>181.18469999999999</v>
      </c>
      <c r="F440" s="1">
        <f>[1]!i_dq_close($F$1,A440)</f>
        <v>186.4716</v>
      </c>
      <c r="G440" s="1">
        <f>[1]!i_dq_close($G$1,A440)</f>
        <v>192.93889999999999</v>
      </c>
      <c r="H440">
        <f t="shared" si="12"/>
        <v>163.63913333333332</v>
      </c>
      <c r="I440">
        <f t="shared" si="13"/>
        <v>186.86506666666665</v>
      </c>
    </row>
    <row r="441" spans="1:9">
      <c r="A441" s="3">
        <f>信用曲线—价格!A441</f>
        <v>45207</v>
      </c>
      <c r="B441" s="1">
        <f>[1]!i_dq_close($B$1,A441)</f>
        <v>151.25290000000001</v>
      </c>
      <c r="C441" s="1">
        <f>[1]!i_dq_close($C$1,A441)</f>
        <v>165.2499</v>
      </c>
      <c r="D441" s="1">
        <f>[1]!i_dq_close($D$1,A441)</f>
        <v>174.47409999999999</v>
      </c>
      <c r="E441" s="1">
        <f>[1]!i_dq_close($E$1,A441)</f>
        <v>181.1858</v>
      </c>
      <c r="F441" s="1">
        <f>[1]!i_dq_close($F$1,A441)</f>
        <v>186.46700000000001</v>
      </c>
      <c r="G441" s="1">
        <f>[1]!i_dq_close($G$1,A441)</f>
        <v>192.90360000000001</v>
      </c>
      <c r="H441">
        <f t="shared" si="12"/>
        <v>163.65896666666666</v>
      </c>
      <c r="I441">
        <f t="shared" si="13"/>
        <v>186.85213333333334</v>
      </c>
    </row>
    <row r="442" spans="1:9">
      <c r="A442" s="3">
        <f>信用曲线—价格!A442</f>
        <v>45208</v>
      </c>
      <c r="B442" s="1">
        <f>[1]!i_dq_close($B$1,A442)</f>
        <v>151.26939999999999</v>
      </c>
      <c r="C442" s="1">
        <f>[1]!i_dq_close($C$1,A442)</f>
        <v>165.27529999999999</v>
      </c>
      <c r="D442" s="1">
        <f>[1]!i_dq_close($D$1,A442)</f>
        <v>174.52770000000001</v>
      </c>
      <c r="E442" s="1">
        <f>[1]!i_dq_close($E$1,A442)</f>
        <v>181.23990000000001</v>
      </c>
      <c r="F442" s="1">
        <f>[1]!i_dq_close($F$1,A442)</f>
        <v>186.51259999999999</v>
      </c>
      <c r="G442" s="1">
        <f>[1]!i_dq_close($G$1,A442)</f>
        <v>192.94829999999999</v>
      </c>
      <c r="H442">
        <f t="shared" si="12"/>
        <v>163.6908</v>
      </c>
      <c r="I442">
        <f t="shared" si="13"/>
        <v>186.90026666666665</v>
      </c>
    </row>
    <row r="443" spans="1:9">
      <c r="A443" s="3">
        <f>信用曲线—价格!A443</f>
        <v>45209</v>
      </c>
      <c r="B443" s="1">
        <f>[1]!i_dq_close($B$1,A443)</f>
        <v>151.27670000000001</v>
      </c>
      <c r="C443" s="1">
        <f>[1]!i_dq_close($C$1,A443)</f>
        <v>165.27459999999999</v>
      </c>
      <c r="D443" s="1">
        <f>[1]!i_dq_close($D$1,A443)</f>
        <v>174.52099999999999</v>
      </c>
      <c r="E443" s="1">
        <f>[1]!i_dq_close($E$1,A443)</f>
        <v>181.23220000000001</v>
      </c>
      <c r="F443" s="1">
        <f>[1]!i_dq_close($F$1,A443)</f>
        <v>186.46969999999999</v>
      </c>
      <c r="G443" s="1">
        <f>[1]!i_dq_close($G$1,A443)</f>
        <v>192.9203</v>
      </c>
      <c r="H443">
        <f t="shared" si="12"/>
        <v>163.69076666666663</v>
      </c>
      <c r="I443">
        <f t="shared" si="13"/>
        <v>186.87406666666666</v>
      </c>
    </row>
    <row r="444" spans="1:9">
      <c r="A444" s="3">
        <f>信用曲线—价格!A444</f>
        <v>45210</v>
      </c>
      <c r="B444" s="1">
        <f>[1]!i_dq_close($B$1,A444)</f>
        <v>151.27959999999999</v>
      </c>
      <c r="C444" s="1">
        <f>[1]!i_dq_close($C$1,A444)</f>
        <v>165.22300000000001</v>
      </c>
      <c r="D444" s="1">
        <f>[1]!i_dq_close($D$1,A444)</f>
        <v>174.452</v>
      </c>
      <c r="E444" s="1">
        <f>[1]!i_dq_close($E$1,A444)</f>
        <v>181.16720000000001</v>
      </c>
      <c r="F444" s="1">
        <f>[1]!i_dq_close($F$1,A444)</f>
        <v>186.34360000000001</v>
      </c>
      <c r="G444" s="1">
        <f>[1]!i_dq_close($G$1,A444)</f>
        <v>192.7826</v>
      </c>
      <c r="H444">
        <f t="shared" si="12"/>
        <v>163.65153333333333</v>
      </c>
      <c r="I444">
        <f t="shared" si="13"/>
        <v>186.76446666666666</v>
      </c>
    </row>
    <row r="445" spans="1:9">
      <c r="A445" s="3">
        <f>信用曲线—价格!A445</f>
        <v>45211</v>
      </c>
      <c r="B445" s="1">
        <f>[1]!i_dq_close($B$1,A445)</f>
        <v>151.28</v>
      </c>
      <c r="C445" s="1">
        <f>[1]!i_dq_close($C$1,A445)</f>
        <v>165.2071</v>
      </c>
      <c r="D445" s="1">
        <f>[1]!i_dq_close($D$1,A445)</f>
        <v>174.4187</v>
      </c>
      <c r="E445" s="1">
        <f>[1]!i_dq_close($E$1,A445)</f>
        <v>181.10579999999999</v>
      </c>
      <c r="F445" s="1">
        <f>[1]!i_dq_close($F$1,A445)</f>
        <v>186.25020000000001</v>
      </c>
      <c r="G445" s="1">
        <f>[1]!i_dq_close($G$1,A445)</f>
        <v>192.8449</v>
      </c>
      <c r="H445">
        <f t="shared" si="12"/>
        <v>163.63526666666667</v>
      </c>
      <c r="I445">
        <f t="shared" si="13"/>
        <v>186.73363333333336</v>
      </c>
    </row>
    <row r="446" spans="1:9">
      <c r="A446" s="3">
        <f>信用曲线—价格!A446</f>
        <v>45212</v>
      </c>
      <c r="B446" s="1">
        <f>[1]!i_dq_close($B$1,A446)</f>
        <v>151.2895</v>
      </c>
      <c r="C446" s="1">
        <f>[1]!i_dq_close($C$1,A446)</f>
        <v>165.2371</v>
      </c>
      <c r="D446" s="1">
        <f>[1]!i_dq_close($D$1,A446)</f>
        <v>174.4667</v>
      </c>
      <c r="E446" s="1">
        <f>[1]!i_dq_close($E$1,A446)</f>
        <v>181.16300000000001</v>
      </c>
      <c r="F446" s="1">
        <f>[1]!i_dq_close($F$1,A446)</f>
        <v>186.2578</v>
      </c>
      <c r="G446" s="1">
        <f>[1]!i_dq_close($G$1,A446)</f>
        <v>192.9128</v>
      </c>
      <c r="H446">
        <f t="shared" si="12"/>
        <v>163.66443333333333</v>
      </c>
      <c r="I446">
        <f t="shared" si="13"/>
        <v>186.77786666666665</v>
      </c>
    </row>
    <row r="447" spans="1:9">
      <c r="A447" s="3">
        <f>信用曲线—价格!A447</f>
        <v>45215</v>
      </c>
      <c r="B447" s="1">
        <f>[1]!i_dq_close($B$1,A447)</f>
        <v>151.32230000000001</v>
      </c>
      <c r="C447" s="1">
        <f>[1]!i_dq_close($C$1,A447)</f>
        <v>165.2775</v>
      </c>
      <c r="D447" s="1">
        <f>[1]!i_dq_close($D$1,A447)</f>
        <v>174.5068</v>
      </c>
      <c r="E447" s="1">
        <f>[1]!i_dq_close($E$1,A447)</f>
        <v>181.2056</v>
      </c>
      <c r="F447" s="1">
        <f>[1]!i_dq_close($F$1,A447)</f>
        <v>186.30099999999999</v>
      </c>
      <c r="G447" s="1">
        <f>[1]!i_dq_close($G$1,A447)</f>
        <v>193.0532</v>
      </c>
      <c r="H447">
        <f t="shared" si="12"/>
        <v>163.7022</v>
      </c>
      <c r="I447">
        <f t="shared" si="13"/>
        <v>186.85326666666666</v>
      </c>
    </row>
    <row r="448" spans="1:9">
      <c r="A448" s="3">
        <f>信用曲线—价格!A448</f>
        <v>45216</v>
      </c>
      <c r="B448" s="1">
        <f>[1]!i_dq_close($B$1,A448)</f>
        <v>151.32759999999999</v>
      </c>
      <c r="C448" s="1">
        <f>[1]!i_dq_close($C$1,A448)</f>
        <v>165.27950000000001</v>
      </c>
      <c r="D448" s="1">
        <f>[1]!i_dq_close($D$1,A448)</f>
        <v>174.50839999999999</v>
      </c>
      <c r="E448" s="1">
        <f>[1]!i_dq_close($E$1,A448)</f>
        <v>181.2167</v>
      </c>
      <c r="F448" s="1">
        <f>[1]!i_dq_close($F$1,A448)</f>
        <v>186.29929999999999</v>
      </c>
      <c r="G448" s="1">
        <f>[1]!i_dq_close($G$1,A448)</f>
        <v>193.1542</v>
      </c>
      <c r="H448">
        <f t="shared" si="12"/>
        <v>163.70516666666666</v>
      </c>
      <c r="I448">
        <f t="shared" si="13"/>
        <v>186.89006666666668</v>
      </c>
    </row>
    <row r="449" spans="1:9">
      <c r="A449" s="3">
        <f>信用曲线—价格!A449</f>
        <v>45217</v>
      </c>
      <c r="B449" s="1">
        <f>[1]!i_dq_close($B$1,A449)</f>
        <v>151.32919999999999</v>
      </c>
      <c r="C449" s="1">
        <f>[1]!i_dq_close($C$1,A449)</f>
        <v>165.2663</v>
      </c>
      <c r="D449" s="1">
        <f>[1]!i_dq_close($D$1,A449)</f>
        <v>174.49629999999999</v>
      </c>
      <c r="E449" s="1">
        <f>[1]!i_dq_close($E$1,A449)</f>
        <v>181.2003</v>
      </c>
      <c r="F449" s="1">
        <f>[1]!i_dq_close($F$1,A449)</f>
        <v>186.25360000000001</v>
      </c>
      <c r="G449" s="1">
        <f>[1]!i_dq_close($G$1,A449)</f>
        <v>193.16249999999999</v>
      </c>
      <c r="H449">
        <f t="shared" si="12"/>
        <v>163.69726666666668</v>
      </c>
      <c r="I449">
        <f t="shared" si="13"/>
        <v>186.87213333333332</v>
      </c>
    </row>
    <row r="450" spans="1:9">
      <c r="A450" s="3">
        <f>信用曲线—价格!A450</f>
        <v>45218</v>
      </c>
      <c r="B450" s="1">
        <f>[1]!i_dq_close($B$1,A450)</f>
        <v>151.3177</v>
      </c>
      <c r="C450" s="1">
        <f>[1]!i_dq_close($C$1,A450)</f>
        <v>165.17670000000001</v>
      </c>
      <c r="D450" s="1">
        <f>[1]!i_dq_close($D$1,A450)</f>
        <v>174.3578</v>
      </c>
      <c r="E450" s="1">
        <f>[1]!i_dq_close($E$1,A450)</f>
        <v>181.10059999999999</v>
      </c>
      <c r="F450" s="1">
        <f>[1]!i_dq_close($F$1,A450)</f>
        <v>186.16470000000001</v>
      </c>
      <c r="G450" s="1">
        <f>[1]!i_dq_close($G$1,A450)</f>
        <v>193.005</v>
      </c>
      <c r="H450">
        <f t="shared" si="12"/>
        <v>163.6174</v>
      </c>
      <c r="I450">
        <f t="shared" si="13"/>
        <v>186.75676666666666</v>
      </c>
    </row>
    <row r="451" spans="1:9">
      <c r="A451" s="3">
        <f>信用曲线—价格!A451</f>
        <v>45219</v>
      </c>
      <c r="B451" s="1">
        <f>[1]!i_dq_close($B$1,A451)</f>
        <v>151.3039</v>
      </c>
      <c r="C451" s="1">
        <f>[1]!i_dq_close($C$1,A451)</f>
        <v>165.15049999999999</v>
      </c>
      <c r="D451" s="1">
        <f>[1]!i_dq_close($D$1,A451)</f>
        <v>174.3381</v>
      </c>
      <c r="E451" s="1">
        <f>[1]!i_dq_close($E$1,A451)</f>
        <v>181.08690000000001</v>
      </c>
      <c r="F451" s="1">
        <f>[1]!i_dq_close($F$1,A451)</f>
        <v>186.17009999999999</v>
      </c>
      <c r="G451" s="1">
        <f>[1]!i_dq_close($G$1,A451)</f>
        <v>193.0436</v>
      </c>
      <c r="H451">
        <f t="shared" si="12"/>
        <v>163.5975</v>
      </c>
      <c r="I451">
        <f t="shared" si="13"/>
        <v>186.76686666666669</v>
      </c>
    </row>
    <row r="452" spans="1:9">
      <c r="A452" s="3">
        <f>信用曲线—价格!A452</f>
        <v>45222</v>
      </c>
      <c r="B452" s="1">
        <f>[1]!i_dq_close($B$1,A452)</f>
        <v>151.33500000000001</v>
      </c>
      <c r="C452" s="1">
        <f>[1]!i_dq_close($C$1,A452)</f>
        <v>165.19739999999999</v>
      </c>
      <c r="D452" s="1">
        <f>[1]!i_dq_close($D$1,A452)</f>
        <v>174.39429999999999</v>
      </c>
      <c r="E452" s="1">
        <f>[1]!i_dq_close($E$1,A452)</f>
        <v>181.143</v>
      </c>
      <c r="F452" s="1">
        <f>[1]!i_dq_close($F$1,A452)</f>
        <v>186.2286</v>
      </c>
      <c r="G452" s="1">
        <f>[1]!i_dq_close($G$1,A452)</f>
        <v>193.0581</v>
      </c>
      <c r="H452">
        <f t="shared" ref="H452:H515" si="14">AVERAGE(B452:D452)</f>
        <v>163.64223333333334</v>
      </c>
      <c r="I452">
        <f t="shared" ref="I452:I515" si="15">AVERAGE(E452:G452)</f>
        <v>186.8099</v>
      </c>
    </row>
    <row r="453" spans="1:9">
      <c r="A453" s="3">
        <f>信用曲线—价格!A453</f>
        <v>45223</v>
      </c>
      <c r="B453" s="1">
        <f>[1]!i_dq_close($B$1,A453)</f>
        <v>151.32230000000001</v>
      </c>
      <c r="C453" s="1">
        <f>[1]!i_dq_close($C$1,A453)</f>
        <v>165.16139999999999</v>
      </c>
      <c r="D453" s="1">
        <f>[1]!i_dq_close($D$1,A453)</f>
        <v>174.33539999999999</v>
      </c>
      <c r="E453" s="1">
        <f>[1]!i_dq_close($E$1,A453)</f>
        <v>181.0883</v>
      </c>
      <c r="F453" s="1">
        <f>[1]!i_dq_close($F$1,A453)</f>
        <v>186.18819999999999</v>
      </c>
      <c r="G453" s="1">
        <f>[1]!i_dq_close($G$1,A453)</f>
        <v>193.04130000000001</v>
      </c>
      <c r="H453">
        <f t="shared" si="14"/>
        <v>163.60636666666667</v>
      </c>
      <c r="I453">
        <f t="shared" si="15"/>
        <v>186.77260000000001</v>
      </c>
    </row>
    <row r="454" spans="1:9">
      <c r="A454" s="3">
        <f>信用曲线—价格!A454</f>
        <v>45224</v>
      </c>
      <c r="B454" s="1">
        <f>[1]!i_dq_close($B$1,A454)</f>
        <v>151.32929999999999</v>
      </c>
      <c r="C454" s="1">
        <f>[1]!i_dq_close($C$1,A454)</f>
        <v>165.1696</v>
      </c>
      <c r="D454" s="1">
        <f>[1]!i_dq_close($D$1,A454)</f>
        <v>174.364</v>
      </c>
      <c r="E454" s="1">
        <f>[1]!i_dq_close($E$1,A454)</f>
        <v>181.1009</v>
      </c>
      <c r="F454" s="1">
        <f>[1]!i_dq_close($F$1,A454)</f>
        <v>186.185</v>
      </c>
      <c r="G454" s="1">
        <f>[1]!i_dq_close($G$1,A454)</f>
        <v>193.05850000000001</v>
      </c>
      <c r="H454">
        <f t="shared" si="14"/>
        <v>163.62096666666665</v>
      </c>
      <c r="I454">
        <f t="shared" si="15"/>
        <v>186.78146666666666</v>
      </c>
    </row>
    <row r="455" spans="1:9">
      <c r="A455" s="3">
        <f>信用曲线—价格!A455</f>
        <v>45225</v>
      </c>
      <c r="B455" s="1">
        <f>[1]!i_dq_close($B$1,A455)</f>
        <v>151.35740000000001</v>
      </c>
      <c r="C455" s="1">
        <f>[1]!i_dq_close($C$1,A455)</f>
        <v>165.2336</v>
      </c>
      <c r="D455" s="1">
        <f>[1]!i_dq_close($D$1,A455)</f>
        <v>174.45910000000001</v>
      </c>
      <c r="E455" s="1">
        <f>[1]!i_dq_close($E$1,A455)</f>
        <v>181.1901</v>
      </c>
      <c r="F455" s="1">
        <f>[1]!i_dq_close($F$1,A455)</f>
        <v>186.27459999999999</v>
      </c>
      <c r="G455" s="1">
        <f>[1]!i_dq_close($G$1,A455)</f>
        <v>193.15090000000001</v>
      </c>
      <c r="H455">
        <f t="shared" si="14"/>
        <v>163.68336666666667</v>
      </c>
      <c r="I455">
        <f t="shared" si="15"/>
        <v>186.87186666666665</v>
      </c>
    </row>
    <row r="456" spans="1:9">
      <c r="A456" s="3">
        <f>信用曲线—价格!A456</f>
        <v>45226</v>
      </c>
      <c r="B456" s="1">
        <f>[1]!i_dq_close($B$1,A456)</f>
        <v>151.37029999999999</v>
      </c>
      <c r="C456" s="1">
        <f>[1]!i_dq_close($C$1,A456)</f>
        <v>165.25110000000001</v>
      </c>
      <c r="D456" s="1">
        <f>[1]!i_dq_close($D$1,A456)</f>
        <v>174.47139999999999</v>
      </c>
      <c r="E456" s="1">
        <f>[1]!i_dq_close($E$1,A456)</f>
        <v>181.2003</v>
      </c>
      <c r="F456" s="1">
        <f>[1]!i_dq_close($F$1,A456)</f>
        <v>186.21469999999999</v>
      </c>
      <c r="G456" s="1">
        <f>[1]!i_dq_close($G$1,A456)</f>
        <v>193.10929999999999</v>
      </c>
      <c r="H456">
        <f t="shared" si="14"/>
        <v>163.69759999999999</v>
      </c>
      <c r="I456">
        <f t="shared" si="15"/>
        <v>186.8414333333333</v>
      </c>
    </row>
    <row r="457" spans="1:9">
      <c r="A457" s="3">
        <f>信用曲线—价格!A457</f>
        <v>45229</v>
      </c>
      <c r="B457" s="1">
        <f>[1]!i_dq_close($B$1,A457)</f>
        <v>151.40989999999999</v>
      </c>
      <c r="C457" s="1">
        <f>[1]!i_dq_close($C$1,A457)</f>
        <v>165.31569999999999</v>
      </c>
      <c r="D457" s="1">
        <f>[1]!i_dq_close($D$1,A457)</f>
        <v>174.55889999999999</v>
      </c>
      <c r="E457" s="1">
        <f>[1]!i_dq_close($E$1,A457)</f>
        <v>181.32130000000001</v>
      </c>
      <c r="F457" s="1">
        <f>[1]!i_dq_close($F$1,A457)</f>
        <v>186.4795</v>
      </c>
      <c r="G457" s="1">
        <f>[1]!i_dq_close($G$1,A457)</f>
        <v>193.29920000000001</v>
      </c>
      <c r="H457">
        <f t="shared" si="14"/>
        <v>163.76149999999998</v>
      </c>
      <c r="I457">
        <f t="shared" si="15"/>
        <v>187.03333333333333</v>
      </c>
    </row>
    <row r="458" spans="1:9">
      <c r="A458" s="3">
        <f>信用曲线—价格!A458</f>
        <v>45230</v>
      </c>
      <c r="B458" s="1">
        <f>[1]!i_dq_close($B$1,A458)</f>
        <v>151.4265</v>
      </c>
      <c r="C458" s="1">
        <f>[1]!i_dq_close($C$1,A458)</f>
        <v>165.3563</v>
      </c>
      <c r="D458" s="1">
        <f>[1]!i_dq_close($D$1,A458)</f>
        <v>174.62</v>
      </c>
      <c r="E458" s="1">
        <f>[1]!i_dq_close($E$1,A458)</f>
        <v>181.37309999999999</v>
      </c>
      <c r="F458" s="1">
        <f>[1]!i_dq_close($F$1,A458)</f>
        <v>186.63319999999999</v>
      </c>
      <c r="G458" s="1">
        <f>[1]!i_dq_close($G$1,A458)</f>
        <v>193.48609999999999</v>
      </c>
      <c r="H458">
        <f t="shared" si="14"/>
        <v>163.80093333333335</v>
      </c>
      <c r="I458">
        <f t="shared" si="15"/>
        <v>187.16413333333333</v>
      </c>
    </row>
    <row r="459" spans="1:9">
      <c r="A459" s="3">
        <f>信用曲线—价格!A459</f>
        <v>45231</v>
      </c>
      <c r="B459" s="1">
        <f>[1]!i_dq_close($B$1,A459)</f>
        <v>151.4419</v>
      </c>
      <c r="C459" s="1">
        <f>[1]!i_dq_close($C$1,A459)</f>
        <v>165.38300000000001</v>
      </c>
      <c r="D459" s="1">
        <f>[1]!i_dq_close($D$1,A459)</f>
        <v>174.66200000000001</v>
      </c>
      <c r="E459" s="1">
        <f>[1]!i_dq_close($E$1,A459)</f>
        <v>181.4033</v>
      </c>
      <c r="F459" s="1">
        <f>[1]!i_dq_close($F$1,A459)</f>
        <v>186.64410000000001</v>
      </c>
      <c r="G459" s="1">
        <f>[1]!i_dq_close($G$1,A459)</f>
        <v>193.46039999999999</v>
      </c>
      <c r="H459">
        <f t="shared" si="14"/>
        <v>163.82896666666667</v>
      </c>
      <c r="I459">
        <f t="shared" si="15"/>
        <v>187.16926666666669</v>
      </c>
    </row>
    <row r="460" spans="1:9">
      <c r="A460" s="3">
        <f>信用曲线—价格!A460</f>
        <v>45232</v>
      </c>
      <c r="B460" s="1">
        <f>[1]!i_dq_close($B$1,A460)</f>
        <v>151.46199999999999</v>
      </c>
      <c r="C460" s="1">
        <f>[1]!i_dq_close($C$1,A460)</f>
        <v>165.43989999999999</v>
      </c>
      <c r="D460" s="1">
        <f>[1]!i_dq_close($D$1,A460)</f>
        <v>174.76730000000001</v>
      </c>
      <c r="E460" s="1">
        <f>[1]!i_dq_close($E$1,A460)</f>
        <v>181.5129</v>
      </c>
      <c r="F460" s="1">
        <f>[1]!i_dq_close($F$1,A460)</f>
        <v>186.78360000000001</v>
      </c>
      <c r="G460" s="1">
        <f>[1]!i_dq_close($G$1,A460)</f>
        <v>193.62289999999999</v>
      </c>
      <c r="H460">
        <f t="shared" si="14"/>
        <v>163.88973333333331</v>
      </c>
      <c r="I460">
        <f t="shared" si="15"/>
        <v>187.30646666666667</v>
      </c>
    </row>
    <row r="461" spans="1:9">
      <c r="A461" s="3">
        <f>信用曲线—价格!A461</f>
        <v>45233</v>
      </c>
      <c r="B461" s="1">
        <f>[1]!i_dq_close($B$1,A461)</f>
        <v>151.47900000000001</v>
      </c>
      <c r="C461" s="1">
        <f>[1]!i_dq_close($C$1,A461)</f>
        <v>165.482</v>
      </c>
      <c r="D461" s="1">
        <f>[1]!i_dq_close($D$1,A461)</f>
        <v>174.8467</v>
      </c>
      <c r="E461" s="1">
        <f>[1]!i_dq_close($E$1,A461)</f>
        <v>181.60769999999999</v>
      </c>
      <c r="F461" s="1">
        <f>[1]!i_dq_close($F$1,A461)</f>
        <v>186.9049</v>
      </c>
      <c r="G461" s="1">
        <f>[1]!i_dq_close($G$1,A461)</f>
        <v>193.72149999999999</v>
      </c>
      <c r="H461">
        <f t="shared" si="14"/>
        <v>163.9359</v>
      </c>
      <c r="I461">
        <f t="shared" si="15"/>
        <v>187.41136666666668</v>
      </c>
    </row>
    <row r="462" spans="1:9">
      <c r="A462" s="3">
        <f>信用曲线—价格!A462</f>
        <v>45236</v>
      </c>
      <c r="B462" s="1">
        <f>[1]!i_dq_close($B$1,A462)</f>
        <v>151.5163</v>
      </c>
      <c r="C462" s="1">
        <f>[1]!i_dq_close($C$1,A462)</f>
        <v>165.5386</v>
      </c>
      <c r="D462" s="1">
        <f>[1]!i_dq_close($D$1,A462)</f>
        <v>174.90809999999999</v>
      </c>
      <c r="E462" s="1">
        <f>[1]!i_dq_close($E$1,A462)</f>
        <v>181.68729999999999</v>
      </c>
      <c r="F462" s="1">
        <f>[1]!i_dq_close($F$1,A462)</f>
        <v>187.08500000000001</v>
      </c>
      <c r="G462" s="1">
        <f>[1]!i_dq_close($G$1,A462)</f>
        <v>193.78980000000001</v>
      </c>
      <c r="H462">
        <f t="shared" si="14"/>
        <v>163.98766666666666</v>
      </c>
      <c r="I462">
        <f t="shared" si="15"/>
        <v>187.52070000000001</v>
      </c>
    </row>
    <row r="463" spans="1:9">
      <c r="A463" s="3">
        <f>信用曲线—价格!A463</f>
        <v>45237</v>
      </c>
      <c r="B463" s="1">
        <f>[1]!i_dq_close($B$1,A463)</f>
        <v>151.5266</v>
      </c>
      <c r="C463" s="1">
        <f>[1]!i_dq_close($C$1,A463)</f>
        <v>165.54390000000001</v>
      </c>
      <c r="D463" s="1">
        <f>[1]!i_dq_close($D$1,A463)</f>
        <v>174.94280000000001</v>
      </c>
      <c r="E463" s="1">
        <f>[1]!i_dq_close($E$1,A463)</f>
        <v>181.73</v>
      </c>
      <c r="F463" s="1">
        <f>[1]!i_dq_close($F$1,A463)</f>
        <v>187.2927</v>
      </c>
      <c r="G463" s="1">
        <f>[1]!i_dq_close($G$1,A463)</f>
        <v>193.98089999999999</v>
      </c>
      <c r="H463">
        <f t="shared" si="14"/>
        <v>164.00443333333337</v>
      </c>
      <c r="I463">
        <f t="shared" si="15"/>
        <v>187.66786666666667</v>
      </c>
    </row>
    <row r="464" spans="1:9">
      <c r="A464" s="3">
        <f>信用曲线—价格!A464</f>
        <v>45238</v>
      </c>
      <c r="B464" s="1">
        <f>[1]!i_dq_close($B$1,A464)</f>
        <v>151.53389999999999</v>
      </c>
      <c r="C464" s="1">
        <f>[1]!i_dq_close($C$1,A464)</f>
        <v>165.5581</v>
      </c>
      <c r="D464" s="1">
        <f>[1]!i_dq_close($D$1,A464)</f>
        <v>174.96629999999999</v>
      </c>
      <c r="E464" s="1">
        <f>[1]!i_dq_close($E$1,A464)</f>
        <v>181.77520000000001</v>
      </c>
      <c r="F464" s="1">
        <f>[1]!i_dq_close($F$1,A464)</f>
        <v>187.3365</v>
      </c>
      <c r="G464" s="1">
        <f>[1]!i_dq_close($G$1,A464)</f>
        <v>193.9734</v>
      </c>
      <c r="H464">
        <f t="shared" si="14"/>
        <v>164.01943333333332</v>
      </c>
      <c r="I464">
        <f t="shared" si="15"/>
        <v>187.69503333333333</v>
      </c>
    </row>
    <row r="465" spans="1:9">
      <c r="A465" s="3">
        <f>信用曲线—价格!A465</f>
        <v>45239</v>
      </c>
      <c r="B465" s="1">
        <f>[1]!i_dq_close($B$1,A465)</f>
        <v>151.5455</v>
      </c>
      <c r="C465" s="1">
        <f>[1]!i_dq_close($C$1,A465)</f>
        <v>165.5813</v>
      </c>
      <c r="D465" s="1">
        <f>[1]!i_dq_close($D$1,A465)</f>
        <v>175.02</v>
      </c>
      <c r="E465" s="1">
        <f>[1]!i_dq_close($E$1,A465)</f>
        <v>181.91159999999999</v>
      </c>
      <c r="F465" s="1">
        <f>[1]!i_dq_close($F$1,A465)</f>
        <v>187.48679999999999</v>
      </c>
      <c r="G465" s="1">
        <f>[1]!i_dq_close($G$1,A465)</f>
        <v>194.06399999999999</v>
      </c>
      <c r="H465">
        <f t="shared" si="14"/>
        <v>164.04893333333334</v>
      </c>
      <c r="I465">
        <f t="shared" si="15"/>
        <v>187.82079999999999</v>
      </c>
    </row>
    <row r="466" spans="1:9">
      <c r="A466" s="3">
        <f>信用曲线—价格!A466</f>
        <v>45240</v>
      </c>
      <c r="B466" s="1">
        <f>[1]!i_dq_close($B$1,A466)</f>
        <v>151.55410000000001</v>
      </c>
      <c r="C466" s="1">
        <f>[1]!i_dq_close($C$1,A466)</f>
        <v>165.59889999999999</v>
      </c>
      <c r="D466" s="1">
        <f>[1]!i_dq_close($D$1,A466)</f>
        <v>175.07509999999999</v>
      </c>
      <c r="E466" s="1">
        <f>[1]!i_dq_close($E$1,A466)</f>
        <v>181.97829999999999</v>
      </c>
      <c r="F466" s="1">
        <f>[1]!i_dq_close($F$1,A466)</f>
        <v>187.5848</v>
      </c>
      <c r="G466" s="1">
        <f>[1]!i_dq_close($G$1,A466)</f>
        <v>194.13140000000001</v>
      </c>
      <c r="H466">
        <f t="shared" si="14"/>
        <v>164.07603333333336</v>
      </c>
      <c r="I466">
        <f t="shared" si="15"/>
        <v>187.89816666666664</v>
      </c>
    </row>
    <row r="467" spans="1:9">
      <c r="A467" s="3">
        <f>信用曲线—价格!A467</f>
        <v>45243</v>
      </c>
      <c r="B467" s="1">
        <f>[1]!i_dq_close($B$1,A467)</f>
        <v>151.59020000000001</v>
      </c>
      <c r="C467" s="1">
        <f>[1]!i_dq_close($C$1,A467)</f>
        <v>165.6626</v>
      </c>
      <c r="D467" s="1">
        <f>[1]!i_dq_close($D$1,A467)</f>
        <v>175.17189999999999</v>
      </c>
      <c r="E467" s="1">
        <f>[1]!i_dq_close($E$1,A467)</f>
        <v>182.06270000000001</v>
      </c>
      <c r="F467" s="1">
        <f>[1]!i_dq_close($F$1,A467)</f>
        <v>187.74160000000001</v>
      </c>
      <c r="G467" s="1">
        <f>[1]!i_dq_close($G$1,A467)</f>
        <v>194.28970000000001</v>
      </c>
      <c r="H467">
        <f t="shared" si="14"/>
        <v>164.14156666666665</v>
      </c>
      <c r="I467">
        <f t="shared" si="15"/>
        <v>188.03133333333335</v>
      </c>
    </row>
    <row r="468" spans="1:9">
      <c r="A468" s="3">
        <f>信用曲线—价格!A468</f>
        <v>45244</v>
      </c>
      <c r="B468" s="1">
        <f>[1]!i_dq_close($B$1,A468)</f>
        <v>151.60220000000001</v>
      </c>
      <c r="C468" s="1">
        <f>[1]!i_dq_close($C$1,A468)</f>
        <v>165.6858</v>
      </c>
      <c r="D468" s="1">
        <f>[1]!i_dq_close($D$1,A468)</f>
        <v>175.23439999999999</v>
      </c>
      <c r="E468" s="1">
        <f>[1]!i_dq_close($E$1,A468)</f>
        <v>182.17330000000001</v>
      </c>
      <c r="F468" s="1">
        <f>[1]!i_dq_close($F$1,A468)</f>
        <v>187.87110000000001</v>
      </c>
      <c r="G468" s="1">
        <f>[1]!i_dq_close($G$1,A468)</f>
        <v>194.4802</v>
      </c>
      <c r="H468">
        <f t="shared" si="14"/>
        <v>164.17413333333334</v>
      </c>
      <c r="I468">
        <f t="shared" si="15"/>
        <v>188.17486666666665</v>
      </c>
    </row>
    <row r="469" spans="1:9">
      <c r="A469" s="3">
        <f>信用曲线—价格!A469</f>
        <v>45245</v>
      </c>
      <c r="B469" s="1">
        <f>[1]!i_dq_close($B$1,A469)</f>
        <v>151.6165</v>
      </c>
      <c r="C469" s="1">
        <f>[1]!i_dq_close($C$1,A469)</f>
        <v>165.72389999999999</v>
      </c>
      <c r="D469" s="1">
        <f>[1]!i_dq_close($D$1,A469)</f>
        <v>175.28210000000001</v>
      </c>
      <c r="E469" s="1">
        <f>[1]!i_dq_close($E$1,A469)</f>
        <v>182.26609999999999</v>
      </c>
      <c r="F469" s="1">
        <f>[1]!i_dq_close($F$1,A469)</f>
        <v>187.98869999999999</v>
      </c>
      <c r="G469" s="1">
        <f>[1]!i_dq_close($G$1,A469)</f>
        <v>194.6514</v>
      </c>
      <c r="H469">
        <f t="shared" si="14"/>
        <v>164.20750000000001</v>
      </c>
      <c r="I469">
        <f t="shared" si="15"/>
        <v>188.30206666666666</v>
      </c>
    </row>
    <row r="470" spans="1:9">
      <c r="A470" s="3">
        <f>信用曲线—价格!A470</f>
        <v>45246</v>
      </c>
      <c r="B470" s="1">
        <f>[1]!i_dq_close($B$1,A470)</f>
        <v>151.63079999999999</v>
      </c>
      <c r="C470" s="1">
        <f>[1]!i_dq_close($C$1,A470)</f>
        <v>165.7671</v>
      </c>
      <c r="D470" s="1">
        <f>[1]!i_dq_close($D$1,A470)</f>
        <v>175.37739999999999</v>
      </c>
      <c r="E470" s="1">
        <f>[1]!i_dq_close($E$1,A470)</f>
        <v>182.4</v>
      </c>
      <c r="F470" s="1">
        <f>[1]!i_dq_close($F$1,A470)</f>
        <v>188.0855</v>
      </c>
      <c r="G470" s="1">
        <f>[1]!i_dq_close($G$1,A470)</f>
        <v>194.83779999999999</v>
      </c>
      <c r="H470">
        <f t="shared" si="14"/>
        <v>164.25843333333333</v>
      </c>
      <c r="I470">
        <f t="shared" si="15"/>
        <v>188.44110000000001</v>
      </c>
    </row>
    <row r="471" spans="1:9">
      <c r="A471" s="3">
        <f>信用曲线—价格!A471</f>
        <v>45247</v>
      </c>
      <c r="B471" s="1">
        <f>[1]!i_dq_close($B$1,A471)</f>
        <v>151.64490000000001</v>
      </c>
      <c r="C471" s="1">
        <f>[1]!i_dq_close($C$1,A471)</f>
        <v>165.81379999999999</v>
      </c>
      <c r="D471" s="1">
        <f>[1]!i_dq_close($D$1,A471)</f>
        <v>175.42779999999999</v>
      </c>
      <c r="E471" s="1">
        <f>[1]!i_dq_close($E$1,A471)</f>
        <v>182.44749999999999</v>
      </c>
      <c r="F471" s="1">
        <f>[1]!i_dq_close($F$1,A471)</f>
        <v>188.17060000000001</v>
      </c>
      <c r="G471" s="1">
        <f>[1]!i_dq_close($G$1,A471)</f>
        <v>194.94120000000001</v>
      </c>
      <c r="H471">
        <f t="shared" si="14"/>
        <v>164.2955</v>
      </c>
      <c r="I471">
        <f t="shared" si="15"/>
        <v>188.51976666666667</v>
      </c>
    </row>
    <row r="472" spans="1:9">
      <c r="A472" s="3">
        <f>信用曲线—价格!A472</f>
        <v>45250</v>
      </c>
      <c r="B472" s="1">
        <f>[1]!i_dq_close($B$1,A472)</f>
        <v>151.6781</v>
      </c>
      <c r="C472" s="1">
        <f>[1]!i_dq_close($C$1,A472)</f>
        <v>165.8663</v>
      </c>
      <c r="D472" s="1">
        <f>[1]!i_dq_close($D$1,A472)</f>
        <v>175.50550000000001</v>
      </c>
      <c r="E472" s="1">
        <f>[1]!i_dq_close($E$1,A472)</f>
        <v>182.58150000000001</v>
      </c>
      <c r="F472" s="1">
        <f>[1]!i_dq_close($F$1,A472)</f>
        <v>188.24969999999999</v>
      </c>
      <c r="G472" s="1">
        <f>[1]!i_dq_close($G$1,A472)</f>
        <v>194.9907</v>
      </c>
      <c r="H472">
        <f t="shared" si="14"/>
        <v>164.34996666666666</v>
      </c>
      <c r="I472">
        <f t="shared" si="15"/>
        <v>188.60729999999998</v>
      </c>
    </row>
    <row r="473" spans="1:9">
      <c r="A473" s="3">
        <f>信用曲线—价格!A473</f>
        <v>45251</v>
      </c>
      <c r="B473" s="1">
        <f>[1]!i_dq_close($B$1,A473)</f>
        <v>151.68790000000001</v>
      </c>
      <c r="C473" s="1">
        <f>[1]!i_dq_close($C$1,A473)</f>
        <v>165.87360000000001</v>
      </c>
      <c r="D473" s="1">
        <f>[1]!i_dq_close($D$1,A473)</f>
        <v>175.5505</v>
      </c>
      <c r="E473" s="1">
        <f>[1]!i_dq_close($E$1,A473)</f>
        <v>182.684</v>
      </c>
      <c r="F473" s="1">
        <f>[1]!i_dq_close($F$1,A473)</f>
        <v>188.30459999999999</v>
      </c>
      <c r="G473" s="1">
        <f>[1]!i_dq_close($G$1,A473)</f>
        <v>195.1061</v>
      </c>
      <c r="H473">
        <f t="shared" si="14"/>
        <v>164.37066666666666</v>
      </c>
      <c r="I473">
        <f t="shared" si="15"/>
        <v>188.69823333333332</v>
      </c>
    </row>
    <row r="474" spans="1:9">
      <c r="A474" s="3">
        <f>信用曲线—价格!A474</f>
        <v>45252</v>
      </c>
      <c r="B474" s="1">
        <f>[1]!i_dq_close($B$1,A474)</f>
        <v>151.69069999999999</v>
      </c>
      <c r="C474" s="1">
        <f>[1]!i_dq_close($C$1,A474)</f>
        <v>165.85059999999999</v>
      </c>
      <c r="D474" s="1">
        <f>[1]!i_dq_close($D$1,A474)</f>
        <v>175.53819999999999</v>
      </c>
      <c r="E474" s="1">
        <f>[1]!i_dq_close($E$1,A474)</f>
        <v>182.6789</v>
      </c>
      <c r="F474" s="1">
        <f>[1]!i_dq_close($F$1,A474)</f>
        <v>188.3083</v>
      </c>
      <c r="G474" s="1">
        <f>[1]!i_dq_close($G$1,A474)</f>
        <v>195.07990000000001</v>
      </c>
      <c r="H474">
        <f t="shared" si="14"/>
        <v>164.35983333333331</v>
      </c>
      <c r="I474">
        <f t="shared" si="15"/>
        <v>188.68903333333333</v>
      </c>
    </row>
    <row r="475" spans="1:9">
      <c r="A475" s="3">
        <f>信用曲线—价格!A475</f>
        <v>45253</v>
      </c>
      <c r="B475" s="1">
        <f>[1]!i_dq_close($B$1,A475)</f>
        <v>151.69470000000001</v>
      </c>
      <c r="C475" s="1">
        <f>[1]!i_dq_close($C$1,A475)</f>
        <v>165.7946</v>
      </c>
      <c r="D475" s="1">
        <f>[1]!i_dq_close($D$1,A475)</f>
        <v>175.42070000000001</v>
      </c>
      <c r="E475" s="1">
        <f>[1]!i_dq_close($E$1,A475)</f>
        <v>182.571</v>
      </c>
      <c r="F475" s="1">
        <f>[1]!i_dq_close($F$1,A475)</f>
        <v>188.23</v>
      </c>
      <c r="G475" s="1">
        <f>[1]!i_dq_close($G$1,A475)</f>
        <v>194.9452</v>
      </c>
      <c r="H475">
        <f t="shared" si="14"/>
        <v>164.30333333333334</v>
      </c>
      <c r="I475">
        <f t="shared" si="15"/>
        <v>188.58206666666669</v>
      </c>
    </row>
    <row r="476" spans="1:9">
      <c r="A476" s="3">
        <f>信用曲线—价格!A476</f>
        <v>45254</v>
      </c>
      <c r="B476" s="1">
        <f>[1]!i_dq_close($B$1,A476)</f>
        <v>151.6969</v>
      </c>
      <c r="C476" s="1">
        <f>[1]!i_dq_close($C$1,A476)</f>
        <v>165.8004</v>
      </c>
      <c r="D476" s="1">
        <f>[1]!i_dq_close($D$1,A476)</f>
        <v>175.44470000000001</v>
      </c>
      <c r="E476" s="1">
        <f>[1]!i_dq_close($E$1,A476)</f>
        <v>182.55179999999999</v>
      </c>
      <c r="F476" s="1">
        <f>[1]!i_dq_close($F$1,A476)</f>
        <v>188.18</v>
      </c>
      <c r="G476" s="1">
        <f>[1]!i_dq_close($G$1,A476)</f>
        <v>194.85480000000001</v>
      </c>
      <c r="H476">
        <f t="shared" si="14"/>
        <v>164.31399999999999</v>
      </c>
      <c r="I476">
        <f t="shared" si="15"/>
        <v>188.52886666666669</v>
      </c>
    </row>
    <row r="477" spans="1:9">
      <c r="A477" s="3">
        <f>信用曲线—价格!A477</f>
        <v>45257</v>
      </c>
      <c r="B477" s="1">
        <f>[1]!i_dq_close($B$1,A477)</f>
        <v>151.71440000000001</v>
      </c>
      <c r="C477" s="1">
        <f>[1]!i_dq_close($C$1,A477)</f>
        <v>165.77209999999999</v>
      </c>
      <c r="D477" s="1">
        <f>[1]!i_dq_close($D$1,A477)</f>
        <v>175.40360000000001</v>
      </c>
      <c r="E477" s="1">
        <f>[1]!i_dq_close($E$1,A477)</f>
        <v>182.49799999999999</v>
      </c>
      <c r="F477" s="1">
        <f>[1]!i_dq_close($F$1,A477)</f>
        <v>188.04069999999999</v>
      </c>
      <c r="G477" s="1">
        <f>[1]!i_dq_close($G$1,A477)</f>
        <v>194.85400000000001</v>
      </c>
      <c r="H477">
        <f t="shared" si="14"/>
        <v>164.29669999999999</v>
      </c>
      <c r="I477">
        <f t="shared" si="15"/>
        <v>188.46423333333334</v>
      </c>
    </row>
    <row r="478" spans="1:9">
      <c r="A478" s="3">
        <f>信用曲线—价格!A478</f>
        <v>45258</v>
      </c>
      <c r="B478" s="1">
        <f>[1]!i_dq_close($B$1,A478)</f>
        <v>151.71420000000001</v>
      </c>
      <c r="C478" s="1">
        <f>[1]!i_dq_close($C$1,A478)</f>
        <v>165.7593</v>
      </c>
      <c r="D478" s="1">
        <f>[1]!i_dq_close($D$1,A478)</f>
        <v>175.4075</v>
      </c>
      <c r="E478" s="1">
        <f>[1]!i_dq_close($E$1,A478)</f>
        <v>182.47489999999999</v>
      </c>
      <c r="F478" s="1">
        <f>[1]!i_dq_close($F$1,A478)</f>
        <v>187.95429999999999</v>
      </c>
      <c r="G478" s="1">
        <f>[1]!i_dq_close($G$1,A478)</f>
        <v>194.78710000000001</v>
      </c>
      <c r="H478">
        <f t="shared" si="14"/>
        <v>164.29366666666667</v>
      </c>
      <c r="I478">
        <f t="shared" si="15"/>
        <v>188.40543333333335</v>
      </c>
    </row>
    <row r="479" spans="1:9">
      <c r="A479" s="3">
        <f>信用曲线—价格!A479</f>
        <v>45259</v>
      </c>
      <c r="B479" s="1">
        <f>[1]!i_dq_close($B$1,A479)</f>
        <v>151.71530000000001</v>
      </c>
      <c r="C479" s="1">
        <f>[1]!i_dq_close($C$1,A479)</f>
        <v>165.7544</v>
      </c>
      <c r="D479" s="1">
        <f>[1]!i_dq_close($D$1,A479)</f>
        <v>175.39830000000001</v>
      </c>
      <c r="E479" s="1">
        <f>[1]!i_dq_close($E$1,A479)</f>
        <v>182.4528</v>
      </c>
      <c r="F479" s="1">
        <f>[1]!i_dq_close($F$1,A479)</f>
        <v>187.90600000000001</v>
      </c>
      <c r="G479" s="1">
        <f>[1]!i_dq_close($G$1,A479)</f>
        <v>194.7697</v>
      </c>
      <c r="H479">
        <f t="shared" si="14"/>
        <v>164.28933333333333</v>
      </c>
      <c r="I479">
        <f t="shared" si="15"/>
        <v>188.37616666666668</v>
      </c>
    </row>
    <row r="480" spans="1:9">
      <c r="A480" s="3">
        <f>信用曲线—价格!A480</f>
        <v>45260</v>
      </c>
      <c r="B480" s="1">
        <f>[1]!i_dq_close($B$1,A480)</f>
        <v>151.73230000000001</v>
      </c>
      <c r="C480" s="1">
        <f>[1]!i_dq_close($C$1,A480)</f>
        <v>165.7893</v>
      </c>
      <c r="D480" s="1">
        <f>[1]!i_dq_close($D$1,A480)</f>
        <v>175.45259999999999</v>
      </c>
      <c r="E480" s="1">
        <f>[1]!i_dq_close($E$1,A480)</f>
        <v>182.5</v>
      </c>
      <c r="F480" s="1">
        <f>[1]!i_dq_close($F$1,A480)</f>
        <v>187.91720000000001</v>
      </c>
      <c r="G480" s="1">
        <f>[1]!i_dq_close($G$1,A480)</f>
        <v>194.87569999999999</v>
      </c>
      <c r="H480">
        <f t="shared" si="14"/>
        <v>164.32473333333334</v>
      </c>
      <c r="I480">
        <f t="shared" si="15"/>
        <v>188.43096666666665</v>
      </c>
    </row>
    <row r="481" spans="1:9">
      <c r="A481" s="3">
        <f>信用曲线—价格!A481</f>
        <v>45261</v>
      </c>
      <c r="B481" s="1">
        <f>[1]!i_dq_close($B$1,A481)</f>
        <v>151.7432</v>
      </c>
      <c r="C481" s="1">
        <f>[1]!i_dq_close($C$1,A481)</f>
        <v>165.81180000000001</v>
      </c>
      <c r="D481" s="1">
        <f>[1]!i_dq_close($D$1,A481)</f>
        <v>175.4967</v>
      </c>
      <c r="E481" s="1">
        <f>[1]!i_dq_close($E$1,A481)</f>
        <v>182.53030000000001</v>
      </c>
      <c r="F481" s="1">
        <f>[1]!i_dq_close($F$1,A481)</f>
        <v>187.9101</v>
      </c>
      <c r="G481" s="1">
        <f>[1]!i_dq_close($G$1,A481)</f>
        <v>194.9588</v>
      </c>
      <c r="H481">
        <f t="shared" si="14"/>
        <v>164.35056666666665</v>
      </c>
      <c r="I481">
        <f t="shared" si="15"/>
        <v>188.46640000000002</v>
      </c>
    </row>
    <row r="482" spans="1:9">
      <c r="A482" s="3">
        <f>信用曲线—价格!A482</f>
        <v>45264</v>
      </c>
      <c r="B482" s="1">
        <f>[1]!i_dq_close($B$1,A482)</f>
        <v>151.76910000000001</v>
      </c>
      <c r="C482" s="1">
        <f>[1]!i_dq_close($C$1,A482)</f>
        <v>165.82419999999999</v>
      </c>
      <c r="D482" s="1">
        <f>[1]!i_dq_close($D$1,A482)</f>
        <v>175.53290000000001</v>
      </c>
      <c r="E482" s="1">
        <f>[1]!i_dq_close($E$1,A482)</f>
        <v>182.54580000000001</v>
      </c>
      <c r="F482" s="1">
        <f>[1]!i_dq_close($F$1,A482)</f>
        <v>187.90610000000001</v>
      </c>
      <c r="G482" s="1">
        <f>[1]!i_dq_close($G$1,A482)</f>
        <v>194.95269999999999</v>
      </c>
      <c r="H482">
        <f t="shared" si="14"/>
        <v>164.37540000000001</v>
      </c>
      <c r="I482">
        <f t="shared" si="15"/>
        <v>188.46820000000002</v>
      </c>
    </row>
    <row r="483" spans="1:9">
      <c r="A483" s="3">
        <f>信用曲线—价格!A483</f>
        <v>45265</v>
      </c>
      <c r="B483" s="1">
        <f>[1]!i_dq_close($B$1,A483)</f>
        <v>151.76689999999999</v>
      </c>
      <c r="C483" s="1">
        <f>[1]!i_dq_close($C$1,A483)</f>
        <v>165.79480000000001</v>
      </c>
      <c r="D483" s="1">
        <f>[1]!i_dq_close($D$1,A483)</f>
        <v>175.50640000000001</v>
      </c>
      <c r="E483" s="1">
        <f>[1]!i_dq_close($E$1,A483)</f>
        <v>182.524</v>
      </c>
      <c r="F483" s="1">
        <f>[1]!i_dq_close($F$1,A483)</f>
        <v>187.8314</v>
      </c>
      <c r="G483" s="1">
        <f>[1]!i_dq_close($G$1,A483)</f>
        <v>194.9487</v>
      </c>
      <c r="H483">
        <f t="shared" si="14"/>
        <v>164.35603333333333</v>
      </c>
      <c r="I483">
        <f t="shared" si="15"/>
        <v>188.43470000000002</v>
      </c>
    </row>
    <row r="484" spans="1:9">
      <c r="A484" s="3">
        <f>信用曲线—价格!A484</f>
        <v>45266</v>
      </c>
      <c r="B484" s="1">
        <f>[1]!i_dq_close($B$1,A484)</f>
        <v>151.7655</v>
      </c>
      <c r="C484" s="1">
        <f>[1]!i_dq_close($C$1,A484)</f>
        <v>165.7731</v>
      </c>
      <c r="D484" s="1">
        <f>[1]!i_dq_close($D$1,A484)</f>
        <v>175.4828</v>
      </c>
      <c r="E484" s="1">
        <f>[1]!i_dq_close($E$1,A484)</f>
        <v>182.49520000000001</v>
      </c>
      <c r="F484" s="1">
        <f>[1]!i_dq_close($F$1,A484)</f>
        <v>187.84729999999999</v>
      </c>
      <c r="G484" s="1">
        <f>[1]!i_dq_close($G$1,A484)</f>
        <v>194.9348</v>
      </c>
      <c r="H484">
        <f t="shared" si="14"/>
        <v>164.34046666666666</v>
      </c>
      <c r="I484">
        <f t="shared" si="15"/>
        <v>188.42576666666665</v>
      </c>
    </row>
    <row r="485" spans="1:9">
      <c r="A485" s="3">
        <f>信用曲线—价格!A485</f>
        <v>45267</v>
      </c>
      <c r="B485" s="1">
        <f>[1]!i_dq_close($B$1,A485)</f>
        <v>151.76439999999999</v>
      </c>
      <c r="C485" s="1">
        <f>[1]!i_dq_close($C$1,A485)</f>
        <v>165.78139999999999</v>
      </c>
      <c r="D485" s="1">
        <f>[1]!i_dq_close($D$1,A485)</f>
        <v>175.50389999999999</v>
      </c>
      <c r="E485" s="1">
        <f>[1]!i_dq_close($E$1,A485)</f>
        <v>182.50470000000001</v>
      </c>
      <c r="F485" s="1">
        <f>[1]!i_dq_close($F$1,A485)</f>
        <v>187.87379999999999</v>
      </c>
      <c r="G485" s="1">
        <f>[1]!i_dq_close($G$1,A485)</f>
        <v>194.98869999999999</v>
      </c>
      <c r="H485">
        <f t="shared" si="14"/>
        <v>164.34989999999999</v>
      </c>
      <c r="I485">
        <f t="shared" si="15"/>
        <v>188.45573333333334</v>
      </c>
    </row>
    <row r="486" spans="1:9">
      <c r="A486" s="3">
        <f>信用曲线—价格!A486</f>
        <v>45268</v>
      </c>
      <c r="B486" s="1">
        <f>[1]!i_dq_close($B$1,A486)</f>
        <v>151.77180000000001</v>
      </c>
      <c r="C486" s="1">
        <f>[1]!i_dq_close($C$1,A486)</f>
        <v>165.7732</v>
      </c>
      <c r="D486" s="1">
        <f>[1]!i_dq_close($D$1,A486)</f>
        <v>175.51669999999999</v>
      </c>
      <c r="E486" s="1">
        <f>[1]!i_dq_close($E$1,A486)</f>
        <v>182.51439999999999</v>
      </c>
      <c r="F486" s="1">
        <f>[1]!i_dq_close($F$1,A486)</f>
        <v>187.9059</v>
      </c>
      <c r="G486" s="1">
        <f>[1]!i_dq_close($G$1,A486)</f>
        <v>195.0291</v>
      </c>
      <c r="H486">
        <f t="shared" si="14"/>
        <v>164.35389999999998</v>
      </c>
      <c r="I486">
        <f t="shared" si="15"/>
        <v>188.48313333333331</v>
      </c>
    </row>
    <row r="487" spans="1:9">
      <c r="A487" s="3">
        <f>信用曲线—价格!A487</f>
        <v>45271</v>
      </c>
      <c r="B487" s="1">
        <f>[1]!i_dq_close($B$1,A487)</f>
        <v>151.80500000000001</v>
      </c>
      <c r="C487" s="1">
        <f>[1]!i_dq_close($C$1,A487)</f>
        <v>165.82749999999999</v>
      </c>
      <c r="D487" s="1">
        <f>[1]!i_dq_close($D$1,A487)</f>
        <v>175.57660000000001</v>
      </c>
      <c r="E487" s="1">
        <f>[1]!i_dq_close($E$1,A487)</f>
        <v>182.56549999999999</v>
      </c>
      <c r="F487" s="1">
        <f>[1]!i_dq_close($F$1,A487)</f>
        <v>188.0488</v>
      </c>
      <c r="G487" s="1">
        <f>[1]!i_dq_close($G$1,A487)</f>
        <v>195.12049999999999</v>
      </c>
      <c r="H487">
        <f t="shared" si="14"/>
        <v>164.40303333333335</v>
      </c>
      <c r="I487">
        <f t="shared" si="15"/>
        <v>188.57826666666665</v>
      </c>
    </row>
    <row r="488" spans="1:9">
      <c r="A488" s="3">
        <f>信用曲线—价格!A488</f>
        <v>45272</v>
      </c>
      <c r="B488" s="1">
        <f>[1]!i_dq_close($B$1,A488)</f>
        <v>151.80719999999999</v>
      </c>
      <c r="C488" s="1">
        <f>[1]!i_dq_close($C$1,A488)</f>
        <v>165.83690000000001</v>
      </c>
      <c r="D488" s="1">
        <f>[1]!i_dq_close($D$1,A488)</f>
        <v>175.58699999999999</v>
      </c>
      <c r="E488" s="1">
        <f>[1]!i_dq_close($E$1,A488)</f>
        <v>182.59780000000001</v>
      </c>
      <c r="F488" s="1">
        <f>[1]!i_dq_close($F$1,A488)</f>
        <v>188.06059999999999</v>
      </c>
      <c r="G488" s="1">
        <f>[1]!i_dq_close($G$1,A488)</f>
        <v>195.18770000000001</v>
      </c>
      <c r="H488">
        <f t="shared" si="14"/>
        <v>164.41036666666665</v>
      </c>
      <c r="I488">
        <f t="shared" si="15"/>
        <v>188.61536666666666</v>
      </c>
    </row>
    <row r="489" spans="1:9">
      <c r="A489" s="3">
        <f>信用曲线—价格!A489</f>
        <v>45273</v>
      </c>
      <c r="B489" s="1">
        <f>[1]!i_dq_close($B$1,A489)</f>
        <v>151.82570000000001</v>
      </c>
      <c r="C489" s="1">
        <f>[1]!i_dq_close($C$1,A489)</f>
        <v>165.89</v>
      </c>
      <c r="D489" s="1">
        <f>[1]!i_dq_close($D$1,A489)</f>
        <v>175.71</v>
      </c>
      <c r="E489" s="1">
        <f>[1]!i_dq_close($E$1,A489)</f>
        <v>182.73419999999999</v>
      </c>
      <c r="F489" s="1">
        <f>[1]!i_dq_close($F$1,A489)</f>
        <v>188.22329999999999</v>
      </c>
      <c r="G489" s="1">
        <f>[1]!i_dq_close($G$1,A489)</f>
        <v>195.2347</v>
      </c>
      <c r="H489">
        <f t="shared" si="14"/>
        <v>164.47523333333334</v>
      </c>
      <c r="I489">
        <f t="shared" si="15"/>
        <v>188.73073333333332</v>
      </c>
    </row>
    <row r="490" spans="1:9">
      <c r="A490" s="3">
        <f>信用曲线—价格!A490</f>
        <v>45274</v>
      </c>
      <c r="B490" s="1">
        <f>[1]!i_dq_close($B$1,A490)</f>
        <v>151.84889999999999</v>
      </c>
      <c r="C490" s="1">
        <f>[1]!i_dq_close($C$1,A490)</f>
        <v>165.9614</v>
      </c>
      <c r="D490" s="1">
        <f>[1]!i_dq_close($D$1,A490)</f>
        <v>175.82669999999999</v>
      </c>
      <c r="E490" s="1">
        <f>[1]!i_dq_close($E$1,A490)</f>
        <v>182.83080000000001</v>
      </c>
      <c r="F490" s="1">
        <f>[1]!i_dq_close($F$1,A490)</f>
        <v>188.49719999999999</v>
      </c>
      <c r="G490" s="1">
        <f>[1]!i_dq_close($G$1,A490)</f>
        <v>195.62700000000001</v>
      </c>
      <c r="H490">
        <f t="shared" si="14"/>
        <v>164.54566666666665</v>
      </c>
      <c r="I490">
        <f t="shared" si="15"/>
        <v>188.98499999999999</v>
      </c>
    </row>
    <row r="491" spans="1:9">
      <c r="A491" s="3">
        <f>信用曲线—价格!A491</f>
        <v>45275</v>
      </c>
      <c r="B491" s="1">
        <f>[1]!i_dq_close($B$1,A491)</f>
        <v>151.876</v>
      </c>
      <c r="C491" s="1">
        <f>[1]!i_dq_close($C$1,A491)</f>
        <v>166.04560000000001</v>
      </c>
      <c r="D491" s="1">
        <f>[1]!i_dq_close($D$1,A491)</f>
        <v>175.96010000000001</v>
      </c>
      <c r="E491" s="1">
        <f>[1]!i_dq_close($E$1,A491)</f>
        <v>182.98009999999999</v>
      </c>
      <c r="F491" s="1">
        <f>[1]!i_dq_close($F$1,A491)</f>
        <v>188.7175</v>
      </c>
      <c r="G491" s="1">
        <f>[1]!i_dq_close($G$1,A491)</f>
        <v>195.85230000000001</v>
      </c>
      <c r="H491">
        <f t="shared" si="14"/>
        <v>164.62723333333335</v>
      </c>
      <c r="I491">
        <f t="shared" si="15"/>
        <v>189.1833</v>
      </c>
    </row>
    <row r="492" spans="1:9">
      <c r="A492" s="3">
        <f>信用曲线—价格!A492</f>
        <v>45278</v>
      </c>
      <c r="B492" s="1">
        <f>[1]!i_dq_close($B$1,A492)</f>
        <v>151.92959999999999</v>
      </c>
      <c r="C492" s="1">
        <f>[1]!i_dq_close($C$1,A492)</f>
        <v>166.13509999999999</v>
      </c>
      <c r="D492" s="1">
        <f>[1]!i_dq_close($D$1,A492)</f>
        <v>176.08269999999999</v>
      </c>
      <c r="E492" s="1">
        <f>[1]!i_dq_close($E$1,A492)</f>
        <v>183.09739999999999</v>
      </c>
      <c r="F492" s="1">
        <f>[1]!i_dq_close($F$1,A492)</f>
        <v>188.95070000000001</v>
      </c>
      <c r="G492" s="1">
        <f>[1]!i_dq_close($G$1,A492)</f>
        <v>196.0051</v>
      </c>
      <c r="H492">
        <f t="shared" si="14"/>
        <v>164.7158</v>
      </c>
      <c r="I492">
        <f t="shared" si="15"/>
        <v>189.35106666666664</v>
      </c>
    </row>
    <row r="493" spans="1:9">
      <c r="A493" s="3">
        <f>信用曲线—价格!A493</f>
        <v>45279</v>
      </c>
      <c r="B493" s="1">
        <f>[1]!i_dq_close($B$1,A493)</f>
        <v>151.95240000000001</v>
      </c>
      <c r="C493" s="1">
        <f>[1]!i_dq_close($C$1,A493)</f>
        <v>166.18709999999999</v>
      </c>
      <c r="D493" s="1">
        <f>[1]!i_dq_close($D$1,A493)</f>
        <v>176.14099999999999</v>
      </c>
      <c r="E493" s="1">
        <f>[1]!i_dq_close($E$1,A493)</f>
        <v>183.14150000000001</v>
      </c>
      <c r="F493" s="1">
        <f>[1]!i_dq_close($F$1,A493)</f>
        <v>188.9735</v>
      </c>
      <c r="G493" s="1">
        <f>[1]!i_dq_close($G$1,A493)</f>
        <v>196.09549999999999</v>
      </c>
      <c r="H493">
        <f t="shared" si="14"/>
        <v>164.76016666666666</v>
      </c>
      <c r="I493">
        <f t="shared" si="15"/>
        <v>189.40350000000001</v>
      </c>
    </row>
    <row r="494" spans="1:9">
      <c r="A494" s="3">
        <f>信用曲线—价格!A494</f>
        <v>45280</v>
      </c>
      <c r="B494" s="1">
        <f>[1]!i_dq_close($B$1,A494)</f>
        <v>151.96799999999999</v>
      </c>
      <c r="C494" s="1">
        <f>[1]!i_dq_close($C$1,A494)</f>
        <v>166.20750000000001</v>
      </c>
      <c r="D494" s="1">
        <f>[1]!i_dq_close($D$1,A494)</f>
        <v>176.1909</v>
      </c>
      <c r="E494" s="1">
        <f>[1]!i_dq_close($E$1,A494)</f>
        <v>183.18360000000001</v>
      </c>
      <c r="F494" s="1">
        <f>[1]!i_dq_close($F$1,A494)</f>
        <v>189.0342</v>
      </c>
      <c r="G494" s="1">
        <f>[1]!i_dq_close($G$1,A494)</f>
        <v>196.1867</v>
      </c>
      <c r="H494">
        <f t="shared" si="14"/>
        <v>164.78880000000001</v>
      </c>
      <c r="I494">
        <f t="shared" si="15"/>
        <v>189.46816666666666</v>
      </c>
    </row>
    <row r="495" spans="1:9">
      <c r="A495" s="3">
        <f>信用曲线—价格!A495</f>
        <v>45281</v>
      </c>
      <c r="B495" s="1">
        <f>[1]!i_dq_close($B$1,A495)</f>
        <v>151.9734</v>
      </c>
      <c r="C495" s="1">
        <f>[1]!i_dq_close($C$1,A495)</f>
        <v>166.23339999999999</v>
      </c>
      <c r="D495" s="1">
        <f>[1]!i_dq_close($D$1,A495)</f>
        <v>176.23220000000001</v>
      </c>
      <c r="E495" s="1">
        <f>[1]!i_dq_close($E$1,A495)</f>
        <v>183.24850000000001</v>
      </c>
      <c r="F495" s="1">
        <f>[1]!i_dq_close($F$1,A495)</f>
        <v>189.11879999999999</v>
      </c>
      <c r="G495" s="1">
        <f>[1]!i_dq_close($G$1,A495)</f>
        <v>196.17789999999999</v>
      </c>
      <c r="H495">
        <f t="shared" si="14"/>
        <v>164.81299999999999</v>
      </c>
      <c r="I495">
        <f t="shared" si="15"/>
        <v>189.51506666666668</v>
      </c>
    </row>
    <row r="496" spans="1:9">
      <c r="A496" s="3">
        <f>信用曲线—价格!A496</f>
        <v>45282</v>
      </c>
      <c r="B496" s="1">
        <f>[1]!i_dq_close($B$1,A496)</f>
        <v>151.98740000000001</v>
      </c>
      <c r="C496" s="1">
        <f>[1]!i_dq_close($C$1,A496)</f>
        <v>166.30459999999999</v>
      </c>
      <c r="D496" s="1">
        <f>[1]!i_dq_close($D$1,A496)</f>
        <v>176.34059999999999</v>
      </c>
      <c r="E496" s="1">
        <f>[1]!i_dq_close($E$1,A496)</f>
        <v>183.36799999999999</v>
      </c>
      <c r="F496" s="1">
        <f>[1]!i_dq_close($F$1,A496)</f>
        <v>189.2508</v>
      </c>
      <c r="G496" s="1">
        <f>[1]!i_dq_close($G$1,A496)</f>
        <v>196.41720000000001</v>
      </c>
      <c r="H496">
        <f t="shared" si="14"/>
        <v>164.87753333333333</v>
      </c>
      <c r="I496">
        <f t="shared" si="15"/>
        <v>189.67866666666666</v>
      </c>
    </row>
    <row r="497" spans="1:9">
      <c r="A497" s="3">
        <f>信用曲线—价格!A497</f>
        <v>45285</v>
      </c>
      <c r="B497" s="1">
        <f>[1]!i_dq_close($B$1,A497)</f>
        <v>152.02500000000001</v>
      </c>
      <c r="C497" s="1">
        <f>[1]!i_dq_close($C$1,A497)</f>
        <v>166.36410000000001</v>
      </c>
      <c r="D497" s="1">
        <f>[1]!i_dq_close($D$1,A497)</f>
        <v>176.4325</v>
      </c>
      <c r="E497" s="1">
        <f>[1]!i_dq_close($E$1,A497)</f>
        <v>183.47130000000001</v>
      </c>
      <c r="F497" s="1">
        <f>[1]!i_dq_close($F$1,A497)</f>
        <v>189.40860000000001</v>
      </c>
      <c r="G497" s="1">
        <f>[1]!i_dq_close($G$1,A497)</f>
        <v>196.60499999999999</v>
      </c>
      <c r="H497">
        <f t="shared" si="14"/>
        <v>164.94053333333332</v>
      </c>
      <c r="I497">
        <f t="shared" si="15"/>
        <v>189.82830000000001</v>
      </c>
    </row>
    <row r="498" spans="1:9">
      <c r="A498" s="3">
        <f>信用曲线—价格!A498</f>
        <v>45286</v>
      </c>
      <c r="B498" s="1">
        <f>[1]!i_dq_close($B$1,A498)</f>
        <v>152.0521</v>
      </c>
      <c r="C498" s="1">
        <f>[1]!i_dq_close($C$1,A498)</f>
        <v>166.43899999999999</v>
      </c>
      <c r="D498" s="1">
        <f>[1]!i_dq_close($D$1,A498)</f>
        <v>176.5316</v>
      </c>
      <c r="E498" s="1">
        <f>[1]!i_dq_close($E$1,A498)</f>
        <v>183.59450000000001</v>
      </c>
      <c r="F498" s="1">
        <f>[1]!i_dq_close($F$1,A498)</f>
        <v>189.4607</v>
      </c>
      <c r="G498" s="1">
        <f>[1]!i_dq_close($G$1,A498)</f>
        <v>196.6918</v>
      </c>
      <c r="H498">
        <f t="shared" si="14"/>
        <v>165.00756666666666</v>
      </c>
      <c r="I498">
        <f t="shared" si="15"/>
        <v>189.91566666666668</v>
      </c>
    </row>
    <row r="499" spans="1:9">
      <c r="A499" s="3">
        <f>信用曲线—价格!A499</f>
        <v>45287</v>
      </c>
      <c r="B499" s="1">
        <f>[1]!i_dq_close($B$1,A499)</f>
        <v>152.09549999999999</v>
      </c>
      <c r="C499" s="1">
        <f>[1]!i_dq_close($C$1,A499)</f>
        <v>166.53659999999999</v>
      </c>
      <c r="D499" s="1">
        <f>[1]!i_dq_close($D$1,A499)</f>
        <v>176.67429999999999</v>
      </c>
      <c r="E499" s="1">
        <f>[1]!i_dq_close($E$1,A499)</f>
        <v>183.75489999999999</v>
      </c>
      <c r="F499" s="1">
        <f>[1]!i_dq_close($F$1,A499)</f>
        <v>189.6268</v>
      </c>
      <c r="G499" s="1">
        <f>[1]!i_dq_close($G$1,A499)</f>
        <v>196.87110000000001</v>
      </c>
      <c r="H499">
        <f t="shared" si="14"/>
        <v>165.10213333333331</v>
      </c>
      <c r="I499">
        <f t="shared" si="15"/>
        <v>190.08426666666665</v>
      </c>
    </row>
    <row r="500" spans="1:9">
      <c r="A500" s="3">
        <f>信用曲线—价格!A500</f>
        <v>45288</v>
      </c>
      <c r="B500" s="1">
        <f>[1]!i_dq_close($B$1,A500)</f>
        <v>152.1627</v>
      </c>
      <c r="C500" s="1">
        <f>[1]!i_dq_close($C$1,A500)</f>
        <v>166.63210000000001</v>
      </c>
      <c r="D500" s="1">
        <f>[1]!i_dq_close($D$1,A500)</f>
        <v>176.80179999999999</v>
      </c>
      <c r="E500" s="1">
        <f>[1]!i_dq_close($E$1,A500)</f>
        <v>183.90649999999999</v>
      </c>
      <c r="F500" s="1">
        <f>[1]!i_dq_close($F$1,A500)</f>
        <v>189.80879999999999</v>
      </c>
      <c r="G500" s="1">
        <f>[1]!i_dq_close($G$1,A500)</f>
        <v>197.1028</v>
      </c>
      <c r="H500">
        <f t="shared" si="14"/>
        <v>165.19886666666665</v>
      </c>
      <c r="I500">
        <f t="shared" si="15"/>
        <v>190.27269999999999</v>
      </c>
    </row>
    <row r="501" spans="1:9">
      <c r="A501" s="3">
        <f>信用曲线—价格!A501</f>
        <v>45289</v>
      </c>
      <c r="B501" s="1">
        <f>[1]!i_dq_close($B$1,A501)</f>
        <v>152.21170000000001</v>
      </c>
      <c r="C501" s="1">
        <f>[1]!i_dq_close($C$1,A501)</f>
        <v>166.70500000000001</v>
      </c>
      <c r="D501" s="1">
        <f>[1]!i_dq_close($D$1,A501)</f>
        <v>176.93190000000001</v>
      </c>
      <c r="E501" s="1">
        <f>[1]!i_dq_close($E$1,A501)</f>
        <v>184.03569999999999</v>
      </c>
      <c r="F501" s="1">
        <f>[1]!i_dq_close($F$1,A501)</f>
        <v>190.01900000000001</v>
      </c>
      <c r="G501" s="1">
        <f>[1]!i_dq_close($G$1,A501)</f>
        <v>197.24610000000001</v>
      </c>
      <c r="H501">
        <f t="shared" si="14"/>
        <v>165.28286666666668</v>
      </c>
      <c r="I501">
        <f t="shared" si="15"/>
        <v>190.43359999999998</v>
      </c>
    </row>
    <row r="502" spans="1:9">
      <c r="A502" s="3">
        <f>信用曲线—价格!A502</f>
        <v>45291</v>
      </c>
      <c r="B502" s="1">
        <f>[1]!i_dq_close($B$1,A502)</f>
        <v>152.23689999999999</v>
      </c>
      <c r="C502" s="1">
        <f>[1]!i_dq_close($C$1,A502)</f>
        <v>166.7371</v>
      </c>
      <c r="D502" s="1">
        <f>[1]!i_dq_close($D$1,A502)</f>
        <v>176.96549999999999</v>
      </c>
      <c r="E502" s="1">
        <f>[1]!i_dq_close($E$1,A502)</f>
        <v>184.07060000000001</v>
      </c>
      <c r="F502" s="1">
        <f>[1]!i_dq_close($F$1,A502)</f>
        <v>190.05510000000001</v>
      </c>
      <c r="G502" s="1">
        <f>[1]!i_dq_close($G$1,A502)</f>
        <v>197.2824</v>
      </c>
      <c r="H502">
        <f t="shared" si="14"/>
        <v>165.31316666666666</v>
      </c>
      <c r="I502">
        <f t="shared" si="15"/>
        <v>190.4693666666667</v>
      </c>
    </row>
    <row r="503" spans="1:9">
      <c r="A503" s="3">
        <f>信用曲线—价格!A503</f>
        <v>45293</v>
      </c>
      <c r="B503" s="1">
        <f>[1]!i_dq_close($B$1,A503)</f>
        <v>152.26840000000001</v>
      </c>
      <c r="C503" s="1">
        <f>[1]!i_dq_close($C$1,A503)</f>
        <v>166.79060000000001</v>
      </c>
      <c r="D503" s="1">
        <f>[1]!i_dq_close($D$1,A503)</f>
        <v>177.03749999999999</v>
      </c>
      <c r="E503" s="1">
        <f>[1]!i_dq_close($E$1,A503)</f>
        <v>184.1414</v>
      </c>
      <c r="F503" s="1">
        <f>[1]!i_dq_close($F$1,A503)</f>
        <v>190.2099</v>
      </c>
      <c r="G503" s="1">
        <f>[1]!i_dq_close($G$1,A503)</f>
        <v>197.3535</v>
      </c>
      <c r="H503">
        <f t="shared" si="14"/>
        <v>165.3655</v>
      </c>
      <c r="I503">
        <f t="shared" si="15"/>
        <v>190.56826666666666</v>
      </c>
    </row>
    <row r="504" spans="1:9">
      <c r="A504" s="3">
        <f>信用曲线—价格!A504</f>
        <v>45294</v>
      </c>
      <c r="B504" s="1">
        <f>[1]!i_dq_close($B$1,A504)</f>
        <v>152.27629999999999</v>
      </c>
      <c r="C504" s="1">
        <f>[1]!i_dq_close($C$1,A504)</f>
        <v>166.7765</v>
      </c>
      <c r="D504" s="1">
        <f>[1]!i_dq_close($D$1,A504)</f>
        <v>176.9966</v>
      </c>
      <c r="E504" s="1">
        <f>[1]!i_dq_close($E$1,A504)</f>
        <v>184.1009</v>
      </c>
      <c r="F504" s="1">
        <f>[1]!i_dq_close($F$1,A504)</f>
        <v>190.20869999999999</v>
      </c>
      <c r="G504" s="1">
        <f>[1]!i_dq_close($G$1,A504)</f>
        <v>197.29599999999999</v>
      </c>
      <c r="H504">
        <f t="shared" si="14"/>
        <v>165.34979999999999</v>
      </c>
      <c r="I504">
        <f t="shared" si="15"/>
        <v>190.5352</v>
      </c>
    </row>
    <row r="505" spans="1:9">
      <c r="A505" s="3">
        <f>信用曲线—价格!A505</f>
        <v>45295</v>
      </c>
      <c r="B505" s="1">
        <f>[1]!i_dq_close($B$1,A505)</f>
        <v>152.28469999999999</v>
      </c>
      <c r="C505" s="1">
        <f>[1]!i_dq_close($C$1,A505)</f>
        <v>166.81800000000001</v>
      </c>
      <c r="D505" s="1">
        <f>[1]!i_dq_close($D$1,A505)</f>
        <v>177.0513</v>
      </c>
      <c r="E505" s="1">
        <f>[1]!i_dq_close($E$1,A505)</f>
        <v>184.18369999999999</v>
      </c>
      <c r="F505" s="1">
        <f>[1]!i_dq_close($F$1,A505)</f>
        <v>190.2927</v>
      </c>
      <c r="G505" s="1">
        <f>[1]!i_dq_close($G$1,A505)</f>
        <v>197.37620000000001</v>
      </c>
      <c r="H505">
        <f t="shared" si="14"/>
        <v>165.38466666666667</v>
      </c>
      <c r="I505">
        <f t="shared" si="15"/>
        <v>190.61753333333334</v>
      </c>
    </row>
    <row r="506" spans="1:9">
      <c r="A506" s="3">
        <f>信用曲线—价格!A506</f>
        <v>45296</v>
      </c>
      <c r="B506" s="1">
        <f>[1]!i_dq_close($B$1,A506)</f>
        <v>152.2978</v>
      </c>
      <c r="C506" s="1">
        <f>[1]!i_dq_close($C$1,A506)</f>
        <v>166.88300000000001</v>
      </c>
      <c r="D506" s="1">
        <f>[1]!i_dq_close($D$1,A506)</f>
        <v>177.1515</v>
      </c>
      <c r="E506" s="1">
        <f>[1]!i_dq_close($E$1,A506)</f>
        <v>184.28819999999999</v>
      </c>
      <c r="F506" s="1">
        <f>[1]!i_dq_close($F$1,A506)</f>
        <v>190.453</v>
      </c>
      <c r="G506" s="1">
        <f>[1]!i_dq_close($G$1,A506)</f>
        <v>197.48580000000001</v>
      </c>
      <c r="H506">
        <f t="shared" si="14"/>
        <v>165.44409999999999</v>
      </c>
      <c r="I506">
        <f t="shared" si="15"/>
        <v>190.74233333333333</v>
      </c>
    </row>
    <row r="507" spans="1:9">
      <c r="A507" s="3">
        <f>信用曲线—价格!A507</f>
        <v>45299</v>
      </c>
      <c r="B507" s="1">
        <f>[1]!i_dq_close($B$1,A507)</f>
        <v>152.33359999999999</v>
      </c>
      <c r="C507" s="1">
        <f>[1]!i_dq_close($C$1,A507)</f>
        <v>166.9616</v>
      </c>
      <c r="D507" s="1">
        <f>[1]!i_dq_close($D$1,A507)</f>
        <v>177.2704</v>
      </c>
      <c r="E507" s="1">
        <f>[1]!i_dq_close($E$1,A507)</f>
        <v>184.41550000000001</v>
      </c>
      <c r="F507" s="1">
        <f>[1]!i_dq_close($F$1,A507)</f>
        <v>190.6062</v>
      </c>
      <c r="G507" s="1">
        <f>[1]!i_dq_close($G$1,A507)</f>
        <v>197.6951</v>
      </c>
      <c r="H507">
        <f t="shared" si="14"/>
        <v>165.52186666666668</v>
      </c>
      <c r="I507">
        <f t="shared" si="15"/>
        <v>190.90560000000002</v>
      </c>
    </row>
    <row r="508" spans="1:9">
      <c r="A508" s="3">
        <f>信用曲线—价格!A508</f>
        <v>45300</v>
      </c>
      <c r="B508" s="1">
        <f>[1]!i_dq_close($B$1,A508)</f>
        <v>152.3569</v>
      </c>
      <c r="C508" s="1">
        <f>[1]!i_dq_close($C$1,A508)</f>
        <v>167.02940000000001</v>
      </c>
      <c r="D508" s="1">
        <f>[1]!i_dq_close($D$1,A508)</f>
        <v>177.39320000000001</v>
      </c>
      <c r="E508" s="1">
        <f>[1]!i_dq_close($E$1,A508)</f>
        <v>184.57239999999999</v>
      </c>
      <c r="F508" s="1">
        <f>[1]!i_dq_close($F$1,A508)</f>
        <v>190.88329999999999</v>
      </c>
      <c r="G508" s="1">
        <f>[1]!i_dq_close($G$1,A508)</f>
        <v>197.93180000000001</v>
      </c>
      <c r="H508">
        <f t="shared" si="14"/>
        <v>165.59316666666666</v>
      </c>
      <c r="I508">
        <f t="shared" si="15"/>
        <v>191.12916666666669</v>
      </c>
    </row>
    <row r="509" spans="1:9">
      <c r="A509" s="3">
        <f>信用曲线—价格!A509</f>
        <v>45301</v>
      </c>
      <c r="B509" s="1">
        <f>[1]!i_dq_close($B$1,A509)</f>
        <v>152.37180000000001</v>
      </c>
      <c r="C509" s="1">
        <f>[1]!i_dq_close($C$1,A509)</f>
        <v>167.05260000000001</v>
      </c>
      <c r="D509" s="1">
        <f>[1]!i_dq_close($D$1,A509)</f>
        <v>177.42330000000001</v>
      </c>
      <c r="E509" s="1">
        <f>[1]!i_dq_close($E$1,A509)</f>
        <v>184.60849999999999</v>
      </c>
      <c r="F509" s="1">
        <f>[1]!i_dq_close($F$1,A509)</f>
        <v>190.94030000000001</v>
      </c>
      <c r="G509" s="1">
        <f>[1]!i_dq_close($G$1,A509)</f>
        <v>197.99160000000001</v>
      </c>
      <c r="H509">
        <f t="shared" si="14"/>
        <v>165.61590000000001</v>
      </c>
      <c r="I509">
        <f t="shared" si="15"/>
        <v>191.18013333333337</v>
      </c>
    </row>
    <row r="510" spans="1:9">
      <c r="A510" s="3">
        <f>信用曲线—价格!A510</f>
        <v>45302</v>
      </c>
      <c r="B510" s="1">
        <f>[1]!i_dq_close($B$1,A510)</f>
        <v>152.38409999999999</v>
      </c>
      <c r="C510" s="1">
        <f>[1]!i_dq_close($C$1,A510)</f>
        <v>167.08170000000001</v>
      </c>
      <c r="D510" s="1">
        <f>[1]!i_dq_close($D$1,A510)</f>
        <v>177.4418</v>
      </c>
      <c r="E510" s="1">
        <f>[1]!i_dq_close($E$1,A510)</f>
        <v>184.62649999999999</v>
      </c>
      <c r="F510" s="1">
        <f>[1]!i_dq_close($F$1,A510)</f>
        <v>191.01769999999999</v>
      </c>
      <c r="G510" s="1">
        <f>[1]!i_dq_close($G$1,A510)</f>
        <v>198.0385</v>
      </c>
      <c r="H510">
        <f t="shared" si="14"/>
        <v>165.63586666666666</v>
      </c>
      <c r="I510">
        <f t="shared" si="15"/>
        <v>191.22756666666666</v>
      </c>
    </row>
    <row r="511" spans="1:9">
      <c r="A511" s="3">
        <f>信用曲线—价格!A511</f>
        <v>45303</v>
      </c>
      <c r="B511" s="1">
        <f>[1]!i_dq_close($B$1,A511)</f>
        <v>152.39349999999999</v>
      </c>
      <c r="C511" s="1">
        <f>[1]!i_dq_close($C$1,A511)</f>
        <v>167.08969999999999</v>
      </c>
      <c r="D511" s="1">
        <f>[1]!i_dq_close($D$1,A511)</f>
        <v>177.446</v>
      </c>
      <c r="E511" s="1">
        <f>[1]!i_dq_close($E$1,A511)</f>
        <v>184.65020000000001</v>
      </c>
      <c r="F511" s="1">
        <f>[1]!i_dq_close($F$1,A511)</f>
        <v>191.0549</v>
      </c>
      <c r="G511" s="1">
        <f>[1]!i_dq_close($G$1,A511)</f>
        <v>198.09790000000001</v>
      </c>
      <c r="H511">
        <f t="shared" si="14"/>
        <v>165.64306666666667</v>
      </c>
      <c r="I511">
        <f t="shared" si="15"/>
        <v>191.26766666666666</v>
      </c>
    </row>
    <row r="512" spans="1:9">
      <c r="A512" s="3">
        <f>信用曲线—价格!A512</f>
        <v>45306</v>
      </c>
      <c r="B512" s="1">
        <f>[1]!i_dq_close($B$1,A512)</f>
        <v>152.4271</v>
      </c>
      <c r="C512" s="1">
        <f>[1]!i_dq_close($C$1,A512)</f>
        <v>167.12029999999999</v>
      </c>
      <c r="D512" s="1">
        <f>[1]!i_dq_close($D$1,A512)</f>
        <v>177.49379999999999</v>
      </c>
      <c r="E512" s="1">
        <f>[1]!i_dq_close($E$1,A512)</f>
        <v>184.69460000000001</v>
      </c>
      <c r="F512" s="1">
        <f>[1]!i_dq_close($F$1,A512)</f>
        <v>191.12360000000001</v>
      </c>
      <c r="G512" s="1">
        <f>[1]!i_dq_close($G$1,A512)</f>
        <v>198.19669999999999</v>
      </c>
      <c r="H512">
        <f t="shared" si="14"/>
        <v>165.68039999999999</v>
      </c>
      <c r="I512">
        <f t="shared" si="15"/>
        <v>191.3383</v>
      </c>
    </row>
    <row r="513" spans="1:9">
      <c r="A513" s="3">
        <f>信用曲线—价格!A513</f>
        <v>45307</v>
      </c>
      <c r="B513" s="1">
        <f>[1]!i_dq_close($B$1,A513)</f>
        <v>152.43610000000001</v>
      </c>
      <c r="C513" s="1">
        <f>[1]!i_dq_close($C$1,A513)</f>
        <v>167.14400000000001</v>
      </c>
      <c r="D513" s="1">
        <f>[1]!i_dq_close($D$1,A513)</f>
        <v>177.5196</v>
      </c>
      <c r="E513" s="1">
        <f>[1]!i_dq_close($E$1,A513)</f>
        <v>184.7347</v>
      </c>
      <c r="F513" s="1">
        <f>[1]!i_dq_close($F$1,A513)</f>
        <v>191.21080000000001</v>
      </c>
      <c r="G513" s="1">
        <f>[1]!i_dq_close($G$1,A513)</f>
        <v>198.22989999999999</v>
      </c>
      <c r="H513">
        <f t="shared" si="14"/>
        <v>165.69989999999999</v>
      </c>
      <c r="I513">
        <f t="shared" si="15"/>
        <v>191.39180000000002</v>
      </c>
    </row>
    <row r="514" spans="1:9">
      <c r="A514" s="3">
        <f>信用曲线—价格!A514</f>
        <v>45308</v>
      </c>
      <c r="B514" s="1">
        <f>[1]!i_dq_close($B$1,A514)</f>
        <v>152.4487</v>
      </c>
      <c r="C514" s="1">
        <f>[1]!i_dq_close($C$1,A514)</f>
        <v>167.16730000000001</v>
      </c>
      <c r="D514" s="1">
        <f>[1]!i_dq_close($D$1,A514)</f>
        <v>177.5658</v>
      </c>
      <c r="E514" s="1">
        <f>[1]!i_dq_close($E$1,A514)</f>
        <v>184.8056</v>
      </c>
      <c r="F514" s="1">
        <f>[1]!i_dq_close($F$1,A514)</f>
        <v>191.2895</v>
      </c>
      <c r="G514" s="1">
        <f>[1]!i_dq_close($G$1,A514)</f>
        <v>198.2998</v>
      </c>
      <c r="H514">
        <f t="shared" si="14"/>
        <v>165.72726666666665</v>
      </c>
      <c r="I514">
        <f t="shared" si="15"/>
        <v>191.46496666666667</v>
      </c>
    </row>
    <row r="515" spans="1:9">
      <c r="A515" s="3">
        <f>信用曲线—价格!A515</f>
        <v>45309</v>
      </c>
      <c r="B515" s="1">
        <f>[1]!i_dq_close($B$1,A515)</f>
        <v>152.4641</v>
      </c>
      <c r="C515" s="1">
        <f>[1]!i_dq_close($C$1,A515)</f>
        <v>167.1978</v>
      </c>
      <c r="D515" s="1">
        <f>[1]!i_dq_close($D$1,A515)</f>
        <v>177.6311</v>
      </c>
      <c r="E515" s="1">
        <f>[1]!i_dq_close($E$1,A515)</f>
        <v>184.89959999999999</v>
      </c>
      <c r="F515" s="1">
        <f>[1]!i_dq_close($F$1,A515)</f>
        <v>191.43940000000001</v>
      </c>
      <c r="G515" s="1">
        <f>[1]!i_dq_close($G$1,A515)</f>
        <v>198.47409999999999</v>
      </c>
      <c r="H515">
        <f t="shared" si="14"/>
        <v>165.76433333333333</v>
      </c>
      <c r="I515">
        <f t="shared" si="15"/>
        <v>191.60436666666666</v>
      </c>
    </row>
    <row r="516" spans="1:9">
      <c r="A516" s="3">
        <f>信用曲线—价格!A516</f>
        <v>45310</v>
      </c>
      <c r="B516" s="1">
        <f>[1]!i_dq_close($B$1,A516)</f>
        <v>152.4777</v>
      </c>
      <c r="C516" s="1">
        <f>[1]!i_dq_close($C$1,A516)</f>
        <v>167.2371</v>
      </c>
      <c r="D516" s="1">
        <f>[1]!i_dq_close($D$1,A516)</f>
        <v>177.68889999999999</v>
      </c>
      <c r="E516" s="1">
        <f>[1]!i_dq_close($E$1,A516)</f>
        <v>184.96420000000001</v>
      </c>
      <c r="F516" s="1">
        <f>[1]!i_dq_close($F$1,A516)</f>
        <v>191.62180000000001</v>
      </c>
      <c r="G516" s="1">
        <f>[1]!i_dq_close($G$1,A516)</f>
        <v>198.6183</v>
      </c>
      <c r="H516">
        <f t="shared" ref="H516:H579" si="16">AVERAGE(B516:D516)</f>
        <v>165.80123333333333</v>
      </c>
      <c r="I516">
        <f t="shared" ref="I516:I579" si="17">AVERAGE(E516:G516)</f>
        <v>191.73476666666667</v>
      </c>
    </row>
    <row r="517" spans="1:9">
      <c r="A517" s="3">
        <f>信用曲线—价格!A517</f>
        <v>45313</v>
      </c>
      <c r="B517" s="1">
        <f>[1]!i_dq_close($B$1,A517)</f>
        <v>152.51589999999999</v>
      </c>
      <c r="C517" s="1">
        <f>[1]!i_dq_close($C$1,A517)</f>
        <v>167.31469999999999</v>
      </c>
      <c r="D517" s="1">
        <f>[1]!i_dq_close($D$1,A517)</f>
        <v>177.82990000000001</v>
      </c>
      <c r="E517" s="1">
        <f>[1]!i_dq_close($E$1,A517)</f>
        <v>185.13030000000001</v>
      </c>
      <c r="F517" s="1">
        <f>[1]!i_dq_close($F$1,A517)</f>
        <v>191.85890000000001</v>
      </c>
      <c r="G517" s="1">
        <f>[1]!i_dq_close($G$1,A517)</f>
        <v>198.94390000000001</v>
      </c>
      <c r="H517">
        <f t="shared" si="16"/>
        <v>165.88683333333333</v>
      </c>
      <c r="I517">
        <f t="shared" si="17"/>
        <v>191.9777</v>
      </c>
    </row>
    <row r="518" spans="1:9">
      <c r="A518" s="3">
        <f>信用曲线—价格!A518</f>
        <v>45314</v>
      </c>
      <c r="B518" s="1">
        <f>[1]!i_dq_close($B$1,A518)</f>
        <v>152.5299</v>
      </c>
      <c r="C518" s="1">
        <f>[1]!i_dq_close($C$1,A518)</f>
        <v>167.3382</v>
      </c>
      <c r="D518" s="1">
        <f>[1]!i_dq_close($D$1,A518)</f>
        <v>177.86420000000001</v>
      </c>
      <c r="E518" s="1">
        <f>[1]!i_dq_close($E$1,A518)</f>
        <v>185.1576</v>
      </c>
      <c r="F518" s="1">
        <f>[1]!i_dq_close($F$1,A518)</f>
        <v>192.01560000000001</v>
      </c>
      <c r="G518" s="1">
        <f>[1]!i_dq_close($G$1,A518)</f>
        <v>199.0283</v>
      </c>
      <c r="H518">
        <f t="shared" si="16"/>
        <v>165.91076666666666</v>
      </c>
      <c r="I518">
        <f t="shared" si="17"/>
        <v>192.06716666666668</v>
      </c>
    </row>
    <row r="519" spans="1:9">
      <c r="A519" s="3">
        <f>信用曲线—价格!A519</f>
        <v>45315</v>
      </c>
      <c r="B519" s="1">
        <f>[1]!i_dq_close($B$1,A519)</f>
        <v>152.54060000000001</v>
      </c>
      <c r="C519" s="1">
        <f>[1]!i_dq_close($C$1,A519)</f>
        <v>167.36109999999999</v>
      </c>
      <c r="D519" s="1">
        <f>[1]!i_dq_close($D$1,A519)</f>
        <v>177.89410000000001</v>
      </c>
      <c r="E519" s="1">
        <f>[1]!i_dq_close($E$1,A519)</f>
        <v>184.95609999999999</v>
      </c>
      <c r="F519" s="1">
        <f>[1]!i_dq_close($F$1,A519)</f>
        <v>192.13120000000001</v>
      </c>
      <c r="G519" s="1">
        <f>[1]!i_dq_close($G$1,A519)</f>
        <v>199.2927</v>
      </c>
      <c r="H519">
        <f t="shared" si="16"/>
        <v>165.93193333333332</v>
      </c>
      <c r="I519">
        <f t="shared" si="17"/>
        <v>192.12666666666667</v>
      </c>
    </row>
    <row r="520" spans="1:9">
      <c r="A520" s="3">
        <f>信用曲线—价格!A520</f>
        <v>45316</v>
      </c>
      <c r="B520" s="1">
        <f>[1]!i_dq_close($B$1,A520)</f>
        <v>152.54810000000001</v>
      </c>
      <c r="C520" s="1">
        <f>[1]!i_dq_close($C$1,A520)</f>
        <v>167.40610000000001</v>
      </c>
      <c r="D520" s="1">
        <f>[1]!i_dq_close($D$1,A520)</f>
        <v>177.97569999999999</v>
      </c>
      <c r="E520" s="1">
        <f>[1]!i_dq_close($E$1,A520)</f>
        <v>185.0266</v>
      </c>
      <c r="F520" s="1">
        <f>[1]!i_dq_close($F$1,A520)</f>
        <v>192.24639999999999</v>
      </c>
      <c r="G520" s="1">
        <f>[1]!i_dq_close($G$1,A520)</f>
        <v>199.42930000000001</v>
      </c>
      <c r="H520">
        <f t="shared" si="16"/>
        <v>165.97663333333333</v>
      </c>
      <c r="I520">
        <f t="shared" si="17"/>
        <v>192.23410000000001</v>
      </c>
    </row>
    <row r="521" spans="1:9">
      <c r="A521" s="3">
        <f>信用曲线—价格!A521</f>
        <v>45317</v>
      </c>
      <c r="B521" s="1">
        <f>[1]!i_dq_close($B$1,A521)</f>
        <v>152.56209999999999</v>
      </c>
      <c r="C521" s="1">
        <f>[1]!i_dq_close($C$1,A521)</f>
        <v>167.44030000000001</v>
      </c>
      <c r="D521" s="1">
        <f>[1]!i_dq_close($D$1,A521)</f>
        <v>178.04259999999999</v>
      </c>
      <c r="E521" s="1">
        <f>[1]!i_dq_close($E$1,A521)</f>
        <v>185.11850000000001</v>
      </c>
      <c r="F521" s="1">
        <f>[1]!i_dq_close($F$1,A521)</f>
        <v>192.34010000000001</v>
      </c>
      <c r="G521" s="1">
        <f>[1]!i_dq_close($G$1,A521)</f>
        <v>199.69409999999999</v>
      </c>
      <c r="H521">
        <f t="shared" si="16"/>
        <v>166.01499999999999</v>
      </c>
      <c r="I521">
        <f t="shared" si="17"/>
        <v>192.38423333333336</v>
      </c>
    </row>
    <row r="522" spans="1:9">
      <c r="A522" s="3">
        <f>信用曲线—价格!A522</f>
        <v>45320</v>
      </c>
      <c r="B522" s="1">
        <f>[1]!i_dq_close($B$1,A522)</f>
        <v>152.59540000000001</v>
      </c>
      <c r="C522" s="1">
        <f>[1]!i_dq_close($C$1,A522)</f>
        <v>167.49610000000001</v>
      </c>
      <c r="D522" s="1">
        <f>[1]!i_dq_close($D$1,A522)</f>
        <v>178.12</v>
      </c>
      <c r="E522" s="1">
        <f>[1]!i_dq_close($E$1,A522)</f>
        <v>185.2328</v>
      </c>
      <c r="F522" s="1">
        <f>[1]!i_dq_close($F$1,A522)</f>
        <v>192.51410000000001</v>
      </c>
      <c r="G522" s="1">
        <f>[1]!i_dq_close($G$1,A522)</f>
        <v>199.9246</v>
      </c>
      <c r="H522">
        <f t="shared" si="16"/>
        <v>166.07050000000001</v>
      </c>
      <c r="I522">
        <f t="shared" si="17"/>
        <v>192.55716666666663</v>
      </c>
    </row>
    <row r="523" spans="1:9">
      <c r="A523" s="3">
        <f>信用曲线—价格!A523</f>
        <v>45321</v>
      </c>
      <c r="B523" s="1">
        <f>[1]!i_dq_close($B$1,A523)</f>
        <v>152.6181</v>
      </c>
      <c r="C523" s="1">
        <f>[1]!i_dq_close($C$1,A523)</f>
        <v>167.57830000000001</v>
      </c>
      <c r="D523" s="1">
        <f>[1]!i_dq_close($D$1,A523)</f>
        <v>178.2783</v>
      </c>
      <c r="E523" s="1">
        <f>[1]!i_dq_close($E$1,A523)</f>
        <v>185.45529999999999</v>
      </c>
      <c r="F523" s="1">
        <f>[1]!i_dq_close($F$1,A523)</f>
        <v>192.79560000000001</v>
      </c>
      <c r="G523" s="1">
        <f>[1]!i_dq_close($G$1,A523)</f>
        <v>200.3879</v>
      </c>
      <c r="H523">
        <f t="shared" si="16"/>
        <v>166.15823333333336</v>
      </c>
      <c r="I523">
        <f t="shared" si="17"/>
        <v>192.87959999999998</v>
      </c>
    </row>
    <row r="524" spans="1:9">
      <c r="A524" s="3">
        <f>信用曲线—价格!A524</f>
        <v>45322</v>
      </c>
      <c r="B524" s="1">
        <f>[1]!i_dq_close($B$1,A524)</f>
        <v>152.64660000000001</v>
      </c>
      <c r="C524" s="1">
        <f>[1]!i_dq_close($C$1,A524)</f>
        <v>167.65379999999999</v>
      </c>
      <c r="D524" s="1">
        <f>[1]!i_dq_close($D$1,A524)</f>
        <v>178.44</v>
      </c>
      <c r="E524" s="1">
        <f>[1]!i_dq_close($E$1,A524)</f>
        <v>185.70060000000001</v>
      </c>
      <c r="F524" s="1">
        <f>[1]!i_dq_close($F$1,A524)</f>
        <v>193.20679999999999</v>
      </c>
      <c r="G524" s="1">
        <f>[1]!i_dq_close($G$1,A524)</f>
        <v>200.87979999999999</v>
      </c>
      <c r="H524">
        <f t="shared" si="16"/>
        <v>166.24679999999998</v>
      </c>
      <c r="I524">
        <f t="shared" si="17"/>
        <v>193.26239999999999</v>
      </c>
    </row>
    <row r="525" spans="1:9">
      <c r="A525" s="3">
        <f>信用曲线—价格!A525</f>
        <v>45323</v>
      </c>
      <c r="B525" s="1">
        <f>[1]!i_dq_close($B$1,A525)</f>
        <v>152.66229999999999</v>
      </c>
      <c r="C525" s="1">
        <f>[1]!i_dq_close($C$1,A525)</f>
        <v>167.71019999999999</v>
      </c>
      <c r="D525" s="1">
        <f>[1]!i_dq_close($D$1,A525)</f>
        <v>178.5369</v>
      </c>
      <c r="E525" s="1">
        <f>[1]!i_dq_close($E$1,A525)</f>
        <v>185.8913</v>
      </c>
      <c r="F525" s="1">
        <f>[1]!i_dq_close($F$1,A525)</f>
        <v>193.3869</v>
      </c>
      <c r="G525" s="1">
        <f>[1]!i_dq_close($G$1,A525)</f>
        <v>201.1688</v>
      </c>
      <c r="H525">
        <f t="shared" si="16"/>
        <v>166.30313333333331</v>
      </c>
      <c r="I525">
        <f t="shared" si="17"/>
        <v>193.48233333333334</v>
      </c>
    </row>
    <row r="526" spans="1:9">
      <c r="A526" s="3">
        <f>信用曲线—价格!A526</f>
        <v>45324</v>
      </c>
      <c r="B526" s="1">
        <f>[1]!i_dq_close($B$1,A526)</f>
        <v>152.67689999999999</v>
      </c>
      <c r="C526" s="1">
        <f>[1]!i_dq_close($C$1,A526)</f>
        <v>167.7253</v>
      </c>
      <c r="D526" s="1">
        <f>[1]!i_dq_close($D$1,A526)</f>
        <v>178.58170000000001</v>
      </c>
      <c r="E526" s="1">
        <f>[1]!i_dq_close($E$1,A526)</f>
        <v>185.97120000000001</v>
      </c>
      <c r="F526" s="1">
        <f>[1]!i_dq_close($F$1,A526)</f>
        <v>193.47450000000001</v>
      </c>
      <c r="G526" s="1">
        <f>[1]!i_dq_close($G$1,A526)</f>
        <v>201.29060000000001</v>
      </c>
      <c r="H526">
        <f t="shared" si="16"/>
        <v>166.32796666666667</v>
      </c>
      <c r="I526">
        <f t="shared" si="17"/>
        <v>193.57876666666667</v>
      </c>
    </row>
    <row r="527" spans="1:9">
      <c r="A527" s="3">
        <f>信用曲线—价格!A527</f>
        <v>45326</v>
      </c>
      <c r="B527" s="1">
        <f>[1]!i_dq_close($B$1,A527)</f>
        <v>152.70840000000001</v>
      </c>
      <c r="C527" s="1">
        <f>[1]!i_dq_close($C$1,A527)</f>
        <v>167.79689999999999</v>
      </c>
      <c r="D527" s="1">
        <f>[1]!i_dq_close($D$1,A527)</f>
        <v>178.655</v>
      </c>
      <c r="E527" s="1">
        <f>[1]!i_dq_close($E$1,A527)</f>
        <v>186.08860000000001</v>
      </c>
      <c r="F527" s="1">
        <f>[1]!i_dq_close($F$1,A527)</f>
        <v>193.607</v>
      </c>
      <c r="G527" s="1">
        <f>[1]!i_dq_close($G$1,A527)</f>
        <v>201.41720000000001</v>
      </c>
      <c r="H527">
        <f t="shared" si="16"/>
        <v>166.38676666666666</v>
      </c>
      <c r="I527">
        <f t="shared" si="17"/>
        <v>193.70426666666665</v>
      </c>
    </row>
    <row r="528" spans="1:9">
      <c r="A528" s="3">
        <f>信用曲线—价格!A528</f>
        <v>45327</v>
      </c>
      <c r="B528" s="1">
        <f>[1]!i_dq_close($B$1,A528)</f>
        <v>152.72669999999999</v>
      </c>
      <c r="C528" s="1">
        <f>[1]!i_dq_close($C$1,A528)</f>
        <v>167.84049999999999</v>
      </c>
      <c r="D528" s="1">
        <f>[1]!i_dq_close($D$1,A528)</f>
        <v>178.72370000000001</v>
      </c>
      <c r="E528" s="1">
        <f>[1]!i_dq_close($E$1,A528)</f>
        <v>186.24180000000001</v>
      </c>
      <c r="F528" s="1">
        <f>[1]!i_dq_close($F$1,A528)</f>
        <v>193.8887</v>
      </c>
      <c r="G528" s="1">
        <f>[1]!i_dq_close($G$1,A528)</f>
        <v>201.62180000000001</v>
      </c>
      <c r="H528">
        <f t="shared" si="16"/>
        <v>166.43029999999999</v>
      </c>
      <c r="I528">
        <f t="shared" si="17"/>
        <v>193.91743333333332</v>
      </c>
    </row>
    <row r="529" spans="1:9">
      <c r="A529" s="3">
        <f>信用曲线—价格!A529</f>
        <v>45328</v>
      </c>
      <c r="B529" s="1">
        <f>[1]!i_dq_close($B$1,A529)</f>
        <v>152.7347</v>
      </c>
      <c r="C529" s="1">
        <f>[1]!i_dq_close($C$1,A529)</f>
        <v>167.82470000000001</v>
      </c>
      <c r="D529" s="1">
        <f>[1]!i_dq_close($D$1,A529)</f>
        <v>178.66050000000001</v>
      </c>
      <c r="E529" s="1">
        <f>[1]!i_dq_close($E$1,A529)</f>
        <v>186.21109999999999</v>
      </c>
      <c r="F529" s="1">
        <f>[1]!i_dq_close($F$1,A529)</f>
        <v>193.84309999999999</v>
      </c>
      <c r="G529" s="1">
        <f>[1]!i_dq_close($G$1,A529)</f>
        <v>201.37870000000001</v>
      </c>
      <c r="H529">
        <f t="shared" si="16"/>
        <v>166.40663333333333</v>
      </c>
      <c r="I529">
        <f t="shared" si="17"/>
        <v>193.81096666666667</v>
      </c>
    </row>
    <row r="530" spans="1:9">
      <c r="A530" s="3">
        <f>信用曲线—价格!A530</f>
        <v>45329</v>
      </c>
      <c r="B530" s="1">
        <f>[1]!i_dq_close($B$1,A530)</f>
        <v>152.7473</v>
      </c>
      <c r="C530" s="1">
        <f>[1]!i_dq_close($C$1,A530)</f>
        <v>167.83799999999999</v>
      </c>
      <c r="D530" s="1">
        <f>[1]!i_dq_close($D$1,A530)</f>
        <v>178.70230000000001</v>
      </c>
      <c r="E530" s="1">
        <f>[1]!i_dq_close($E$1,A530)</f>
        <v>186.25569999999999</v>
      </c>
      <c r="F530" s="1">
        <f>[1]!i_dq_close($F$1,A530)</f>
        <v>193.96199999999999</v>
      </c>
      <c r="G530" s="1">
        <f>[1]!i_dq_close($G$1,A530)</f>
        <v>201.55449999999999</v>
      </c>
      <c r="H530">
        <f t="shared" si="16"/>
        <v>166.42920000000001</v>
      </c>
      <c r="I530">
        <f t="shared" si="17"/>
        <v>193.92406666666668</v>
      </c>
    </row>
    <row r="531" spans="1:9">
      <c r="A531" s="3">
        <f>信用曲线—价格!A531</f>
        <v>45330</v>
      </c>
      <c r="B531" s="1">
        <f>[1]!i_dq_close($B$1,A531)</f>
        <v>152.77090000000001</v>
      </c>
      <c r="C531" s="1">
        <f>[1]!i_dq_close($C$1,A531)</f>
        <v>167.8725</v>
      </c>
      <c r="D531" s="1">
        <f>[1]!i_dq_close($D$1,A531)</f>
        <v>178.73070000000001</v>
      </c>
      <c r="E531" s="1">
        <f>[1]!i_dq_close($E$1,A531)</f>
        <v>186.28899999999999</v>
      </c>
      <c r="F531" s="1">
        <f>[1]!i_dq_close($F$1,A531)</f>
        <v>193.98509999999999</v>
      </c>
      <c r="G531" s="1">
        <f>[1]!i_dq_close($G$1,A531)</f>
        <v>201.57400000000001</v>
      </c>
      <c r="H531">
        <f t="shared" si="16"/>
        <v>166.45803333333336</v>
      </c>
      <c r="I531">
        <f t="shared" si="17"/>
        <v>193.94936666666663</v>
      </c>
    </row>
    <row r="532" spans="1:9">
      <c r="A532" s="3">
        <f>信用曲线—价格!A532</f>
        <v>45331</v>
      </c>
      <c r="B532" s="1">
        <f>[1]!i_dq_close($B$1,A532)</f>
        <v>152.786</v>
      </c>
      <c r="C532" s="1">
        <f>[1]!i_dq_close($C$1,A532)</f>
        <v>167.8939</v>
      </c>
      <c r="D532" s="1">
        <f>[1]!i_dq_close($D$1,A532)</f>
        <v>178.74850000000001</v>
      </c>
      <c r="E532" s="1">
        <f>[1]!i_dq_close($E$1,A532)</f>
        <v>186.30930000000001</v>
      </c>
      <c r="F532" s="1">
        <f>[1]!i_dq_close($F$1,A532)</f>
        <v>194.00229999999999</v>
      </c>
      <c r="G532" s="1">
        <f>[1]!i_dq_close($G$1,A532)</f>
        <v>201.59280000000001</v>
      </c>
      <c r="H532">
        <f t="shared" si="16"/>
        <v>166.47613333333334</v>
      </c>
      <c r="I532">
        <f t="shared" si="17"/>
        <v>193.96813333333333</v>
      </c>
    </row>
    <row r="533" spans="1:9">
      <c r="A533" s="3">
        <f>信用曲线—价格!A533</f>
        <v>45340</v>
      </c>
      <c r="B533" s="1">
        <f>[1]!i_dq_close($B$1,A533)</f>
        <v>152.89089999999999</v>
      </c>
      <c r="C533" s="1">
        <f>[1]!i_dq_close($C$1,A533)</f>
        <v>168.0086</v>
      </c>
      <c r="D533" s="1">
        <f>[1]!i_dq_close($D$1,A533)</f>
        <v>178.85489999999999</v>
      </c>
      <c r="E533" s="1">
        <f>[1]!i_dq_close($E$1,A533)</f>
        <v>186.41679999999999</v>
      </c>
      <c r="F533" s="1">
        <f>[1]!i_dq_close($F$1,A533)</f>
        <v>194.11359999999999</v>
      </c>
      <c r="G533" s="1">
        <f>[1]!i_dq_close($G$1,A533)</f>
        <v>201.75</v>
      </c>
      <c r="H533">
        <f t="shared" si="16"/>
        <v>166.5848</v>
      </c>
      <c r="I533">
        <f t="shared" si="17"/>
        <v>194.09346666666667</v>
      </c>
    </row>
    <row r="534" spans="1:9">
      <c r="A534" s="3">
        <f>信用曲线—价格!A534</f>
        <v>45341</v>
      </c>
      <c r="B534" s="1">
        <f>[1]!i_dq_close($B$1,A534)</f>
        <v>152.9111</v>
      </c>
      <c r="C534" s="1">
        <f>[1]!i_dq_close($C$1,A534)</f>
        <v>168.04179999999999</v>
      </c>
      <c r="D534" s="1">
        <f>[1]!i_dq_close($D$1,A534)</f>
        <v>178.87960000000001</v>
      </c>
      <c r="E534" s="1">
        <f>[1]!i_dq_close($E$1,A534)</f>
        <v>186.44329999999999</v>
      </c>
      <c r="F534" s="1">
        <f>[1]!i_dq_close($F$1,A534)</f>
        <v>194.0617</v>
      </c>
      <c r="G534" s="1">
        <f>[1]!i_dq_close($G$1,A534)</f>
        <v>201.84870000000001</v>
      </c>
      <c r="H534">
        <f t="shared" si="16"/>
        <v>166.61083333333332</v>
      </c>
      <c r="I534">
        <f t="shared" si="17"/>
        <v>194.11789999999999</v>
      </c>
    </row>
    <row r="535" spans="1:9">
      <c r="A535" s="3">
        <f>信用曲线—价格!A535</f>
        <v>45342</v>
      </c>
      <c r="B535" s="1">
        <f>[1]!i_dq_close($B$1,A535)</f>
        <v>152.93350000000001</v>
      </c>
      <c r="C535" s="1">
        <f>[1]!i_dq_close($C$1,A535)</f>
        <v>168.0883</v>
      </c>
      <c r="D535" s="1">
        <f>[1]!i_dq_close($D$1,A535)</f>
        <v>178.9562</v>
      </c>
      <c r="E535" s="1">
        <f>[1]!i_dq_close($E$1,A535)</f>
        <v>186.54859999999999</v>
      </c>
      <c r="F535" s="1">
        <f>[1]!i_dq_close($F$1,A535)</f>
        <v>194.19329999999999</v>
      </c>
      <c r="G535" s="1">
        <f>[1]!i_dq_close($G$1,A535)</f>
        <v>202</v>
      </c>
      <c r="H535">
        <f t="shared" si="16"/>
        <v>166.65933333333331</v>
      </c>
      <c r="I535">
        <f t="shared" si="17"/>
        <v>194.2473</v>
      </c>
    </row>
    <row r="536" spans="1:9">
      <c r="A536" s="3">
        <f>信用曲线—价格!A536</f>
        <v>45343</v>
      </c>
      <c r="B536" s="1">
        <f>[1]!i_dq_close($B$1,A536)</f>
        <v>152.95269999999999</v>
      </c>
      <c r="C536" s="1">
        <f>[1]!i_dq_close($C$1,A536)</f>
        <v>168.13679999999999</v>
      </c>
      <c r="D536" s="1">
        <f>[1]!i_dq_close($D$1,A536)</f>
        <v>179.0265</v>
      </c>
      <c r="E536" s="1">
        <f>[1]!i_dq_close($E$1,A536)</f>
        <v>186.6207</v>
      </c>
      <c r="F536" s="1">
        <f>[1]!i_dq_close($F$1,A536)</f>
        <v>194.29390000000001</v>
      </c>
      <c r="G536" s="1">
        <f>[1]!i_dq_close($G$1,A536)</f>
        <v>202.09809999999999</v>
      </c>
      <c r="H536">
        <f t="shared" si="16"/>
        <v>166.70533333333333</v>
      </c>
      <c r="I536">
        <f t="shared" si="17"/>
        <v>194.33756666666667</v>
      </c>
    </row>
    <row r="537" spans="1:9">
      <c r="A537" s="3">
        <f>信用曲线—价格!A537</f>
        <v>45344</v>
      </c>
      <c r="B537" s="1">
        <f>[1]!i_dq_close($B$1,A537)</f>
        <v>152.96960000000001</v>
      </c>
      <c r="C537" s="1">
        <f>[1]!i_dq_close($C$1,A537)</f>
        <v>168.191</v>
      </c>
      <c r="D537" s="1">
        <f>[1]!i_dq_close($D$1,A537)</f>
        <v>179.10509999999999</v>
      </c>
      <c r="E537" s="1">
        <f>[1]!i_dq_close($E$1,A537)</f>
        <v>186.7234</v>
      </c>
      <c r="F537" s="1">
        <f>[1]!i_dq_close($F$1,A537)</f>
        <v>194.37860000000001</v>
      </c>
      <c r="G537" s="1">
        <f>[1]!i_dq_close($G$1,A537)</f>
        <v>202.24959999999999</v>
      </c>
      <c r="H537">
        <f t="shared" si="16"/>
        <v>166.75523333333334</v>
      </c>
      <c r="I537">
        <f t="shared" si="17"/>
        <v>194.45053333333331</v>
      </c>
    </row>
    <row r="538" spans="1:9">
      <c r="A538" s="3">
        <f>信用曲线—价格!A538</f>
        <v>45345</v>
      </c>
      <c r="B538" s="1">
        <f>[1]!i_dq_close($B$1,A538)</f>
        <v>152.99039999999999</v>
      </c>
      <c r="C538" s="1">
        <f>[1]!i_dq_close($C$1,A538)</f>
        <v>168.26349999999999</v>
      </c>
      <c r="D538" s="1">
        <f>[1]!i_dq_close($D$1,A538)</f>
        <v>179.24350000000001</v>
      </c>
      <c r="E538" s="1">
        <f>[1]!i_dq_close($E$1,A538)</f>
        <v>186.8741</v>
      </c>
      <c r="F538" s="1">
        <f>[1]!i_dq_close($F$1,A538)</f>
        <v>194.5735</v>
      </c>
      <c r="G538" s="1">
        <f>[1]!i_dq_close($G$1,A538)</f>
        <v>202.4462</v>
      </c>
      <c r="H538">
        <f t="shared" si="16"/>
        <v>166.83246666666665</v>
      </c>
      <c r="I538">
        <f t="shared" si="17"/>
        <v>194.63126666666665</v>
      </c>
    </row>
    <row r="539" spans="1:9">
      <c r="A539" s="3">
        <f>信用曲线—价格!A539</f>
        <v>45348</v>
      </c>
      <c r="B539" s="1">
        <f>[1]!i_dq_close($B$1,A539)</f>
        <v>153.024</v>
      </c>
      <c r="C539" s="1">
        <f>[1]!i_dq_close($C$1,A539)</f>
        <v>168.33359999999999</v>
      </c>
      <c r="D539" s="1">
        <f>[1]!i_dq_close($D$1,A539)</f>
        <v>179.35400000000001</v>
      </c>
      <c r="E539" s="1">
        <f>[1]!i_dq_close($E$1,A539)</f>
        <v>186.9913</v>
      </c>
      <c r="F539" s="1">
        <f>[1]!i_dq_close($F$1,A539)</f>
        <v>194.67609999999999</v>
      </c>
      <c r="G539" s="1">
        <f>[1]!i_dq_close($G$1,A539)</f>
        <v>202.7757</v>
      </c>
      <c r="H539">
        <f t="shared" si="16"/>
        <v>166.90386666666666</v>
      </c>
      <c r="I539">
        <f t="shared" si="17"/>
        <v>194.81436666666664</v>
      </c>
    </row>
    <row r="540" spans="1:9">
      <c r="A540" s="3">
        <f>信用曲线—价格!A540</f>
        <v>45349</v>
      </c>
      <c r="B540" s="1">
        <f>[1]!i_dq_close($B$1,A540)</f>
        <v>153.0429</v>
      </c>
      <c r="C540" s="1">
        <f>[1]!i_dq_close($C$1,A540)</f>
        <v>168.38730000000001</v>
      </c>
      <c r="D540" s="1">
        <f>[1]!i_dq_close($D$1,A540)</f>
        <v>179.446</v>
      </c>
      <c r="E540" s="1">
        <f>[1]!i_dq_close($E$1,A540)</f>
        <v>187.10339999999999</v>
      </c>
      <c r="F540" s="1">
        <f>[1]!i_dq_close($F$1,A540)</f>
        <v>194.7902</v>
      </c>
      <c r="G540" s="1">
        <f>[1]!i_dq_close($G$1,A540)</f>
        <v>203.02449999999999</v>
      </c>
      <c r="H540">
        <f t="shared" si="16"/>
        <v>166.95873333333336</v>
      </c>
      <c r="I540">
        <f t="shared" si="17"/>
        <v>194.9727</v>
      </c>
    </row>
    <row r="541" spans="1:9">
      <c r="A541" s="3">
        <f>信用曲线—价格!A541</f>
        <v>45350</v>
      </c>
      <c r="B541" s="1">
        <f>[1]!i_dq_close($B$1,A541)</f>
        <v>153.054</v>
      </c>
      <c r="C541" s="1">
        <f>[1]!i_dq_close($C$1,A541)</f>
        <v>168.42320000000001</v>
      </c>
      <c r="D541" s="1">
        <f>[1]!i_dq_close($D$1,A541)</f>
        <v>179.49940000000001</v>
      </c>
      <c r="E541" s="1">
        <f>[1]!i_dq_close($E$1,A541)</f>
        <v>187.1688</v>
      </c>
      <c r="F541" s="1">
        <f>[1]!i_dq_close($F$1,A541)</f>
        <v>194.8646</v>
      </c>
      <c r="G541" s="1">
        <f>[1]!i_dq_close($G$1,A541)</f>
        <v>203.16659999999999</v>
      </c>
      <c r="H541">
        <f t="shared" si="16"/>
        <v>166.99220000000003</v>
      </c>
      <c r="I541">
        <f t="shared" si="17"/>
        <v>195.06666666666669</v>
      </c>
    </row>
    <row r="542" spans="1:9">
      <c r="A542" s="3">
        <f>信用曲线—价格!A542</f>
        <v>45351</v>
      </c>
      <c r="B542" s="1">
        <f>[1]!i_dq_close($B$1,A542)</f>
        <v>153.0532</v>
      </c>
      <c r="C542" s="1">
        <f>[1]!i_dq_close($C$1,A542)</f>
        <v>168.4324</v>
      </c>
      <c r="D542" s="1">
        <f>[1]!i_dq_close($D$1,A542)</f>
        <v>179.58529999999999</v>
      </c>
      <c r="E542" s="1">
        <f>[1]!i_dq_close($E$1,A542)</f>
        <v>187.2902</v>
      </c>
      <c r="F542" s="1">
        <f>[1]!i_dq_close($F$1,A542)</f>
        <v>195.1481</v>
      </c>
      <c r="G542" s="1">
        <f>[1]!i_dq_close($G$1,A542)</f>
        <v>203.4915</v>
      </c>
      <c r="H542">
        <f t="shared" si="16"/>
        <v>167.02363333333332</v>
      </c>
      <c r="I542">
        <f t="shared" si="17"/>
        <v>195.30993333333333</v>
      </c>
    </row>
    <row r="543" spans="1:9">
      <c r="A543" s="3">
        <f>信用曲线—价格!A543</f>
        <v>45352</v>
      </c>
      <c r="B543" s="1">
        <f>[1]!i_dq_close($B$1,A543)</f>
        <v>153.04159999999999</v>
      </c>
      <c r="C543" s="1">
        <f>[1]!i_dq_close($C$1,A543)</f>
        <v>168.32759999999999</v>
      </c>
      <c r="D543" s="1">
        <f>[1]!i_dq_close($D$1,A543)</f>
        <v>179.5051</v>
      </c>
      <c r="E543" s="1">
        <f>[1]!i_dq_close($E$1,A543)</f>
        <v>187.2191</v>
      </c>
      <c r="F543" s="1">
        <f>[1]!i_dq_close($F$1,A543)</f>
        <v>195.19380000000001</v>
      </c>
      <c r="G543" s="1">
        <f>[1]!i_dq_close($G$1,A543)</f>
        <v>203.23740000000001</v>
      </c>
      <c r="H543">
        <f t="shared" si="16"/>
        <v>166.95809999999997</v>
      </c>
      <c r="I543">
        <f t="shared" si="17"/>
        <v>195.21676666666667</v>
      </c>
    </row>
    <row r="544" spans="1:9">
      <c r="A544" s="3">
        <f>信用曲线—价格!A544</f>
        <v>45355</v>
      </c>
      <c r="B544" s="1">
        <f>[1]!i_dq_close($B$1,A544)</f>
        <v>153.0693</v>
      </c>
      <c r="C544" s="1">
        <f>[1]!i_dq_close($C$1,A544)</f>
        <v>168.33860000000001</v>
      </c>
      <c r="D544" s="1">
        <f>[1]!i_dq_close($D$1,A544)</f>
        <v>179.5547</v>
      </c>
      <c r="E544" s="1">
        <f>[1]!i_dq_close($E$1,A544)</f>
        <v>187.27860000000001</v>
      </c>
      <c r="F544" s="1">
        <f>[1]!i_dq_close($F$1,A544)</f>
        <v>195.27369999999999</v>
      </c>
      <c r="G544" s="1">
        <f>[1]!i_dq_close($G$1,A544)</f>
        <v>203.40430000000001</v>
      </c>
      <c r="H544">
        <f t="shared" si="16"/>
        <v>166.98753333333335</v>
      </c>
      <c r="I544">
        <f t="shared" si="17"/>
        <v>195.31886666666665</v>
      </c>
    </row>
    <row r="545" spans="1:9">
      <c r="A545" s="3">
        <f>信用曲线—价格!A545</f>
        <v>45356</v>
      </c>
      <c r="B545" s="1">
        <f>[1]!i_dq_close($B$1,A545)</f>
        <v>153.05340000000001</v>
      </c>
      <c r="C545" s="1">
        <f>[1]!i_dq_close($C$1,A545)</f>
        <v>168.285</v>
      </c>
      <c r="D545" s="1">
        <f>[1]!i_dq_close($D$1,A545)</f>
        <v>179.56039999999999</v>
      </c>
      <c r="E545" s="1">
        <f>[1]!i_dq_close($E$1,A545)</f>
        <v>187.2612</v>
      </c>
      <c r="F545" s="1">
        <f>[1]!i_dq_close($F$1,A545)</f>
        <v>195.19069999999999</v>
      </c>
      <c r="G545" s="1">
        <f>[1]!i_dq_close($G$1,A545)</f>
        <v>203.37139999999999</v>
      </c>
      <c r="H545">
        <f t="shared" si="16"/>
        <v>166.96626666666666</v>
      </c>
      <c r="I545">
        <f t="shared" si="17"/>
        <v>195.27443333333335</v>
      </c>
    </row>
    <row r="546" spans="1:9">
      <c r="A546" s="3">
        <f>信用曲线—价格!A546</f>
        <v>45357</v>
      </c>
      <c r="B546" s="1">
        <f>[1]!i_dq_close($B$1,A546)</f>
        <v>153.0538</v>
      </c>
      <c r="C546" s="1">
        <f>[1]!i_dq_close($C$1,A546)</f>
        <v>168.28219999999999</v>
      </c>
      <c r="D546" s="1">
        <f>[1]!i_dq_close($D$1,A546)</f>
        <v>179.5986</v>
      </c>
      <c r="E546" s="1">
        <f>[1]!i_dq_close($E$1,A546)</f>
        <v>187.34440000000001</v>
      </c>
      <c r="F546" s="1">
        <f>[1]!i_dq_close($F$1,A546)</f>
        <v>195.29480000000001</v>
      </c>
      <c r="G546" s="1">
        <f>[1]!i_dq_close($G$1,A546)</f>
        <v>203.5703</v>
      </c>
      <c r="H546">
        <f t="shared" si="16"/>
        <v>166.97820000000002</v>
      </c>
      <c r="I546">
        <f t="shared" si="17"/>
        <v>195.40316666666669</v>
      </c>
    </row>
    <row r="547" spans="1:9">
      <c r="A547" s="3">
        <f>信用曲线—价格!A547</f>
        <v>45358</v>
      </c>
      <c r="B547" s="1">
        <f>[1]!i_dq_close($B$1,A547)</f>
        <v>153.05940000000001</v>
      </c>
      <c r="C547" s="1">
        <f>[1]!i_dq_close($C$1,A547)</f>
        <v>168.3074</v>
      </c>
      <c r="D547" s="1">
        <f>[1]!i_dq_close($D$1,A547)</f>
        <v>179.6936</v>
      </c>
      <c r="E547" s="1">
        <f>[1]!i_dq_close($E$1,A547)</f>
        <v>187.42750000000001</v>
      </c>
      <c r="F547" s="1">
        <f>[1]!i_dq_close($F$1,A547)</f>
        <v>195.51560000000001</v>
      </c>
      <c r="G547" s="1">
        <f>[1]!i_dq_close($G$1,A547)</f>
        <v>203.6738</v>
      </c>
      <c r="H547">
        <f t="shared" si="16"/>
        <v>167.02013333333335</v>
      </c>
      <c r="I547">
        <f t="shared" si="17"/>
        <v>195.53896666666665</v>
      </c>
    </row>
    <row r="548" spans="1:9">
      <c r="A548" s="3">
        <f>信用曲线—价格!A548</f>
        <v>45359</v>
      </c>
      <c r="B548" s="1">
        <f>[1]!i_dq_close($B$1,A548)</f>
        <v>153.072</v>
      </c>
      <c r="C548" s="1">
        <f>[1]!i_dq_close($C$1,A548)</f>
        <v>168.31729999999999</v>
      </c>
      <c r="D548" s="1">
        <f>[1]!i_dq_close($D$1,A548)</f>
        <v>179.70509999999999</v>
      </c>
      <c r="E548" s="1">
        <f>[1]!i_dq_close($E$1,A548)</f>
        <v>187.42429999999999</v>
      </c>
      <c r="F548" s="1">
        <f>[1]!i_dq_close($F$1,A548)</f>
        <v>195.59</v>
      </c>
      <c r="G548" s="1">
        <f>[1]!i_dq_close($G$1,A548)</f>
        <v>203.63409999999999</v>
      </c>
      <c r="H548">
        <f t="shared" si="16"/>
        <v>167.03146666666666</v>
      </c>
      <c r="I548">
        <f t="shared" si="17"/>
        <v>195.54946666666669</v>
      </c>
    </row>
    <row r="549" spans="1:9">
      <c r="A549" s="3">
        <f>信用曲线—价格!A549</f>
        <v>45362</v>
      </c>
      <c r="B549" s="1">
        <f>[1]!i_dq_close($B$1,A549)</f>
        <v>153.10310000000001</v>
      </c>
      <c r="C549" s="1">
        <f>[1]!i_dq_close($C$1,A549)</f>
        <v>168.3288</v>
      </c>
      <c r="D549" s="1">
        <f>[1]!i_dq_close($D$1,A549)</f>
        <v>179.71950000000001</v>
      </c>
      <c r="E549" s="1">
        <f>[1]!i_dq_close($E$1,A549)</f>
        <v>187.47059999999999</v>
      </c>
      <c r="F549" s="1">
        <f>[1]!i_dq_close($F$1,A549)</f>
        <v>195.69200000000001</v>
      </c>
      <c r="G549" s="1">
        <f>[1]!i_dq_close($G$1,A549)</f>
        <v>203.8056</v>
      </c>
      <c r="H549">
        <f t="shared" si="16"/>
        <v>167.05046666666669</v>
      </c>
      <c r="I549">
        <f t="shared" si="17"/>
        <v>195.65606666666667</v>
      </c>
    </row>
    <row r="550" spans="1:9">
      <c r="A550" s="3">
        <f>信用曲线—价格!A550</f>
        <v>45363</v>
      </c>
      <c r="B550" s="1">
        <f>[1]!i_dq_close($B$1,A550)</f>
        <v>153.11600000000001</v>
      </c>
      <c r="C550" s="1">
        <f>[1]!i_dq_close($C$1,A550)</f>
        <v>168.26060000000001</v>
      </c>
      <c r="D550" s="1">
        <f>[1]!i_dq_close($D$1,A550)</f>
        <v>179.60849999999999</v>
      </c>
      <c r="E550" s="1">
        <f>[1]!i_dq_close($E$1,A550)</f>
        <v>187.3477</v>
      </c>
      <c r="F550" s="1">
        <f>[1]!i_dq_close($F$1,A550)</f>
        <v>195.57679999999999</v>
      </c>
      <c r="G550" s="1">
        <f>[1]!i_dq_close($G$1,A550)</f>
        <v>203.3843</v>
      </c>
      <c r="H550">
        <f t="shared" si="16"/>
        <v>166.99503333333334</v>
      </c>
      <c r="I550">
        <f t="shared" si="17"/>
        <v>195.43626666666668</v>
      </c>
    </row>
    <row r="551" spans="1:9">
      <c r="A551" s="3">
        <f>信用曲线—价格!A551</f>
        <v>45364</v>
      </c>
      <c r="B551" s="1">
        <f>[1]!i_dq_close($B$1,A551)</f>
        <v>153.11600000000001</v>
      </c>
      <c r="C551" s="1">
        <f>[1]!i_dq_close($C$1,A551)</f>
        <v>168.18979999999999</v>
      </c>
      <c r="D551" s="1">
        <f>[1]!i_dq_close($D$1,A551)</f>
        <v>179.5275</v>
      </c>
      <c r="E551" s="1">
        <f>[1]!i_dq_close($E$1,A551)</f>
        <v>187.27160000000001</v>
      </c>
      <c r="F551" s="1">
        <f>[1]!i_dq_close($F$1,A551)</f>
        <v>195.32679999999999</v>
      </c>
      <c r="G551" s="1">
        <f>[1]!i_dq_close($G$1,A551)</f>
        <v>203.1849</v>
      </c>
      <c r="H551">
        <f t="shared" si="16"/>
        <v>166.94443333333334</v>
      </c>
      <c r="I551">
        <f t="shared" si="17"/>
        <v>195.26109999999997</v>
      </c>
    </row>
    <row r="552" spans="1:9">
      <c r="A552" s="3">
        <f>信用曲线—价格!A552</f>
        <v>45365</v>
      </c>
      <c r="B552" s="1">
        <f>[1]!i_dq_close($B$1,A552)</f>
        <v>153.11539999999999</v>
      </c>
      <c r="C552" s="1">
        <f>[1]!i_dq_close($C$1,A552)</f>
        <v>168.12469999999999</v>
      </c>
      <c r="D552" s="1">
        <f>[1]!i_dq_close($D$1,A552)</f>
        <v>179.45400000000001</v>
      </c>
      <c r="E552" s="1">
        <f>[1]!i_dq_close($E$1,A552)</f>
        <v>187.20830000000001</v>
      </c>
      <c r="F552" s="1">
        <f>[1]!i_dq_close($F$1,A552)</f>
        <v>195.1371</v>
      </c>
      <c r="G552" s="1">
        <f>[1]!i_dq_close($G$1,A552)</f>
        <v>202.90260000000001</v>
      </c>
      <c r="H552">
        <f t="shared" si="16"/>
        <v>166.89803333333333</v>
      </c>
      <c r="I552">
        <f t="shared" si="17"/>
        <v>195.08266666666668</v>
      </c>
    </row>
    <row r="553" spans="1:9">
      <c r="A553" s="3">
        <f>信用曲线—价格!A553</f>
        <v>45366</v>
      </c>
      <c r="B553" s="1">
        <f>[1]!i_dq_close($B$1,A553)</f>
        <v>153.12799999999999</v>
      </c>
      <c r="C553" s="1">
        <f>[1]!i_dq_close($C$1,A553)</f>
        <v>168.0966</v>
      </c>
      <c r="D553" s="1">
        <f>[1]!i_dq_close($D$1,A553)</f>
        <v>179.45670000000001</v>
      </c>
      <c r="E553" s="1">
        <f>[1]!i_dq_close($E$1,A553)</f>
        <v>187.20939999999999</v>
      </c>
      <c r="F553" s="1">
        <f>[1]!i_dq_close($F$1,A553)</f>
        <v>195.07480000000001</v>
      </c>
      <c r="G553" s="1">
        <f>[1]!i_dq_close($G$1,A553)</f>
        <v>202.80070000000001</v>
      </c>
      <c r="H553">
        <f t="shared" si="16"/>
        <v>166.89376666666666</v>
      </c>
      <c r="I553">
        <f t="shared" si="17"/>
        <v>195.02830000000003</v>
      </c>
    </row>
    <row r="554" spans="1:9">
      <c r="A554" s="3">
        <f>信用曲线—价格!A554</f>
        <v>45369</v>
      </c>
      <c r="B554" s="1">
        <f>[1]!i_dq_close($B$1,A554)</f>
        <v>153.1617</v>
      </c>
      <c r="C554" s="1">
        <f>[1]!i_dq_close($C$1,A554)</f>
        <v>168.1455</v>
      </c>
      <c r="D554" s="1">
        <f>[1]!i_dq_close($D$1,A554)</f>
        <v>179.5309</v>
      </c>
      <c r="E554" s="1">
        <f>[1]!i_dq_close($E$1,A554)</f>
        <v>187.29150000000001</v>
      </c>
      <c r="F554" s="1">
        <f>[1]!i_dq_close($F$1,A554)</f>
        <v>195.10050000000001</v>
      </c>
      <c r="G554" s="1">
        <f>[1]!i_dq_close($G$1,A554)</f>
        <v>202.80590000000001</v>
      </c>
      <c r="H554">
        <f t="shared" si="16"/>
        <v>166.9460333333333</v>
      </c>
      <c r="I554">
        <f t="shared" si="17"/>
        <v>195.0659666666667</v>
      </c>
    </row>
    <row r="555" spans="1:9">
      <c r="A555" s="3">
        <f>信用曲线—价格!A555</f>
        <v>45370</v>
      </c>
      <c r="B555" s="1">
        <f>[1]!i_dq_close($B$1,A555)</f>
        <v>153.178</v>
      </c>
      <c r="C555" s="1">
        <f>[1]!i_dq_close($C$1,A555)</f>
        <v>168.14789999999999</v>
      </c>
      <c r="D555" s="1">
        <f>[1]!i_dq_close($D$1,A555)</f>
        <v>179.57640000000001</v>
      </c>
      <c r="E555" s="1">
        <f>[1]!i_dq_close($E$1,A555)</f>
        <v>187.3775</v>
      </c>
      <c r="F555" s="1">
        <f>[1]!i_dq_close($F$1,A555)</f>
        <v>195.2535</v>
      </c>
      <c r="G555" s="1">
        <f>[1]!i_dq_close($G$1,A555)</f>
        <v>202.78049999999999</v>
      </c>
      <c r="H555">
        <f t="shared" si="16"/>
        <v>166.96743333333333</v>
      </c>
      <c r="I555">
        <f t="shared" si="17"/>
        <v>195.13716666666664</v>
      </c>
    </row>
    <row r="556" spans="1:9">
      <c r="A556" s="3">
        <f>信用曲线—价格!A556</f>
        <v>45371</v>
      </c>
      <c r="B556" s="1">
        <f>[1]!i_dq_close($B$1,A556)</f>
        <v>153.19059999999999</v>
      </c>
      <c r="C556" s="1">
        <f>[1]!i_dq_close($C$1,A556)</f>
        <v>168.17310000000001</v>
      </c>
      <c r="D556" s="1">
        <f>[1]!i_dq_close($D$1,A556)</f>
        <v>179.61420000000001</v>
      </c>
      <c r="E556" s="1">
        <f>[1]!i_dq_close($E$1,A556)</f>
        <v>187.43190000000001</v>
      </c>
      <c r="F556" s="1">
        <f>[1]!i_dq_close($F$1,A556)</f>
        <v>195.2963</v>
      </c>
      <c r="G556" s="1">
        <f>[1]!i_dq_close($G$1,A556)</f>
        <v>202.60419999999999</v>
      </c>
      <c r="H556">
        <f t="shared" si="16"/>
        <v>166.99263333333332</v>
      </c>
      <c r="I556">
        <f t="shared" si="17"/>
        <v>195.11080000000001</v>
      </c>
    </row>
    <row r="557" spans="1:9">
      <c r="A557" s="3">
        <f>信用曲线—价格!A557</f>
        <v>45372</v>
      </c>
      <c r="B557" s="1">
        <f>[1]!i_dq_close($B$1,A557)</f>
        <v>153.2072</v>
      </c>
      <c r="C557" s="1">
        <f>[1]!i_dq_close($C$1,A557)</f>
        <v>168.1815</v>
      </c>
      <c r="D557" s="1">
        <f>[1]!i_dq_close($D$1,A557)</f>
        <v>179.64320000000001</v>
      </c>
      <c r="E557" s="1">
        <f>[1]!i_dq_close($E$1,A557)</f>
        <v>187.46809999999999</v>
      </c>
      <c r="F557" s="1">
        <f>[1]!i_dq_close($F$1,A557)</f>
        <v>195.35980000000001</v>
      </c>
      <c r="G557" s="1">
        <f>[1]!i_dq_close($G$1,A557)</f>
        <v>202.61269999999999</v>
      </c>
      <c r="H557">
        <f t="shared" si="16"/>
        <v>167.01063333333332</v>
      </c>
      <c r="I557">
        <f t="shared" si="17"/>
        <v>195.14686666666668</v>
      </c>
    </row>
    <row r="558" spans="1:9">
      <c r="A558" s="3">
        <f>信用曲线—价格!A558</f>
        <v>45373</v>
      </c>
      <c r="B558" s="1">
        <f>[1]!i_dq_close($B$1,A558)</f>
        <v>153.2235</v>
      </c>
      <c r="C558" s="1">
        <f>[1]!i_dq_close($C$1,A558)</f>
        <v>168.19540000000001</v>
      </c>
      <c r="D558" s="1">
        <f>[1]!i_dq_close($D$1,A558)</f>
        <v>179.66489999999999</v>
      </c>
      <c r="E558" s="1">
        <f>[1]!i_dq_close($E$1,A558)</f>
        <v>187.49860000000001</v>
      </c>
      <c r="F558" s="1">
        <f>[1]!i_dq_close($F$1,A558)</f>
        <v>195.39750000000001</v>
      </c>
      <c r="G558" s="1">
        <f>[1]!i_dq_close($G$1,A558)</f>
        <v>202.6198</v>
      </c>
      <c r="H558">
        <f t="shared" si="16"/>
        <v>167.02793333333332</v>
      </c>
      <c r="I558">
        <f t="shared" si="17"/>
        <v>195.17196666666669</v>
      </c>
    </row>
    <row r="559" spans="1:9">
      <c r="A559" s="3">
        <f>信用曲线—价格!A559</f>
        <v>45376</v>
      </c>
      <c r="B559" s="1">
        <f>[1]!i_dq_close($B$1,A559)</f>
        <v>153.25700000000001</v>
      </c>
      <c r="C559" s="1">
        <f>[1]!i_dq_close($C$1,A559)</f>
        <v>168.21250000000001</v>
      </c>
      <c r="D559" s="1">
        <f>[1]!i_dq_close($D$1,A559)</f>
        <v>179.6404</v>
      </c>
      <c r="E559" s="1">
        <f>[1]!i_dq_close($E$1,A559)</f>
        <v>187.4862</v>
      </c>
      <c r="F559" s="1">
        <f>[1]!i_dq_close($F$1,A559)</f>
        <v>195.33789999999999</v>
      </c>
      <c r="G559" s="1">
        <f>[1]!i_dq_close($G$1,A559)</f>
        <v>202.56739999999999</v>
      </c>
      <c r="H559">
        <f t="shared" si="16"/>
        <v>167.03663333333336</v>
      </c>
      <c r="I559">
        <f t="shared" si="17"/>
        <v>195.13049999999998</v>
      </c>
    </row>
    <row r="560" spans="1:9">
      <c r="A560" s="3">
        <f>信用曲线—价格!A560</f>
        <v>45377</v>
      </c>
      <c r="B560" s="1">
        <f>[1]!i_dq_close($B$1,A560)</f>
        <v>153.27350000000001</v>
      </c>
      <c r="C560" s="1">
        <f>[1]!i_dq_close($C$1,A560)</f>
        <v>168.20779999999999</v>
      </c>
      <c r="D560" s="1">
        <f>[1]!i_dq_close($D$1,A560)</f>
        <v>179.60659999999999</v>
      </c>
      <c r="E560" s="1">
        <f>[1]!i_dq_close($E$1,A560)</f>
        <v>187.42590000000001</v>
      </c>
      <c r="F560" s="1">
        <f>[1]!i_dq_close($F$1,A560)</f>
        <v>195.32820000000001</v>
      </c>
      <c r="G560" s="1">
        <f>[1]!i_dq_close($G$1,A560)</f>
        <v>202.47389999999999</v>
      </c>
      <c r="H560">
        <f t="shared" si="16"/>
        <v>167.02930000000001</v>
      </c>
      <c r="I560">
        <f t="shared" si="17"/>
        <v>195.07599999999999</v>
      </c>
    </row>
    <row r="561" spans="1:9">
      <c r="A561" s="3">
        <f>信用曲线—价格!A561</f>
        <v>45378</v>
      </c>
      <c r="B561" s="1">
        <f>[1]!i_dq_close($B$1,A561)</f>
        <v>153.28039999999999</v>
      </c>
      <c r="C561" s="1">
        <f>[1]!i_dq_close($C$1,A561)</f>
        <v>168.2295</v>
      </c>
      <c r="D561" s="1">
        <f>[1]!i_dq_close($D$1,A561)</f>
        <v>179.63159999999999</v>
      </c>
      <c r="E561" s="1">
        <f>[1]!i_dq_close($E$1,A561)</f>
        <v>187.44139999999999</v>
      </c>
      <c r="F561" s="1">
        <f>[1]!i_dq_close($F$1,A561)</f>
        <v>195.32990000000001</v>
      </c>
      <c r="G561" s="1">
        <f>[1]!i_dq_close($G$1,A561)</f>
        <v>202.49469999999999</v>
      </c>
      <c r="H561">
        <f t="shared" si="16"/>
        <v>167.04716666666667</v>
      </c>
      <c r="I561">
        <f t="shared" si="17"/>
        <v>195.08866666666665</v>
      </c>
    </row>
    <row r="562" spans="1:9">
      <c r="A562" s="3">
        <f>信用曲线—价格!A562</f>
        <v>45379</v>
      </c>
      <c r="B562" s="1">
        <f>[1]!i_dq_close($B$1,A562)</f>
        <v>153.29130000000001</v>
      </c>
      <c r="C562" s="1">
        <f>[1]!i_dq_close($C$1,A562)</f>
        <v>168.27420000000001</v>
      </c>
      <c r="D562" s="1">
        <f>[1]!i_dq_close($D$1,A562)</f>
        <v>179.69239999999999</v>
      </c>
      <c r="E562" s="1">
        <f>[1]!i_dq_close($E$1,A562)</f>
        <v>187.5121</v>
      </c>
      <c r="F562" s="1">
        <f>[1]!i_dq_close($F$1,A562)</f>
        <v>195.4616</v>
      </c>
      <c r="G562" s="1">
        <f>[1]!i_dq_close($G$1,A562)</f>
        <v>202.70959999999999</v>
      </c>
      <c r="H562">
        <f t="shared" si="16"/>
        <v>167.08596666666668</v>
      </c>
      <c r="I562">
        <f t="shared" si="17"/>
        <v>195.22776666666667</v>
      </c>
    </row>
    <row r="563" spans="1:9">
      <c r="A563" s="3">
        <f>信用曲线—价格!A563</f>
        <v>45380</v>
      </c>
      <c r="B563" s="1">
        <f>[1]!i_dq_close($B$1,A563)</f>
        <v>153.30609999999999</v>
      </c>
      <c r="C563" s="1">
        <f>[1]!i_dq_close($C$1,A563)</f>
        <v>168.3005</v>
      </c>
      <c r="D563" s="1">
        <f>[1]!i_dq_close($D$1,A563)</f>
        <v>179.74199999999999</v>
      </c>
      <c r="E563" s="1">
        <f>[1]!i_dq_close($E$1,A563)</f>
        <v>187.58690000000001</v>
      </c>
      <c r="F563" s="1">
        <f>[1]!i_dq_close($F$1,A563)</f>
        <v>195.6414</v>
      </c>
      <c r="G563" s="1">
        <f>[1]!i_dq_close($G$1,A563)</f>
        <v>202.82839999999999</v>
      </c>
      <c r="H563">
        <f t="shared" si="16"/>
        <v>167.11619999999996</v>
      </c>
      <c r="I563">
        <f t="shared" si="17"/>
        <v>195.35223333333332</v>
      </c>
    </row>
    <row r="564" spans="1:9">
      <c r="A564" s="3">
        <f>信用曲线—价格!A564</f>
        <v>45383</v>
      </c>
      <c r="B564" s="1">
        <f>[1]!i_dq_close($B$1,A564)</f>
        <v>153.33949999999999</v>
      </c>
      <c r="C564" s="1">
        <f>[1]!i_dq_close($C$1,A564)</f>
        <v>168.3381</v>
      </c>
      <c r="D564" s="1">
        <f>[1]!i_dq_close($D$1,A564)</f>
        <v>179.77680000000001</v>
      </c>
      <c r="E564" s="1">
        <f>[1]!i_dq_close($E$1,A564)</f>
        <v>187.6317</v>
      </c>
      <c r="F564" s="1">
        <f>[1]!i_dq_close($F$1,A564)</f>
        <v>195.6541</v>
      </c>
      <c r="G564" s="1">
        <f>[1]!i_dq_close($G$1,A564)</f>
        <v>202.60239999999999</v>
      </c>
      <c r="H564">
        <f t="shared" si="16"/>
        <v>167.15146666666666</v>
      </c>
      <c r="I564">
        <f t="shared" si="17"/>
        <v>195.29606666666666</v>
      </c>
    </row>
    <row r="565" spans="1:9">
      <c r="A565" s="3">
        <f>信用曲线—价格!A565</f>
        <v>45384</v>
      </c>
      <c r="B565" s="1">
        <f>[1]!i_dq_close($B$1,A565)</f>
        <v>153.3629</v>
      </c>
      <c r="C565" s="1">
        <f>[1]!i_dq_close($C$1,A565)</f>
        <v>168.37719999999999</v>
      </c>
      <c r="D565" s="1">
        <f>[1]!i_dq_close($D$1,A565)</f>
        <v>179.84139999999999</v>
      </c>
      <c r="E565" s="1">
        <f>[1]!i_dq_close($E$1,A565)</f>
        <v>187.69059999999999</v>
      </c>
      <c r="F565" s="1">
        <f>[1]!i_dq_close($F$1,A565)</f>
        <v>195.75579999999999</v>
      </c>
      <c r="G565" s="1">
        <f>[1]!i_dq_close($G$1,A565)</f>
        <v>202.73249999999999</v>
      </c>
      <c r="H565">
        <f t="shared" si="16"/>
        <v>167.19383333333334</v>
      </c>
      <c r="I565">
        <f t="shared" si="17"/>
        <v>195.39296666666667</v>
      </c>
    </row>
    <row r="566" spans="1:9">
      <c r="A566" s="3">
        <f>信用曲线—价格!A566</f>
        <v>45385</v>
      </c>
      <c r="B566" s="1">
        <f>[1]!i_dq_close($B$1,A566)</f>
        <v>153.39189999999999</v>
      </c>
      <c r="C566" s="1">
        <f>[1]!i_dq_close($C$1,A566)</f>
        <v>168.41390000000001</v>
      </c>
      <c r="D566" s="1">
        <f>[1]!i_dq_close($D$1,A566)</f>
        <v>179.9512</v>
      </c>
      <c r="E566" s="1">
        <f>[1]!i_dq_close($E$1,A566)</f>
        <v>187.79669999999999</v>
      </c>
      <c r="F566" s="1">
        <f>[1]!i_dq_close($F$1,A566)</f>
        <v>195.9247</v>
      </c>
      <c r="G566" s="1">
        <f>[1]!i_dq_close($G$1,A566)</f>
        <v>203.0915</v>
      </c>
      <c r="H566">
        <f t="shared" si="16"/>
        <v>167.25233333333333</v>
      </c>
      <c r="I566">
        <f t="shared" si="17"/>
        <v>195.60429999999999</v>
      </c>
    </row>
    <row r="567" spans="1:9">
      <c r="A567" s="3">
        <f>信用曲线—价格!A567</f>
        <v>45389</v>
      </c>
      <c r="B567" s="1">
        <f>[1]!i_dq_close($B$1,A567)</f>
        <v>153.43889999999999</v>
      </c>
      <c r="C567" s="1">
        <f>[1]!i_dq_close($C$1,A567)</f>
        <v>168.47409999999999</v>
      </c>
      <c r="D567" s="1">
        <f>[1]!i_dq_close($D$1,A567)</f>
        <v>180.0215</v>
      </c>
      <c r="E567" s="1">
        <f>[1]!i_dq_close($E$1,A567)</f>
        <v>187.87430000000001</v>
      </c>
      <c r="F567" s="1">
        <f>[1]!i_dq_close($F$1,A567)</f>
        <v>196.0557</v>
      </c>
      <c r="G567" s="1">
        <f>[1]!i_dq_close($G$1,A567)</f>
        <v>203.29920000000001</v>
      </c>
      <c r="H567">
        <f t="shared" si="16"/>
        <v>167.3115</v>
      </c>
      <c r="I567">
        <f t="shared" si="17"/>
        <v>195.74306666666666</v>
      </c>
    </row>
    <row r="568" spans="1:9">
      <c r="A568" s="3">
        <f>信用曲线—价格!A568</f>
        <v>45390</v>
      </c>
      <c r="B568" s="1">
        <f>[1]!i_dq_close($B$1,A568)</f>
        <v>153.45670000000001</v>
      </c>
      <c r="C568" s="1">
        <f>[1]!i_dq_close($C$1,A568)</f>
        <v>168.50149999999999</v>
      </c>
      <c r="D568" s="1">
        <f>[1]!i_dq_close($D$1,A568)</f>
        <v>180.08439999999999</v>
      </c>
      <c r="E568" s="1">
        <f>[1]!i_dq_close($E$1,A568)</f>
        <v>187.92760000000001</v>
      </c>
      <c r="F568" s="1">
        <f>[1]!i_dq_close($F$1,A568)</f>
        <v>196.14410000000001</v>
      </c>
      <c r="G568" s="1">
        <f>[1]!i_dq_close($G$1,A568)</f>
        <v>203.3467</v>
      </c>
      <c r="H568">
        <f t="shared" si="16"/>
        <v>167.34753333333333</v>
      </c>
      <c r="I568">
        <f t="shared" si="17"/>
        <v>195.80613333333335</v>
      </c>
    </row>
    <row r="569" spans="1:9">
      <c r="A569" s="3">
        <f>信用曲线—价格!A569</f>
        <v>45391</v>
      </c>
      <c r="B569" s="1">
        <f>[1]!i_dq_close($B$1,A569)</f>
        <v>153.48609999999999</v>
      </c>
      <c r="C569" s="1">
        <f>[1]!i_dq_close($C$1,A569)</f>
        <v>168.58750000000001</v>
      </c>
      <c r="D569" s="1">
        <f>[1]!i_dq_close($D$1,A569)</f>
        <v>180.22540000000001</v>
      </c>
      <c r="E569" s="1">
        <f>[1]!i_dq_close($E$1,A569)</f>
        <v>188.078</v>
      </c>
      <c r="F569" s="1">
        <f>[1]!i_dq_close($F$1,A569)</f>
        <v>196.33619999999999</v>
      </c>
      <c r="G569" s="1">
        <f>[1]!i_dq_close($G$1,A569)</f>
        <v>203.5274</v>
      </c>
      <c r="H569">
        <f t="shared" si="16"/>
        <v>167.43299999999999</v>
      </c>
      <c r="I569">
        <f t="shared" si="17"/>
        <v>195.98053333333334</v>
      </c>
    </row>
    <row r="570" spans="1:9">
      <c r="A570" s="3">
        <f>信用曲线—价格!A570</f>
        <v>45392</v>
      </c>
      <c r="B570" s="1">
        <f>[1]!i_dq_close($B$1,A570)</f>
        <v>153.50059999999999</v>
      </c>
      <c r="C570" s="1">
        <f>[1]!i_dq_close($C$1,A570)</f>
        <v>168.57579999999999</v>
      </c>
      <c r="D570" s="1">
        <f>[1]!i_dq_close($D$1,A570)</f>
        <v>180.32149999999999</v>
      </c>
      <c r="E570" s="1">
        <f>[1]!i_dq_close($E$1,A570)</f>
        <v>188.1661</v>
      </c>
      <c r="F570" s="1">
        <f>[1]!i_dq_close($F$1,A570)</f>
        <v>196.4418</v>
      </c>
      <c r="G570" s="1">
        <f>[1]!i_dq_close($G$1,A570)</f>
        <v>203.51650000000001</v>
      </c>
      <c r="H570">
        <f t="shared" si="16"/>
        <v>167.46596666666665</v>
      </c>
      <c r="I570">
        <f t="shared" si="17"/>
        <v>196.04146666666665</v>
      </c>
    </row>
    <row r="571" spans="1:9">
      <c r="A571" s="3">
        <f>信用曲线—价格!A571</f>
        <v>45393</v>
      </c>
      <c r="B571" s="1">
        <f>[1]!i_dq_close($B$1,A571)</f>
        <v>153.5239</v>
      </c>
      <c r="C571" s="1">
        <f>[1]!i_dq_close($C$1,A571)</f>
        <v>168.65549999999999</v>
      </c>
      <c r="D571" s="1">
        <f>[1]!i_dq_close($D$1,A571)</f>
        <v>180.44800000000001</v>
      </c>
      <c r="E571" s="1">
        <f>[1]!i_dq_close($E$1,A571)</f>
        <v>188.28399999999999</v>
      </c>
      <c r="F571" s="1">
        <f>[1]!i_dq_close($F$1,A571)</f>
        <v>196.60820000000001</v>
      </c>
      <c r="G571" s="1">
        <f>[1]!i_dq_close($G$1,A571)</f>
        <v>203.64949999999999</v>
      </c>
      <c r="H571">
        <f t="shared" si="16"/>
        <v>167.54246666666666</v>
      </c>
      <c r="I571">
        <f t="shared" si="17"/>
        <v>196.18056666666666</v>
      </c>
    </row>
    <row r="572" spans="1:9">
      <c r="A572" s="3">
        <f>信用曲线—价格!A572</f>
        <v>45394</v>
      </c>
      <c r="B572" s="1">
        <f>[1]!i_dq_close($B$1,A572)</f>
        <v>153.5549</v>
      </c>
      <c r="C572" s="1">
        <f>[1]!i_dq_close($C$1,A572)</f>
        <v>168.7406</v>
      </c>
      <c r="D572" s="1">
        <f>[1]!i_dq_close($D$1,A572)</f>
        <v>180.65719999999999</v>
      </c>
      <c r="E572" s="1">
        <f>[1]!i_dq_close($E$1,A572)</f>
        <v>188.48570000000001</v>
      </c>
      <c r="F572" s="1">
        <f>[1]!i_dq_close($F$1,A572)</f>
        <v>196.91829999999999</v>
      </c>
      <c r="G572" s="1">
        <f>[1]!i_dq_close($G$1,A572)</f>
        <v>204.13210000000001</v>
      </c>
      <c r="H572">
        <f t="shared" si="16"/>
        <v>167.65090000000001</v>
      </c>
      <c r="I572">
        <f t="shared" si="17"/>
        <v>196.51203333333333</v>
      </c>
    </row>
    <row r="573" spans="1:9">
      <c r="A573" s="3">
        <f>信用曲线—价格!A573</f>
        <v>45397</v>
      </c>
      <c r="B573" s="1">
        <f>[1]!i_dq_close($B$1,A573)</f>
        <v>153.6002</v>
      </c>
      <c r="C573" s="1">
        <f>[1]!i_dq_close($C$1,A573)</f>
        <v>168.83619999999999</v>
      </c>
      <c r="D573" s="1">
        <f>[1]!i_dq_close($D$1,A573)</f>
        <v>180.80330000000001</v>
      </c>
      <c r="E573" s="1">
        <f>[1]!i_dq_close($E$1,A573)</f>
        <v>188.6361</v>
      </c>
      <c r="F573" s="1">
        <f>[1]!i_dq_close($F$1,A573)</f>
        <v>197.07820000000001</v>
      </c>
      <c r="G573" s="1">
        <f>[1]!i_dq_close($G$1,A573)</f>
        <v>204.3674</v>
      </c>
      <c r="H573">
        <f t="shared" si="16"/>
        <v>167.74656666666667</v>
      </c>
      <c r="I573">
        <f t="shared" si="17"/>
        <v>196.69389999999999</v>
      </c>
    </row>
    <row r="574" spans="1:9">
      <c r="A574" s="3">
        <f>信用曲线—价格!A574</f>
        <v>45398</v>
      </c>
      <c r="B574" s="1">
        <f>[1]!i_dq_close($B$1,A574)</f>
        <v>153.6103</v>
      </c>
      <c r="C574" s="1">
        <f>[1]!i_dq_close($C$1,A574)</f>
        <v>168.86580000000001</v>
      </c>
      <c r="D574" s="1">
        <f>[1]!i_dq_close($D$1,A574)</f>
        <v>180.84460000000001</v>
      </c>
      <c r="E574" s="1">
        <f>[1]!i_dq_close($E$1,A574)</f>
        <v>188.6815</v>
      </c>
      <c r="F574" s="1">
        <f>[1]!i_dq_close($F$1,A574)</f>
        <v>197.2647</v>
      </c>
      <c r="G574" s="1">
        <f>[1]!i_dq_close($G$1,A574)</f>
        <v>204.55189999999999</v>
      </c>
      <c r="H574">
        <f t="shared" si="16"/>
        <v>167.77356666666665</v>
      </c>
      <c r="I574">
        <f t="shared" si="17"/>
        <v>196.83270000000002</v>
      </c>
    </row>
    <row r="575" spans="1:9">
      <c r="A575" s="3">
        <f>信用曲线—价格!A575</f>
        <v>45399</v>
      </c>
      <c r="B575" s="1">
        <f>[1]!i_dq_close($B$1,A575)</f>
        <v>153.62180000000001</v>
      </c>
      <c r="C575" s="1">
        <f>[1]!i_dq_close($C$1,A575)</f>
        <v>168.88220000000001</v>
      </c>
      <c r="D575" s="1">
        <f>[1]!i_dq_close($D$1,A575)</f>
        <v>180.9324</v>
      </c>
      <c r="E575" s="1">
        <f>[1]!i_dq_close($E$1,A575)</f>
        <v>188.78399999999999</v>
      </c>
      <c r="F575" s="1">
        <f>[1]!i_dq_close($F$1,A575)</f>
        <v>197.57599999999999</v>
      </c>
      <c r="G575" s="1">
        <f>[1]!i_dq_close($G$1,A575)</f>
        <v>205.01509999999999</v>
      </c>
      <c r="H575">
        <f t="shared" si="16"/>
        <v>167.81213333333335</v>
      </c>
      <c r="I575">
        <f t="shared" si="17"/>
        <v>197.12503333333333</v>
      </c>
    </row>
    <row r="576" spans="1:9">
      <c r="A576" s="3">
        <f>信用曲线—价格!A576</f>
        <v>45400</v>
      </c>
      <c r="B576" s="1">
        <f>[1]!i_dq_close($B$1,A576)</f>
        <v>153.642</v>
      </c>
      <c r="C576" s="1">
        <f>[1]!i_dq_close($C$1,A576)</f>
        <v>168.9658</v>
      </c>
      <c r="D576" s="1">
        <f>[1]!i_dq_close($D$1,A576)</f>
        <v>181.0617</v>
      </c>
      <c r="E576" s="1">
        <f>[1]!i_dq_close($E$1,A576)</f>
        <v>188.92500000000001</v>
      </c>
      <c r="F576" s="1">
        <f>[1]!i_dq_close($F$1,A576)</f>
        <v>197.9391</v>
      </c>
      <c r="G576" s="1">
        <f>[1]!i_dq_close($G$1,A576)</f>
        <v>205.43510000000001</v>
      </c>
      <c r="H576">
        <f t="shared" si="16"/>
        <v>167.88983333333331</v>
      </c>
      <c r="I576">
        <f t="shared" si="17"/>
        <v>197.43306666666669</v>
      </c>
    </row>
    <row r="577" spans="1:9">
      <c r="A577" s="3">
        <f>信用曲线—价格!A577</f>
        <v>45401</v>
      </c>
      <c r="B577" s="1">
        <f>[1]!i_dq_close($B$1,A577)</f>
        <v>153.6557</v>
      </c>
      <c r="C577" s="1">
        <f>[1]!i_dq_close($C$1,A577)</f>
        <v>169.03809999999999</v>
      </c>
      <c r="D577" s="1">
        <f>[1]!i_dq_close($D$1,A577)</f>
        <v>181.22210000000001</v>
      </c>
      <c r="E577" s="1">
        <f>[1]!i_dq_close($E$1,A577)</f>
        <v>189.08449999999999</v>
      </c>
      <c r="F577" s="1">
        <f>[1]!i_dq_close($F$1,A577)</f>
        <v>198.38229999999999</v>
      </c>
      <c r="G577" s="1">
        <f>[1]!i_dq_close($G$1,A577)</f>
        <v>205.97409999999999</v>
      </c>
      <c r="H577">
        <f t="shared" si="16"/>
        <v>167.97196666666667</v>
      </c>
      <c r="I577">
        <f t="shared" si="17"/>
        <v>197.81363333333331</v>
      </c>
    </row>
    <row r="578" spans="1:9">
      <c r="A578" s="3">
        <f>信用曲线—价格!A578</f>
        <v>45404</v>
      </c>
      <c r="B578" s="1">
        <f>[1]!i_dq_close($B$1,A578)</f>
        <v>153.702</v>
      </c>
      <c r="C578" s="1">
        <f>[1]!i_dq_close($C$1,A578)</f>
        <v>169.14410000000001</v>
      </c>
      <c r="D578" s="1">
        <f>[1]!i_dq_close($D$1,A578)</f>
        <v>181.41650000000001</v>
      </c>
      <c r="E578" s="1">
        <f>[1]!i_dq_close($E$1,A578)</f>
        <v>189.29419999999999</v>
      </c>
      <c r="F578" s="1">
        <f>[1]!i_dq_close($F$1,A578)</f>
        <v>198.8886</v>
      </c>
      <c r="G578" s="1">
        <f>[1]!i_dq_close($G$1,A578)</f>
        <v>206.73159999999999</v>
      </c>
      <c r="H578">
        <f t="shared" si="16"/>
        <v>168.08753333333334</v>
      </c>
      <c r="I578">
        <f t="shared" si="17"/>
        <v>198.3048</v>
      </c>
    </row>
    <row r="579" spans="1:9">
      <c r="A579" s="3">
        <f>信用曲线—价格!A579</f>
        <v>45405</v>
      </c>
      <c r="B579" s="1">
        <f>[1]!i_dq_close($B$1,A579)</f>
        <v>153.72139999999999</v>
      </c>
      <c r="C579" s="1">
        <f>[1]!i_dq_close($C$1,A579)</f>
        <v>169.19589999999999</v>
      </c>
      <c r="D579" s="1">
        <f>[1]!i_dq_close($D$1,A579)</f>
        <v>181.6129</v>
      </c>
      <c r="E579" s="1">
        <f>[1]!i_dq_close($E$1,A579)</f>
        <v>189.50899999999999</v>
      </c>
      <c r="F579" s="1">
        <f>[1]!i_dq_close($F$1,A579)</f>
        <v>199.53200000000001</v>
      </c>
      <c r="G579" s="1">
        <f>[1]!i_dq_close($G$1,A579)</f>
        <v>207.98769999999999</v>
      </c>
      <c r="H579">
        <f t="shared" si="16"/>
        <v>168.17673333333332</v>
      </c>
      <c r="I579">
        <f t="shared" si="17"/>
        <v>199.00956666666664</v>
      </c>
    </row>
    <row r="580" spans="1:9">
      <c r="A580" s="3">
        <f>信用曲线—价格!A580</f>
        <v>45406</v>
      </c>
      <c r="B580" s="1">
        <f>[1]!i_dq_close($B$1,A580)</f>
        <v>153.70930000000001</v>
      </c>
      <c r="C580" s="1">
        <f>[1]!i_dq_close($C$1,A580)</f>
        <v>169.1232</v>
      </c>
      <c r="D580" s="1">
        <f>[1]!i_dq_close($D$1,A580)</f>
        <v>181.46709999999999</v>
      </c>
      <c r="E580" s="1">
        <f>[1]!i_dq_close($E$1,A580)</f>
        <v>189.35599999999999</v>
      </c>
      <c r="F580" s="1">
        <f>[1]!i_dq_close($F$1,A580)</f>
        <v>199.18</v>
      </c>
      <c r="G580" s="1">
        <f>[1]!i_dq_close($G$1,A580)</f>
        <v>207.48410000000001</v>
      </c>
      <c r="H580">
        <f t="shared" ref="H580:H643" si="18">AVERAGE(B580:D580)</f>
        <v>168.09986666666666</v>
      </c>
      <c r="I580">
        <f t="shared" ref="I580:I643" si="19">AVERAGE(E580:G580)</f>
        <v>198.67336666666665</v>
      </c>
    </row>
    <row r="581" spans="1:9">
      <c r="A581" s="3">
        <f>信用曲线—价格!A581</f>
        <v>45407</v>
      </c>
      <c r="B581" s="1">
        <f>[1]!i_dq_close($B$1,A581)</f>
        <v>153.70070000000001</v>
      </c>
      <c r="C581" s="1">
        <f>[1]!i_dq_close($C$1,A581)</f>
        <v>169.07310000000001</v>
      </c>
      <c r="D581" s="1">
        <f>[1]!i_dq_close($D$1,A581)</f>
        <v>181.39500000000001</v>
      </c>
      <c r="E581" s="1">
        <f>[1]!i_dq_close($E$1,A581)</f>
        <v>189.28290000000001</v>
      </c>
      <c r="F581" s="1">
        <f>[1]!i_dq_close($F$1,A581)</f>
        <v>198.9743</v>
      </c>
      <c r="G581" s="1">
        <f>[1]!i_dq_close($G$1,A581)</f>
        <v>207.26150000000001</v>
      </c>
      <c r="H581">
        <f t="shared" si="18"/>
        <v>168.05626666666669</v>
      </c>
      <c r="I581">
        <f t="shared" si="19"/>
        <v>198.50623333333337</v>
      </c>
    </row>
    <row r="582" spans="1:9">
      <c r="A582" s="3">
        <f>信用曲线—价格!A582</f>
        <v>45408</v>
      </c>
      <c r="B582" s="1">
        <f>[1]!i_dq_close($B$1,A582)</f>
        <v>153.68719999999999</v>
      </c>
      <c r="C582" s="1">
        <f>[1]!i_dq_close($C$1,A582)</f>
        <v>168.94470000000001</v>
      </c>
      <c r="D582" s="1">
        <f>[1]!i_dq_close($D$1,A582)</f>
        <v>181.1925</v>
      </c>
      <c r="E582" s="1">
        <f>[1]!i_dq_close($E$1,A582)</f>
        <v>189.0823</v>
      </c>
      <c r="F582" s="1">
        <f>[1]!i_dq_close($F$1,A582)</f>
        <v>198.50280000000001</v>
      </c>
      <c r="G582" s="1">
        <f>[1]!i_dq_close($G$1,A582)</f>
        <v>206.6696</v>
      </c>
      <c r="H582">
        <f t="shared" si="18"/>
        <v>167.94146666666666</v>
      </c>
      <c r="I582">
        <f t="shared" si="19"/>
        <v>198.08489999999998</v>
      </c>
    </row>
    <row r="583" spans="1:9">
      <c r="A583" s="3">
        <f>信用曲线—价格!A583</f>
        <v>45410</v>
      </c>
      <c r="B583" s="1">
        <f>[1]!i_dq_close($B$1,A583)</f>
        <v>153.6936</v>
      </c>
      <c r="C583" s="1">
        <f>[1]!i_dq_close($C$1,A583)</f>
        <v>168.9178</v>
      </c>
      <c r="D583" s="1">
        <f>[1]!i_dq_close($D$1,A583)</f>
        <v>181.09979999999999</v>
      </c>
      <c r="E583" s="1">
        <f>[1]!i_dq_close($E$1,A583)</f>
        <v>189.0076</v>
      </c>
      <c r="F583" s="1">
        <f>[1]!i_dq_close($F$1,A583)</f>
        <v>198.22749999999999</v>
      </c>
      <c r="G583" s="1">
        <f>[1]!i_dq_close($G$1,A583)</f>
        <v>206.03800000000001</v>
      </c>
      <c r="H583">
        <f t="shared" si="18"/>
        <v>167.90373333333332</v>
      </c>
      <c r="I583">
        <f t="shared" si="19"/>
        <v>197.7577</v>
      </c>
    </row>
    <row r="584" spans="1:9">
      <c r="A584" s="3">
        <f>信用曲线—价格!A584</f>
        <v>45411</v>
      </c>
      <c r="B584" s="1">
        <f>[1]!i_dq_close($B$1,A584)</f>
        <v>153.6679</v>
      </c>
      <c r="C584" s="1">
        <f>[1]!i_dq_close($C$1,A584)</f>
        <v>168.74760000000001</v>
      </c>
      <c r="D584" s="1">
        <f>[1]!i_dq_close($D$1,A584)</f>
        <v>180.82149999999999</v>
      </c>
      <c r="E584" s="1">
        <f>[1]!i_dq_close($E$1,A584)</f>
        <v>188.71369999999999</v>
      </c>
      <c r="F584" s="1">
        <f>[1]!i_dq_close($F$1,A584)</f>
        <v>197.64599999999999</v>
      </c>
      <c r="G584" s="1">
        <f>[1]!i_dq_close($G$1,A584)</f>
        <v>205.54839999999999</v>
      </c>
      <c r="H584">
        <f t="shared" si="18"/>
        <v>167.74566666666666</v>
      </c>
      <c r="I584">
        <f t="shared" si="19"/>
        <v>197.30269999999999</v>
      </c>
    </row>
    <row r="585" spans="1:9">
      <c r="A585" s="3">
        <f>信用曲线—价格!A585</f>
        <v>45412</v>
      </c>
      <c r="B585" s="1">
        <f>[1]!i_dq_close($B$1,A585)</f>
        <v>153.6936</v>
      </c>
      <c r="C585" s="1">
        <f>[1]!i_dq_close($C$1,A585)</f>
        <v>168.84800000000001</v>
      </c>
      <c r="D585" s="1">
        <f>[1]!i_dq_close($D$1,A585)</f>
        <v>180.98089999999999</v>
      </c>
      <c r="E585" s="1">
        <f>[1]!i_dq_close($E$1,A585)</f>
        <v>188.84360000000001</v>
      </c>
      <c r="F585" s="1">
        <f>[1]!i_dq_close($F$1,A585)</f>
        <v>197.9246</v>
      </c>
      <c r="G585" s="1">
        <f>[1]!i_dq_close($G$1,A585)</f>
        <v>206.02629999999999</v>
      </c>
      <c r="H585">
        <f t="shared" si="18"/>
        <v>167.84083333333334</v>
      </c>
      <c r="I585">
        <f t="shared" si="19"/>
        <v>197.59816666666666</v>
      </c>
    </row>
    <row r="586" spans="1:9">
      <c r="A586" s="3">
        <f>信用曲线—价格!A586</f>
        <v>45418</v>
      </c>
      <c r="B586" s="1">
        <f>[1]!i_dq_close($B$1,A586)</f>
        <v>153.76410000000001</v>
      </c>
      <c r="C586" s="1">
        <f>[1]!i_dq_close($C$1,A586)</f>
        <v>168.9914</v>
      </c>
      <c r="D586" s="1">
        <f>[1]!i_dq_close($D$1,A586)</f>
        <v>181.18209999999999</v>
      </c>
      <c r="E586" s="1">
        <f>[1]!i_dq_close($E$1,A586)</f>
        <v>189.00839999999999</v>
      </c>
      <c r="F586" s="1">
        <f>[1]!i_dq_close($F$1,A586)</f>
        <v>198.10130000000001</v>
      </c>
      <c r="G586" s="1">
        <f>[1]!i_dq_close($G$1,A586)</f>
        <v>206.06190000000001</v>
      </c>
      <c r="H586">
        <f t="shared" si="18"/>
        <v>167.97919999999999</v>
      </c>
      <c r="I586">
        <f t="shared" si="19"/>
        <v>197.72386666666668</v>
      </c>
    </row>
    <row r="587" spans="1:9">
      <c r="A587" s="3">
        <f>信用曲线—价格!A587</f>
        <v>45419</v>
      </c>
      <c r="B587" s="1">
        <f>[1]!i_dq_close($B$1,A587)</f>
        <v>153.78649999999999</v>
      </c>
      <c r="C587" s="1">
        <f>[1]!i_dq_close($C$1,A587)</f>
        <v>169.12479999999999</v>
      </c>
      <c r="D587" s="1">
        <f>[1]!i_dq_close($D$1,A587)</f>
        <v>181.38310000000001</v>
      </c>
      <c r="E587" s="1">
        <f>[1]!i_dq_close($E$1,A587)</f>
        <v>189.22669999999999</v>
      </c>
      <c r="F587" s="1">
        <f>[1]!i_dq_close($F$1,A587)</f>
        <v>198.44470000000001</v>
      </c>
      <c r="G587" s="1">
        <f>[1]!i_dq_close($G$1,A587)</f>
        <v>206.6122</v>
      </c>
      <c r="H587">
        <f t="shared" si="18"/>
        <v>168.09813333333332</v>
      </c>
      <c r="I587">
        <f t="shared" si="19"/>
        <v>198.09453333333332</v>
      </c>
    </row>
    <row r="588" spans="1:9">
      <c r="A588" s="3">
        <f>信用曲线—价格!A588</f>
        <v>45420</v>
      </c>
      <c r="B588" s="1">
        <f>[1]!i_dq_close($B$1,A588)</f>
        <v>153.80770000000001</v>
      </c>
      <c r="C588" s="1">
        <f>[1]!i_dq_close($C$1,A588)</f>
        <v>169.19450000000001</v>
      </c>
      <c r="D588" s="1">
        <f>[1]!i_dq_close($D$1,A588)</f>
        <v>181.51329999999999</v>
      </c>
      <c r="E588" s="1">
        <f>[1]!i_dq_close($E$1,A588)</f>
        <v>189.36969999999999</v>
      </c>
      <c r="F588" s="1">
        <f>[1]!i_dq_close($F$1,A588)</f>
        <v>198.7182</v>
      </c>
      <c r="G588" s="1">
        <f>[1]!i_dq_close($G$1,A588)</f>
        <v>206.9836</v>
      </c>
      <c r="H588">
        <f t="shared" si="18"/>
        <v>168.17183333333332</v>
      </c>
      <c r="I588">
        <f t="shared" si="19"/>
        <v>198.35716666666667</v>
      </c>
    </row>
    <row r="589" spans="1:9">
      <c r="A589" s="3">
        <f>信用曲线—价格!A589</f>
        <v>45421</v>
      </c>
      <c r="B589" s="1">
        <f>[1]!i_dq_close($B$1,A589)</f>
        <v>153.82130000000001</v>
      </c>
      <c r="C589" s="1">
        <f>[1]!i_dq_close($C$1,A589)</f>
        <v>169.1995</v>
      </c>
      <c r="D589" s="1">
        <f>[1]!i_dq_close($D$1,A589)</f>
        <v>181.47309999999999</v>
      </c>
      <c r="E589" s="1">
        <f>[1]!i_dq_close($E$1,A589)</f>
        <v>189.3552</v>
      </c>
      <c r="F589" s="1">
        <f>[1]!i_dq_close($F$1,A589)</f>
        <v>198.55549999999999</v>
      </c>
      <c r="G589" s="1">
        <f>[1]!i_dq_close($G$1,A589)</f>
        <v>206.8886</v>
      </c>
      <c r="H589">
        <f t="shared" si="18"/>
        <v>168.16463333333334</v>
      </c>
      <c r="I589">
        <f t="shared" si="19"/>
        <v>198.26643333333334</v>
      </c>
    </row>
    <row r="590" spans="1:9">
      <c r="A590" s="3">
        <f>信用曲线—价格!A590</f>
        <v>45422</v>
      </c>
      <c r="B590" s="1">
        <f>[1]!i_dq_close($B$1,A590)</f>
        <v>153.83160000000001</v>
      </c>
      <c r="C590" s="1">
        <f>[1]!i_dq_close($C$1,A590)</f>
        <v>169.2319</v>
      </c>
      <c r="D590" s="1">
        <f>[1]!i_dq_close($D$1,A590)</f>
        <v>181.45339999999999</v>
      </c>
      <c r="E590" s="1">
        <f>[1]!i_dq_close($E$1,A590)</f>
        <v>189.34950000000001</v>
      </c>
      <c r="F590" s="1">
        <f>[1]!i_dq_close($F$1,A590)</f>
        <v>198.5316</v>
      </c>
      <c r="G590" s="1">
        <f>[1]!i_dq_close($G$1,A590)</f>
        <v>206.74250000000001</v>
      </c>
      <c r="H590">
        <f t="shared" si="18"/>
        <v>168.17229999999998</v>
      </c>
      <c r="I590">
        <f t="shared" si="19"/>
        <v>198.20786666666666</v>
      </c>
    </row>
    <row r="591" spans="1:9">
      <c r="A591" s="3">
        <f>信用曲线—价格!A591</f>
        <v>45423</v>
      </c>
      <c r="B591" s="1">
        <f>[1]!i_dq_close($B$1,A591)</f>
        <v>153.8349</v>
      </c>
      <c r="C591" s="1">
        <f>[1]!i_dq_close($C$1,A591)</f>
        <v>169.2062</v>
      </c>
      <c r="D591" s="1">
        <f>[1]!i_dq_close($D$1,A591)</f>
        <v>181.36609999999999</v>
      </c>
      <c r="E591" s="1">
        <f>[1]!i_dq_close($E$1,A591)</f>
        <v>189.27019999999999</v>
      </c>
      <c r="F591" s="1">
        <f>[1]!i_dq_close($F$1,A591)</f>
        <v>198.33619999999999</v>
      </c>
      <c r="G591" s="1">
        <f>[1]!i_dq_close($G$1,A591)</f>
        <v>206.369</v>
      </c>
      <c r="H591">
        <f t="shared" si="18"/>
        <v>168.13573333333332</v>
      </c>
      <c r="I591">
        <f t="shared" si="19"/>
        <v>197.99180000000001</v>
      </c>
    </row>
    <row r="592" spans="1:9">
      <c r="A592" s="3">
        <f>信用曲线—价格!A592</f>
        <v>45425</v>
      </c>
      <c r="B592" s="1">
        <f>[1]!i_dq_close($B$1,A592)</f>
        <v>153.8664</v>
      </c>
      <c r="C592" s="1">
        <f>[1]!i_dq_close($C$1,A592)</f>
        <v>169.34989999999999</v>
      </c>
      <c r="D592" s="1">
        <f>[1]!i_dq_close($D$1,A592)</f>
        <v>181.51730000000001</v>
      </c>
      <c r="E592" s="1">
        <f>[1]!i_dq_close($E$1,A592)</f>
        <v>189.40029999999999</v>
      </c>
      <c r="F592" s="1">
        <f>[1]!i_dq_close($F$1,A592)</f>
        <v>198.6105</v>
      </c>
      <c r="G592" s="1">
        <f>[1]!i_dq_close($G$1,A592)</f>
        <v>207.12370000000001</v>
      </c>
      <c r="H592">
        <f t="shared" si="18"/>
        <v>168.24453333333335</v>
      </c>
      <c r="I592">
        <f t="shared" si="19"/>
        <v>198.37816666666666</v>
      </c>
    </row>
    <row r="593" spans="1:9">
      <c r="A593" s="3">
        <f>信用曲线—价格!A593</f>
        <v>45426</v>
      </c>
      <c r="B593" s="1">
        <f>[1]!i_dq_close($B$1,A593)</f>
        <v>153.89760000000001</v>
      </c>
      <c r="C593" s="1">
        <f>[1]!i_dq_close($C$1,A593)</f>
        <v>169.49449999999999</v>
      </c>
      <c r="D593" s="1">
        <f>[1]!i_dq_close($D$1,A593)</f>
        <v>181.6601</v>
      </c>
      <c r="E593" s="1">
        <f>[1]!i_dq_close($E$1,A593)</f>
        <v>189.52430000000001</v>
      </c>
      <c r="F593" s="1">
        <f>[1]!i_dq_close($F$1,A593)</f>
        <v>198.87700000000001</v>
      </c>
      <c r="G593" s="1">
        <f>[1]!i_dq_close($G$1,A593)</f>
        <v>207.47139999999999</v>
      </c>
      <c r="H593">
        <f t="shared" si="18"/>
        <v>168.35073333333335</v>
      </c>
      <c r="I593">
        <f t="shared" si="19"/>
        <v>198.62423333333334</v>
      </c>
    </row>
    <row r="594" spans="1:9">
      <c r="A594" s="3">
        <f>信用曲线—价格!A594</f>
        <v>45427</v>
      </c>
      <c r="B594" s="1">
        <f>[1]!i_dq_close($B$1,A594)</f>
        <v>153.93969999999999</v>
      </c>
      <c r="C594" s="1">
        <f>[1]!i_dq_close($C$1,A594)</f>
        <v>169.62530000000001</v>
      </c>
      <c r="D594" s="1">
        <f>[1]!i_dq_close($D$1,A594)</f>
        <v>181.7088</v>
      </c>
      <c r="E594" s="1">
        <f>[1]!i_dq_close($E$1,A594)</f>
        <v>189.54820000000001</v>
      </c>
      <c r="F594" s="1">
        <f>[1]!i_dq_close($F$1,A594)</f>
        <v>198.7346</v>
      </c>
      <c r="G594" s="1">
        <f>[1]!i_dq_close($G$1,A594)</f>
        <v>207.23740000000001</v>
      </c>
      <c r="H594">
        <f t="shared" si="18"/>
        <v>168.4246</v>
      </c>
      <c r="I594">
        <f t="shared" si="19"/>
        <v>198.50673333333336</v>
      </c>
    </row>
    <row r="595" spans="1:9">
      <c r="A595" s="3">
        <f>信用曲线—价格!A595</f>
        <v>45428</v>
      </c>
      <c r="B595" s="1">
        <f>[1]!i_dq_close($B$1,A595)</f>
        <v>153.9579</v>
      </c>
      <c r="C595" s="1">
        <f>[1]!i_dq_close($C$1,A595)</f>
        <v>169.68790000000001</v>
      </c>
      <c r="D595" s="1">
        <f>[1]!i_dq_close($D$1,A595)</f>
        <v>181.7269</v>
      </c>
      <c r="E595" s="1">
        <f>[1]!i_dq_close($E$1,A595)</f>
        <v>189.55619999999999</v>
      </c>
      <c r="F595" s="1">
        <f>[1]!i_dq_close($F$1,A595)</f>
        <v>198.60390000000001</v>
      </c>
      <c r="G595" s="1">
        <f>[1]!i_dq_close($G$1,A595)</f>
        <v>207.12620000000001</v>
      </c>
      <c r="H595">
        <f t="shared" si="18"/>
        <v>168.45756666666668</v>
      </c>
      <c r="I595">
        <f t="shared" si="19"/>
        <v>198.42876666666666</v>
      </c>
    </row>
    <row r="596" spans="1:9">
      <c r="A596" s="3">
        <f>信用曲线—价格!A596</f>
        <v>45429</v>
      </c>
      <c r="B596" s="1">
        <f>[1]!i_dq_close($B$1,A596)</f>
        <v>153.98500000000001</v>
      </c>
      <c r="C596" s="1">
        <f>[1]!i_dq_close($C$1,A596)</f>
        <v>169.77260000000001</v>
      </c>
      <c r="D596" s="1">
        <f>[1]!i_dq_close($D$1,A596)</f>
        <v>181.68709999999999</v>
      </c>
      <c r="E596" s="1">
        <f>[1]!i_dq_close($E$1,A596)</f>
        <v>189.51050000000001</v>
      </c>
      <c r="F596" s="1">
        <f>[1]!i_dq_close($F$1,A596)</f>
        <v>198.4299</v>
      </c>
      <c r="G596" s="1">
        <f>[1]!i_dq_close($G$1,A596)</f>
        <v>206.9614</v>
      </c>
      <c r="H596">
        <f t="shared" si="18"/>
        <v>168.48156666666668</v>
      </c>
      <c r="I596">
        <f t="shared" si="19"/>
        <v>198.3006</v>
      </c>
    </row>
    <row r="597" spans="1:9">
      <c r="A597" s="3">
        <f>信用曲线—价格!A597</f>
        <v>45432</v>
      </c>
      <c r="B597" s="1">
        <f>[1]!i_dq_close($B$1,A597)</f>
        <v>154.03309999999999</v>
      </c>
      <c r="C597" s="1">
        <f>[1]!i_dq_close($C$1,A597)</f>
        <v>169.9435</v>
      </c>
      <c r="D597" s="1">
        <f>[1]!i_dq_close($D$1,A597)</f>
        <v>181.79470000000001</v>
      </c>
      <c r="E597" s="1">
        <f>[1]!i_dq_close($E$1,A597)</f>
        <v>189.58449999999999</v>
      </c>
      <c r="F597" s="1">
        <f>[1]!i_dq_close($F$1,A597)</f>
        <v>198.45410000000001</v>
      </c>
      <c r="G597" s="1">
        <f>[1]!i_dq_close($G$1,A597)</f>
        <v>207.0694</v>
      </c>
      <c r="H597">
        <f t="shared" si="18"/>
        <v>168.59043333333332</v>
      </c>
      <c r="I597">
        <f t="shared" si="19"/>
        <v>198.36933333333332</v>
      </c>
    </row>
    <row r="598" spans="1:9">
      <c r="A598" s="3">
        <f>信用曲线—价格!A598</f>
        <v>45433</v>
      </c>
      <c r="B598" s="1">
        <f>[1]!i_dq_close($B$1,A598)</f>
        <v>154.0463</v>
      </c>
      <c r="C598" s="1">
        <f>[1]!i_dq_close($C$1,A598)</f>
        <v>169.9726</v>
      </c>
      <c r="D598" s="1">
        <f>[1]!i_dq_close($D$1,A598)</f>
        <v>181.80459999999999</v>
      </c>
      <c r="E598" s="1">
        <f>[1]!i_dq_close($E$1,A598)</f>
        <v>189.61850000000001</v>
      </c>
      <c r="F598" s="1">
        <f>[1]!i_dq_close($F$1,A598)</f>
        <v>198.45939999999999</v>
      </c>
      <c r="G598" s="1">
        <f>[1]!i_dq_close($G$1,A598)</f>
        <v>207.07650000000001</v>
      </c>
      <c r="H598">
        <f t="shared" si="18"/>
        <v>168.60783333333333</v>
      </c>
      <c r="I598">
        <f t="shared" si="19"/>
        <v>198.38480000000001</v>
      </c>
    </row>
    <row r="599" spans="1:9">
      <c r="A599" s="3">
        <f>信用曲线—价格!A599</f>
        <v>45434</v>
      </c>
      <c r="B599" s="1">
        <f>[1]!i_dq_close($B$1,A599)</f>
        <v>154.05240000000001</v>
      </c>
      <c r="C599" s="1">
        <f>[1]!i_dq_close($C$1,A599)</f>
        <v>169.9667</v>
      </c>
      <c r="D599" s="1">
        <f>[1]!i_dq_close($D$1,A599)</f>
        <v>181.87710000000001</v>
      </c>
      <c r="E599" s="1">
        <f>[1]!i_dq_close($E$1,A599)</f>
        <v>189.68299999999999</v>
      </c>
      <c r="F599" s="1">
        <f>[1]!i_dq_close($F$1,A599)</f>
        <v>198.5044</v>
      </c>
      <c r="G599" s="1">
        <f>[1]!i_dq_close($G$1,A599)</f>
        <v>207.2671</v>
      </c>
      <c r="H599">
        <f t="shared" si="18"/>
        <v>168.63206666666667</v>
      </c>
      <c r="I599">
        <f t="shared" si="19"/>
        <v>198.48483333333334</v>
      </c>
    </row>
    <row r="600" spans="1:9">
      <c r="A600" s="3">
        <f>信用曲线—价格!A600</f>
        <v>45435</v>
      </c>
      <c r="B600" s="1">
        <f>[1]!i_dq_close($B$1,A600)</f>
        <v>154.07069999999999</v>
      </c>
      <c r="C600" s="1">
        <f>[1]!i_dq_close($C$1,A600)</f>
        <v>170.03100000000001</v>
      </c>
      <c r="D600" s="1">
        <f>[1]!i_dq_close($D$1,A600)</f>
        <v>181.97790000000001</v>
      </c>
      <c r="E600" s="1">
        <f>[1]!i_dq_close($E$1,A600)</f>
        <v>189.739</v>
      </c>
      <c r="F600" s="1">
        <f>[1]!i_dq_close($F$1,A600)</f>
        <v>198.69550000000001</v>
      </c>
      <c r="G600" s="1">
        <f>[1]!i_dq_close($G$1,A600)</f>
        <v>207.63319999999999</v>
      </c>
      <c r="H600">
        <f t="shared" si="18"/>
        <v>168.69320000000002</v>
      </c>
      <c r="I600">
        <f t="shared" si="19"/>
        <v>198.68923333333336</v>
      </c>
    </row>
    <row r="601" spans="1:9">
      <c r="A601" s="3">
        <f>信用曲线—价格!A601</f>
        <v>45436</v>
      </c>
      <c r="B601" s="1">
        <f>[1]!i_dq_close($B$1,A601)</f>
        <v>154.0874</v>
      </c>
      <c r="C601" s="1">
        <f>[1]!i_dq_close($C$1,A601)</f>
        <v>170.0744</v>
      </c>
      <c r="D601" s="1">
        <f>[1]!i_dq_close($D$1,A601)</f>
        <v>182.01900000000001</v>
      </c>
      <c r="E601" s="1">
        <f>[1]!i_dq_close($E$1,A601)</f>
        <v>189.7764</v>
      </c>
      <c r="F601" s="1">
        <f>[1]!i_dq_close($F$1,A601)</f>
        <v>198.79169999999999</v>
      </c>
      <c r="G601" s="1">
        <f>[1]!i_dq_close($G$1,A601)</f>
        <v>207.5898</v>
      </c>
      <c r="H601">
        <f t="shared" si="18"/>
        <v>168.72693333333333</v>
      </c>
      <c r="I601">
        <f t="shared" si="19"/>
        <v>198.71929999999998</v>
      </c>
    </row>
    <row r="602" spans="1:9">
      <c r="A602" s="3">
        <f>信用曲线—价格!A602</f>
        <v>45439</v>
      </c>
      <c r="B602" s="1">
        <f>[1]!i_dq_close($B$1,A602)</f>
        <v>154.11340000000001</v>
      </c>
      <c r="C602" s="1">
        <f>[1]!i_dq_close($C$1,A602)</f>
        <v>170.10720000000001</v>
      </c>
      <c r="D602" s="1">
        <f>[1]!i_dq_close($D$1,A602)</f>
        <v>182.0752</v>
      </c>
      <c r="E602" s="1">
        <f>[1]!i_dq_close($E$1,A602)</f>
        <v>189.852</v>
      </c>
      <c r="F602" s="1">
        <f>[1]!i_dq_close($F$1,A602)</f>
        <v>198.9725</v>
      </c>
      <c r="G602" s="1">
        <f>[1]!i_dq_close($G$1,A602)</f>
        <v>207.5813</v>
      </c>
      <c r="H602">
        <f t="shared" si="18"/>
        <v>168.76526666666666</v>
      </c>
      <c r="I602">
        <f t="shared" si="19"/>
        <v>198.80193333333332</v>
      </c>
    </row>
    <row r="603" spans="1:9">
      <c r="A603" s="3">
        <f>信用曲线—价格!A603</f>
        <v>45440</v>
      </c>
      <c r="B603" s="1">
        <f>[1]!i_dq_close($B$1,A603)</f>
        <v>154.12880000000001</v>
      </c>
      <c r="C603" s="1">
        <f>[1]!i_dq_close($C$1,A603)</f>
        <v>170.13130000000001</v>
      </c>
      <c r="D603" s="1">
        <f>[1]!i_dq_close($D$1,A603)</f>
        <v>182.13939999999999</v>
      </c>
      <c r="E603" s="1">
        <f>[1]!i_dq_close($E$1,A603)</f>
        <v>189.9281</v>
      </c>
      <c r="F603" s="1">
        <f>[1]!i_dq_close($F$1,A603)</f>
        <v>199.15459999999999</v>
      </c>
      <c r="G603" s="1">
        <f>[1]!i_dq_close($G$1,A603)</f>
        <v>207.83099999999999</v>
      </c>
      <c r="H603">
        <f t="shared" si="18"/>
        <v>168.79983333333334</v>
      </c>
      <c r="I603">
        <f t="shared" si="19"/>
        <v>198.97123333333332</v>
      </c>
    </row>
    <row r="604" spans="1:9">
      <c r="A604" s="3">
        <f>信用曲线—价格!A604</f>
        <v>45441</v>
      </c>
      <c r="B604" s="1">
        <f>[1]!i_dq_close($B$1,A604)</f>
        <v>154.14259999999999</v>
      </c>
      <c r="C604" s="1">
        <f>[1]!i_dq_close($C$1,A604)</f>
        <v>170.17920000000001</v>
      </c>
      <c r="D604" s="1">
        <f>[1]!i_dq_close($D$1,A604)</f>
        <v>182.23939999999999</v>
      </c>
      <c r="E604" s="1">
        <f>[1]!i_dq_close($E$1,A604)</f>
        <v>190.06100000000001</v>
      </c>
      <c r="F604" s="1">
        <f>[1]!i_dq_close($F$1,A604)</f>
        <v>199.47640000000001</v>
      </c>
      <c r="G604" s="1">
        <f>[1]!i_dq_close($G$1,A604)</f>
        <v>208.24160000000001</v>
      </c>
      <c r="H604">
        <f t="shared" si="18"/>
        <v>168.85373333333334</v>
      </c>
      <c r="I604">
        <f t="shared" si="19"/>
        <v>199.25966666666667</v>
      </c>
    </row>
    <row r="605" spans="1:9">
      <c r="A605" s="3">
        <f>信用曲线—价格!A605</f>
        <v>45442</v>
      </c>
      <c r="B605" s="1">
        <f>[1]!i_dq_close($B$1,A605)</f>
        <v>154.15090000000001</v>
      </c>
      <c r="C605" s="1">
        <f>[1]!i_dq_close($C$1,A605)</f>
        <v>170.20750000000001</v>
      </c>
      <c r="D605" s="1">
        <f>[1]!i_dq_close($D$1,A605)</f>
        <v>182.3227</v>
      </c>
      <c r="E605" s="1">
        <f>[1]!i_dq_close($E$1,A605)</f>
        <v>190.15899999999999</v>
      </c>
      <c r="F605" s="1">
        <f>[1]!i_dq_close($F$1,A605)</f>
        <v>199.65010000000001</v>
      </c>
      <c r="G605" s="1">
        <f>[1]!i_dq_close($G$1,A605)</f>
        <v>208.43219999999999</v>
      </c>
      <c r="H605">
        <f t="shared" si="18"/>
        <v>168.8937</v>
      </c>
      <c r="I605">
        <f t="shared" si="19"/>
        <v>199.41376666666667</v>
      </c>
    </row>
    <row r="606" spans="1:9">
      <c r="A606" s="3">
        <f>信用曲线—价格!A606</f>
        <v>45443</v>
      </c>
      <c r="B606" s="1">
        <f>[1]!i_dq_close($B$1,A606)</f>
        <v>154.15809999999999</v>
      </c>
      <c r="C606" s="1">
        <f>[1]!i_dq_close($C$1,A606)</f>
        <v>170.2071</v>
      </c>
      <c r="D606" s="1">
        <f>[1]!i_dq_close($D$1,A606)</f>
        <v>182.33879999999999</v>
      </c>
      <c r="E606" s="1">
        <f>[1]!i_dq_close($E$1,A606)</f>
        <v>190.17250000000001</v>
      </c>
      <c r="F606" s="1">
        <f>[1]!i_dq_close($F$1,A606)</f>
        <v>199.65969999999999</v>
      </c>
      <c r="G606" s="1">
        <f>[1]!i_dq_close($G$1,A606)</f>
        <v>208.36449999999999</v>
      </c>
      <c r="H606">
        <f t="shared" si="18"/>
        <v>168.90133333333333</v>
      </c>
      <c r="I606">
        <f t="shared" si="19"/>
        <v>199.3989</v>
      </c>
    </row>
    <row r="607" spans="1:9">
      <c r="A607" s="3">
        <f>信用曲线—价格!A607</f>
        <v>45446</v>
      </c>
      <c r="B607" s="1">
        <f>[1]!i_dq_close($B$1,A607)</f>
        <v>154.19110000000001</v>
      </c>
      <c r="C607" s="1">
        <f>[1]!i_dq_close($C$1,A607)</f>
        <v>170.26480000000001</v>
      </c>
      <c r="D607" s="1">
        <f>[1]!i_dq_close($D$1,A607)</f>
        <v>182.45339999999999</v>
      </c>
      <c r="E607" s="1">
        <f>[1]!i_dq_close($E$1,A607)</f>
        <v>190.2868</v>
      </c>
      <c r="F607" s="1">
        <f>[1]!i_dq_close($F$1,A607)</f>
        <v>199.7664</v>
      </c>
      <c r="G607" s="1">
        <f>[1]!i_dq_close($G$1,A607)</f>
        <v>208.77109999999999</v>
      </c>
      <c r="H607">
        <f t="shared" si="18"/>
        <v>168.96976666666669</v>
      </c>
      <c r="I607">
        <f t="shared" si="19"/>
        <v>199.60810000000001</v>
      </c>
    </row>
    <row r="608" spans="1:9">
      <c r="A608" s="3">
        <f>信用曲线—价格!A608</f>
        <v>45447</v>
      </c>
      <c r="B608" s="1">
        <f>[1]!i_dq_close($B$1,A608)</f>
        <v>154.1996</v>
      </c>
      <c r="C608" s="1">
        <f>[1]!i_dq_close($C$1,A608)</f>
        <v>170.29769999999999</v>
      </c>
      <c r="D608" s="1">
        <f>[1]!i_dq_close($D$1,A608)</f>
        <v>182.5128</v>
      </c>
      <c r="E608" s="1">
        <f>[1]!i_dq_close($E$1,A608)</f>
        <v>190.33609999999999</v>
      </c>
      <c r="F608" s="1">
        <f>[1]!i_dq_close($F$1,A608)</f>
        <v>199.8809</v>
      </c>
      <c r="G608" s="1">
        <f>[1]!i_dq_close($G$1,A608)</f>
        <v>209.03190000000001</v>
      </c>
      <c r="H608">
        <f t="shared" si="18"/>
        <v>169.00336666666666</v>
      </c>
      <c r="I608">
        <f t="shared" si="19"/>
        <v>199.74963333333335</v>
      </c>
    </row>
    <row r="609" spans="1:9">
      <c r="A609" s="3">
        <f>信用曲线—价格!A609</f>
        <v>45448</v>
      </c>
      <c r="B609" s="1">
        <f>[1]!i_dq_close($B$1,A609)</f>
        <v>154.2097</v>
      </c>
      <c r="C609" s="1">
        <f>[1]!i_dq_close($C$1,A609)</f>
        <v>170.3329</v>
      </c>
      <c r="D609" s="1">
        <f>[1]!i_dq_close($D$1,A609)</f>
        <v>182.58580000000001</v>
      </c>
      <c r="E609" s="1">
        <f>[1]!i_dq_close($E$1,A609)</f>
        <v>190.44470000000001</v>
      </c>
      <c r="F609" s="1">
        <f>[1]!i_dq_close($F$1,A609)</f>
        <v>200.15610000000001</v>
      </c>
      <c r="G609" s="1">
        <f>[1]!i_dq_close($G$1,A609)</f>
        <v>209.40110000000001</v>
      </c>
      <c r="H609">
        <f t="shared" si="18"/>
        <v>169.0428</v>
      </c>
      <c r="I609">
        <f t="shared" si="19"/>
        <v>200.00063333333335</v>
      </c>
    </row>
    <row r="610" spans="1:9">
      <c r="A610" s="3">
        <f>信用曲线—价格!A610</f>
        <v>45449</v>
      </c>
      <c r="B610" s="1">
        <f>[1]!i_dq_close($B$1,A610)</f>
        <v>154.22239999999999</v>
      </c>
      <c r="C610" s="1">
        <f>[1]!i_dq_close($C$1,A610)</f>
        <v>170.38290000000001</v>
      </c>
      <c r="D610" s="1">
        <f>[1]!i_dq_close($D$1,A610)</f>
        <v>182.66839999999999</v>
      </c>
      <c r="E610" s="1">
        <f>[1]!i_dq_close($E$1,A610)</f>
        <v>190.52250000000001</v>
      </c>
      <c r="F610" s="1">
        <f>[1]!i_dq_close($F$1,A610)</f>
        <v>200.2911</v>
      </c>
      <c r="G610" s="1">
        <f>[1]!i_dq_close($G$1,A610)</f>
        <v>209.73349999999999</v>
      </c>
      <c r="H610">
        <f t="shared" si="18"/>
        <v>169.09123333333332</v>
      </c>
      <c r="I610">
        <f t="shared" si="19"/>
        <v>200.18236666666667</v>
      </c>
    </row>
    <row r="611" spans="1:9">
      <c r="A611" s="3">
        <f>信用曲线—价格!A611</f>
        <v>45450</v>
      </c>
      <c r="B611" s="1">
        <f>[1]!i_dq_close($B$1,A611)</f>
        <v>154.2346</v>
      </c>
      <c r="C611" s="1">
        <f>[1]!i_dq_close($C$1,A611)</f>
        <v>170.43109999999999</v>
      </c>
      <c r="D611" s="1">
        <f>[1]!i_dq_close($D$1,A611)</f>
        <v>182.74279999999999</v>
      </c>
      <c r="E611" s="1">
        <f>[1]!i_dq_close($E$1,A611)</f>
        <v>190.60589999999999</v>
      </c>
      <c r="F611" s="1">
        <f>[1]!i_dq_close($F$1,A611)</f>
        <v>200.43709999999999</v>
      </c>
      <c r="G611" s="1">
        <f>[1]!i_dq_close($G$1,A611)</f>
        <v>210.1978</v>
      </c>
      <c r="H611">
        <f t="shared" si="18"/>
        <v>169.13616666666667</v>
      </c>
      <c r="I611">
        <f t="shared" si="19"/>
        <v>200.4136</v>
      </c>
    </row>
    <row r="612" spans="1:9">
      <c r="A612" s="3">
        <f>信用曲线—价格!A612</f>
        <v>45454</v>
      </c>
      <c r="B612" s="1">
        <f>[1]!i_dq_close($B$1,A612)</f>
        <v>154.27590000000001</v>
      </c>
      <c r="C612" s="1">
        <f>[1]!i_dq_close($C$1,A612)</f>
        <v>170.49189999999999</v>
      </c>
      <c r="D612" s="1">
        <f>[1]!i_dq_close($D$1,A612)</f>
        <v>182.8382</v>
      </c>
      <c r="E612" s="1">
        <f>[1]!i_dq_close($E$1,A612)</f>
        <v>190.72200000000001</v>
      </c>
      <c r="F612" s="1">
        <f>[1]!i_dq_close($F$1,A612)</f>
        <v>200.7602</v>
      </c>
      <c r="G612" s="1">
        <f>[1]!i_dq_close($G$1,A612)</f>
        <v>210.73390000000001</v>
      </c>
      <c r="H612">
        <f t="shared" si="18"/>
        <v>169.202</v>
      </c>
      <c r="I612">
        <f t="shared" si="19"/>
        <v>200.73870000000002</v>
      </c>
    </row>
    <row r="613" spans="1:9">
      <c r="A613" s="3">
        <f>信用曲线—价格!A613</f>
        <v>45455</v>
      </c>
      <c r="B613" s="1">
        <f>[1]!i_dq_close($B$1,A613)</f>
        <v>154.2884</v>
      </c>
      <c r="C613" s="1">
        <f>[1]!i_dq_close($C$1,A613)</f>
        <v>170.5051</v>
      </c>
      <c r="D613" s="1">
        <f>[1]!i_dq_close($D$1,A613)</f>
        <v>182.8758</v>
      </c>
      <c r="E613" s="1">
        <f>[1]!i_dq_close($E$1,A613)</f>
        <v>190.75030000000001</v>
      </c>
      <c r="F613" s="1">
        <f>[1]!i_dq_close($F$1,A613)</f>
        <v>200.87090000000001</v>
      </c>
      <c r="G613" s="1">
        <f>[1]!i_dq_close($G$1,A613)</f>
        <v>211.03829999999999</v>
      </c>
      <c r="H613">
        <f t="shared" si="18"/>
        <v>169.22310000000002</v>
      </c>
      <c r="I613">
        <f t="shared" si="19"/>
        <v>200.88649999999998</v>
      </c>
    </row>
    <row r="614" spans="1:9">
      <c r="A614" s="3">
        <f>信用曲线—价格!A614</f>
        <v>45456</v>
      </c>
      <c r="B614" s="1">
        <f>[1]!i_dq_close($B$1,A614)</f>
        <v>154.2963</v>
      </c>
      <c r="C614" s="1">
        <f>[1]!i_dq_close($C$1,A614)</f>
        <v>170.5256</v>
      </c>
      <c r="D614" s="1">
        <f>[1]!i_dq_close($D$1,A614)</f>
        <v>182.90889999999999</v>
      </c>
      <c r="E614" s="1">
        <f>[1]!i_dq_close($E$1,A614)</f>
        <v>190.78049999999999</v>
      </c>
      <c r="F614" s="1">
        <f>[1]!i_dq_close($F$1,A614)</f>
        <v>201.0401</v>
      </c>
      <c r="G614" s="1">
        <f>[1]!i_dq_close($G$1,A614)</f>
        <v>211.30330000000001</v>
      </c>
      <c r="H614">
        <f t="shared" si="18"/>
        <v>169.24360000000001</v>
      </c>
      <c r="I614">
        <f t="shared" si="19"/>
        <v>201.04130000000001</v>
      </c>
    </row>
    <row r="615" spans="1:9">
      <c r="A615" s="3">
        <f>信用曲线—价格!A615</f>
        <v>45457</v>
      </c>
      <c r="B615" s="1">
        <f>[1]!i_dq_close($B$1,A615)</f>
        <v>154.3039</v>
      </c>
      <c r="C615" s="1">
        <f>[1]!i_dq_close($C$1,A615)</f>
        <v>170.55</v>
      </c>
      <c r="D615" s="1">
        <f>[1]!i_dq_close($D$1,A615)</f>
        <v>182.96950000000001</v>
      </c>
      <c r="E615" s="1">
        <f>[1]!i_dq_close($E$1,A615)</f>
        <v>190.85040000000001</v>
      </c>
      <c r="F615" s="1">
        <f>[1]!i_dq_close($F$1,A615)</f>
        <v>201.3075</v>
      </c>
      <c r="G615" s="1">
        <f>[1]!i_dq_close($G$1,A615)</f>
        <v>211.94229999999999</v>
      </c>
      <c r="H615">
        <f t="shared" si="18"/>
        <v>169.27446666666665</v>
      </c>
      <c r="I615">
        <f t="shared" si="19"/>
        <v>201.36673333333337</v>
      </c>
    </row>
    <row r="616" spans="1:9">
      <c r="A616" s="3">
        <f>信用曲线—价格!A616</f>
        <v>45460</v>
      </c>
      <c r="B616" s="1">
        <f>[1]!i_dq_close($B$1,A616)</f>
        <v>154.3295</v>
      </c>
      <c r="C616" s="1">
        <f>[1]!i_dq_close($C$1,A616)</f>
        <v>170.56710000000001</v>
      </c>
      <c r="D616" s="1">
        <f>[1]!i_dq_close($D$1,A616)</f>
        <v>183.0155</v>
      </c>
      <c r="E616" s="1">
        <f>[1]!i_dq_close($E$1,A616)</f>
        <v>190.9014</v>
      </c>
      <c r="F616" s="1">
        <f>[1]!i_dq_close($F$1,A616)</f>
        <v>201.4958</v>
      </c>
      <c r="G616" s="1">
        <f>[1]!i_dq_close($G$1,A616)</f>
        <v>212.36109999999999</v>
      </c>
      <c r="H616">
        <f t="shared" si="18"/>
        <v>169.30403333333334</v>
      </c>
      <c r="I616">
        <f t="shared" si="19"/>
        <v>201.58609999999999</v>
      </c>
    </row>
    <row r="617" spans="1:9">
      <c r="A617" s="3">
        <f>信用曲线—价格!A617</f>
        <v>45461</v>
      </c>
      <c r="B617" s="1">
        <f>[1]!i_dq_close($B$1,A617)</f>
        <v>154.33840000000001</v>
      </c>
      <c r="C617" s="1">
        <f>[1]!i_dq_close($C$1,A617)</f>
        <v>170.5873</v>
      </c>
      <c r="D617" s="1">
        <f>[1]!i_dq_close($D$1,A617)</f>
        <v>183.06610000000001</v>
      </c>
      <c r="E617" s="1">
        <f>[1]!i_dq_close($E$1,A617)</f>
        <v>190.97280000000001</v>
      </c>
      <c r="F617" s="1">
        <f>[1]!i_dq_close($F$1,A617)</f>
        <v>201.7758</v>
      </c>
      <c r="G617" s="1">
        <f>[1]!i_dq_close($G$1,A617)</f>
        <v>213.0061</v>
      </c>
      <c r="H617">
        <f t="shared" si="18"/>
        <v>169.3306</v>
      </c>
      <c r="I617">
        <f t="shared" si="19"/>
        <v>201.91823333333332</v>
      </c>
    </row>
    <row r="618" spans="1:9">
      <c r="A618" s="3">
        <f>信用曲线—价格!A618</f>
        <v>45462</v>
      </c>
      <c r="B618" s="1">
        <f>[1]!i_dq_close($B$1,A618)</f>
        <v>154.34960000000001</v>
      </c>
      <c r="C618" s="1">
        <f>[1]!i_dq_close($C$1,A618)</f>
        <v>170.60550000000001</v>
      </c>
      <c r="D618" s="1">
        <f>[1]!i_dq_close($D$1,A618)</f>
        <v>183.0975</v>
      </c>
      <c r="E618" s="1">
        <f>[1]!i_dq_close($E$1,A618)</f>
        <v>191.0155</v>
      </c>
      <c r="F618" s="1">
        <f>[1]!i_dq_close($F$1,A618)</f>
        <v>201.9511</v>
      </c>
      <c r="G618" s="1">
        <f>[1]!i_dq_close($G$1,A618)</f>
        <v>213.6353</v>
      </c>
      <c r="H618">
        <f t="shared" si="18"/>
        <v>169.35086666666666</v>
      </c>
      <c r="I618">
        <f t="shared" si="19"/>
        <v>202.20063333333334</v>
      </c>
    </row>
    <row r="619" spans="1:9">
      <c r="A619" s="3">
        <f>信用曲线—价格!A619</f>
        <v>45463</v>
      </c>
      <c r="B619" s="1">
        <f>[1]!i_dq_close($B$1,A619)</f>
        <v>154.3587</v>
      </c>
      <c r="C619" s="1">
        <f>[1]!i_dq_close($C$1,A619)</f>
        <v>170.62780000000001</v>
      </c>
      <c r="D619" s="1">
        <f>[1]!i_dq_close($D$1,A619)</f>
        <v>183.13409999999999</v>
      </c>
      <c r="E619" s="1">
        <f>[1]!i_dq_close($E$1,A619)</f>
        <v>191.07159999999999</v>
      </c>
      <c r="F619" s="1">
        <f>[1]!i_dq_close($F$1,A619)</f>
        <v>202.17359999999999</v>
      </c>
      <c r="G619" s="1">
        <f>[1]!i_dq_close($G$1,A619)</f>
        <v>213.7724</v>
      </c>
      <c r="H619">
        <f t="shared" si="18"/>
        <v>169.37353333333331</v>
      </c>
      <c r="I619">
        <f t="shared" si="19"/>
        <v>202.33919999999998</v>
      </c>
    </row>
    <row r="620" spans="1:9">
      <c r="A620" s="3">
        <f>信用曲线—价格!A620</f>
        <v>45464</v>
      </c>
      <c r="B620" s="1">
        <f>[1]!i_dq_close($B$1,A620)</f>
        <v>154.36680000000001</v>
      </c>
      <c r="C620" s="1">
        <f>[1]!i_dq_close($C$1,A620)</f>
        <v>170.62950000000001</v>
      </c>
      <c r="D620" s="1">
        <f>[1]!i_dq_close($D$1,A620)</f>
        <v>183.11760000000001</v>
      </c>
      <c r="E620" s="1">
        <f>[1]!i_dq_close($E$1,A620)</f>
        <v>191.0557</v>
      </c>
      <c r="F620" s="1">
        <f>[1]!i_dq_close($F$1,A620)</f>
        <v>202.07579999999999</v>
      </c>
      <c r="G620" s="1">
        <f>[1]!i_dq_close($G$1,A620)</f>
        <v>213.68790000000001</v>
      </c>
      <c r="H620">
        <f t="shared" si="18"/>
        <v>169.37130000000002</v>
      </c>
      <c r="I620">
        <f t="shared" si="19"/>
        <v>202.27313333333333</v>
      </c>
    </row>
    <row r="621" spans="1:9">
      <c r="A621" s="3">
        <f>信用曲线—价格!A621</f>
        <v>45467</v>
      </c>
      <c r="B621" s="1">
        <f>[1]!i_dq_close($B$1,A621)</f>
        <v>154.39599999999999</v>
      </c>
      <c r="C621" s="1">
        <f>[1]!i_dq_close($C$1,A621)</f>
        <v>170.6542</v>
      </c>
      <c r="D621" s="1">
        <f>[1]!i_dq_close($D$1,A621)</f>
        <v>183.14689999999999</v>
      </c>
      <c r="E621" s="1">
        <f>[1]!i_dq_close($E$1,A621)</f>
        <v>191.08580000000001</v>
      </c>
      <c r="F621" s="1">
        <f>[1]!i_dq_close($F$1,A621)</f>
        <v>202.12020000000001</v>
      </c>
      <c r="G621" s="1">
        <f>[1]!i_dq_close($G$1,A621)</f>
        <v>213.72800000000001</v>
      </c>
      <c r="H621">
        <f t="shared" si="18"/>
        <v>169.39903333333334</v>
      </c>
      <c r="I621">
        <f t="shared" si="19"/>
        <v>202.31133333333332</v>
      </c>
    </row>
    <row r="622" spans="1:9">
      <c r="A622" s="3">
        <f>信用曲线—价格!A622</f>
        <v>45468</v>
      </c>
      <c r="B622" s="1">
        <f>[1]!i_dq_close($B$1,A622)</f>
        <v>154.40719999999999</v>
      </c>
      <c r="C622" s="1">
        <f>[1]!i_dq_close($C$1,A622)</f>
        <v>170.64519999999999</v>
      </c>
      <c r="D622" s="1">
        <f>[1]!i_dq_close($D$1,A622)</f>
        <v>183.19489999999999</v>
      </c>
      <c r="E622" s="1">
        <f>[1]!i_dq_close($E$1,A622)</f>
        <v>191.1386</v>
      </c>
      <c r="F622" s="1">
        <f>[1]!i_dq_close($F$1,A622)</f>
        <v>202.30109999999999</v>
      </c>
      <c r="G622" s="1">
        <f>[1]!i_dq_close($G$1,A622)</f>
        <v>214.2363</v>
      </c>
      <c r="H622">
        <f t="shared" si="18"/>
        <v>169.41576666666666</v>
      </c>
      <c r="I622">
        <f t="shared" si="19"/>
        <v>202.55866666666668</v>
      </c>
    </row>
    <row r="623" spans="1:9">
      <c r="A623" s="3">
        <f>信用曲线—价格!A623</f>
        <v>45469</v>
      </c>
      <c r="B623" s="1">
        <f>[1]!i_dq_close($B$1,A623)</f>
        <v>154.4161</v>
      </c>
      <c r="C623" s="1">
        <f>[1]!i_dq_close($C$1,A623)</f>
        <v>170.65960000000001</v>
      </c>
      <c r="D623" s="1">
        <f>[1]!i_dq_close($D$1,A623)</f>
        <v>183.21270000000001</v>
      </c>
      <c r="E623" s="1">
        <f>[1]!i_dq_close($E$1,A623)</f>
        <v>191.16229999999999</v>
      </c>
      <c r="F623" s="1">
        <f>[1]!i_dq_close($F$1,A623)</f>
        <v>202.38419999999999</v>
      </c>
      <c r="G623" s="1">
        <f>[1]!i_dq_close($G$1,A623)</f>
        <v>214.61670000000001</v>
      </c>
      <c r="H623">
        <f t="shared" si="18"/>
        <v>169.42946666666668</v>
      </c>
      <c r="I623">
        <f t="shared" si="19"/>
        <v>202.72106666666664</v>
      </c>
    </row>
    <row r="624" spans="1:9">
      <c r="A624" s="3">
        <f>信用曲线—价格!A624</f>
        <v>45470</v>
      </c>
      <c r="B624" s="1">
        <f>[1]!i_dq_close($B$1,A624)</f>
        <v>154.42939999999999</v>
      </c>
      <c r="C624" s="1">
        <f>[1]!i_dq_close($C$1,A624)</f>
        <v>170.68690000000001</v>
      </c>
      <c r="D624" s="1">
        <f>[1]!i_dq_close($D$1,A624)</f>
        <v>183.28149999999999</v>
      </c>
      <c r="E624" s="1">
        <f>[1]!i_dq_close($E$1,A624)</f>
        <v>191.2268</v>
      </c>
      <c r="F624" s="1">
        <f>[1]!i_dq_close($F$1,A624)</f>
        <v>202.64080000000001</v>
      </c>
      <c r="G624" s="1">
        <f>[1]!i_dq_close($G$1,A624)</f>
        <v>215.1722</v>
      </c>
      <c r="H624">
        <f t="shared" si="18"/>
        <v>169.46593333333334</v>
      </c>
      <c r="I624">
        <f t="shared" si="19"/>
        <v>203.01326666666668</v>
      </c>
    </row>
    <row r="625" spans="1:9">
      <c r="A625" s="3">
        <f>信用曲线—价格!A625</f>
        <v>45471</v>
      </c>
      <c r="B625" s="1">
        <f>[1]!i_dq_close($B$1,A625)</f>
        <v>154.44730000000001</v>
      </c>
      <c r="C625" s="1">
        <f>[1]!i_dq_close($C$1,A625)</f>
        <v>170.7268</v>
      </c>
      <c r="D625" s="1">
        <f>[1]!i_dq_close($D$1,A625)</f>
        <v>183.34559999999999</v>
      </c>
      <c r="E625" s="1">
        <f>[1]!i_dq_close($E$1,A625)</f>
        <v>191.31</v>
      </c>
      <c r="F625" s="1">
        <f>[1]!i_dq_close($F$1,A625)</f>
        <v>202.8477</v>
      </c>
      <c r="G625" s="1">
        <f>[1]!i_dq_close($G$1,A625)</f>
        <v>215.63470000000001</v>
      </c>
      <c r="H625">
        <f t="shared" si="18"/>
        <v>169.50656666666666</v>
      </c>
      <c r="I625">
        <f t="shared" si="19"/>
        <v>203.26413333333335</v>
      </c>
    </row>
    <row r="626" spans="1:9">
      <c r="A626" s="3">
        <f>信用曲线—价格!A626</f>
        <v>45474</v>
      </c>
      <c r="B626" s="1">
        <f>[1]!i_dq_close($B$1,A626)</f>
        <v>154.4776</v>
      </c>
      <c r="C626" s="1">
        <f>[1]!i_dq_close($C$1,A626)</f>
        <v>170.7405</v>
      </c>
      <c r="D626" s="1">
        <f>[1]!i_dq_close($D$1,A626)</f>
        <v>183.37289999999999</v>
      </c>
      <c r="E626" s="1">
        <f>[1]!i_dq_close($E$1,A626)</f>
        <v>191.34389999999999</v>
      </c>
      <c r="F626" s="1">
        <f>[1]!i_dq_close($F$1,A626)</f>
        <v>202.71969999999999</v>
      </c>
      <c r="G626" s="1">
        <f>[1]!i_dq_close($G$1,A626)</f>
        <v>215.10300000000001</v>
      </c>
      <c r="H626">
        <f t="shared" si="18"/>
        <v>169.53033333333335</v>
      </c>
      <c r="I626">
        <f t="shared" si="19"/>
        <v>203.05553333333333</v>
      </c>
    </row>
    <row r="627" spans="1:9">
      <c r="A627" s="3">
        <f>信用曲线—价格!A627</f>
        <v>45475</v>
      </c>
      <c r="B627" s="1">
        <f>[1]!i_dq_close($B$1,A627)</f>
        <v>154.4913</v>
      </c>
      <c r="C627" s="1">
        <f>[1]!i_dq_close($C$1,A627)</f>
        <v>170.76740000000001</v>
      </c>
      <c r="D627" s="1">
        <f>[1]!i_dq_close($D$1,A627)</f>
        <v>183.40010000000001</v>
      </c>
      <c r="E627" s="1">
        <f>[1]!i_dq_close($E$1,A627)</f>
        <v>191.36660000000001</v>
      </c>
      <c r="F627" s="1">
        <f>[1]!i_dq_close($F$1,A627)</f>
        <v>202.7901</v>
      </c>
      <c r="G627" s="1">
        <f>[1]!i_dq_close($G$1,A627)</f>
        <v>215.25749999999999</v>
      </c>
      <c r="H627">
        <f t="shared" si="18"/>
        <v>169.55293333333333</v>
      </c>
      <c r="I627">
        <f t="shared" si="19"/>
        <v>203.13806666666665</v>
      </c>
    </row>
    <row r="628" spans="1:9">
      <c r="A628" s="3">
        <f>信用曲线—价格!A628</f>
        <v>45476</v>
      </c>
      <c r="B628" s="1">
        <f>[1]!i_dq_close($B$1,A628)</f>
        <v>154.50829999999999</v>
      </c>
      <c r="C628" s="1">
        <f>[1]!i_dq_close($C$1,A628)</f>
        <v>170.804</v>
      </c>
      <c r="D628" s="1">
        <f>[1]!i_dq_close($D$1,A628)</f>
        <v>183.45959999999999</v>
      </c>
      <c r="E628" s="1">
        <f>[1]!i_dq_close($E$1,A628)</f>
        <v>191.42150000000001</v>
      </c>
      <c r="F628" s="1">
        <f>[1]!i_dq_close($F$1,A628)</f>
        <v>202.92080000000001</v>
      </c>
      <c r="G628" s="1">
        <f>[1]!i_dq_close($G$1,A628)</f>
        <v>215.5823</v>
      </c>
      <c r="H628">
        <f t="shared" si="18"/>
        <v>169.59063333333333</v>
      </c>
      <c r="I628">
        <f t="shared" si="19"/>
        <v>203.30820000000003</v>
      </c>
    </row>
    <row r="629" spans="1:9">
      <c r="A629" s="3">
        <f>信用曲线—价格!A629</f>
        <v>45477</v>
      </c>
      <c r="B629" s="1">
        <f>[1]!i_dq_close($B$1,A629)</f>
        <v>154.52250000000001</v>
      </c>
      <c r="C629" s="1">
        <f>[1]!i_dq_close($C$1,A629)</f>
        <v>170.8348</v>
      </c>
      <c r="D629" s="1">
        <f>[1]!i_dq_close($D$1,A629)</f>
        <v>183.52109999999999</v>
      </c>
      <c r="E629" s="1">
        <f>[1]!i_dq_close($E$1,A629)</f>
        <v>191.4939</v>
      </c>
      <c r="F629" s="1">
        <f>[1]!i_dq_close($F$1,A629)</f>
        <v>203.11</v>
      </c>
      <c r="G629" s="1">
        <f>[1]!i_dq_close($G$1,A629)</f>
        <v>215.661</v>
      </c>
      <c r="H629">
        <f t="shared" si="18"/>
        <v>169.62613333333334</v>
      </c>
      <c r="I629">
        <f t="shared" si="19"/>
        <v>203.42163333333335</v>
      </c>
    </row>
    <row r="630" spans="1:9">
      <c r="A630" s="3">
        <f>信用曲线—价格!A630</f>
        <v>45478</v>
      </c>
      <c r="B630" s="1">
        <f>[1]!i_dq_close($B$1,A630)</f>
        <v>154.53659999999999</v>
      </c>
      <c r="C630" s="1">
        <f>[1]!i_dq_close($C$1,A630)</f>
        <v>170.84909999999999</v>
      </c>
      <c r="D630" s="1">
        <f>[1]!i_dq_close($D$1,A630)</f>
        <v>183.4906</v>
      </c>
      <c r="E630" s="1">
        <f>[1]!i_dq_close($E$1,A630)</f>
        <v>191.45859999999999</v>
      </c>
      <c r="F630" s="1">
        <f>[1]!i_dq_close($F$1,A630)</f>
        <v>202.94309999999999</v>
      </c>
      <c r="G630" s="1">
        <f>[1]!i_dq_close($G$1,A630)</f>
        <v>215.3605</v>
      </c>
      <c r="H630">
        <f t="shared" si="18"/>
        <v>169.62543333333335</v>
      </c>
      <c r="I630">
        <f t="shared" si="19"/>
        <v>203.25406666666666</v>
      </c>
    </row>
    <row r="631" spans="1:9">
      <c r="A631" s="3">
        <f>信用曲线—价格!A631</f>
        <v>45481</v>
      </c>
      <c r="B631" s="1">
        <f>[1]!i_dq_close($B$1,A631)</f>
        <v>154.5531</v>
      </c>
      <c r="C631" s="1">
        <f>[1]!i_dq_close($C$1,A631)</f>
        <v>170.81819999999999</v>
      </c>
      <c r="D631" s="1">
        <f>[1]!i_dq_close($D$1,A631)</f>
        <v>183.39340000000001</v>
      </c>
      <c r="E631" s="1">
        <f>[1]!i_dq_close($E$1,A631)</f>
        <v>191.37280000000001</v>
      </c>
      <c r="F631" s="1">
        <f>[1]!i_dq_close($F$1,A631)</f>
        <v>202.67490000000001</v>
      </c>
      <c r="G631" s="1">
        <f>[1]!i_dq_close($G$1,A631)</f>
        <v>214.91040000000001</v>
      </c>
      <c r="H631">
        <f t="shared" si="18"/>
        <v>169.58823333333336</v>
      </c>
      <c r="I631">
        <f t="shared" si="19"/>
        <v>202.98603333333335</v>
      </c>
    </row>
    <row r="632" spans="1:9">
      <c r="A632" s="3">
        <f>信用曲线—价格!A632</f>
        <v>45482</v>
      </c>
      <c r="B632" s="1">
        <f>[1]!i_dq_close($B$1,A632)</f>
        <v>154.56270000000001</v>
      </c>
      <c r="C632" s="1">
        <f>[1]!i_dq_close($C$1,A632)</f>
        <v>170.8563</v>
      </c>
      <c r="D632" s="1">
        <f>[1]!i_dq_close($D$1,A632)</f>
        <v>183.44880000000001</v>
      </c>
      <c r="E632" s="1">
        <f>[1]!i_dq_close($E$1,A632)</f>
        <v>191.44720000000001</v>
      </c>
      <c r="F632" s="1">
        <f>[1]!i_dq_close($F$1,A632)</f>
        <v>202.8399</v>
      </c>
      <c r="G632" s="1">
        <f>[1]!i_dq_close($G$1,A632)</f>
        <v>215.13460000000001</v>
      </c>
      <c r="H632">
        <f t="shared" si="18"/>
        <v>169.62260000000001</v>
      </c>
      <c r="I632">
        <f t="shared" si="19"/>
        <v>203.14056666666667</v>
      </c>
    </row>
    <row r="633" spans="1:9">
      <c r="A633" s="3">
        <f>信用曲线—价格!A633</f>
        <v>45483</v>
      </c>
      <c r="B633" s="1">
        <f>[1]!i_dq_close($B$1,A633)</f>
        <v>154.5727</v>
      </c>
      <c r="C633" s="1">
        <f>[1]!i_dq_close($C$1,A633)</f>
        <v>170.88749999999999</v>
      </c>
      <c r="D633" s="1">
        <f>[1]!i_dq_close($D$1,A633)</f>
        <v>183.4776</v>
      </c>
      <c r="E633" s="1">
        <f>[1]!i_dq_close($E$1,A633)</f>
        <v>191.48259999999999</v>
      </c>
      <c r="F633" s="1">
        <f>[1]!i_dq_close($F$1,A633)</f>
        <v>202.8698</v>
      </c>
      <c r="G633" s="1">
        <f>[1]!i_dq_close($G$1,A633)</f>
        <v>215.07910000000001</v>
      </c>
      <c r="H633">
        <f t="shared" si="18"/>
        <v>169.64593333333332</v>
      </c>
      <c r="I633">
        <f t="shared" si="19"/>
        <v>203.14383333333333</v>
      </c>
    </row>
    <row r="634" spans="1:9">
      <c r="A634" s="3">
        <f>信用曲线—价格!A634</f>
        <v>45484</v>
      </c>
      <c r="B634" s="1">
        <f>[1]!i_dq_close($B$1,A634)</f>
        <v>154.58680000000001</v>
      </c>
      <c r="C634" s="1">
        <f>[1]!i_dq_close($C$1,A634)</f>
        <v>170.91229999999999</v>
      </c>
      <c r="D634" s="1">
        <f>[1]!i_dq_close($D$1,A634)</f>
        <v>183.5463</v>
      </c>
      <c r="E634" s="1">
        <f>[1]!i_dq_close($E$1,A634)</f>
        <v>191.55430000000001</v>
      </c>
      <c r="F634" s="1">
        <f>[1]!i_dq_close($F$1,A634)</f>
        <v>202.92250000000001</v>
      </c>
      <c r="G634" s="1">
        <f>[1]!i_dq_close($G$1,A634)</f>
        <v>215.22470000000001</v>
      </c>
      <c r="H634">
        <f t="shared" si="18"/>
        <v>169.68179999999998</v>
      </c>
      <c r="I634">
        <f t="shared" si="19"/>
        <v>203.23383333333334</v>
      </c>
    </row>
    <row r="635" spans="1:9">
      <c r="A635" s="3">
        <f>信用曲线—价格!A635</f>
        <v>45485</v>
      </c>
      <c r="B635" s="1">
        <f>[1]!i_dq_close($B$1,A635)</f>
        <v>154.60220000000001</v>
      </c>
      <c r="C635" s="1">
        <f>[1]!i_dq_close($C$1,A635)</f>
        <v>170.958</v>
      </c>
      <c r="D635" s="1">
        <f>[1]!i_dq_close($D$1,A635)</f>
        <v>183.6147</v>
      </c>
      <c r="E635" s="1">
        <f>[1]!i_dq_close($E$1,A635)</f>
        <v>191.61709999999999</v>
      </c>
      <c r="F635" s="1">
        <f>[1]!i_dq_close($F$1,A635)</f>
        <v>203.01349999999999</v>
      </c>
      <c r="G635" s="1">
        <f>[1]!i_dq_close($G$1,A635)</f>
        <v>215.3647</v>
      </c>
      <c r="H635">
        <f t="shared" si="18"/>
        <v>169.72496666666666</v>
      </c>
      <c r="I635">
        <f t="shared" si="19"/>
        <v>203.33176666666665</v>
      </c>
    </row>
    <row r="636" spans="1:9">
      <c r="A636" s="3">
        <f>信用曲线—价格!A636</f>
        <v>45488</v>
      </c>
      <c r="B636" s="1">
        <f>[1]!i_dq_close($B$1,A636)</f>
        <v>154.6337</v>
      </c>
      <c r="C636" s="1">
        <f>[1]!i_dq_close($C$1,A636)</f>
        <v>171.02109999999999</v>
      </c>
      <c r="D636" s="1">
        <f>[1]!i_dq_close($D$1,A636)</f>
        <v>183.72149999999999</v>
      </c>
      <c r="E636" s="1">
        <f>[1]!i_dq_close($E$1,A636)</f>
        <v>191.71549999999999</v>
      </c>
      <c r="F636" s="1">
        <f>[1]!i_dq_close($F$1,A636)</f>
        <v>203.11089999999999</v>
      </c>
      <c r="G636" s="1">
        <f>[1]!i_dq_close($G$1,A636)</f>
        <v>215.56190000000001</v>
      </c>
      <c r="H636">
        <f t="shared" si="18"/>
        <v>169.7921</v>
      </c>
      <c r="I636">
        <f t="shared" si="19"/>
        <v>203.46276666666665</v>
      </c>
    </row>
    <row r="637" spans="1:9">
      <c r="A637" s="3">
        <f>信用曲线—价格!A637</f>
        <v>45489</v>
      </c>
      <c r="B637" s="1">
        <f>[1]!i_dq_close($B$1,A637)</f>
        <v>154.64619999999999</v>
      </c>
      <c r="C637" s="1">
        <f>[1]!i_dq_close($C$1,A637)</f>
        <v>171.0558</v>
      </c>
      <c r="D637" s="1">
        <f>[1]!i_dq_close($D$1,A637)</f>
        <v>183.76679999999999</v>
      </c>
      <c r="E637" s="1">
        <f>[1]!i_dq_close($E$1,A637)</f>
        <v>191.74799999999999</v>
      </c>
      <c r="F637" s="1">
        <f>[1]!i_dq_close($F$1,A637)</f>
        <v>203.1772</v>
      </c>
      <c r="G637" s="1">
        <f>[1]!i_dq_close($G$1,A637)</f>
        <v>215.62209999999999</v>
      </c>
      <c r="H637">
        <f t="shared" si="18"/>
        <v>169.82293333333334</v>
      </c>
      <c r="I637">
        <f t="shared" si="19"/>
        <v>203.51576666666665</v>
      </c>
    </row>
    <row r="638" spans="1:9">
      <c r="A638" s="3">
        <f>信用曲线—价格!A638</f>
        <v>45490</v>
      </c>
      <c r="B638" s="1">
        <f>[1]!i_dq_close($B$1,A638)</f>
        <v>154.65299999999999</v>
      </c>
      <c r="C638" s="1">
        <f>[1]!i_dq_close($C$1,A638)</f>
        <v>171.0746</v>
      </c>
      <c r="D638" s="1">
        <f>[1]!i_dq_close($D$1,A638)</f>
        <v>183.80240000000001</v>
      </c>
      <c r="E638" s="1">
        <f>[1]!i_dq_close($E$1,A638)</f>
        <v>191.7825</v>
      </c>
      <c r="F638" s="1">
        <f>[1]!i_dq_close($F$1,A638)</f>
        <v>203.29929999999999</v>
      </c>
      <c r="G638" s="1">
        <f>[1]!i_dq_close($G$1,A638)</f>
        <v>215.76079999999999</v>
      </c>
      <c r="H638">
        <f t="shared" si="18"/>
        <v>169.84333333333333</v>
      </c>
      <c r="I638">
        <f t="shared" si="19"/>
        <v>203.61419999999998</v>
      </c>
    </row>
    <row r="639" spans="1:9">
      <c r="A639" s="3">
        <f>信用曲线—价格!A639</f>
        <v>45491</v>
      </c>
      <c r="B639" s="1">
        <f>[1]!i_dq_close($B$1,A639)</f>
        <v>154.66650000000001</v>
      </c>
      <c r="C639" s="1">
        <f>[1]!i_dq_close($C$1,A639)</f>
        <v>171.096</v>
      </c>
      <c r="D639" s="1">
        <f>[1]!i_dq_close($D$1,A639)</f>
        <v>183.81530000000001</v>
      </c>
      <c r="E639" s="1">
        <f>[1]!i_dq_close($E$1,A639)</f>
        <v>191.78389999999999</v>
      </c>
      <c r="F639" s="1">
        <f>[1]!i_dq_close($F$1,A639)</f>
        <v>203.3236</v>
      </c>
      <c r="G639" s="1">
        <f>[1]!i_dq_close($G$1,A639)</f>
        <v>215.76130000000001</v>
      </c>
      <c r="H639">
        <f t="shared" si="18"/>
        <v>169.85926666666668</v>
      </c>
      <c r="I639">
        <f t="shared" si="19"/>
        <v>203.62293333333332</v>
      </c>
    </row>
    <row r="640" spans="1:9">
      <c r="A640" s="3">
        <f>信用曲线—价格!A640</f>
        <v>45492</v>
      </c>
      <c r="B640" s="1">
        <f>[1]!i_dq_close($B$1,A640)</f>
        <v>154.68119999999999</v>
      </c>
      <c r="C640" s="1">
        <f>[1]!i_dq_close($C$1,A640)</f>
        <v>171.14949999999999</v>
      </c>
      <c r="D640" s="1">
        <f>[1]!i_dq_close($D$1,A640)</f>
        <v>183.86859999999999</v>
      </c>
      <c r="E640" s="1">
        <f>[1]!i_dq_close($E$1,A640)</f>
        <v>191.8227</v>
      </c>
      <c r="F640" s="1">
        <f>[1]!i_dq_close($F$1,A640)</f>
        <v>203.3648</v>
      </c>
      <c r="G640" s="1">
        <f>[1]!i_dq_close($G$1,A640)</f>
        <v>215.81360000000001</v>
      </c>
      <c r="H640">
        <f t="shared" si="18"/>
        <v>169.89976666666666</v>
      </c>
      <c r="I640">
        <f t="shared" si="19"/>
        <v>203.66703333333331</v>
      </c>
    </row>
    <row r="641" spans="1:9">
      <c r="A641" s="3">
        <f>信用曲线—价格!A641</f>
        <v>45495</v>
      </c>
      <c r="B641" s="1">
        <f>[1]!i_dq_close($B$1,A641)</f>
        <v>154.72020000000001</v>
      </c>
      <c r="C641" s="1">
        <f>[1]!i_dq_close($C$1,A641)</f>
        <v>171.25040000000001</v>
      </c>
      <c r="D641" s="1">
        <f>[1]!i_dq_close($D$1,A641)</f>
        <v>184.0335</v>
      </c>
      <c r="E641" s="1">
        <f>[1]!i_dq_close($E$1,A641)</f>
        <v>191.95099999999999</v>
      </c>
      <c r="F641" s="1">
        <f>[1]!i_dq_close($F$1,A641)</f>
        <v>203.73599999999999</v>
      </c>
      <c r="G641" s="1">
        <f>[1]!i_dq_close($G$1,A641)</f>
        <v>216.19589999999999</v>
      </c>
      <c r="H641">
        <f t="shared" si="18"/>
        <v>170.00136666666666</v>
      </c>
      <c r="I641">
        <f t="shared" si="19"/>
        <v>203.96096666666668</v>
      </c>
    </row>
    <row r="642" spans="1:9">
      <c r="A642" s="3">
        <f>信用曲线—价格!A642</f>
        <v>45496</v>
      </c>
      <c r="B642" s="1">
        <f>[1]!i_dq_close($B$1,A642)</f>
        <v>154.74250000000001</v>
      </c>
      <c r="C642" s="1">
        <f>[1]!i_dq_close($C$1,A642)</f>
        <v>171.316</v>
      </c>
      <c r="D642" s="1">
        <f>[1]!i_dq_close($D$1,A642)</f>
        <v>184.1474</v>
      </c>
      <c r="E642" s="1">
        <f>[1]!i_dq_close($E$1,A642)</f>
        <v>192.0772</v>
      </c>
      <c r="F642" s="1">
        <f>[1]!i_dq_close($F$1,A642)</f>
        <v>204.06720000000001</v>
      </c>
      <c r="G642" s="1">
        <f>[1]!i_dq_close($G$1,A642)</f>
        <v>216.43520000000001</v>
      </c>
      <c r="H642">
        <f t="shared" si="18"/>
        <v>170.06863333333334</v>
      </c>
      <c r="I642">
        <f t="shared" si="19"/>
        <v>204.19320000000002</v>
      </c>
    </row>
    <row r="643" spans="1:9">
      <c r="A643" s="3">
        <f>信用曲线—价格!A643</f>
        <v>45497</v>
      </c>
      <c r="B643" s="1">
        <f>[1]!i_dq_close($B$1,A643)</f>
        <v>154.75389999999999</v>
      </c>
      <c r="C643" s="1">
        <f>[1]!i_dq_close($C$1,A643)</f>
        <v>171.351</v>
      </c>
      <c r="D643" s="1">
        <f>[1]!i_dq_close($D$1,A643)</f>
        <v>184.20320000000001</v>
      </c>
      <c r="E643" s="1">
        <f>[1]!i_dq_close($E$1,A643)</f>
        <v>192.16589999999999</v>
      </c>
      <c r="F643" s="1">
        <f>[1]!i_dq_close($F$1,A643)</f>
        <v>204.28659999999999</v>
      </c>
      <c r="G643" s="1">
        <f>[1]!i_dq_close($G$1,A643)</f>
        <v>216.75479999999999</v>
      </c>
      <c r="H643">
        <f t="shared" si="18"/>
        <v>170.1027</v>
      </c>
      <c r="I643">
        <f t="shared" si="19"/>
        <v>204.40243333333333</v>
      </c>
    </row>
    <row r="644" spans="1:9">
      <c r="A644" s="3">
        <f>信用曲线—价格!A644</f>
        <v>45498</v>
      </c>
      <c r="B644" s="1">
        <f>[1]!i_dq_close($B$1,A644)</f>
        <v>154.7594</v>
      </c>
      <c r="C644" s="1">
        <f>[1]!i_dq_close($C$1,A644)</f>
        <v>171.38990000000001</v>
      </c>
      <c r="D644" s="1">
        <f>[1]!i_dq_close($D$1,A644)</f>
        <v>184.3168</v>
      </c>
      <c r="E644" s="1">
        <f>[1]!i_dq_close($E$1,A644)</f>
        <v>192.29339999999999</v>
      </c>
      <c r="F644" s="1">
        <f>[1]!i_dq_close($F$1,A644)</f>
        <v>204.71109999999999</v>
      </c>
      <c r="G644" s="1">
        <f>[1]!i_dq_close($G$1,A644)</f>
        <v>217.1806</v>
      </c>
      <c r="H644">
        <f t="shared" ref="H644:H707" si="20">AVERAGE(B644:D644)</f>
        <v>170.15536666666668</v>
      </c>
      <c r="I644">
        <f t="shared" ref="I644:I707" si="21">AVERAGE(E644:G644)</f>
        <v>204.72836666666669</v>
      </c>
    </row>
    <row r="645" spans="1:9">
      <c r="A645" s="3">
        <f>信用曲线—价格!A645</f>
        <v>45499</v>
      </c>
      <c r="B645" s="1">
        <f>[1]!i_dq_close($B$1,A645)</f>
        <v>154.77199999999999</v>
      </c>
      <c r="C645" s="1">
        <f>[1]!i_dq_close($C$1,A645)</f>
        <v>171.42959999999999</v>
      </c>
      <c r="D645" s="1">
        <f>[1]!i_dq_close($D$1,A645)</f>
        <v>184.40899999999999</v>
      </c>
      <c r="E645" s="1">
        <f>[1]!i_dq_close($E$1,A645)</f>
        <v>192.38640000000001</v>
      </c>
      <c r="F645" s="1">
        <f>[1]!i_dq_close($F$1,A645)</f>
        <v>205.08940000000001</v>
      </c>
      <c r="G645" s="1">
        <f>[1]!i_dq_close($G$1,A645)</f>
        <v>217.7355</v>
      </c>
      <c r="H645">
        <f t="shared" si="20"/>
        <v>170.20353333333333</v>
      </c>
      <c r="I645">
        <f t="shared" si="21"/>
        <v>205.07043333333334</v>
      </c>
    </row>
    <row r="646" spans="1:9">
      <c r="A646" s="3">
        <f>信用曲线—价格!A646</f>
        <v>45502</v>
      </c>
      <c r="B646" s="1">
        <f>[1]!i_dq_close($B$1,A646)</f>
        <v>154.80170000000001</v>
      </c>
      <c r="C646" s="1">
        <f>[1]!i_dq_close($C$1,A646)</f>
        <v>171.49879999999999</v>
      </c>
      <c r="D646" s="1">
        <f>[1]!i_dq_close($D$1,A646)</f>
        <v>184.5061</v>
      </c>
      <c r="E646" s="1">
        <f>[1]!i_dq_close($E$1,A646)</f>
        <v>192.62739999999999</v>
      </c>
      <c r="F646" s="1">
        <f>[1]!i_dq_close($F$1,A646)</f>
        <v>205.61510000000001</v>
      </c>
      <c r="G646" s="1">
        <f>[1]!i_dq_close($G$1,A646)</f>
        <v>218.66560000000001</v>
      </c>
      <c r="H646">
        <f t="shared" si="20"/>
        <v>170.26886666666667</v>
      </c>
      <c r="I646">
        <f t="shared" si="21"/>
        <v>205.63603333333333</v>
      </c>
    </row>
    <row r="647" spans="1:9">
      <c r="A647" s="3">
        <f>信用曲线—价格!A647</f>
        <v>45503</v>
      </c>
      <c r="B647" s="1">
        <f>[1]!i_dq_close($B$1,A647)</f>
        <v>154.8133</v>
      </c>
      <c r="C647" s="1">
        <f>[1]!i_dq_close($C$1,A647)</f>
        <v>171.53649999999999</v>
      </c>
      <c r="D647" s="1">
        <f>[1]!i_dq_close($D$1,A647)</f>
        <v>184.60900000000001</v>
      </c>
      <c r="E647" s="1">
        <f>[1]!i_dq_close($E$1,A647)</f>
        <v>192.73779999999999</v>
      </c>
      <c r="F647" s="1">
        <f>[1]!i_dq_close($F$1,A647)</f>
        <v>205.87639999999999</v>
      </c>
      <c r="G647" s="1">
        <f>[1]!i_dq_close($G$1,A647)</f>
        <v>219.3819</v>
      </c>
      <c r="H647">
        <f t="shared" si="20"/>
        <v>170.31960000000001</v>
      </c>
      <c r="I647">
        <f t="shared" si="21"/>
        <v>205.99869999999999</v>
      </c>
    </row>
    <row r="648" spans="1:9">
      <c r="A648" s="3">
        <f>信用曲线—价格!A648</f>
        <v>45504</v>
      </c>
      <c r="B648" s="1">
        <f>[1]!i_dq_close($B$1,A648)</f>
        <v>154.8304</v>
      </c>
      <c r="C648" s="1">
        <f>[1]!i_dq_close($C$1,A648)</f>
        <v>171.5658</v>
      </c>
      <c r="D648" s="1">
        <f>[1]!i_dq_close($D$1,A648)</f>
        <v>184.67830000000001</v>
      </c>
      <c r="E648" s="1">
        <f>[1]!i_dq_close($E$1,A648)</f>
        <v>192.79349999999999</v>
      </c>
      <c r="F648" s="1">
        <f>[1]!i_dq_close($F$1,A648)</f>
        <v>206.0917</v>
      </c>
      <c r="G648" s="1">
        <f>[1]!i_dq_close($G$1,A648)</f>
        <v>219.8708</v>
      </c>
      <c r="H648">
        <f t="shared" si="20"/>
        <v>170.35816666666668</v>
      </c>
      <c r="I648">
        <f t="shared" si="21"/>
        <v>206.25199999999998</v>
      </c>
    </row>
    <row r="649" spans="1:9">
      <c r="A649" s="3">
        <f>信用曲线—价格!A649</f>
        <v>45505</v>
      </c>
      <c r="B649" s="1">
        <f>[1]!i_dq_close($B$1,A649)</f>
        <v>154.84809999999999</v>
      </c>
      <c r="C649" s="1">
        <f>[1]!i_dq_close($C$1,A649)</f>
        <v>171.61510000000001</v>
      </c>
      <c r="D649" s="1">
        <f>[1]!i_dq_close($D$1,A649)</f>
        <v>184.8092</v>
      </c>
      <c r="E649" s="1">
        <f>[1]!i_dq_close($E$1,A649)</f>
        <v>192.892</v>
      </c>
      <c r="F649" s="1">
        <f>[1]!i_dq_close($F$1,A649)</f>
        <v>206.33590000000001</v>
      </c>
      <c r="G649" s="1">
        <f>[1]!i_dq_close($G$1,A649)</f>
        <v>220.2218</v>
      </c>
      <c r="H649">
        <f t="shared" si="20"/>
        <v>170.42413333333334</v>
      </c>
      <c r="I649">
        <f t="shared" si="21"/>
        <v>206.48323333333335</v>
      </c>
    </row>
    <row r="650" spans="1:9">
      <c r="A650" s="3">
        <f>信用曲线—价格!A650</f>
        <v>45506</v>
      </c>
      <c r="B650" s="1">
        <f>[1]!i_dq_close($B$1,A650)</f>
        <v>154.86349999999999</v>
      </c>
      <c r="C650" s="1">
        <f>[1]!i_dq_close($C$1,A650)</f>
        <v>171.6593</v>
      </c>
      <c r="D650" s="1">
        <f>[1]!i_dq_close($D$1,A650)</f>
        <v>184.91319999999999</v>
      </c>
      <c r="E650" s="1">
        <f>[1]!i_dq_close($E$1,A650)</f>
        <v>193.05350000000001</v>
      </c>
      <c r="F650" s="1">
        <f>[1]!i_dq_close($F$1,A650)</f>
        <v>206.5147</v>
      </c>
      <c r="G650" s="1">
        <f>[1]!i_dq_close($G$1,A650)</f>
        <v>220.75720000000001</v>
      </c>
      <c r="H650">
        <f t="shared" si="20"/>
        <v>170.47866666666664</v>
      </c>
      <c r="I650">
        <f t="shared" si="21"/>
        <v>206.77513333333334</v>
      </c>
    </row>
    <row r="651" spans="1:9">
      <c r="A651" s="3">
        <f>信用曲线—价格!A651</f>
        <v>45509</v>
      </c>
      <c r="B651" s="1">
        <f>[1]!i_dq_close($B$1,A651)</f>
        <v>154.8981</v>
      </c>
      <c r="C651" s="1">
        <f>[1]!i_dq_close($C$1,A651)</f>
        <v>171.71530000000001</v>
      </c>
      <c r="D651" s="1">
        <f>[1]!i_dq_close($D$1,A651)</f>
        <v>185.0607</v>
      </c>
      <c r="E651" s="1">
        <f>[1]!i_dq_close($E$1,A651)</f>
        <v>193.3511</v>
      </c>
      <c r="F651" s="1">
        <f>[1]!i_dq_close($F$1,A651)</f>
        <v>206.87970000000001</v>
      </c>
      <c r="G651" s="1">
        <f>[1]!i_dq_close($G$1,A651)</f>
        <v>221.51400000000001</v>
      </c>
      <c r="H651">
        <f t="shared" si="20"/>
        <v>170.55803333333333</v>
      </c>
      <c r="I651">
        <f t="shared" si="21"/>
        <v>207.24826666666669</v>
      </c>
    </row>
    <row r="652" spans="1:9">
      <c r="A652" s="3">
        <f>信用曲线—价格!A652</f>
        <v>45510</v>
      </c>
      <c r="B652" s="1">
        <f>[1]!i_dq_close($B$1,A652)</f>
        <v>154.90649999999999</v>
      </c>
      <c r="C652" s="1">
        <f>[1]!i_dq_close($C$1,A652)</f>
        <v>171.68889999999999</v>
      </c>
      <c r="D652" s="1">
        <f>[1]!i_dq_close($D$1,A652)</f>
        <v>184.94589999999999</v>
      </c>
      <c r="E652" s="1">
        <f>[1]!i_dq_close($E$1,A652)</f>
        <v>193.2063</v>
      </c>
      <c r="F652" s="1">
        <f>[1]!i_dq_close($F$1,A652)</f>
        <v>206.60509999999999</v>
      </c>
      <c r="G652" s="1">
        <f>[1]!i_dq_close($G$1,A652)</f>
        <v>221.24590000000001</v>
      </c>
      <c r="H652">
        <f t="shared" si="20"/>
        <v>170.51376666666667</v>
      </c>
      <c r="I652">
        <f t="shared" si="21"/>
        <v>207.01909999999998</v>
      </c>
    </row>
    <row r="653" spans="1:9">
      <c r="A653" s="3">
        <f>信用曲线—价格!A653</f>
        <v>45511</v>
      </c>
      <c r="B653" s="1">
        <f>[1]!i_dq_close($B$1,A653)</f>
        <v>154.91419999999999</v>
      </c>
      <c r="C653" s="1">
        <f>[1]!i_dq_close($C$1,A653)</f>
        <v>171.6996</v>
      </c>
      <c r="D653" s="1">
        <f>[1]!i_dq_close($D$1,A653)</f>
        <v>184.9649</v>
      </c>
      <c r="E653" s="1">
        <f>[1]!i_dq_close($E$1,A653)</f>
        <v>193.27780000000001</v>
      </c>
      <c r="F653" s="1">
        <f>[1]!i_dq_close($F$1,A653)</f>
        <v>206.73869999999999</v>
      </c>
      <c r="G653" s="1">
        <f>[1]!i_dq_close($G$1,A653)</f>
        <v>221.76220000000001</v>
      </c>
      <c r="H653">
        <f t="shared" si="20"/>
        <v>170.52623333333332</v>
      </c>
      <c r="I653">
        <f t="shared" si="21"/>
        <v>207.2595666666667</v>
      </c>
    </row>
    <row r="654" spans="1:9">
      <c r="A654" s="3">
        <f>信用曲线—价格!A654</f>
        <v>45512</v>
      </c>
      <c r="B654" s="1">
        <f>[1]!i_dq_close($B$1,A654)</f>
        <v>154.91749999999999</v>
      </c>
      <c r="C654" s="1">
        <f>[1]!i_dq_close($C$1,A654)</f>
        <v>171.6902</v>
      </c>
      <c r="D654" s="1">
        <f>[1]!i_dq_close($D$1,A654)</f>
        <v>184.90819999999999</v>
      </c>
      <c r="E654" s="1">
        <f>[1]!i_dq_close($E$1,A654)</f>
        <v>193.24420000000001</v>
      </c>
      <c r="F654" s="1">
        <f>[1]!i_dq_close($F$1,A654)</f>
        <v>206.5462</v>
      </c>
      <c r="G654" s="1">
        <f>[1]!i_dq_close($G$1,A654)</f>
        <v>221.309</v>
      </c>
      <c r="H654">
        <f t="shared" si="20"/>
        <v>170.50530000000001</v>
      </c>
      <c r="I654">
        <f t="shared" si="21"/>
        <v>207.03313333333332</v>
      </c>
    </row>
    <row r="655" spans="1:9">
      <c r="A655" s="3">
        <f>信用曲线—价格!A655</f>
        <v>45513</v>
      </c>
      <c r="B655" s="1">
        <f>[1]!i_dq_close($B$1,A655)</f>
        <v>154.91</v>
      </c>
      <c r="C655" s="1">
        <f>[1]!i_dq_close($C$1,A655)</f>
        <v>171.61580000000001</v>
      </c>
      <c r="D655" s="1">
        <f>[1]!i_dq_close($D$1,A655)</f>
        <v>184.70419999999999</v>
      </c>
      <c r="E655" s="1">
        <f>[1]!i_dq_close($E$1,A655)</f>
        <v>192.97020000000001</v>
      </c>
      <c r="F655" s="1">
        <f>[1]!i_dq_close($F$1,A655)</f>
        <v>206.0592</v>
      </c>
      <c r="G655" s="1">
        <f>[1]!i_dq_close($G$1,A655)</f>
        <v>220.53880000000001</v>
      </c>
      <c r="H655">
        <f t="shared" si="20"/>
        <v>170.41</v>
      </c>
      <c r="I655">
        <f t="shared" si="21"/>
        <v>206.52273333333335</v>
      </c>
    </row>
    <row r="656" spans="1:9">
      <c r="A656" s="3">
        <f>信用曲线—价格!A656</f>
        <v>45516</v>
      </c>
      <c r="B656" s="1">
        <f>[1]!i_dq_close($B$1,A656)</f>
        <v>154.89920000000001</v>
      </c>
      <c r="C656" s="1">
        <f>[1]!i_dq_close($C$1,A656)</f>
        <v>171.46459999999999</v>
      </c>
      <c r="D656" s="1">
        <f>[1]!i_dq_close($D$1,A656)</f>
        <v>184.25309999999999</v>
      </c>
      <c r="E656" s="1">
        <f>[1]!i_dq_close($E$1,A656)</f>
        <v>192.3869</v>
      </c>
      <c r="F656" s="1">
        <f>[1]!i_dq_close($F$1,A656)</f>
        <v>205.26339999999999</v>
      </c>
      <c r="G656" s="1">
        <f>[1]!i_dq_close($G$1,A656)</f>
        <v>219.0248</v>
      </c>
      <c r="H656">
        <f t="shared" si="20"/>
        <v>170.20563333333334</v>
      </c>
      <c r="I656">
        <f t="shared" si="21"/>
        <v>205.55836666666667</v>
      </c>
    </row>
    <row r="657" spans="1:9">
      <c r="A657" s="3">
        <f>信用曲线—价格!A657</f>
        <v>45517</v>
      </c>
      <c r="B657" s="1">
        <f>[1]!i_dq_close($B$1,A657)</f>
        <v>154.90360000000001</v>
      </c>
      <c r="C657" s="1">
        <f>[1]!i_dq_close($C$1,A657)</f>
        <v>171.46449999999999</v>
      </c>
      <c r="D657" s="1">
        <f>[1]!i_dq_close($D$1,A657)</f>
        <v>184.30160000000001</v>
      </c>
      <c r="E657" s="1">
        <f>[1]!i_dq_close($E$1,A657)</f>
        <v>192.3639</v>
      </c>
      <c r="F657" s="1">
        <f>[1]!i_dq_close($F$1,A657)</f>
        <v>205.19630000000001</v>
      </c>
      <c r="G657" s="1">
        <f>[1]!i_dq_close($G$1,A657)</f>
        <v>219.40969999999999</v>
      </c>
      <c r="H657">
        <f t="shared" si="20"/>
        <v>170.22323333333335</v>
      </c>
      <c r="I657">
        <f t="shared" si="21"/>
        <v>205.65663333333336</v>
      </c>
    </row>
    <row r="658" spans="1:9">
      <c r="A658" s="3">
        <f>信用曲线—价格!A658</f>
        <v>45518</v>
      </c>
      <c r="B658" s="1">
        <f>[1]!i_dq_close($B$1,A658)</f>
        <v>154.92310000000001</v>
      </c>
      <c r="C658" s="1">
        <f>[1]!i_dq_close($C$1,A658)</f>
        <v>171.53149999999999</v>
      </c>
      <c r="D658" s="1">
        <f>[1]!i_dq_close($D$1,A658)</f>
        <v>184.52119999999999</v>
      </c>
      <c r="E658" s="1">
        <f>[1]!i_dq_close($E$1,A658)</f>
        <v>192.65639999999999</v>
      </c>
      <c r="F658" s="1">
        <f>[1]!i_dq_close($F$1,A658)</f>
        <v>205.76759999999999</v>
      </c>
      <c r="G658" s="1">
        <f>[1]!i_dq_close($G$1,A658)</f>
        <v>219.9744</v>
      </c>
      <c r="H658">
        <f t="shared" si="20"/>
        <v>170.32526666666669</v>
      </c>
      <c r="I658">
        <f t="shared" si="21"/>
        <v>206.1328</v>
      </c>
    </row>
    <row r="659" spans="1:9">
      <c r="A659" s="3">
        <f>信用曲线—价格!A659</f>
        <v>45519</v>
      </c>
      <c r="B659" s="1">
        <f>[1]!i_dq_close($B$1,A659)</f>
        <v>154.92959999999999</v>
      </c>
      <c r="C659" s="1">
        <f>[1]!i_dq_close($C$1,A659)</f>
        <v>171.5505</v>
      </c>
      <c r="D659" s="1">
        <f>[1]!i_dq_close($D$1,A659)</f>
        <v>184.50219999999999</v>
      </c>
      <c r="E659" s="1">
        <f>[1]!i_dq_close($E$1,A659)</f>
        <v>192.70009999999999</v>
      </c>
      <c r="F659" s="1">
        <f>[1]!i_dq_close($F$1,A659)</f>
        <v>205.76689999999999</v>
      </c>
      <c r="G659" s="1">
        <f>[1]!i_dq_close($G$1,A659)</f>
        <v>219.50800000000001</v>
      </c>
      <c r="H659">
        <f t="shared" si="20"/>
        <v>170.32743333333335</v>
      </c>
      <c r="I659">
        <f t="shared" si="21"/>
        <v>205.99166666666667</v>
      </c>
    </row>
    <row r="660" spans="1:9">
      <c r="A660" s="3">
        <f>信用曲线—价格!A660</f>
        <v>45520</v>
      </c>
      <c r="B660" s="1">
        <f>[1]!i_dq_close($B$1,A660)</f>
        <v>154.9375</v>
      </c>
      <c r="C660" s="1">
        <f>[1]!i_dq_close($C$1,A660)</f>
        <v>171.57849999999999</v>
      </c>
      <c r="D660" s="1">
        <f>[1]!i_dq_close($D$1,A660)</f>
        <v>184.52019999999999</v>
      </c>
      <c r="E660" s="1">
        <f>[1]!i_dq_close($E$1,A660)</f>
        <v>192.75579999999999</v>
      </c>
      <c r="F660" s="1">
        <f>[1]!i_dq_close($F$1,A660)</f>
        <v>205.66130000000001</v>
      </c>
      <c r="G660" s="1">
        <f>[1]!i_dq_close($G$1,A660)</f>
        <v>219.58850000000001</v>
      </c>
      <c r="H660">
        <f t="shared" si="20"/>
        <v>170.34539999999998</v>
      </c>
      <c r="I660">
        <f t="shared" si="21"/>
        <v>206.00186666666664</v>
      </c>
    </row>
    <row r="661" spans="1:9">
      <c r="A661" s="3">
        <f>信用曲线—价格!A661</f>
        <v>45523</v>
      </c>
      <c r="B661" s="1">
        <f>[1]!i_dq_close($B$1,A661)</f>
        <v>154.9606</v>
      </c>
      <c r="C661" s="1">
        <f>[1]!i_dq_close($C$1,A661)</f>
        <v>171.59790000000001</v>
      </c>
      <c r="D661" s="1">
        <f>[1]!i_dq_close($D$1,A661)</f>
        <v>184.55449999999999</v>
      </c>
      <c r="E661" s="1">
        <f>[1]!i_dq_close($E$1,A661)</f>
        <v>192.7422</v>
      </c>
      <c r="F661" s="1">
        <f>[1]!i_dq_close($F$1,A661)</f>
        <v>205.5273</v>
      </c>
      <c r="G661" s="1">
        <f>[1]!i_dq_close($G$1,A661)</f>
        <v>219.49299999999999</v>
      </c>
      <c r="H661">
        <f t="shared" si="20"/>
        <v>170.37099999999998</v>
      </c>
      <c r="I661">
        <f t="shared" si="21"/>
        <v>205.92083333333335</v>
      </c>
    </row>
    <row r="662" spans="1:9">
      <c r="A662" s="3">
        <f>信用曲线—价格!A662</f>
        <v>45524</v>
      </c>
      <c r="B662" s="1">
        <f>[1]!i_dq_close($B$1,A662)</f>
        <v>154.96360000000001</v>
      </c>
      <c r="C662" s="1">
        <f>[1]!i_dq_close($C$1,A662)</f>
        <v>171.5908</v>
      </c>
      <c r="D662" s="1">
        <f>[1]!i_dq_close($D$1,A662)</f>
        <v>184.49590000000001</v>
      </c>
      <c r="E662" s="1">
        <f>[1]!i_dq_close($E$1,A662)</f>
        <v>192.6566</v>
      </c>
      <c r="F662" s="1">
        <f>[1]!i_dq_close($F$1,A662)</f>
        <v>205.4134</v>
      </c>
      <c r="G662" s="1">
        <f>[1]!i_dq_close($G$1,A662)</f>
        <v>219.1643</v>
      </c>
      <c r="H662">
        <f t="shared" si="20"/>
        <v>170.3501</v>
      </c>
      <c r="I662">
        <f t="shared" si="21"/>
        <v>205.74476666666666</v>
      </c>
    </row>
    <row r="663" spans="1:9">
      <c r="A663" s="3">
        <f>信用曲线—价格!A663</f>
        <v>45525</v>
      </c>
      <c r="B663" s="1">
        <f>[1]!i_dq_close($B$1,A663)</f>
        <v>154.95439999999999</v>
      </c>
      <c r="C663" s="1">
        <f>[1]!i_dq_close($C$1,A663)</f>
        <v>171.53440000000001</v>
      </c>
      <c r="D663" s="1">
        <f>[1]!i_dq_close($D$1,A663)</f>
        <v>184.30240000000001</v>
      </c>
      <c r="E663" s="1">
        <f>[1]!i_dq_close($E$1,A663)</f>
        <v>192.37379999999999</v>
      </c>
      <c r="F663" s="1">
        <f>[1]!i_dq_close($F$1,A663)</f>
        <v>204.90299999999999</v>
      </c>
      <c r="G663" s="1">
        <f>[1]!i_dq_close($G$1,A663)</f>
        <v>218.28630000000001</v>
      </c>
      <c r="H663">
        <f t="shared" si="20"/>
        <v>170.26373333333333</v>
      </c>
      <c r="I663">
        <f t="shared" si="21"/>
        <v>205.18769999999998</v>
      </c>
    </row>
    <row r="664" spans="1:9">
      <c r="A664" s="3">
        <f>信用曲线—价格!A664</f>
        <v>45526</v>
      </c>
      <c r="B664" s="1">
        <f>[1]!i_dq_close($B$1,A664)</f>
        <v>154.95599999999999</v>
      </c>
      <c r="C664" s="1">
        <f>[1]!i_dq_close($C$1,A664)</f>
        <v>171.4992</v>
      </c>
      <c r="D664" s="1">
        <f>[1]!i_dq_close($D$1,A664)</f>
        <v>184.2764</v>
      </c>
      <c r="E664" s="1">
        <f>[1]!i_dq_close($E$1,A664)</f>
        <v>192.30850000000001</v>
      </c>
      <c r="F664" s="1">
        <f>[1]!i_dq_close($F$1,A664)</f>
        <v>204.82069999999999</v>
      </c>
      <c r="G664" s="1">
        <f>[1]!i_dq_close($G$1,A664)</f>
        <v>217.90260000000001</v>
      </c>
      <c r="H664">
        <f t="shared" si="20"/>
        <v>170.24386666666666</v>
      </c>
      <c r="I664">
        <f t="shared" si="21"/>
        <v>205.01059999999998</v>
      </c>
    </row>
    <row r="665" spans="1:9">
      <c r="A665" s="3">
        <f>信用曲线—价格!A665</f>
        <v>45527</v>
      </c>
      <c r="B665" s="1">
        <f>[1]!i_dq_close($B$1,A665)</f>
        <v>154.95500000000001</v>
      </c>
      <c r="C665" s="1">
        <f>[1]!i_dq_close($C$1,A665)</f>
        <v>171.45599999999999</v>
      </c>
      <c r="D665" s="1">
        <f>[1]!i_dq_close($D$1,A665)</f>
        <v>184.16309999999999</v>
      </c>
      <c r="E665" s="1">
        <f>[1]!i_dq_close($E$1,A665)</f>
        <v>192.2063</v>
      </c>
      <c r="F665" s="1">
        <f>[1]!i_dq_close($F$1,A665)</f>
        <v>204.51419999999999</v>
      </c>
      <c r="G665" s="1">
        <f>[1]!i_dq_close($G$1,A665)</f>
        <v>217.47399999999999</v>
      </c>
      <c r="H665">
        <f t="shared" si="20"/>
        <v>170.19136666666665</v>
      </c>
      <c r="I665">
        <f t="shared" si="21"/>
        <v>204.73150000000001</v>
      </c>
    </row>
    <row r="666" spans="1:9">
      <c r="A666" s="3">
        <f>信用曲线—价格!A666</f>
        <v>45530</v>
      </c>
      <c r="B666" s="1">
        <f>[1]!i_dq_close($B$1,A666)</f>
        <v>154.97139999999999</v>
      </c>
      <c r="C666" s="1">
        <f>[1]!i_dq_close($C$1,A666)</f>
        <v>171.42089999999999</v>
      </c>
      <c r="D666" s="1">
        <f>[1]!i_dq_close($D$1,A666)</f>
        <v>184.03</v>
      </c>
      <c r="E666" s="1">
        <f>[1]!i_dq_close($E$1,A666)</f>
        <v>192.02350000000001</v>
      </c>
      <c r="F666" s="1">
        <f>[1]!i_dq_close($F$1,A666)</f>
        <v>204.1808</v>
      </c>
      <c r="G666" s="1">
        <f>[1]!i_dq_close($G$1,A666)</f>
        <v>216.97069999999999</v>
      </c>
      <c r="H666">
        <f t="shared" si="20"/>
        <v>170.14076666666665</v>
      </c>
      <c r="I666">
        <f t="shared" si="21"/>
        <v>204.39166666666665</v>
      </c>
    </row>
    <row r="667" spans="1:9">
      <c r="A667" s="3">
        <f>信用曲线—价格!A667</f>
        <v>45531</v>
      </c>
      <c r="B667" s="1">
        <f>[1]!i_dq_close($B$1,A667)</f>
        <v>154.953</v>
      </c>
      <c r="C667" s="1">
        <f>[1]!i_dq_close($C$1,A667)</f>
        <v>171.2884</v>
      </c>
      <c r="D667" s="1">
        <f>[1]!i_dq_close($D$1,A667)</f>
        <v>183.6764</v>
      </c>
      <c r="E667" s="1">
        <f>[1]!i_dq_close($E$1,A667)</f>
        <v>191.59569999999999</v>
      </c>
      <c r="F667" s="1">
        <f>[1]!i_dq_close($F$1,A667)</f>
        <v>203.49979999999999</v>
      </c>
      <c r="G667" s="1">
        <f>[1]!i_dq_close($G$1,A667)</f>
        <v>215.637</v>
      </c>
      <c r="H667">
        <f t="shared" si="20"/>
        <v>169.9726</v>
      </c>
      <c r="I667">
        <f t="shared" si="21"/>
        <v>203.57750000000001</v>
      </c>
    </row>
    <row r="668" spans="1:9">
      <c r="A668" s="3">
        <f>信用曲线—价格!A668</f>
        <v>45532</v>
      </c>
      <c r="B668" s="1">
        <f>[1]!i_dq_close($B$1,A668)</f>
        <v>154.9521</v>
      </c>
      <c r="C668" s="1">
        <f>[1]!i_dq_close($C$1,A668)</f>
        <v>171.27080000000001</v>
      </c>
      <c r="D668" s="1">
        <f>[1]!i_dq_close($D$1,A668)</f>
        <v>183.65270000000001</v>
      </c>
      <c r="E668" s="1">
        <f>[1]!i_dq_close($E$1,A668)</f>
        <v>191.5626</v>
      </c>
      <c r="F668" s="1">
        <f>[1]!i_dq_close($F$1,A668)</f>
        <v>203.33449999999999</v>
      </c>
      <c r="G668" s="1">
        <f>[1]!i_dq_close($G$1,A668)</f>
        <v>214.99610000000001</v>
      </c>
      <c r="H668">
        <f t="shared" si="20"/>
        <v>169.95853333333332</v>
      </c>
      <c r="I668">
        <f t="shared" si="21"/>
        <v>203.29773333333333</v>
      </c>
    </row>
    <row r="669" spans="1:9">
      <c r="A669" s="3">
        <f>信用曲线—价格!A669</f>
        <v>45533</v>
      </c>
      <c r="B669" s="1">
        <f>[1]!i_dq_close($B$1,A669)</f>
        <v>154.9649</v>
      </c>
      <c r="C669" s="1">
        <f>[1]!i_dq_close($C$1,A669)</f>
        <v>171.32339999999999</v>
      </c>
      <c r="D669" s="1">
        <f>[1]!i_dq_close($D$1,A669)</f>
        <v>183.74770000000001</v>
      </c>
      <c r="E669" s="1">
        <f>[1]!i_dq_close($E$1,A669)</f>
        <v>191.56020000000001</v>
      </c>
      <c r="F669" s="1">
        <f>[1]!i_dq_close($F$1,A669)</f>
        <v>203.3545</v>
      </c>
      <c r="G669" s="1">
        <f>[1]!i_dq_close($G$1,A669)</f>
        <v>215.10650000000001</v>
      </c>
      <c r="H669">
        <f t="shared" si="20"/>
        <v>170.012</v>
      </c>
      <c r="I669">
        <f t="shared" si="21"/>
        <v>203.34040000000002</v>
      </c>
    </row>
    <row r="670" spans="1:9">
      <c r="A670" s="3">
        <f>信用曲线—价格!A670</f>
        <v>45534</v>
      </c>
      <c r="B670" s="1">
        <f>[1]!i_dq_close($B$1,A670)</f>
        <v>154.99010000000001</v>
      </c>
      <c r="C670" s="1">
        <f>[1]!i_dq_close($C$1,A670)</f>
        <v>171.3792</v>
      </c>
      <c r="D670" s="1">
        <f>[1]!i_dq_close($D$1,A670)</f>
        <v>183.79839999999999</v>
      </c>
      <c r="E670" s="1">
        <f>[1]!i_dq_close($E$1,A670)</f>
        <v>191.62690000000001</v>
      </c>
      <c r="F670" s="1">
        <f>[1]!i_dq_close($F$1,A670)</f>
        <v>203.39359999999999</v>
      </c>
      <c r="G670" s="1">
        <f>[1]!i_dq_close($G$1,A670)</f>
        <v>214.8596</v>
      </c>
      <c r="H670">
        <f t="shared" si="20"/>
        <v>170.05589999999998</v>
      </c>
      <c r="I670">
        <f t="shared" si="21"/>
        <v>203.29336666666666</v>
      </c>
    </row>
    <row r="671" spans="1:9">
      <c r="A671" s="3">
        <f>信用曲线—价格!A671</f>
        <v>45537</v>
      </c>
      <c r="B671" s="1">
        <f>[1]!i_dq_close($B$1,A671)</f>
        <v>155.0292</v>
      </c>
      <c r="C671" s="1">
        <f>[1]!i_dq_close($C$1,A671)</f>
        <v>171.46940000000001</v>
      </c>
      <c r="D671" s="1">
        <f>[1]!i_dq_close($D$1,A671)</f>
        <v>183.99469999999999</v>
      </c>
      <c r="E671" s="1">
        <f>[1]!i_dq_close($E$1,A671)</f>
        <v>191.8092</v>
      </c>
      <c r="F671" s="1">
        <f>[1]!i_dq_close($F$1,A671)</f>
        <v>203.71510000000001</v>
      </c>
      <c r="G671" s="1">
        <f>[1]!i_dq_close($G$1,A671)</f>
        <v>215.25540000000001</v>
      </c>
      <c r="H671">
        <f t="shared" si="20"/>
        <v>170.16443333333333</v>
      </c>
      <c r="I671">
        <f t="shared" si="21"/>
        <v>203.59323333333336</v>
      </c>
    </row>
    <row r="672" spans="1:9">
      <c r="A672" s="3">
        <f>信用曲线—价格!A672</f>
        <v>45538</v>
      </c>
      <c r="B672" s="1">
        <f>[1]!i_dq_close($B$1,A672)</f>
        <v>155.04660000000001</v>
      </c>
      <c r="C672" s="1">
        <f>[1]!i_dq_close($C$1,A672)</f>
        <v>171.53290000000001</v>
      </c>
      <c r="D672" s="1">
        <f>[1]!i_dq_close($D$1,A672)</f>
        <v>184.1114</v>
      </c>
      <c r="E672" s="1">
        <f>[1]!i_dq_close($E$1,A672)</f>
        <v>191.9248</v>
      </c>
      <c r="F672" s="1">
        <f>[1]!i_dq_close($F$1,A672)</f>
        <v>203.8751</v>
      </c>
      <c r="G672" s="1">
        <f>[1]!i_dq_close($G$1,A672)</f>
        <v>215.45570000000001</v>
      </c>
      <c r="H672">
        <f t="shared" si="20"/>
        <v>170.23030000000003</v>
      </c>
      <c r="I672">
        <f t="shared" si="21"/>
        <v>203.75186666666664</v>
      </c>
    </row>
    <row r="673" spans="1:9">
      <c r="A673" s="3">
        <f>信用曲线—价格!A673</f>
        <v>45539</v>
      </c>
      <c r="B673" s="1">
        <f>[1]!i_dq_close($B$1,A673)</f>
        <v>155.05760000000001</v>
      </c>
      <c r="C673" s="1">
        <f>[1]!i_dq_close($C$1,A673)</f>
        <v>171.58189999999999</v>
      </c>
      <c r="D673" s="1">
        <f>[1]!i_dq_close($D$1,A673)</f>
        <v>184.24639999999999</v>
      </c>
      <c r="E673" s="1">
        <f>[1]!i_dq_close($E$1,A673)</f>
        <v>192.05609999999999</v>
      </c>
      <c r="F673" s="1">
        <f>[1]!i_dq_close($F$1,A673)</f>
        <v>204.0899</v>
      </c>
      <c r="G673" s="1">
        <f>[1]!i_dq_close($G$1,A673)</f>
        <v>215.9392</v>
      </c>
      <c r="H673">
        <f t="shared" si="20"/>
        <v>170.2953</v>
      </c>
      <c r="I673">
        <f t="shared" si="21"/>
        <v>204.0284</v>
      </c>
    </row>
    <row r="674" spans="1:9">
      <c r="A674" s="3">
        <f>信用曲线—价格!A674</f>
        <v>45540</v>
      </c>
      <c r="B674" s="1">
        <f>[1]!i_dq_close($B$1,A674)</f>
        <v>155.07050000000001</v>
      </c>
      <c r="C674" s="1">
        <f>[1]!i_dq_close($C$1,A674)</f>
        <v>171.6275</v>
      </c>
      <c r="D674" s="1">
        <f>[1]!i_dq_close($D$1,A674)</f>
        <v>184.36369999999999</v>
      </c>
      <c r="E674" s="1">
        <f>[1]!i_dq_close($E$1,A674)</f>
        <v>192.148</v>
      </c>
      <c r="F674" s="1">
        <f>[1]!i_dq_close($F$1,A674)</f>
        <v>204.2681</v>
      </c>
      <c r="G674" s="1">
        <f>[1]!i_dq_close($G$1,A674)</f>
        <v>216.19749999999999</v>
      </c>
      <c r="H674">
        <f t="shared" si="20"/>
        <v>170.35389999999998</v>
      </c>
      <c r="I674">
        <f t="shared" si="21"/>
        <v>204.20453333333333</v>
      </c>
    </row>
    <row r="675" spans="1:9">
      <c r="A675" s="3">
        <f>信用曲线—价格!A675</f>
        <v>45541</v>
      </c>
      <c r="B675" s="1">
        <f>[1]!i_dq_close($B$1,A675)</f>
        <v>155.07650000000001</v>
      </c>
      <c r="C675" s="1">
        <f>[1]!i_dq_close($C$1,A675)</f>
        <v>171.63399999999999</v>
      </c>
      <c r="D675" s="1">
        <f>[1]!i_dq_close($D$1,A675)</f>
        <v>184.36859999999999</v>
      </c>
      <c r="E675" s="1">
        <f>[1]!i_dq_close($E$1,A675)</f>
        <v>192.13749999999999</v>
      </c>
      <c r="F675" s="1">
        <f>[1]!i_dq_close($F$1,A675)</f>
        <v>204.3578</v>
      </c>
      <c r="G675" s="1">
        <f>[1]!i_dq_close($G$1,A675)</f>
        <v>216.30699999999999</v>
      </c>
      <c r="H675">
        <f t="shared" si="20"/>
        <v>170.3597</v>
      </c>
      <c r="I675">
        <f t="shared" si="21"/>
        <v>204.26743333333332</v>
      </c>
    </row>
    <row r="676" spans="1:9">
      <c r="A676" s="3">
        <f>信用曲线—价格!A676</f>
        <v>45544</v>
      </c>
      <c r="B676" s="1">
        <f>[1]!i_dq_close($B$1,A676)</f>
        <v>155.1003</v>
      </c>
      <c r="C676" s="1">
        <f>[1]!i_dq_close($C$1,A676)</f>
        <v>171.65770000000001</v>
      </c>
      <c r="D676" s="1">
        <f>[1]!i_dq_close($D$1,A676)</f>
        <v>184.42019999999999</v>
      </c>
      <c r="E676" s="1">
        <f>[1]!i_dq_close($E$1,A676)</f>
        <v>192.2199</v>
      </c>
      <c r="F676" s="1">
        <f>[1]!i_dq_close($F$1,A676)</f>
        <v>204.48859999999999</v>
      </c>
      <c r="G676" s="1">
        <f>[1]!i_dq_close($G$1,A676)</f>
        <v>216.64590000000001</v>
      </c>
      <c r="H676">
        <f t="shared" si="20"/>
        <v>170.39273333333335</v>
      </c>
      <c r="I676">
        <f t="shared" si="21"/>
        <v>204.45146666666665</v>
      </c>
    </row>
    <row r="677" spans="1:9">
      <c r="A677" s="3">
        <f>信用曲线—价格!A677</f>
        <v>45545</v>
      </c>
      <c r="B677" s="1">
        <f>[1]!i_dq_close($B$1,A677)</f>
        <v>155.102</v>
      </c>
      <c r="C677" s="1">
        <f>[1]!i_dq_close($C$1,A677)</f>
        <v>171.64179999999999</v>
      </c>
      <c r="D677" s="1">
        <f>[1]!i_dq_close($D$1,A677)</f>
        <v>184.42240000000001</v>
      </c>
      <c r="E677" s="1">
        <f>[1]!i_dq_close($E$1,A677)</f>
        <v>192.2244</v>
      </c>
      <c r="F677" s="1">
        <f>[1]!i_dq_close($F$1,A677)</f>
        <v>204.40819999999999</v>
      </c>
      <c r="G677" s="1">
        <f>[1]!i_dq_close($G$1,A677)</f>
        <v>216.6242</v>
      </c>
      <c r="H677">
        <f t="shared" si="20"/>
        <v>170.38873333333333</v>
      </c>
      <c r="I677">
        <f t="shared" si="21"/>
        <v>204.41893333333334</v>
      </c>
    </row>
    <row r="678" spans="1:9">
      <c r="A678" s="3">
        <f>信用曲线—价格!A678</f>
        <v>45546</v>
      </c>
      <c r="B678" s="1">
        <f>[1]!i_dq_close($B$1,A678)</f>
        <v>155.10380000000001</v>
      </c>
      <c r="C678" s="1">
        <f>[1]!i_dq_close($C$1,A678)</f>
        <v>171.63820000000001</v>
      </c>
      <c r="D678" s="1">
        <f>[1]!i_dq_close($D$1,A678)</f>
        <v>184.4434</v>
      </c>
      <c r="E678" s="1">
        <f>[1]!i_dq_close($E$1,A678)</f>
        <v>192.30240000000001</v>
      </c>
      <c r="F678" s="1">
        <f>[1]!i_dq_close($F$1,A678)</f>
        <v>204.5078</v>
      </c>
      <c r="G678" s="1">
        <f>[1]!i_dq_close($G$1,A678)</f>
        <v>216.42670000000001</v>
      </c>
      <c r="H678">
        <f t="shared" si="20"/>
        <v>170.39513333333335</v>
      </c>
      <c r="I678">
        <f t="shared" si="21"/>
        <v>204.41229999999999</v>
      </c>
    </row>
    <row r="679" spans="1:9">
      <c r="A679" s="3">
        <f>信用曲线—价格!A679</f>
        <v>45547</v>
      </c>
      <c r="B679" s="1">
        <f>[1]!i_dq_close($B$1,A679)</f>
        <v>155.11089999999999</v>
      </c>
      <c r="C679" s="1">
        <f>[1]!i_dq_close($C$1,A679)</f>
        <v>171.64189999999999</v>
      </c>
      <c r="D679" s="1">
        <f>[1]!i_dq_close($D$1,A679)</f>
        <v>184.465</v>
      </c>
      <c r="E679" s="1">
        <f>[1]!i_dq_close($E$1,A679)</f>
        <v>192.31559999999999</v>
      </c>
      <c r="F679" s="1">
        <f>[1]!i_dq_close($F$1,A679)</f>
        <v>204.56890000000001</v>
      </c>
      <c r="G679" s="1">
        <f>[1]!i_dq_close($G$1,A679)</f>
        <v>216.52250000000001</v>
      </c>
      <c r="H679">
        <f t="shared" si="20"/>
        <v>170.40593333333334</v>
      </c>
      <c r="I679">
        <f t="shared" si="21"/>
        <v>204.46900000000002</v>
      </c>
    </row>
    <row r="680" spans="1:9">
      <c r="A680" s="3">
        <f>信用曲线—价格!A680</f>
        <v>45548</v>
      </c>
      <c r="B680" s="1">
        <f>[1]!i_dq_close($B$1,A680)</f>
        <v>155.12049999999999</v>
      </c>
      <c r="C680" s="1">
        <f>[1]!i_dq_close($C$1,A680)</f>
        <v>171.6514</v>
      </c>
      <c r="D680" s="1">
        <f>[1]!i_dq_close($D$1,A680)</f>
        <v>184.5102</v>
      </c>
      <c r="E680" s="1">
        <f>[1]!i_dq_close($E$1,A680)</f>
        <v>192.40960000000001</v>
      </c>
      <c r="F680" s="1">
        <f>[1]!i_dq_close($F$1,A680)</f>
        <v>204.7</v>
      </c>
      <c r="G680" s="1">
        <f>[1]!i_dq_close($G$1,A680)</f>
        <v>216.5506</v>
      </c>
      <c r="H680">
        <f t="shared" si="20"/>
        <v>170.42736666666664</v>
      </c>
      <c r="I680">
        <f t="shared" si="21"/>
        <v>204.55340000000001</v>
      </c>
    </row>
    <row r="681" spans="1:9">
      <c r="A681" s="3">
        <f>信用曲线—价格!A681</f>
        <v>45549</v>
      </c>
      <c r="B681" s="1">
        <f>[1]!i_dq_close($B$1,A681)</f>
        <v>155.1378</v>
      </c>
      <c r="C681" s="1">
        <f>[1]!i_dq_close($C$1,A681)</f>
        <v>171.6703</v>
      </c>
      <c r="D681" s="1">
        <f>[1]!i_dq_close($D$1,A681)</f>
        <v>184.5771</v>
      </c>
      <c r="E681" s="1">
        <f>[1]!i_dq_close($E$1,A681)</f>
        <v>192.54349999999999</v>
      </c>
      <c r="F681" s="1">
        <f>[1]!i_dq_close($F$1,A681)</f>
        <v>204.93530000000001</v>
      </c>
      <c r="G681" s="1">
        <f>[1]!i_dq_close($G$1,A681)</f>
        <v>217.21449999999999</v>
      </c>
      <c r="H681">
        <f t="shared" si="20"/>
        <v>170.46173333333331</v>
      </c>
      <c r="I681">
        <f t="shared" si="21"/>
        <v>204.89776666666663</v>
      </c>
    </row>
    <row r="682" spans="1:9">
      <c r="A682" s="3">
        <f>信用曲线—价格!A682</f>
        <v>45553</v>
      </c>
      <c r="B682" s="1">
        <f>[1]!i_dq_close($B$1,A682)</f>
        <v>155.17490000000001</v>
      </c>
      <c r="C682" s="1">
        <f>[1]!i_dq_close($C$1,A682)</f>
        <v>171.7193</v>
      </c>
      <c r="D682" s="1">
        <f>[1]!i_dq_close($D$1,A682)</f>
        <v>184.6156</v>
      </c>
      <c r="E682" s="1">
        <f>[1]!i_dq_close($E$1,A682)</f>
        <v>192.64340000000001</v>
      </c>
      <c r="F682" s="1">
        <f>[1]!i_dq_close($F$1,A682)</f>
        <v>205.13229999999999</v>
      </c>
      <c r="G682" s="1">
        <f>[1]!i_dq_close($G$1,A682)</f>
        <v>217.37970000000001</v>
      </c>
      <c r="H682">
        <f t="shared" si="20"/>
        <v>170.50326666666669</v>
      </c>
      <c r="I682">
        <f t="shared" si="21"/>
        <v>205.05180000000004</v>
      </c>
    </row>
    <row r="683" spans="1:9">
      <c r="A683" s="3">
        <f>信用曲线—价格!A683</f>
        <v>45554</v>
      </c>
      <c r="B683" s="1">
        <f>[1]!i_dq_close($B$1,A683)</f>
        <v>155.17959999999999</v>
      </c>
      <c r="C683" s="1">
        <f>[1]!i_dq_close($C$1,A683)</f>
        <v>171.7183</v>
      </c>
      <c r="D683" s="1">
        <f>[1]!i_dq_close($D$1,A683)</f>
        <v>184.6353</v>
      </c>
      <c r="E683" s="1">
        <f>[1]!i_dq_close($E$1,A683)</f>
        <v>192.70670000000001</v>
      </c>
      <c r="F683" s="1">
        <f>[1]!i_dq_close($F$1,A683)</f>
        <v>205.2047</v>
      </c>
      <c r="G683" s="1">
        <f>[1]!i_dq_close($G$1,A683)</f>
        <v>217.25829999999999</v>
      </c>
      <c r="H683">
        <f t="shared" si="20"/>
        <v>170.51106666666666</v>
      </c>
      <c r="I683">
        <f t="shared" si="21"/>
        <v>205.05656666666667</v>
      </c>
    </row>
    <row r="684" spans="1:9">
      <c r="A684" s="3">
        <f>信用曲线—价格!A684</f>
        <v>45555</v>
      </c>
      <c r="B684" s="1">
        <f>[1]!i_dq_close($B$1,A684)</f>
        <v>155.1806</v>
      </c>
      <c r="C684" s="1">
        <f>[1]!i_dq_close($C$1,A684)</f>
        <v>171.6986</v>
      </c>
      <c r="D684" s="1">
        <f>[1]!i_dq_close($D$1,A684)</f>
        <v>184.57810000000001</v>
      </c>
      <c r="E684" s="1">
        <f>[1]!i_dq_close($E$1,A684)</f>
        <v>192.64429999999999</v>
      </c>
      <c r="F684" s="1">
        <f>[1]!i_dq_close($F$1,A684)</f>
        <v>205.20079999999999</v>
      </c>
      <c r="G684" s="1">
        <f>[1]!i_dq_close($G$1,A684)</f>
        <v>217.64510000000001</v>
      </c>
      <c r="H684">
        <f t="shared" si="20"/>
        <v>170.48576666666665</v>
      </c>
      <c r="I684">
        <f t="shared" si="21"/>
        <v>205.1634</v>
      </c>
    </row>
    <row r="685" spans="1:9">
      <c r="A685" s="3">
        <f>信用曲线—价格!A685</f>
        <v>45558</v>
      </c>
      <c r="B685" s="1">
        <f>[1]!i_dq_close($B$1,A685)</f>
        <v>155.20779999999999</v>
      </c>
      <c r="C685" s="1">
        <f>[1]!i_dq_close($C$1,A685)</f>
        <v>171.71520000000001</v>
      </c>
      <c r="D685" s="1">
        <f>[1]!i_dq_close($D$1,A685)</f>
        <v>184.5455</v>
      </c>
      <c r="E685" s="1">
        <f>[1]!i_dq_close($E$1,A685)</f>
        <v>192.60749999999999</v>
      </c>
      <c r="F685" s="1">
        <f>[1]!i_dq_close($F$1,A685)</f>
        <v>205.19569999999999</v>
      </c>
      <c r="G685" s="1">
        <f>[1]!i_dq_close($G$1,A685)</f>
        <v>217.29650000000001</v>
      </c>
      <c r="H685">
        <f t="shared" si="20"/>
        <v>170.48949999999999</v>
      </c>
      <c r="I685">
        <f t="shared" si="21"/>
        <v>205.03323333333333</v>
      </c>
    </row>
    <row r="686" spans="1:9">
      <c r="A686" s="3">
        <f>信用曲线—价格!A686</f>
        <v>45559</v>
      </c>
      <c r="B686" s="1">
        <f>[1]!i_dq_close($B$1,A686)</f>
        <v>155.22470000000001</v>
      </c>
      <c r="C686" s="1">
        <f>[1]!i_dq_close($C$1,A686)</f>
        <v>171.73009999999999</v>
      </c>
      <c r="D686" s="1">
        <f>[1]!i_dq_close($D$1,A686)</f>
        <v>184.50710000000001</v>
      </c>
      <c r="E686" s="1">
        <f>[1]!i_dq_close($E$1,A686)</f>
        <v>192.52959999999999</v>
      </c>
      <c r="F686" s="1">
        <f>[1]!i_dq_close($F$1,A686)</f>
        <v>204.9982</v>
      </c>
      <c r="G686" s="1">
        <f>[1]!i_dq_close($G$1,A686)</f>
        <v>217.4221</v>
      </c>
      <c r="H686">
        <f t="shared" si="20"/>
        <v>170.4873</v>
      </c>
      <c r="I686">
        <f t="shared" si="21"/>
        <v>204.98329999999999</v>
      </c>
    </row>
    <row r="687" spans="1:9">
      <c r="A687" s="3">
        <f>信用曲线—价格!A687</f>
        <v>45560</v>
      </c>
      <c r="B687" s="1">
        <f>[1]!i_dq_close($B$1,A687)</f>
        <v>155.24019999999999</v>
      </c>
      <c r="C687" s="1">
        <f>[1]!i_dq_close($C$1,A687)</f>
        <v>171.7757</v>
      </c>
      <c r="D687" s="1">
        <f>[1]!i_dq_close($D$1,A687)</f>
        <v>184.6062</v>
      </c>
      <c r="E687" s="1">
        <f>[1]!i_dq_close($E$1,A687)</f>
        <v>192.71170000000001</v>
      </c>
      <c r="F687" s="1">
        <f>[1]!i_dq_close($F$1,A687)</f>
        <v>205.04409999999999</v>
      </c>
      <c r="G687" s="1">
        <f>[1]!i_dq_close($G$1,A687)</f>
        <v>217.20189999999999</v>
      </c>
      <c r="H687">
        <f t="shared" si="20"/>
        <v>170.54069999999999</v>
      </c>
      <c r="I687">
        <f t="shared" si="21"/>
        <v>204.98590000000002</v>
      </c>
    </row>
    <row r="688" spans="1:9">
      <c r="A688" s="3">
        <f>信用曲线—价格!A688</f>
        <v>45561</v>
      </c>
      <c r="B688" s="1">
        <f>[1]!i_dq_close($B$1,A688)</f>
        <v>155.26070000000001</v>
      </c>
      <c r="C688" s="1">
        <f>[1]!i_dq_close($C$1,A688)</f>
        <v>171.7978</v>
      </c>
      <c r="D688" s="1">
        <f>[1]!i_dq_close($D$1,A688)</f>
        <v>184.59059999999999</v>
      </c>
      <c r="E688" s="1">
        <f>[1]!i_dq_close($E$1,A688)</f>
        <v>192.67609999999999</v>
      </c>
      <c r="F688" s="1">
        <f>[1]!i_dq_close($F$1,A688)</f>
        <v>204.8758</v>
      </c>
      <c r="G688" s="1">
        <f>[1]!i_dq_close($G$1,A688)</f>
        <v>217.0635</v>
      </c>
      <c r="H688">
        <f t="shared" si="20"/>
        <v>170.5497</v>
      </c>
      <c r="I688">
        <f t="shared" si="21"/>
        <v>204.87180000000001</v>
      </c>
    </row>
    <row r="689" spans="1:9">
      <c r="A689" s="3">
        <f>信用曲线—价格!A689</f>
        <v>45562</v>
      </c>
      <c r="B689" s="1">
        <f>[1]!i_dq_close($B$1,A689)</f>
        <v>155.26730000000001</v>
      </c>
      <c r="C689" s="1">
        <f>[1]!i_dq_close($C$1,A689)</f>
        <v>171.64590000000001</v>
      </c>
      <c r="D689" s="1">
        <f>[1]!i_dq_close($D$1,A689)</f>
        <v>184.0574</v>
      </c>
      <c r="E689" s="1">
        <f>[1]!i_dq_close($E$1,A689)</f>
        <v>192.08959999999999</v>
      </c>
      <c r="F689" s="1">
        <f>[1]!i_dq_close($F$1,A689)</f>
        <v>203.57400000000001</v>
      </c>
      <c r="G689" s="1">
        <f>[1]!i_dq_close($G$1,A689)</f>
        <v>215.2646</v>
      </c>
      <c r="H689">
        <f t="shared" si="20"/>
        <v>170.32353333333333</v>
      </c>
      <c r="I689">
        <f t="shared" si="21"/>
        <v>203.64273333333333</v>
      </c>
    </row>
    <row r="690" spans="1:9">
      <c r="A690" s="3">
        <f>信用曲线—价格!A690</f>
        <v>45564</v>
      </c>
      <c r="B690" s="1">
        <f>[1]!i_dq_close($B$1,A690)</f>
        <v>155.21039999999999</v>
      </c>
      <c r="C690" s="1">
        <f>[1]!i_dq_close($C$1,A690)</f>
        <v>171.25069999999999</v>
      </c>
      <c r="D690" s="1">
        <f>[1]!i_dq_close($D$1,A690)</f>
        <v>183.1627</v>
      </c>
      <c r="E690" s="1">
        <f>[1]!i_dq_close($E$1,A690)</f>
        <v>191.0155</v>
      </c>
      <c r="F690" s="1">
        <f>[1]!i_dq_close($F$1,A690)</f>
        <v>201.80860000000001</v>
      </c>
      <c r="G690" s="1">
        <f>[1]!i_dq_close($G$1,A690)</f>
        <v>213.02619999999999</v>
      </c>
      <c r="H690">
        <f t="shared" si="20"/>
        <v>169.87459999999999</v>
      </c>
      <c r="I690">
        <f t="shared" si="21"/>
        <v>201.95010000000002</v>
      </c>
    </row>
    <row r="691" spans="1:9">
      <c r="A691" s="3">
        <f>信用曲线—价格!A691</f>
        <v>45565</v>
      </c>
      <c r="B691" s="1">
        <f>[1]!i_dq_close($B$1,A691)</f>
        <v>155.22479999999999</v>
      </c>
      <c r="C691" s="1">
        <f>[1]!i_dq_close($C$1,A691)</f>
        <v>171.18610000000001</v>
      </c>
      <c r="D691" s="1">
        <f>[1]!i_dq_close($D$1,A691)</f>
        <v>182.99090000000001</v>
      </c>
      <c r="E691" s="1">
        <f>[1]!i_dq_close($E$1,A691)</f>
        <v>190.83580000000001</v>
      </c>
      <c r="F691" s="1">
        <f>[1]!i_dq_close($F$1,A691)</f>
        <v>201.5566</v>
      </c>
      <c r="G691" s="1">
        <f>[1]!i_dq_close($G$1,A691)</f>
        <v>212.30019999999999</v>
      </c>
      <c r="H691">
        <f t="shared" si="20"/>
        <v>169.8006</v>
      </c>
      <c r="I691">
        <f t="shared" si="21"/>
        <v>201.5642</v>
      </c>
    </row>
    <row r="692" spans="1:9">
      <c r="A692" s="3">
        <f>信用曲线—价格!A692</f>
        <v>45573</v>
      </c>
      <c r="B692" s="1">
        <f>[1]!i_dq_close($B$1,A692)</f>
        <v>155.26480000000001</v>
      </c>
      <c r="C692" s="1">
        <f>[1]!i_dq_close($C$1,A692)</f>
        <v>171.02010000000001</v>
      </c>
      <c r="D692" s="1">
        <f>[1]!i_dq_close($D$1,A692)</f>
        <v>182.50640000000001</v>
      </c>
      <c r="E692" s="1">
        <f>[1]!i_dq_close($E$1,A692)</f>
        <v>190.1011</v>
      </c>
      <c r="F692" s="1">
        <f>[1]!i_dq_close($F$1,A692)</f>
        <v>200.18440000000001</v>
      </c>
      <c r="G692" s="1">
        <f>[1]!i_dq_close($G$1,A692)</f>
        <v>210.6045</v>
      </c>
      <c r="H692">
        <f t="shared" si="20"/>
        <v>169.59709999999998</v>
      </c>
      <c r="I692">
        <f t="shared" si="21"/>
        <v>200.29666666666665</v>
      </c>
    </row>
    <row r="693" spans="1:9">
      <c r="A693" s="3">
        <f>信用曲线—价格!A693</f>
        <v>45574</v>
      </c>
      <c r="B693" s="1">
        <f>[1]!i_dq_close($B$1,A693)</f>
        <v>155.19110000000001</v>
      </c>
      <c r="C693" s="1">
        <f>[1]!i_dq_close($C$1,A693)</f>
        <v>170.6755</v>
      </c>
      <c r="D693" s="1">
        <f>[1]!i_dq_close($D$1,A693)</f>
        <v>181.93379999999999</v>
      </c>
      <c r="E693" s="1">
        <f>[1]!i_dq_close($E$1,A693)</f>
        <v>189.3887</v>
      </c>
      <c r="F693" s="1">
        <f>[1]!i_dq_close($F$1,A693)</f>
        <v>199.07859999999999</v>
      </c>
      <c r="G693" s="1">
        <f>[1]!i_dq_close($G$1,A693)</f>
        <v>208.40379999999999</v>
      </c>
      <c r="H693">
        <f t="shared" si="20"/>
        <v>169.26679999999999</v>
      </c>
      <c r="I693">
        <f t="shared" si="21"/>
        <v>198.95703333333336</v>
      </c>
    </row>
    <row r="694" spans="1:9">
      <c r="A694" s="3">
        <f>信用曲线—价格!A694</f>
        <v>45575</v>
      </c>
      <c r="B694" s="1">
        <f>[1]!i_dq_close($B$1,A694)</f>
        <v>155.2124</v>
      </c>
      <c r="C694" s="1">
        <f>[1]!i_dq_close($C$1,A694)</f>
        <v>170.79589999999999</v>
      </c>
      <c r="D694" s="1">
        <f>[1]!i_dq_close($D$1,A694)</f>
        <v>182.23220000000001</v>
      </c>
      <c r="E694" s="1">
        <f>[1]!i_dq_close($E$1,A694)</f>
        <v>189.7131</v>
      </c>
      <c r="F694" s="1">
        <f>[1]!i_dq_close($F$1,A694)</f>
        <v>199.48859999999999</v>
      </c>
      <c r="G694" s="1">
        <f>[1]!i_dq_close($G$1,A694)</f>
        <v>209.15819999999999</v>
      </c>
      <c r="H694">
        <f t="shared" si="20"/>
        <v>169.4135</v>
      </c>
      <c r="I694">
        <f t="shared" si="21"/>
        <v>199.45329999999998</v>
      </c>
    </row>
    <row r="695" spans="1:9">
      <c r="A695" s="3">
        <f>信用曲线—价格!A695</f>
        <v>45576</v>
      </c>
      <c r="B695" s="1">
        <f>[1]!i_dq_close($B$1,A695)</f>
        <v>155.27799999999999</v>
      </c>
      <c r="C695" s="1">
        <f>[1]!i_dq_close($C$1,A695)</f>
        <v>171.12569999999999</v>
      </c>
      <c r="D695" s="1">
        <f>[1]!i_dq_close($D$1,A695)</f>
        <v>182.8039</v>
      </c>
      <c r="E695" s="1">
        <f>[1]!i_dq_close($E$1,A695)</f>
        <v>190.33959999999999</v>
      </c>
      <c r="F695" s="1">
        <f>[1]!i_dq_close($F$1,A695)</f>
        <v>200.37110000000001</v>
      </c>
      <c r="G695" s="1">
        <f>[1]!i_dq_close($G$1,A695)</f>
        <v>210.68430000000001</v>
      </c>
      <c r="H695">
        <f t="shared" si="20"/>
        <v>169.73586666666665</v>
      </c>
      <c r="I695">
        <f t="shared" si="21"/>
        <v>200.465</v>
      </c>
    </row>
    <row r="696" spans="1:9">
      <c r="A696" s="3">
        <f>信用曲线—价格!A696</f>
        <v>45577</v>
      </c>
      <c r="B696" s="1">
        <f>[1]!i_dq_close($B$1,A696)</f>
        <v>155.32329999999999</v>
      </c>
      <c r="C696" s="1">
        <f>[1]!i_dq_close($C$1,A696)</f>
        <v>171.29349999999999</v>
      </c>
      <c r="D696" s="1">
        <f>[1]!i_dq_close($D$1,A696)</f>
        <v>183.0857</v>
      </c>
      <c r="E696" s="1">
        <f>[1]!i_dq_close($E$1,A696)</f>
        <v>190.6721</v>
      </c>
      <c r="F696" s="1">
        <f>[1]!i_dq_close($F$1,A696)</f>
        <v>200.55549999999999</v>
      </c>
      <c r="G696" s="1">
        <f>[1]!i_dq_close($G$1,A696)</f>
        <v>210.3741</v>
      </c>
      <c r="H696">
        <f t="shared" si="20"/>
        <v>169.90083333333334</v>
      </c>
      <c r="I696">
        <f t="shared" si="21"/>
        <v>200.53389999999999</v>
      </c>
    </row>
    <row r="697" spans="1:9">
      <c r="A697" s="3">
        <f>信用曲线—价格!A697</f>
        <v>45579</v>
      </c>
      <c r="B697" s="1">
        <f>[1]!i_dq_close($B$1,A697)</f>
        <v>155.374</v>
      </c>
      <c r="C697" s="1">
        <f>[1]!i_dq_close($C$1,A697)</f>
        <v>171.5162</v>
      </c>
      <c r="D697" s="1">
        <f>[1]!i_dq_close($D$1,A697)</f>
        <v>183.51089999999999</v>
      </c>
      <c r="E697" s="1">
        <f>[1]!i_dq_close($E$1,A697)</f>
        <v>191.2097</v>
      </c>
      <c r="F697" s="1">
        <f>[1]!i_dq_close($F$1,A697)</f>
        <v>201.2261</v>
      </c>
      <c r="G697" s="1">
        <f>[1]!i_dq_close($G$1,A697)</f>
        <v>210.744</v>
      </c>
      <c r="H697">
        <f t="shared" si="20"/>
        <v>170.1337</v>
      </c>
      <c r="I697">
        <f t="shared" si="21"/>
        <v>201.05993333333333</v>
      </c>
    </row>
    <row r="698" spans="1:9">
      <c r="A698" s="3">
        <f>信用曲线—价格!A698</f>
        <v>45580</v>
      </c>
      <c r="B698" s="1">
        <f>[1]!i_dq_close($B$1,A698)</f>
        <v>155.41390000000001</v>
      </c>
      <c r="C698" s="1">
        <f>[1]!i_dq_close($C$1,A698)</f>
        <v>171.648</v>
      </c>
      <c r="D698" s="1">
        <f>[1]!i_dq_close($D$1,A698)</f>
        <v>183.7764</v>
      </c>
      <c r="E698" s="1">
        <f>[1]!i_dq_close($E$1,A698)</f>
        <v>191.37870000000001</v>
      </c>
      <c r="F698" s="1">
        <f>[1]!i_dq_close($F$1,A698)</f>
        <v>201.6146</v>
      </c>
      <c r="G698" s="1">
        <f>[1]!i_dq_close($G$1,A698)</f>
        <v>211.00139999999999</v>
      </c>
      <c r="H698">
        <f t="shared" si="20"/>
        <v>170.27943333333334</v>
      </c>
      <c r="I698">
        <f t="shared" si="21"/>
        <v>201.33156666666665</v>
      </c>
    </row>
    <row r="699" spans="1:9">
      <c r="A699" s="3">
        <f>信用曲线—价格!A699</f>
        <v>45581</v>
      </c>
      <c r="B699" s="1">
        <f>[1]!i_dq_close($B$1,A699)</f>
        <v>155.43430000000001</v>
      </c>
      <c r="C699" s="1">
        <f>[1]!i_dq_close($C$1,A699)</f>
        <v>171.72730000000001</v>
      </c>
      <c r="D699" s="1">
        <f>[1]!i_dq_close($D$1,A699)</f>
        <v>183.8826</v>
      </c>
      <c r="E699" s="1">
        <f>[1]!i_dq_close($E$1,A699)</f>
        <v>191.48820000000001</v>
      </c>
      <c r="F699" s="1">
        <f>[1]!i_dq_close($F$1,A699)</f>
        <v>201.79640000000001</v>
      </c>
      <c r="G699" s="1">
        <f>[1]!i_dq_close($G$1,A699)</f>
        <v>211.80860000000001</v>
      </c>
      <c r="H699">
        <f t="shared" si="20"/>
        <v>170.34806666666668</v>
      </c>
      <c r="I699">
        <f t="shared" si="21"/>
        <v>201.69773333333333</v>
      </c>
    </row>
    <row r="700" spans="1:9">
      <c r="A700" s="3">
        <f>信用曲线—价格!A700</f>
        <v>45582</v>
      </c>
      <c r="B700" s="1">
        <f>[1]!i_dq_close($B$1,A700)</f>
        <v>155.45230000000001</v>
      </c>
      <c r="C700" s="1">
        <f>[1]!i_dq_close($C$1,A700)</f>
        <v>171.77099999999999</v>
      </c>
      <c r="D700" s="1">
        <f>[1]!i_dq_close($D$1,A700)</f>
        <v>183.9958</v>
      </c>
      <c r="E700" s="1">
        <f>[1]!i_dq_close($E$1,A700)</f>
        <v>191.63650000000001</v>
      </c>
      <c r="F700" s="1">
        <f>[1]!i_dq_close($F$1,A700)</f>
        <v>201.9896</v>
      </c>
      <c r="G700" s="1">
        <f>[1]!i_dq_close($G$1,A700)</f>
        <v>211.80860000000001</v>
      </c>
      <c r="H700">
        <f t="shared" si="20"/>
        <v>170.40636666666668</v>
      </c>
      <c r="I700">
        <f t="shared" si="21"/>
        <v>201.81156666666666</v>
      </c>
    </row>
    <row r="701" spans="1:9">
      <c r="A701" s="3">
        <f>信用曲线—价格!A701</f>
        <v>45583</v>
      </c>
      <c r="B701" s="1">
        <f>[1]!i_dq_close($B$1,A701)</f>
        <v>155.46809999999999</v>
      </c>
      <c r="C701" s="1">
        <f>[1]!i_dq_close($C$1,A701)</f>
        <v>171.7978</v>
      </c>
      <c r="D701" s="1">
        <f>[1]!i_dq_close($D$1,A701)</f>
        <v>184.01779999999999</v>
      </c>
      <c r="E701" s="1">
        <f>[1]!i_dq_close($E$1,A701)</f>
        <v>191.74940000000001</v>
      </c>
      <c r="F701" s="1">
        <f>[1]!i_dq_close($F$1,A701)</f>
        <v>201.9905</v>
      </c>
      <c r="G701" s="1">
        <f>[1]!i_dq_close($G$1,A701)</f>
        <v>211.58070000000001</v>
      </c>
      <c r="H701">
        <f t="shared" si="20"/>
        <v>170.42789999999999</v>
      </c>
      <c r="I701">
        <f t="shared" si="21"/>
        <v>201.77353333333335</v>
      </c>
    </row>
    <row r="702" spans="1:9">
      <c r="A702" s="3">
        <f>信用曲线—价格!A702</f>
        <v>45586</v>
      </c>
      <c r="B702" s="1">
        <f>[1]!i_dq_close($B$1,A702)</f>
        <v>155.49719999999999</v>
      </c>
      <c r="C702" s="1">
        <f>[1]!i_dq_close($C$1,A702)</f>
        <v>171.81739999999999</v>
      </c>
      <c r="D702" s="1">
        <f>[1]!i_dq_close($D$1,A702)</f>
        <v>183.95910000000001</v>
      </c>
      <c r="E702" s="1">
        <f>[1]!i_dq_close($E$1,A702)</f>
        <v>191.74719999999999</v>
      </c>
      <c r="F702" s="1">
        <f>[1]!i_dq_close($F$1,A702)</f>
        <v>202.0155</v>
      </c>
      <c r="G702" s="1">
        <f>[1]!i_dq_close($G$1,A702)</f>
        <v>211.29679999999999</v>
      </c>
      <c r="H702">
        <f t="shared" si="20"/>
        <v>170.42456666666666</v>
      </c>
      <c r="I702">
        <f t="shared" si="21"/>
        <v>201.6865</v>
      </c>
    </row>
    <row r="703" spans="1:9">
      <c r="A703" s="3">
        <f>信用曲线—价格!A703</f>
        <v>45587</v>
      </c>
      <c r="B703" s="1">
        <f>[1]!i_dq_close($B$1,A703)</f>
        <v>155.50110000000001</v>
      </c>
      <c r="C703" s="1">
        <f>[1]!i_dq_close($C$1,A703)</f>
        <v>171.77619999999999</v>
      </c>
      <c r="D703" s="1">
        <f>[1]!i_dq_close($D$1,A703)</f>
        <v>183.78870000000001</v>
      </c>
      <c r="E703" s="1">
        <f>[1]!i_dq_close($E$1,A703)</f>
        <v>191.7159</v>
      </c>
      <c r="F703" s="1">
        <f>[1]!i_dq_close($F$1,A703)</f>
        <v>201.82130000000001</v>
      </c>
      <c r="G703" s="1">
        <f>[1]!i_dq_close($G$1,A703)</f>
        <v>211.00880000000001</v>
      </c>
      <c r="H703">
        <f t="shared" si="20"/>
        <v>170.35533333333333</v>
      </c>
      <c r="I703">
        <f t="shared" si="21"/>
        <v>201.51533333333336</v>
      </c>
    </row>
    <row r="704" spans="1:9">
      <c r="A704" s="3">
        <f>信用曲线—价格!A704</f>
        <v>45588</v>
      </c>
      <c r="B704" s="1">
        <f>[1]!i_dq_close($B$1,A704)</f>
        <v>155.49270000000001</v>
      </c>
      <c r="C704" s="1">
        <f>[1]!i_dq_close($C$1,A704)</f>
        <v>171.63730000000001</v>
      </c>
      <c r="D704" s="1">
        <f>[1]!i_dq_close($D$1,A704)</f>
        <v>183.39959999999999</v>
      </c>
      <c r="E704" s="1">
        <f>[1]!i_dq_close($E$1,A704)</f>
        <v>191.23599999999999</v>
      </c>
      <c r="F704" s="1">
        <f>[1]!i_dq_close($F$1,A704)</f>
        <v>201.2672</v>
      </c>
      <c r="G704" s="1">
        <f>[1]!i_dq_close($G$1,A704)</f>
        <v>210.4076</v>
      </c>
      <c r="H704">
        <f t="shared" si="20"/>
        <v>170.17653333333331</v>
      </c>
      <c r="I704">
        <f t="shared" si="21"/>
        <v>200.97026666666667</v>
      </c>
    </row>
    <row r="705" spans="1:9">
      <c r="A705" s="3">
        <f>信用曲线—价格!A705</f>
        <v>45589</v>
      </c>
      <c r="B705" s="1">
        <f>[1]!i_dq_close($B$1,A705)</f>
        <v>155.4965</v>
      </c>
      <c r="C705" s="1">
        <f>[1]!i_dq_close($C$1,A705)</f>
        <v>171.64009999999999</v>
      </c>
      <c r="D705" s="1">
        <f>[1]!i_dq_close($D$1,A705)</f>
        <v>183.30959999999999</v>
      </c>
      <c r="E705" s="1">
        <f>[1]!i_dq_close($E$1,A705)</f>
        <v>191.1473</v>
      </c>
      <c r="F705" s="1">
        <f>[1]!i_dq_close($F$1,A705)</f>
        <v>201.02250000000001</v>
      </c>
      <c r="G705" s="1">
        <f>[1]!i_dq_close($G$1,A705)</f>
        <v>210.06440000000001</v>
      </c>
      <c r="H705">
        <f t="shared" si="20"/>
        <v>170.14873333333333</v>
      </c>
      <c r="I705">
        <f t="shared" si="21"/>
        <v>200.74473333333333</v>
      </c>
    </row>
    <row r="706" spans="1:9">
      <c r="A706" s="3">
        <f>信用曲线—价格!A706</f>
        <v>45590</v>
      </c>
      <c r="B706" s="1">
        <f>[1]!i_dq_close($B$1,A706)</f>
        <v>155.5052</v>
      </c>
      <c r="C706" s="1">
        <f>[1]!i_dq_close($C$1,A706)</f>
        <v>171.59440000000001</v>
      </c>
      <c r="D706" s="1">
        <f>[1]!i_dq_close($D$1,A706)</f>
        <v>183.19980000000001</v>
      </c>
      <c r="E706" s="1">
        <f>[1]!i_dq_close($E$1,A706)</f>
        <v>190.85290000000001</v>
      </c>
      <c r="F706" s="1">
        <f>[1]!i_dq_close($F$1,A706)</f>
        <v>200.73159999999999</v>
      </c>
      <c r="G706" s="1">
        <f>[1]!i_dq_close($G$1,A706)</f>
        <v>209.44300000000001</v>
      </c>
      <c r="H706">
        <f t="shared" si="20"/>
        <v>170.09979999999999</v>
      </c>
      <c r="I706">
        <f t="shared" si="21"/>
        <v>200.3425</v>
      </c>
    </row>
    <row r="707" spans="1:9">
      <c r="A707" s="3">
        <f>信用曲线—价格!A707</f>
        <v>45593</v>
      </c>
      <c r="B707" s="1">
        <f>[1]!i_dq_close($B$1,A707)</f>
        <v>155.5351</v>
      </c>
      <c r="C707" s="1">
        <f>[1]!i_dq_close($C$1,A707)</f>
        <v>171.56370000000001</v>
      </c>
      <c r="D707" s="1">
        <f>[1]!i_dq_close($D$1,A707)</f>
        <v>183.03440000000001</v>
      </c>
      <c r="E707" s="1">
        <f>[1]!i_dq_close($E$1,A707)</f>
        <v>190.6491</v>
      </c>
      <c r="F707" s="1">
        <f>[1]!i_dq_close($F$1,A707)</f>
        <v>200.48089999999999</v>
      </c>
      <c r="G707" s="1">
        <f>[1]!i_dq_close($G$1,A707)</f>
        <v>208.88749999999999</v>
      </c>
      <c r="H707">
        <f t="shared" si="20"/>
        <v>170.0444</v>
      </c>
      <c r="I707">
        <f t="shared" si="21"/>
        <v>200.0058333333333</v>
      </c>
    </row>
    <row r="708" spans="1:9">
      <c r="A708" s="3">
        <f>信用曲线—价格!A708</f>
        <v>45594</v>
      </c>
      <c r="B708" s="1">
        <f>[1]!i_dq_close($B$1,A708)</f>
        <v>155.54249999999999</v>
      </c>
      <c r="C708" s="1">
        <f>[1]!i_dq_close($C$1,A708)</f>
        <v>171.54470000000001</v>
      </c>
      <c r="D708" s="1">
        <f>[1]!i_dq_close($D$1,A708)</f>
        <v>183.0042</v>
      </c>
      <c r="E708" s="1">
        <f>[1]!i_dq_close($E$1,A708)</f>
        <v>190.6097</v>
      </c>
      <c r="F708" s="1">
        <f>[1]!i_dq_close($F$1,A708)</f>
        <v>200.40459999999999</v>
      </c>
      <c r="G708" s="1">
        <f>[1]!i_dq_close($G$1,A708)</f>
        <v>208.85830000000001</v>
      </c>
      <c r="H708">
        <f t="shared" ref="H708:H771" si="22">AVERAGE(B708:D708)</f>
        <v>170.03046666666668</v>
      </c>
      <c r="I708">
        <f t="shared" ref="I708:I771" si="23">AVERAGE(E708:G708)</f>
        <v>199.95753333333334</v>
      </c>
    </row>
    <row r="709" spans="1:9">
      <c r="A709" s="3">
        <f>信用曲线—价格!A709</f>
        <v>45595</v>
      </c>
      <c r="B709" s="1">
        <f>[1]!i_dq_close($B$1,A709)</f>
        <v>155.55410000000001</v>
      </c>
      <c r="C709" s="1">
        <f>[1]!i_dq_close($C$1,A709)</f>
        <v>171.5523</v>
      </c>
      <c r="D709" s="1">
        <f>[1]!i_dq_close($D$1,A709)</f>
        <v>183.0052</v>
      </c>
      <c r="E709" s="1">
        <f>[1]!i_dq_close($E$1,A709)</f>
        <v>190.62360000000001</v>
      </c>
      <c r="F709" s="1">
        <f>[1]!i_dq_close($F$1,A709)</f>
        <v>200.4143</v>
      </c>
      <c r="G709" s="1">
        <f>[1]!i_dq_close($G$1,A709)</f>
        <v>208.71629999999999</v>
      </c>
      <c r="H709">
        <f t="shared" si="22"/>
        <v>170.03720000000001</v>
      </c>
      <c r="I709">
        <f t="shared" si="23"/>
        <v>199.9180666666667</v>
      </c>
    </row>
    <row r="710" spans="1:9">
      <c r="A710" s="3">
        <f>信用曲线—价格!A710</f>
        <v>45596</v>
      </c>
      <c r="B710" s="1">
        <f>[1]!i_dq_close($B$1,A710)</f>
        <v>155.5694</v>
      </c>
      <c r="C710" s="1">
        <f>[1]!i_dq_close($C$1,A710)</f>
        <v>171.57810000000001</v>
      </c>
      <c r="D710" s="1">
        <f>[1]!i_dq_close($D$1,A710)</f>
        <v>183.01599999999999</v>
      </c>
      <c r="E710" s="1">
        <f>[1]!i_dq_close($E$1,A710)</f>
        <v>190.58459999999999</v>
      </c>
      <c r="F710" s="1">
        <f>[1]!i_dq_close($F$1,A710)</f>
        <v>200.22130000000001</v>
      </c>
      <c r="G710" s="1">
        <f>[1]!i_dq_close($G$1,A710)</f>
        <v>208.4025</v>
      </c>
      <c r="H710">
        <f t="shared" si="22"/>
        <v>170.05449999999999</v>
      </c>
      <c r="I710">
        <f t="shared" si="23"/>
        <v>199.73613333333333</v>
      </c>
    </row>
    <row r="711" spans="1:9">
      <c r="A711" s="3">
        <f>信用曲线—价格!A711</f>
        <v>45597</v>
      </c>
      <c r="B711" s="1">
        <f>[1]!i_dq_close($B$1,A711)</f>
        <v>155.59200000000001</v>
      </c>
      <c r="C711" s="1">
        <f>[1]!i_dq_close($C$1,A711)</f>
        <v>171.6765</v>
      </c>
      <c r="D711" s="1">
        <f>[1]!i_dq_close($D$1,A711)</f>
        <v>183.16730000000001</v>
      </c>
      <c r="E711" s="1">
        <f>[1]!i_dq_close($E$1,A711)</f>
        <v>190.66030000000001</v>
      </c>
      <c r="F711" s="1">
        <f>[1]!i_dq_close($F$1,A711)</f>
        <v>200.35409999999999</v>
      </c>
      <c r="G711" s="1">
        <f>[1]!i_dq_close($G$1,A711)</f>
        <v>208.614</v>
      </c>
      <c r="H711">
        <f t="shared" si="22"/>
        <v>170.14526666666669</v>
      </c>
      <c r="I711">
        <f t="shared" si="23"/>
        <v>199.87613333333334</v>
      </c>
    </row>
    <row r="712" spans="1:9">
      <c r="A712" s="3">
        <f>信用曲线—价格!A712</f>
        <v>45600</v>
      </c>
      <c r="B712" s="1">
        <f>[1]!i_dq_close($B$1,A712)</f>
        <v>155.62799999999999</v>
      </c>
      <c r="C712" s="1">
        <f>[1]!i_dq_close($C$1,A712)</f>
        <v>171.77430000000001</v>
      </c>
      <c r="D712" s="1">
        <f>[1]!i_dq_close($D$1,A712)</f>
        <v>183.28280000000001</v>
      </c>
      <c r="E712" s="1">
        <f>[1]!i_dq_close($E$1,A712)</f>
        <v>190.81110000000001</v>
      </c>
      <c r="F712" s="1">
        <f>[1]!i_dq_close($F$1,A712)</f>
        <v>200.5292</v>
      </c>
      <c r="G712" s="1">
        <f>[1]!i_dq_close($G$1,A712)</f>
        <v>208.7765</v>
      </c>
      <c r="H712">
        <f t="shared" si="22"/>
        <v>170.22836666666666</v>
      </c>
      <c r="I712">
        <f t="shared" si="23"/>
        <v>200.03893333333335</v>
      </c>
    </row>
    <row r="713" spans="1:9">
      <c r="A713" s="3">
        <f>信用曲线—价格!A713</f>
        <v>45601</v>
      </c>
      <c r="B713" s="1">
        <f>[1]!i_dq_close($B$1,A713)</f>
        <v>155.642</v>
      </c>
      <c r="C713" s="1">
        <f>[1]!i_dq_close($C$1,A713)</f>
        <v>171.82900000000001</v>
      </c>
      <c r="D713" s="1">
        <f>[1]!i_dq_close($D$1,A713)</f>
        <v>183.351</v>
      </c>
      <c r="E713" s="1">
        <f>[1]!i_dq_close($E$1,A713)</f>
        <v>190.8364</v>
      </c>
      <c r="F713" s="1">
        <f>[1]!i_dq_close($F$1,A713)</f>
        <v>200.5239</v>
      </c>
      <c r="G713" s="1">
        <f>[1]!i_dq_close($G$1,A713)</f>
        <v>208.61709999999999</v>
      </c>
      <c r="H713">
        <f t="shared" si="22"/>
        <v>170.274</v>
      </c>
      <c r="I713">
        <f t="shared" si="23"/>
        <v>199.99246666666667</v>
      </c>
    </row>
    <row r="714" spans="1:9">
      <c r="A714" s="3">
        <f>信用曲线—价格!A714</f>
        <v>45602</v>
      </c>
      <c r="B714" s="1">
        <f>[1]!i_dq_close($B$1,A714)</f>
        <v>155.65530000000001</v>
      </c>
      <c r="C714" s="1">
        <f>[1]!i_dq_close($C$1,A714)</f>
        <v>171.8895</v>
      </c>
      <c r="D714" s="1">
        <f>[1]!i_dq_close($D$1,A714)</f>
        <v>183.47110000000001</v>
      </c>
      <c r="E714" s="1">
        <f>[1]!i_dq_close($E$1,A714)</f>
        <v>191.03579999999999</v>
      </c>
      <c r="F714" s="1">
        <f>[1]!i_dq_close($F$1,A714)</f>
        <v>200.62649999999999</v>
      </c>
      <c r="G714" s="1">
        <f>[1]!i_dq_close($G$1,A714)</f>
        <v>208.6337</v>
      </c>
      <c r="H714">
        <f t="shared" si="22"/>
        <v>170.33863333333332</v>
      </c>
      <c r="I714">
        <f t="shared" si="23"/>
        <v>200.09866666666665</v>
      </c>
    </row>
    <row r="715" spans="1:9">
      <c r="A715" s="3">
        <f>信用曲线—价格!A715</f>
        <v>45603</v>
      </c>
      <c r="B715" s="1">
        <f>[1]!i_dq_close($B$1,A715)</f>
        <v>155.6754</v>
      </c>
      <c r="C715" s="1">
        <f>[1]!i_dq_close($C$1,A715)</f>
        <v>171.98349999999999</v>
      </c>
      <c r="D715" s="1">
        <f>[1]!i_dq_close($D$1,A715)</f>
        <v>183.60849999999999</v>
      </c>
      <c r="E715" s="1">
        <f>[1]!i_dq_close($E$1,A715)</f>
        <v>191.1885</v>
      </c>
      <c r="F715" s="1">
        <f>[1]!i_dq_close($F$1,A715)</f>
        <v>200.82759999999999</v>
      </c>
      <c r="G715" s="1">
        <f>[1]!i_dq_close($G$1,A715)</f>
        <v>208.6182</v>
      </c>
      <c r="H715">
        <f t="shared" si="22"/>
        <v>170.42246666666668</v>
      </c>
      <c r="I715">
        <f t="shared" si="23"/>
        <v>200.2114333333333</v>
      </c>
    </row>
    <row r="716" spans="1:9">
      <c r="A716" s="3">
        <f>信用曲线—价格!A716</f>
        <v>45604</v>
      </c>
      <c r="B716" s="1">
        <f>[1]!i_dq_close($B$1,A716)</f>
        <v>155.6919</v>
      </c>
      <c r="C716" s="1">
        <f>[1]!i_dq_close($C$1,A716)</f>
        <v>172.0361</v>
      </c>
      <c r="D716" s="1">
        <f>[1]!i_dq_close($D$1,A716)</f>
        <v>183.70169999999999</v>
      </c>
      <c r="E716" s="1">
        <f>[1]!i_dq_close($E$1,A716)</f>
        <v>191.32400000000001</v>
      </c>
      <c r="F716" s="1">
        <f>[1]!i_dq_close($F$1,A716)</f>
        <v>200.87799999999999</v>
      </c>
      <c r="G716" s="1">
        <f>[1]!i_dq_close($G$1,A716)</f>
        <v>208.62370000000001</v>
      </c>
      <c r="H716">
        <f t="shared" si="22"/>
        <v>170.47656666666668</v>
      </c>
      <c r="I716">
        <f t="shared" si="23"/>
        <v>200.27523333333332</v>
      </c>
    </row>
    <row r="717" spans="1:9">
      <c r="A717" s="3">
        <f>信用曲线—价格!A717</f>
        <v>45607</v>
      </c>
      <c r="B717" s="1">
        <f>[1]!i_dq_close($B$1,A717)</f>
        <v>155.72620000000001</v>
      </c>
      <c r="C717" s="1">
        <f>[1]!i_dq_close($C$1,A717)</f>
        <v>172.1174</v>
      </c>
      <c r="D717" s="1">
        <f>[1]!i_dq_close($D$1,A717)</f>
        <v>183.85820000000001</v>
      </c>
      <c r="E717" s="1">
        <f>[1]!i_dq_close($E$1,A717)</f>
        <v>191.46</v>
      </c>
      <c r="F717" s="1">
        <f>[1]!i_dq_close($F$1,A717)</f>
        <v>201.15530000000001</v>
      </c>
      <c r="G717" s="1">
        <f>[1]!i_dq_close($G$1,A717)</f>
        <v>208.90559999999999</v>
      </c>
      <c r="H717">
        <f t="shared" si="22"/>
        <v>170.56726666666668</v>
      </c>
      <c r="I717">
        <f t="shared" si="23"/>
        <v>200.50696666666667</v>
      </c>
    </row>
    <row r="718" spans="1:9">
      <c r="A718" s="3">
        <f>信用曲线—价格!A718</f>
        <v>45608</v>
      </c>
      <c r="B718" s="1">
        <f>[1]!i_dq_close($B$1,A718)</f>
        <v>155.74209999999999</v>
      </c>
      <c r="C718" s="1">
        <f>[1]!i_dq_close($C$1,A718)</f>
        <v>172.18960000000001</v>
      </c>
      <c r="D718" s="1">
        <f>[1]!i_dq_close($D$1,A718)</f>
        <v>184.02699999999999</v>
      </c>
      <c r="E718" s="1">
        <f>[1]!i_dq_close($E$1,A718)</f>
        <v>191.6326</v>
      </c>
      <c r="F718" s="1">
        <f>[1]!i_dq_close($F$1,A718)</f>
        <v>201.5009</v>
      </c>
      <c r="G718" s="1">
        <f>[1]!i_dq_close($G$1,A718)</f>
        <v>209.262</v>
      </c>
      <c r="H718">
        <f t="shared" si="22"/>
        <v>170.65289999999999</v>
      </c>
      <c r="I718">
        <f t="shared" si="23"/>
        <v>200.79850000000002</v>
      </c>
    </row>
    <row r="719" spans="1:9">
      <c r="A719" s="3">
        <f>信用曲线—价格!A719</f>
        <v>45609</v>
      </c>
      <c r="B719" s="1">
        <f>[1]!i_dq_close($B$1,A719)</f>
        <v>155.75470000000001</v>
      </c>
      <c r="C719" s="1">
        <f>[1]!i_dq_close($C$1,A719)</f>
        <v>172.2191</v>
      </c>
      <c r="D719" s="1">
        <f>[1]!i_dq_close($D$1,A719)</f>
        <v>184.08920000000001</v>
      </c>
      <c r="E719" s="1">
        <f>[1]!i_dq_close($E$1,A719)</f>
        <v>191.74379999999999</v>
      </c>
      <c r="F719" s="1">
        <f>[1]!i_dq_close($F$1,A719)</f>
        <v>201.93340000000001</v>
      </c>
      <c r="G719" s="1">
        <f>[1]!i_dq_close($G$1,A719)</f>
        <v>209.55330000000001</v>
      </c>
      <c r="H719">
        <f t="shared" si="22"/>
        <v>170.68766666666667</v>
      </c>
      <c r="I719">
        <f t="shared" si="23"/>
        <v>201.07683333333333</v>
      </c>
    </row>
    <row r="720" spans="1:9">
      <c r="A720" s="3">
        <f>信用曲线—价格!A720</f>
        <v>45610</v>
      </c>
      <c r="B720" s="1">
        <f>[1]!i_dq_close($B$1,A720)</f>
        <v>155.76580000000001</v>
      </c>
      <c r="C720" s="1">
        <f>[1]!i_dq_close($C$1,A720)</f>
        <v>172.22130000000001</v>
      </c>
      <c r="D720" s="1">
        <f>[1]!i_dq_close($D$1,A720)</f>
        <v>184.10230000000001</v>
      </c>
      <c r="E720" s="1">
        <f>[1]!i_dq_close($E$1,A720)</f>
        <v>191.7748</v>
      </c>
      <c r="F720" s="1">
        <f>[1]!i_dq_close($F$1,A720)</f>
        <v>202.00960000000001</v>
      </c>
      <c r="G720" s="1">
        <f>[1]!i_dq_close($G$1,A720)</f>
        <v>209.80959999999999</v>
      </c>
      <c r="H720">
        <f t="shared" si="22"/>
        <v>170.69646666666668</v>
      </c>
      <c r="I720">
        <f t="shared" si="23"/>
        <v>201.19800000000001</v>
      </c>
    </row>
    <row r="721" spans="1:9">
      <c r="A721" s="3">
        <f>信用曲线—价格!A721</f>
        <v>45611</v>
      </c>
      <c r="B721" s="1">
        <f>[1]!i_dq_close($B$1,A721)</f>
        <v>155.77889999999999</v>
      </c>
      <c r="C721" s="1">
        <f>[1]!i_dq_close($C$1,A721)</f>
        <v>172.245</v>
      </c>
      <c r="D721" s="1">
        <f>[1]!i_dq_close($D$1,A721)</f>
        <v>184.2276</v>
      </c>
      <c r="E721" s="1">
        <f>[1]!i_dq_close($E$1,A721)</f>
        <v>191.8783</v>
      </c>
      <c r="F721" s="1">
        <f>[1]!i_dq_close($F$1,A721)</f>
        <v>202.3612</v>
      </c>
      <c r="G721" s="1">
        <f>[1]!i_dq_close($G$1,A721)</f>
        <v>210.31469999999999</v>
      </c>
      <c r="H721">
        <f t="shared" si="22"/>
        <v>170.75050000000002</v>
      </c>
      <c r="I721">
        <f t="shared" si="23"/>
        <v>201.51806666666667</v>
      </c>
    </row>
    <row r="722" spans="1:9">
      <c r="A722" s="3">
        <f>信用曲线—价格!A722</f>
        <v>45614</v>
      </c>
      <c r="B722" s="1">
        <f>[1]!i_dq_close($B$1,A722)</f>
        <v>155.80629999999999</v>
      </c>
      <c r="C722" s="1">
        <f>[1]!i_dq_close($C$1,A722)</f>
        <v>172.25700000000001</v>
      </c>
      <c r="D722" s="1">
        <f>[1]!i_dq_close($D$1,A722)</f>
        <v>184.20859999999999</v>
      </c>
      <c r="E722" s="1">
        <f>[1]!i_dq_close($E$1,A722)</f>
        <v>191.8245</v>
      </c>
      <c r="F722" s="1">
        <f>[1]!i_dq_close($F$1,A722)</f>
        <v>202.54949999999999</v>
      </c>
      <c r="G722" s="1">
        <f>[1]!i_dq_close($G$1,A722)</f>
        <v>210.5163</v>
      </c>
      <c r="H722">
        <f t="shared" si="22"/>
        <v>170.75729999999999</v>
      </c>
      <c r="I722">
        <f t="shared" si="23"/>
        <v>201.6301</v>
      </c>
    </row>
    <row r="723" spans="1:9">
      <c r="A723" s="3">
        <f>信用曲线—价格!A723</f>
        <v>45615</v>
      </c>
      <c r="B723" s="1">
        <f>[1]!i_dq_close($B$1,A723)</f>
        <v>155.8168</v>
      </c>
      <c r="C723" s="1">
        <f>[1]!i_dq_close($C$1,A723)</f>
        <v>172.2715</v>
      </c>
      <c r="D723" s="1">
        <f>[1]!i_dq_close($D$1,A723)</f>
        <v>184.2621</v>
      </c>
      <c r="E723" s="1">
        <f>[1]!i_dq_close($E$1,A723)</f>
        <v>191.91800000000001</v>
      </c>
      <c r="F723" s="1">
        <f>[1]!i_dq_close($F$1,A723)</f>
        <v>202.63399999999999</v>
      </c>
      <c r="G723" s="1">
        <f>[1]!i_dq_close($G$1,A723)</f>
        <v>210.6309</v>
      </c>
      <c r="H723">
        <f t="shared" si="22"/>
        <v>170.78346666666667</v>
      </c>
      <c r="I723">
        <f t="shared" si="23"/>
        <v>201.72763333333333</v>
      </c>
    </row>
    <row r="724" spans="1:9">
      <c r="A724" s="3">
        <f>信用曲线—价格!A724</f>
        <v>45616</v>
      </c>
      <c r="B724" s="1">
        <f>[1]!i_dq_close($B$1,A724)</f>
        <v>155.82650000000001</v>
      </c>
      <c r="C724" s="1">
        <f>[1]!i_dq_close($C$1,A724)</f>
        <v>172.27969999999999</v>
      </c>
      <c r="D724" s="1">
        <f>[1]!i_dq_close($D$1,A724)</f>
        <v>184.30690000000001</v>
      </c>
      <c r="E724" s="1">
        <f>[1]!i_dq_close($E$1,A724)</f>
        <v>191.92789999999999</v>
      </c>
      <c r="F724" s="1">
        <f>[1]!i_dq_close($F$1,A724)</f>
        <v>202.76410000000001</v>
      </c>
      <c r="G724" s="1">
        <f>[1]!i_dq_close($G$1,A724)</f>
        <v>210.7808</v>
      </c>
      <c r="H724">
        <f t="shared" si="22"/>
        <v>170.80436666666665</v>
      </c>
      <c r="I724">
        <f t="shared" si="23"/>
        <v>201.82426666666666</v>
      </c>
    </row>
    <row r="725" spans="1:9">
      <c r="A725" s="3">
        <f>信用曲线—价格!A725</f>
        <v>45617</v>
      </c>
      <c r="B725" s="1">
        <f>[1]!i_dq_close($B$1,A725)</f>
        <v>155.83340000000001</v>
      </c>
      <c r="C725" s="1">
        <f>[1]!i_dq_close($C$1,A725)</f>
        <v>172.30950000000001</v>
      </c>
      <c r="D725" s="1">
        <f>[1]!i_dq_close($D$1,A725)</f>
        <v>184.41569999999999</v>
      </c>
      <c r="E725" s="1">
        <f>[1]!i_dq_close($E$1,A725)</f>
        <v>192.02289999999999</v>
      </c>
      <c r="F725" s="1">
        <f>[1]!i_dq_close($F$1,A725)</f>
        <v>202.9513</v>
      </c>
      <c r="G725" s="1">
        <f>[1]!i_dq_close($G$1,A725)</f>
        <v>211.09630000000001</v>
      </c>
      <c r="H725">
        <f t="shared" si="22"/>
        <v>170.8528666666667</v>
      </c>
      <c r="I725">
        <f t="shared" si="23"/>
        <v>202.02350000000001</v>
      </c>
    </row>
    <row r="726" spans="1:9">
      <c r="A726" s="3">
        <f>信用曲线—价格!A726</f>
        <v>45618</v>
      </c>
      <c r="B726" s="1">
        <f>[1]!i_dq_close($B$1,A726)</f>
        <v>155.84219999999999</v>
      </c>
      <c r="C726" s="1">
        <f>[1]!i_dq_close($C$1,A726)</f>
        <v>172.35169999999999</v>
      </c>
      <c r="D726" s="1">
        <f>[1]!i_dq_close($D$1,A726)</f>
        <v>184.51519999999999</v>
      </c>
      <c r="E726" s="1">
        <f>[1]!i_dq_close($E$1,A726)</f>
        <v>192.12260000000001</v>
      </c>
      <c r="F726" s="1">
        <f>[1]!i_dq_close($F$1,A726)</f>
        <v>203.06010000000001</v>
      </c>
      <c r="G726" s="1">
        <f>[1]!i_dq_close($G$1,A726)</f>
        <v>211.2236</v>
      </c>
      <c r="H726">
        <f t="shared" si="22"/>
        <v>170.90303333333335</v>
      </c>
      <c r="I726">
        <f t="shared" si="23"/>
        <v>202.13543333333334</v>
      </c>
    </row>
    <row r="727" spans="1:9">
      <c r="A727" s="3">
        <f>信用曲线—价格!A727</f>
        <v>45621</v>
      </c>
      <c r="B727" s="1">
        <f>[1]!i_dq_close($B$1,A727)</f>
        <v>155.87360000000001</v>
      </c>
      <c r="C727" s="1">
        <f>[1]!i_dq_close($C$1,A727)</f>
        <v>172.41419999999999</v>
      </c>
      <c r="D727" s="1">
        <f>[1]!i_dq_close($D$1,A727)</f>
        <v>184.68530000000001</v>
      </c>
      <c r="E727" s="1">
        <f>[1]!i_dq_close($E$1,A727)</f>
        <v>192.2903</v>
      </c>
      <c r="F727" s="1">
        <f>[1]!i_dq_close($F$1,A727)</f>
        <v>203.25149999999999</v>
      </c>
      <c r="G727" s="1">
        <f>[1]!i_dq_close($G$1,A727)</f>
        <v>211.7569</v>
      </c>
      <c r="H727">
        <f t="shared" si="22"/>
        <v>170.99103333333335</v>
      </c>
      <c r="I727">
        <f t="shared" si="23"/>
        <v>202.43289999999999</v>
      </c>
    </row>
    <row r="728" spans="1:9">
      <c r="A728" s="3">
        <f>信用曲线—价格!A728</f>
        <v>45622</v>
      </c>
      <c r="B728" s="1">
        <f>[1]!i_dq_close($B$1,A728)</f>
        <v>155.887</v>
      </c>
      <c r="C728" s="1">
        <f>[1]!i_dq_close($C$1,A728)</f>
        <v>172.45599999999999</v>
      </c>
      <c r="D728" s="1">
        <f>[1]!i_dq_close($D$1,A728)</f>
        <v>184.7757</v>
      </c>
      <c r="E728" s="1">
        <f>[1]!i_dq_close($E$1,A728)</f>
        <v>192.3262</v>
      </c>
      <c r="F728" s="1">
        <f>[1]!i_dq_close($F$1,A728)</f>
        <v>203.4144</v>
      </c>
      <c r="G728" s="1">
        <f>[1]!i_dq_close($G$1,A728)</f>
        <v>212.22149999999999</v>
      </c>
      <c r="H728">
        <f t="shared" si="22"/>
        <v>171.03956666666667</v>
      </c>
      <c r="I728">
        <f t="shared" si="23"/>
        <v>202.65403333333333</v>
      </c>
    </row>
    <row r="729" spans="1:9">
      <c r="A729" s="3">
        <f>信用曲线—价格!A729</f>
        <v>45623</v>
      </c>
      <c r="B729" s="1">
        <f>[1]!i_dq_close($B$1,A729)</f>
        <v>155.90090000000001</v>
      </c>
      <c r="C729" s="1">
        <f>[1]!i_dq_close($C$1,A729)</f>
        <v>172.4939</v>
      </c>
      <c r="D729" s="1">
        <f>[1]!i_dq_close($D$1,A729)</f>
        <v>184.9006</v>
      </c>
      <c r="E729" s="1">
        <f>[1]!i_dq_close($E$1,A729)</f>
        <v>192.51300000000001</v>
      </c>
      <c r="F729" s="1">
        <f>[1]!i_dq_close($F$1,A729)</f>
        <v>203.81049999999999</v>
      </c>
      <c r="G729" s="1">
        <f>[1]!i_dq_close($G$1,A729)</f>
        <v>212.8365</v>
      </c>
      <c r="H729">
        <f t="shared" si="22"/>
        <v>171.09846666666667</v>
      </c>
      <c r="I729">
        <f t="shared" si="23"/>
        <v>203.05333333333331</v>
      </c>
    </row>
    <row r="730" spans="1:9">
      <c r="A730" s="3">
        <f>信用曲线—价格!A730</f>
        <v>45624</v>
      </c>
      <c r="B730" s="1">
        <f>[1]!i_dq_close($B$1,A730)</f>
        <v>155.9126</v>
      </c>
      <c r="C730" s="1">
        <f>[1]!i_dq_close($C$1,A730)</f>
        <v>172.5247</v>
      </c>
      <c r="D730" s="1">
        <f>[1]!i_dq_close($D$1,A730)</f>
        <v>184.94990000000001</v>
      </c>
      <c r="E730" s="1">
        <f>[1]!i_dq_close($E$1,A730)</f>
        <v>192.59690000000001</v>
      </c>
      <c r="F730" s="1">
        <f>[1]!i_dq_close($F$1,A730)</f>
        <v>204.13800000000001</v>
      </c>
      <c r="G730" s="1">
        <f>[1]!i_dq_close($G$1,A730)</f>
        <v>213.31440000000001</v>
      </c>
      <c r="H730">
        <f t="shared" si="22"/>
        <v>171.12906666666666</v>
      </c>
      <c r="I730">
        <f t="shared" si="23"/>
        <v>203.34976666666668</v>
      </c>
    </row>
    <row r="731" spans="1:9">
      <c r="A731" s="3">
        <f>信用曲线—价格!A731</f>
        <v>45625</v>
      </c>
      <c r="B731" s="1">
        <f>[1]!i_dq_close($B$1,A731)</f>
        <v>155.93790000000001</v>
      </c>
      <c r="C731" s="1">
        <f>[1]!i_dq_close($C$1,A731)</f>
        <v>172.6002</v>
      </c>
      <c r="D731" s="1">
        <f>[1]!i_dq_close($D$1,A731)</f>
        <v>185.13839999999999</v>
      </c>
      <c r="E731" s="1">
        <f>[1]!i_dq_close($E$1,A731)</f>
        <v>192.8417</v>
      </c>
      <c r="F731" s="1">
        <f>[1]!i_dq_close($F$1,A731)</f>
        <v>204.5761</v>
      </c>
      <c r="G731" s="1">
        <f>[1]!i_dq_close($G$1,A731)</f>
        <v>213.99420000000001</v>
      </c>
      <c r="H731">
        <f t="shared" si="22"/>
        <v>171.22550000000001</v>
      </c>
      <c r="I731">
        <f t="shared" si="23"/>
        <v>203.804</v>
      </c>
    </row>
    <row r="732" spans="1:9">
      <c r="A732" s="3">
        <f>信用曲线—价格!A732</f>
        <v>45628</v>
      </c>
      <c r="B732" s="1">
        <f>[1]!i_dq_close($B$1,A732)</f>
        <v>156.00839999999999</v>
      </c>
      <c r="C732" s="1">
        <f>[1]!i_dq_close($C$1,A732)</f>
        <v>172.8244</v>
      </c>
      <c r="D732" s="1">
        <f>[1]!i_dq_close($D$1,A732)</f>
        <v>185.6009</v>
      </c>
      <c r="E732" s="1">
        <f>[1]!i_dq_close($E$1,A732)</f>
        <v>193.4666</v>
      </c>
      <c r="F732" s="1">
        <f>[1]!i_dq_close($F$1,A732)</f>
        <v>205.49600000000001</v>
      </c>
      <c r="G732" s="1">
        <f>[1]!i_dq_close($G$1,A732)</f>
        <v>215.20580000000001</v>
      </c>
      <c r="H732">
        <f t="shared" si="22"/>
        <v>171.47790000000001</v>
      </c>
      <c r="I732">
        <f t="shared" si="23"/>
        <v>204.72280000000001</v>
      </c>
    </row>
    <row r="733" spans="1:9">
      <c r="A733" s="3">
        <f>信用曲线—价格!A733</f>
        <v>45629</v>
      </c>
      <c r="B733" s="1">
        <f>[1]!i_dq_close($B$1,A733)</f>
        <v>156.03579999999999</v>
      </c>
      <c r="C733" s="1">
        <f>[1]!i_dq_close($C$1,A733)</f>
        <v>172.8707</v>
      </c>
      <c r="D733" s="1">
        <f>[1]!i_dq_close($D$1,A733)</f>
        <v>185.6986</v>
      </c>
      <c r="E733" s="1">
        <f>[1]!i_dq_close($E$1,A733)</f>
        <v>193.61840000000001</v>
      </c>
      <c r="F733" s="1">
        <f>[1]!i_dq_close($F$1,A733)</f>
        <v>205.78980000000001</v>
      </c>
      <c r="G733" s="1">
        <f>[1]!i_dq_close($G$1,A733)</f>
        <v>215.6387</v>
      </c>
      <c r="H733">
        <f t="shared" si="22"/>
        <v>171.53503333333333</v>
      </c>
      <c r="I733">
        <f t="shared" si="23"/>
        <v>205.01563333333334</v>
      </c>
    </row>
    <row r="734" spans="1:9">
      <c r="A734" s="3">
        <f>信用曲线—价格!A734</f>
        <v>45630</v>
      </c>
      <c r="B734" s="1">
        <f>[1]!i_dq_close($B$1,A734)</f>
        <v>156.05459999999999</v>
      </c>
      <c r="C734" s="1">
        <f>[1]!i_dq_close($C$1,A734)</f>
        <v>172.965</v>
      </c>
      <c r="D734" s="1">
        <f>[1]!i_dq_close($D$1,A734)</f>
        <v>185.9298</v>
      </c>
      <c r="E734" s="1">
        <f>[1]!i_dq_close($E$1,A734)</f>
        <v>193.84460000000001</v>
      </c>
      <c r="F734" s="1">
        <f>[1]!i_dq_close($F$1,A734)</f>
        <v>206.27690000000001</v>
      </c>
      <c r="G734" s="1">
        <f>[1]!i_dq_close($G$1,A734)</f>
        <v>216.50470000000001</v>
      </c>
      <c r="H734">
        <f t="shared" si="22"/>
        <v>171.6498</v>
      </c>
      <c r="I734">
        <f t="shared" si="23"/>
        <v>205.54206666666667</v>
      </c>
    </row>
    <row r="735" spans="1:9">
      <c r="A735" s="3">
        <f>信用曲线—价格!A735</f>
        <v>45631</v>
      </c>
      <c r="B735" s="1">
        <f>[1]!i_dq_close($B$1,A735)</f>
        <v>156.07159999999999</v>
      </c>
      <c r="C735" s="1">
        <f>[1]!i_dq_close($C$1,A735)</f>
        <v>173.00470000000001</v>
      </c>
      <c r="D735" s="1">
        <f>[1]!i_dq_close($D$1,A735)</f>
        <v>186.07730000000001</v>
      </c>
      <c r="E735" s="1">
        <f>[1]!i_dq_close($E$1,A735)</f>
        <v>193.98560000000001</v>
      </c>
      <c r="F735" s="1">
        <f>[1]!i_dq_close($F$1,A735)</f>
        <v>206.76840000000001</v>
      </c>
      <c r="G735" s="1">
        <f>[1]!i_dq_close($G$1,A735)</f>
        <v>217.2045</v>
      </c>
      <c r="H735">
        <f t="shared" si="22"/>
        <v>171.71786666666665</v>
      </c>
      <c r="I735">
        <f t="shared" si="23"/>
        <v>205.98616666666666</v>
      </c>
    </row>
    <row r="736" spans="1:9">
      <c r="A736" s="3">
        <f>信用曲线—价格!A736</f>
        <v>45632</v>
      </c>
      <c r="B736" s="1">
        <f>[1]!i_dq_close($B$1,A736)</f>
        <v>156.07929999999999</v>
      </c>
      <c r="C736" s="1">
        <f>[1]!i_dq_close($C$1,A736)</f>
        <v>173.02860000000001</v>
      </c>
      <c r="D736" s="1">
        <f>[1]!i_dq_close($D$1,A736)</f>
        <v>186.1808</v>
      </c>
      <c r="E736" s="1">
        <f>[1]!i_dq_close($E$1,A736)</f>
        <v>193.95599999999999</v>
      </c>
      <c r="F736" s="1">
        <f>[1]!i_dq_close($F$1,A736)</f>
        <v>206.941</v>
      </c>
      <c r="G736" s="1">
        <f>[1]!i_dq_close($G$1,A736)</f>
        <v>217.7353</v>
      </c>
      <c r="H736">
        <f t="shared" si="22"/>
        <v>171.76289999999997</v>
      </c>
      <c r="I736">
        <f t="shared" si="23"/>
        <v>206.21076666666667</v>
      </c>
    </row>
    <row r="737" spans="1:9">
      <c r="A737" s="3">
        <f>信用曲线—价格!A737</f>
        <v>45635</v>
      </c>
      <c r="B737" s="1">
        <f>[1]!i_dq_close($B$1,A737)</f>
        <v>156.10249999999999</v>
      </c>
      <c r="C737" s="1">
        <f>[1]!i_dq_close($C$1,A737)</f>
        <v>173.07</v>
      </c>
      <c r="D737" s="1">
        <f>[1]!i_dq_close($D$1,A737)</f>
        <v>186.2621</v>
      </c>
      <c r="E737" s="1">
        <f>[1]!i_dq_close($E$1,A737)</f>
        <v>194.09909999999999</v>
      </c>
      <c r="F737" s="1">
        <f>[1]!i_dq_close($F$1,A737)</f>
        <v>207.1917</v>
      </c>
      <c r="G737" s="1">
        <f>[1]!i_dq_close($G$1,A737)</f>
        <v>218.09700000000001</v>
      </c>
      <c r="H737">
        <f t="shared" si="22"/>
        <v>171.81153333333336</v>
      </c>
      <c r="I737">
        <f t="shared" si="23"/>
        <v>206.46259999999998</v>
      </c>
    </row>
    <row r="738" spans="1:9">
      <c r="A738" s="3">
        <f>信用曲线—价格!A738</f>
        <v>45636</v>
      </c>
      <c r="B738" s="1">
        <f>[1]!i_dq_close($B$1,A738)</f>
        <v>156.1277</v>
      </c>
      <c r="C738" s="1">
        <f>[1]!i_dq_close($C$1,A738)</f>
        <v>173.21250000000001</v>
      </c>
      <c r="D738" s="1">
        <f>[1]!i_dq_close($D$1,A738)</f>
        <v>186.69120000000001</v>
      </c>
      <c r="E738" s="1">
        <f>[1]!i_dq_close($E$1,A738)</f>
        <v>194.59289999999999</v>
      </c>
      <c r="F738" s="1">
        <f>[1]!i_dq_close($F$1,A738)</f>
        <v>208.04329999999999</v>
      </c>
      <c r="G738" s="1">
        <f>[1]!i_dq_close($G$1,A738)</f>
        <v>219.30099999999999</v>
      </c>
      <c r="H738">
        <f t="shared" si="22"/>
        <v>172.01046666666664</v>
      </c>
      <c r="I738">
        <f t="shared" si="23"/>
        <v>207.3124</v>
      </c>
    </row>
    <row r="739" spans="1:9">
      <c r="A739" s="3">
        <f>信用曲线—价格!A739</f>
        <v>45637</v>
      </c>
      <c r="B739" s="1">
        <f>[1]!i_dq_close($B$1,A739)</f>
        <v>156.1369</v>
      </c>
      <c r="C739" s="1">
        <f>[1]!i_dq_close($C$1,A739)</f>
        <v>173.2303</v>
      </c>
      <c r="D739" s="1">
        <f>[1]!i_dq_close($D$1,A739)</f>
        <v>186.6643</v>
      </c>
      <c r="E739" s="1">
        <f>[1]!i_dq_close($E$1,A739)</f>
        <v>194.63380000000001</v>
      </c>
      <c r="F739" s="1">
        <f>[1]!i_dq_close($F$1,A739)</f>
        <v>208.0857</v>
      </c>
      <c r="G739" s="1">
        <f>[1]!i_dq_close($G$1,A739)</f>
        <v>219.6163</v>
      </c>
      <c r="H739">
        <f t="shared" si="22"/>
        <v>172.01050000000001</v>
      </c>
      <c r="I739">
        <f t="shared" si="23"/>
        <v>207.4452666666667</v>
      </c>
    </row>
    <row r="740" spans="1:9">
      <c r="A740" s="3">
        <f>信用曲线—价格!A740</f>
        <v>45638</v>
      </c>
      <c r="B740" s="1">
        <f>[1]!i_dq_close($B$1,A740)</f>
        <v>156.1498</v>
      </c>
      <c r="C740" s="1">
        <f>[1]!i_dq_close($C$1,A740)</f>
        <v>173.2577</v>
      </c>
      <c r="D740" s="1">
        <f>[1]!i_dq_close($D$1,A740)</f>
        <v>186.732</v>
      </c>
      <c r="E740" s="1">
        <f>[1]!i_dq_close($E$1,A740)</f>
        <v>194.7149</v>
      </c>
      <c r="F740" s="1">
        <f>[1]!i_dq_close($F$1,A740)</f>
        <v>208.2456</v>
      </c>
      <c r="G740" s="1">
        <f>[1]!i_dq_close($G$1,A740)</f>
        <v>220.18299999999999</v>
      </c>
      <c r="H740">
        <f t="shared" si="22"/>
        <v>172.04650000000001</v>
      </c>
      <c r="I740">
        <f t="shared" si="23"/>
        <v>207.71450000000002</v>
      </c>
    </row>
    <row r="741" spans="1:9">
      <c r="A741" s="3">
        <f>信用曲线—价格!A741</f>
        <v>45639</v>
      </c>
      <c r="B741" s="1">
        <f>[1]!i_dq_close($B$1,A741)</f>
        <v>156.1789</v>
      </c>
      <c r="C741" s="1">
        <f>[1]!i_dq_close($C$1,A741)</f>
        <v>173.36660000000001</v>
      </c>
      <c r="D741" s="1">
        <f>[1]!i_dq_close($D$1,A741)</f>
        <v>187.012</v>
      </c>
      <c r="E741" s="1">
        <f>[1]!i_dq_close($E$1,A741)</f>
        <v>195.1558</v>
      </c>
      <c r="F741" s="1">
        <f>[1]!i_dq_close($F$1,A741)</f>
        <v>208.8895</v>
      </c>
      <c r="G741" s="1">
        <f>[1]!i_dq_close($G$1,A741)</f>
        <v>221.32390000000001</v>
      </c>
      <c r="H741">
        <f t="shared" si="22"/>
        <v>172.18583333333333</v>
      </c>
      <c r="I741">
        <f t="shared" si="23"/>
        <v>208.4564</v>
      </c>
    </row>
    <row r="742" spans="1:9">
      <c r="A742" s="3">
        <f>信用曲线—价格!A742</f>
        <v>45642</v>
      </c>
      <c r="B742" s="1">
        <f>[1]!i_dq_close($B$1,A742)</f>
        <v>156.2149</v>
      </c>
      <c r="C742" s="1">
        <f>[1]!i_dq_close($C$1,A742)</f>
        <v>173.4502</v>
      </c>
      <c r="D742" s="1">
        <f>[1]!i_dq_close($D$1,A742)</f>
        <v>187.23330000000001</v>
      </c>
      <c r="E742" s="1">
        <f>[1]!i_dq_close($E$1,A742)</f>
        <v>195.44800000000001</v>
      </c>
      <c r="F742" s="1">
        <f>[1]!i_dq_close($F$1,A742)</f>
        <v>209.411</v>
      </c>
      <c r="G742" s="1">
        <f>[1]!i_dq_close($G$1,A742)</f>
        <v>222.095</v>
      </c>
      <c r="H742">
        <f t="shared" si="22"/>
        <v>172.29946666666669</v>
      </c>
      <c r="I742">
        <f t="shared" si="23"/>
        <v>208.9846666666667</v>
      </c>
    </row>
    <row r="743" spans="1:9">
      <c r="A743" s="3">
        <f>信用曲线—价格!A743</f>
        <v>45643</v>
      </c>
      <c r="B743" s="1">
        <f>[1]!i_dq_close($B$1,A743)</f>
        <v>156.2149</v>
      </c>
      <c r="C743" s="1">
        <f>[1]!i_dq_close($C$1,A743)</f>
        <v>173.41929999999999</v>
      </c>
      <c r="D743" s="1">
        <f>[1]!i_dq_close($D$1,A743)</f>
        <v>187.1454</v>
      </c>
      <c r="E743" s="1">
        <f>[1]!i_dq_close($E$1,A743)</f>
        <v>195.40710000000001</v>
      </c>
      <c r="F743" s="1">
        <f>[1]!i_dq_close($F$1,A743)</f>
        <v>209.4015</v>
      </c>
      <c r="G743" s="1">
        <f>[1]!i_dq_close($G$1,A743)</f>
        <v>222.0772</v>
      </c>
      <c r="H743">
        <f t="shared" si="22"/>
        <v>172.25986666666665</v>
      </c>
      <c r="I743">
        <f t="shared" si="23"/>
        <v>208.96193333333335</v>
      </c>
    </row>
    <row r="744" spans="1:9">
      <c r="A744" s="3">
        <f>信用曲线—价格!A744</f>
        <v>45644</v>
      </c>
      <c r="B744" s="1">
        <f>[1]!i_dq_close($B$1,A744)</f>
        <v>156.20740000000001</v>
      </c>
      <c r="C744" s="1">
        <f>[1]!i_dq_close($C$1,A744)</f>
        <v>173.38130000000001</v>
      </c>
      <c r="D744" s="1">
        <f>[1]!i_dq_close($D$1,A744)</f>
        <v>187.02010000000001</v>
      </c>
      <c r="E744" s="1">
        <f>[1]!i_dq_close($E$1,A744)</f>
        <v>195.28710000000001</v>
      </c>
      <c r="F744" s="1">
        <f>[1]!i_dq_close($F$1,A744)</f>
        <v>209.191</v>
      </c>
      <c r="G744" s="1">
        <f>[1]!i_dq_close($G$1,A744)</f>
        <v>221.66050000000001</v>
      </c>
      <c r="H744">
        <f t="shared" si="22"/>
        <v>172.20293333333333</v>
      </c>
      <c r="I744">
        <f t="shared" si="23"/>
        <v>208.71286666666666</v>
      </c>
    </row>
    <row r="745" spans="1:9">
      <c r="A745" s="3">
        <f>信用曲线—价格!A745</f>
        <v>45645</v>
      </c>
      <c r="B745" s="1">
        <f>[1]!i_dq_close($B$1,A745)</f>
        <v>156.1969</v>
      </c>
      <c r="C745" s="1">
        <f>[1]!i_dq_close($C$1,A745)</f>
        <v>173.339</v>
      </c>
      <c r="D745" s="1">
        <f>[1]!i_dq_close($D$1,A745)</f>
        <v>186.93209999999999</v>
      </c>
      <c r="E745" s="1">
        <f>[1]!i_dq_close($E$1,A745)</f>
        <v>195.11590000000001</v>
      </c>
      <c r="F745" s="1">
        <f>[1]!i_dq_close($F$1,A745)</f>
        <v>208.9016</v>
      </c>
      <c r="G745" s="1">
        <f>[1]!i_dq_close($G$1,A745)</f>
        <v>221.24549999999999</v>
      </c>
      <c r="H745">
        <f t="shared" si="22"/>
        <v>172.15599999999998</v>
      </c>
      <c r="I745">
        <f t="shared" si="23"/>
        <v>208.42100000000002</v>
      </c>
    </row>
    <row r="746" spans="1:9">
      <c r="A746" s="3">
        <f>信用曲线—价格!A746</f>
        <v>45646</v>
      </c>
      <c r="B746" s="1">
        <f>[1]!i_dq_close($B$1,A746)</f>
        <v>156.17230000000001</v>
      </c>
      <c r="C746" s="1">
        <f>[1]!i_dq_close($C$1,A746)</f>
        <v>173.37270000000001</v>
      </c>
      <c r="D746" s="1">
        <f>[1]!i_dq_close($D$1,A746)</f>
        <v>187.0746</v>
      </c>
      <c r="E746" s="1">
        <f>[1]!i_dq_close($E$1,A746)</f>
        <v>195.1977</v>
      </c>
      <c r="F746" s="1">
        <f>[1]!i_dq_close($F$1,A746)</f>
        <v>209.19640000000001</v>
      </c>
      <c r="G746" s="1">
        <f>[1]!i_dq_close($G$1,A746)</f>
        <v>221.47450000000001</v>
      </c>
      <c r="H746">
        <f t="shared" si="22"/>
        <v>172.20653333333334</v>
      </c>
      <c r="I746">
        <f t="shared" si="23"/>
        <v>208.62286666666668</v>
      </c>
    </row>
    <row r="747" spans="1:9">
      <c r="A747" s="3">
        <f>信用曲线—价格!A747</f>
        <v>45649</v>
      </c>
      <c r="B747" s="1">
        <f>[1]!i_dq_close($B$1,A747)</f>
        <v>156.17840000000001</v>
      </c>
      <c r="C747" s="1">
        <f>[1]!i_dq_close($C$1,A747)</f>
        <v>173.4151</v>
      </c>
      <c r="D747" s="1">
        <f>[1]!i_dq_close($D$1,A747)</f>
        <v>187.2022</v>
      </c>
      <c r="E747" s="1">
        <f>[1]!i_dq_close($E$1,A747)</f>
        <v>195.21279999999999</v>
      </c>
      <c r="F747" s="1">
        <f>[1]!i_dq_close($F$1,A747)</f>
        <v>209.07130000000001</v>
      </c>
      <c r="G747" s="1">
        <f>[1]!i_dq_close($G$1,A747)</f>
        <v>221.3689</v>
      </c>
      <c r="H747">
        <f t="shared" si="22"/>
        <v>172.26523333333333</v>
      </c>
      <c r="I747">
        <f t="shared" si="23"/>
        <v>208.55100000000002</v>
      </c>
    </row>
    <row r="748" spans="1:9">
      <c r="A748" s="3">
        <f>信用曲线—价格!A748</f>
        <v>45650</v>
      </c>
      <c r="B748" s="1">
        <f>[1]!i_dq_close($B$1,A748)</f>
        <v>156.15770000000001</v>
      </c>
      <c r="C748" s="1">
        <f>[1]!i_dq_close($C$1,A748)</f>
        <v>173.40690000000001</v>
      </c>
      <c r="D748" s="1">
        <f>[1]!i_dq_close($D$1,A748)</f>
        <v>187.1138</v>
      </c>
      <c r="E748" s="1">
        <f>[1]!i_dq_close($E$1,A748)</f>
        <v>195.0094</v>
      </c>
      <c r="F748" s="1">
        <f>[1]!i_dq_close($F$1,A748)</f>
        <v>208.79320000000001</v>
      </c>
      <c r="G748" s="1">
        <f>[1]!i_dq_close($G$1,A748)</f>
        <v>220.9545</v>
      </c>
      <c r="H748">
        <f t="shared" si="22"/>
        <v>172.22613333333334</v>
      </c>
      <c r="I748">
        <f t="shared" si="23"/>
        <v>208.25236666666669</v>
      </c>
    </row>
    <row r="749" spans="1:9">
      <c r="A749" s="3">
        <f>信用曲线—价格!A749</f>
        <v>45651</v>
      </c>
      <c r="B749" s="1">
        <f>[1]!i_dq_close($B$1,A749)</f>
        <v>156.15389999999999</v>
      </c>
      <c r="C749" s="1">
        <f>[1]!i_dq_close($C$1,A749)</f>
        <v>173.37280000000001</v>
      </c>
      <c r="D749" s="1">
        <f>[1]!i_dq_close($D$1,A749)</f>
        <v>187.03819999999999</v>
      </c>
      <c r="E749" s="1">
        <f>[1]!i_dq_close($E$1,A749)</f>
        <v>194.91149999999999</v>
      </c>
      <c r="F749" s="1">
        <f>[1]!i_dq_close($F$1,A749)</f>
        <v>208.74930000000001</v>
      </c>
      <c r="G749" s="1">
        <f>[1]!i_dq_close($G$1,A749)</f>
        <v>220.5924</v>
      </c>
      <c r="H749">
        <f t="shared" si="22"/>
        <v>172.1883</v>
      </c>
      <c r="I749">
        <f t="shared" si="23"/>
        <v>208.08439999999999</v>
      </c>
    </row>
    <row r="750" spans="1:9">
      <c r="A750" s="3">
        <f>信用曲线—价格!A750</f>
        <v>45652</v>
      </c>
      <c r="B750" s="1">
        <f>[1]!i_dq_close($B$1,A750)</f>
        <v>156.16550000000001</v>
      </c>
      <c r="C750" s="1">
        <f>[1]!i_dq_close($C$1,A750)</f>
        <v>173.35400000000001</v>
      </c>
      <c r="D750" s="1">
        <f>[1]!i_dq_close($D$1,A750)</f>
        <v>187.0034</v>
      </c>
      <c r="E750" s="1">
        <f>[1]!i_dq_close($E$1,A750)</f>
        <v>194.8177</v>
      </c>
      <c r="F750" s="1">
        <f>[1]!i_dq_close($F$1,A750)</f>
        <v>208.46530000000001</v>
      </c>
      <c r="G750" s="1">
        <f>[1]!i_dq_close($G$1,A750)</f>
        <v>220.52770000000001</v>
      </c>
      <c r="H750">
        <f t="shared" si="22"/>
        <v>172.17429999999999</v>
      </c>
      <c r="I750">
        <f t="shared" si="23"/>
        <v>207.93690000000001</v>
      </c>
    </row>
    <row r="751" spans="1:9">
      <c r="A751" s="3">
        <f>信用曲线—价格!A751</f>
        <v>45653</v>
      </c>
      <c r="B751" s="1">
        <f>[1]!i_dq_close($B$1,A751)</f>
        <v>156.1935</v>
      </c>
      <c r="C751" s="1">
        <f>[1]!i_dq_close($C$1,A751)</f>
        <v>173.40350000000001</v>
      </c>
      <c r="D751" s="1">
        <f>[1]!i_dq_close($D$1,A751)</f>
        <v>187.19380000000001</v>
      </c>
      <c r="E751" s="1">
        <f>[1]!i_dq_close($E$1,A751)</f>
        <v>195.00839999999999</v>
      </c>
      <c r="F751" s="1">
        <f>[1]!i_dq_close($F$1,A751)</f>
        <v>208.6892</v>
      </c>
      <c r="G751" s="1">
        <f>[1]!i_dq_close($G$1,A751)</f>
        <v>220.78829999999999</v>
      </c>
      <c r="H751">
        <f t="shared" si="22"/>
        <v>172.2636</v>
      </c>
      <c r="I751">
        <f t="shared" si="23"/>
        <v>208.16196666666664</v>
      </c>
    </row>
    <row r="752" spans="1:9">
      <c r="A752" s="3">
        <f>信用曲线—价格!A752</f>
        <v>45656</v>
      </c>
      <c r="B752" s="1">
        <f>[1]!i_dq_close($B$1,A752)</f>
        <v>156.2261</v>
      </c>
      <c r="C752" s="1">
        <f>[1]!i_dq_close($C$1,A752)</f>
        <v>173.4522</v>
      </c>
      <c r="D752" s="1">
        <f>[1]!i_dq_close($D$1,A752)</f>
        <v>187.28200000000001</v>
      </c>
      <c r="E752" s="1">
        <f>[1]!i_dq_close($E$1,A752)</f>
        <v>195.06549999999999</v>
      </c>
      <c r="F752" s="1">
        <f>[1]!i_dq_close($F$1,A752)</f>
        <v>208.61320000000001</v>
      </c>
      <c r="G752" s="1">
        <f>[1]!i_dq_close($G$1,A752)</f>
        <v>220.9958</v>
      </c>
      <c r="H752">
        <f t="shared" si="22"/>
        <v>172.32010000000002</v>
      </c>
      <c r="I752">
        <f t="shared" si="23"/>
        <v>208.22483333333332</v>
      </c>
    </row>
    <row r="753" spans="1:9">
      <c r="A753" s="3">
        <f>信用曲线—价格!A753</f>
        <v>45657</v>
      </c>
      <c r="B753" s="1">
        <f>[1]!i_dq_close($B$1,A753)</f>
        <v>156.24289999999999</v>
      </c>
      <c r="C753" s="1">
        <f>[1]!i_dq_close($C$1,A753)</f>
        <v>173.55330000000001</v>
      </c>
      <c r="D753" s="1">
        <f>[1]!i_dq_close($D$1,A753)</f>
        <v>187.57050000000001</v>
      </c>
      <c r="E753" s="1">
        <f>[1]!i_dq_close($E$1,A753)</f>
        <v>195.32669999999999</v>
      </c>
      <c r="F753" s="1">
        <f>[1]!i_dq_close($F$1,A753)</f>
        <v>209.2612</v>
      </c>
      <c r="G753" s="1">
        <f>[1]!i_dq_close($G$1,A753)</f>
        <v>221.48159999999999</v>
      </c>
      <c r="H753">
        <f t="shared" si="22"/>
        <v>172.45556666666667</v>
      </c>
      <c r="I753">
        <f t="shared" si="23"/>
        <v>208.68983333333333</v>
      </c>
    </row>
    <row r="754" spans="1:9">
      <c r="A754" s="3">
        <f>信用曲线—价格!A754</f>
        <v>45659</v>
      </c>
      <c r="B754" s="1">
        <f>[1]!i_dq_close($B$1,A754)</f>
        <v>156.27670000000001</v>
      </c>
      <c r="C754" s="1">
        <f>[1]!i_dq_close($C$1,A754)</f>
        <v>173.68899999999999</v>
      </c>
      <c r="D754" s="1">
        <f>[1]!i_dq_close($D$1,A754)</f>
        <v>187.90479999999999</v>
      </c>
      <c r="E754" s="1">
        <f>[1]!i_dq_close($E$1,A754)</f>
        <v>195.8648</v>
      </c>
      <c r="F754" s="1">
        <f>[1]!i_dq_close($F$1,A754)</f>
        <v>210.14230000000001</v>
      </c>
      <c r="G754" s="1">
        <f>[1]!i_dq_close($G$1,A754)</f>
        <v>222.76390000000001</v>
      </c>
      <c r="H754">
        <f t="shared" si="22"/>
        <v>172.62350000000001</v>
      </c>
      <c r="I754">
        <f t="shared" si="23"/>
        <v>209.59033333333335</v>
      </c>
    </row>
    <row r="755" spans="1:9">
      <c r="A755" s="3">
        <f>信用曲线—价格!A755</f>
        <v>45660</v>
      </c>
      <c r="B755" s="1">
        <f>[1]!i_dq_close($B$1,A755)</f>
        <v>156.2903</v>
      </c>
      <c r="C755" s="1">
        <f>[1]!i_dq_close($C$1,A755)</f>
        <v>173.7551</v>
      </c>
      <c r="D755" s="1">
        <f>[1]!i_dq_close($D$1,A755)</f>
        <v>188.1138</v>
      </c>
      <c r="E755" s="1">
        <f>[1]!i_dq_close($E$1,A755)</f>
        <v>196.18860000000001</v>
      </c>
      <c r="F755" s="1">
        <f>[1]!i_dq_close($F$1,A755)</f>
        <v>210.64099999999999</v>
      </c>
      <c r="G755" s="1">
        <f>[1]!i_dq_close($G$1,A755)</f>
        <v>223.994</v>
      </c>
      <c r="H755">
        <f t="shared" si="22"/>
        <v>172.71973333333332</v>
      </c>
      <c r="I755">
        <f t="shared" si="23"/>
        <v>210.27453333333335</v>
      </c>
    </row>
    <row r="756" spans="1:9">
      <c r="A756" s="3">
        <f>信用曲线—价格!A756</f>
        <v>45663</v>
      </c>
      <c r="B756" s="1">
        <f>[1]!i_dq_close($B$1,A756)</f>
        <v>156.31379999999999</v>
      </c>
      <c r="C756" s="1">
        <f>[1]!i_dq_close($C$1,A756)</f>
        <v>173.81610000000001</v>
      </c>
      <c r="D756" s="1">
        <f>[1]!i_dq_close($D$1,A756)</f>
        <v>188.18899999999999</v>
      </c>
      <c r="E756" s="1">
        <f>[1]!i_dq_close($E$1,A756)</f>
        <v>196.4178</v>
      </c>
      <c r="F756" s="1">
        <f>[1]!i_dq_close($F$1,A756)</f>
        <v>210.8723</v>
      </c>
      <c r="G756" s="1">
        <f>[1]!i_dq_close($G$1,A756)</f>
        <v>224.35310000000001</v>
      </c>
      <c r="H756">
        <f t="shared" si="22"/>
        <v>172.77296666666666</v>
      </c>
      <c r="I756">
        <f t="shared" si="23"/>
        <v>210.54773333333333</v>
      </c>
    </row>
    <row r="757" spans="1:9">
      <c r="A757" s="3">
        <f>信用曲线—价格!A757</f>
        <v>45664</v>
      </c>
      <c r="B757" s="1">
        <f>[1]!i_dq_close($B$1,A757)</f>
        <v>156.32259999999999</v>
      </c>
      <c r="C757" s="1">
        <f>[1]!i_dq_close($C$1,A757)</f>
        <v>173.79650000000001</v>
      </c>
      <c r="D757" s="1">
        <f>[1]!i_dq_close($D$1,A757)</f>
        <v>188.1867</v>
      </c>
      <c r="E757" s="1">
        <f>[1]!i_dq_close($E$1,A757)</f>
        <v>196.33860000000001</v>
      </c>
      <c r="F757" s="1">
        <f>[1]!i_dq_close($F$1,A757)</f>
        <v>210.8794</v>
      </c>
      <c r="G757" s="1">
        <f>[1]!i_dq_close($G$1,A757)</f>
        <v>224.4179</v>
      </c>
      <c r="H757">
        <f t="shared" si="22"/>
        <v>172.76859999999999</v>
      </c>
      <c r="I757">
        <f t="shared" si="23"/>
        <v>210.5453</v>
      </c>
    </row>
    <row r="758" spans="1:9">
      <c r="A758" s="3">
        <f>信用曲线—价格!A758</f>
        <v>45665</v>
      </c>
      <c r="B758" s="1">
        <f>[1]!i_dq_close($B$1,A758)</f>
        <v>156.31870000000001</v>
      </c>
      <c r="C758" s="1">
        <f>[1]!i_dq_close($C$1,A758)</f>
        <v>173.79679999999999</v>
      </c>
      <c r="D758" s="1">
        <f>[1]!i_dq_close($D$1,A758)</f>
        <v>188.20419999999999</v>
      </c>
      <c r="E758" s="1">
        <f>[1]!i_dq_close($E$1,A758)</f>
        <v>196.4366</v>
      </c>
      <c r="F758" s="1">
        <f>[1]!i_dq_close($F$1,A758)</f>
        <v>211.01050000000001</v>
      </c>
      <c r="G758" s="1">
        <f>[1]!i_dq_close($G$1,A758)</f>
        <v>224.875</v>
      </c>
      <c r="H758">
        <f t="shared" si="22"/>
        <v>172.77323333333334</v>
      </c>
      <c r="I758">
        <f t="shared" si="23"/>
        <v>210.77403333333334</v>
      </c>
    </row>
    <row r="759" spans="1:9">
      <c r="A759" s="3">
        <f>信用曲线—价格!A759</f>
        <v>45666</v>
      </c>
      <c r="B759" s="1">
        <f>[1]!i_dq_close($B$1,A759)</f>
        <v>156.27709999999999</v>
      </c>
      <c r="C759" s="1">
        <f>[1]!i_dq_close($C$1,A759)</f>
        <v>173.7285</v>
      </c>
      <c r="D759" s="1">
        <f>[1]!i_dq_close($D$1,A759)</f>
        <v>188.07499999999999</v>
      </c>
      <c r="E759" s="1">
        <f>[1]!i_dq_close($E$1,A759)</f>
        <v>196.45359999999999</v>
      </c>
      <c r="F759" s="1">
        <f>[1]!i_dq_close($F$1,A759)</f>
        <v>210.8843</v>
      </c>
      <c r="G759" s="1">
        <f>[1]!i_dq_close($G$1,A759)</f>
        <v>224.73650000000001</v>
      </c>
      <c r="H759">
        <f t="shared" si="22"/>
        <v>172.69353333333333</v>
      </c>
      <c r="I759">
        <f t="shared" si="23"/>
        <v>210.69146666666666</v>
      </c>
    </row>
    <row r="760" spans="1:9">
      <c r="A760" s="3">
        <f>信用曲线—价格!A760</f>
        <v>45667</v>
      </c>
      <c r="B760" s="1">
        <f>[1]!i_dq_close($B$1,A760)</f>
        <v>156.26599999999999</v>
      </c>
      <c r="C760" s="1">
        <f>[1]!i_dq_close($C$1,A760)</f>
        <v>173.64449999999999</v>
      </c>
      <c r="D760" s="1">
        <f>[1]!i_dq_close($D$1,A760)</f>
        <v>187.94730000000001</v>
      </c>
      <c r="E760" s="1">
        <f>[1]!i_dq_close($E$1,A760)</f>
        <v>196.43870000000001</v>
      </c>
      <c r="F760" s="1">
        <f>[1]!i_dq_close($F$1,A760)</f>
        <v>210.8974</v>
      </c>
      <c r="G760" s="1">
        <f>[1]!i_dq_close($G$1,A760)</f>
        <v>224.6183</v>
      </c>
      <c r="H760">
        <f t="shared" si="22"/>
        <v>172.61926666666668</v>
      </c>
      <c r="I760">
        <f t="shared" si="23"/>
        <v>210.65146666666666</v>
      </c>
    </row>
    <row r="761" spans="1:9">
      <c r="A761" s="3">
        <f>信用曲线—价格!A761</f>
        <v>45670</v>
      </c>
      <c r="B761" s="1">
        <f>[1]!i_dq_close($B$1,A761)</f>
        <v>156.25360000000001</v>
      </c>
      <c r="C761" s="1">
        <f>[1]!i_dq_close($C$1,A761)</f>
        <v>173.57830000000001</v>
      </c>
      <c r="D761" s="1">
        <f>[1]!i_dq_close($D$1,A761)</f>
        <v>187.85239999999999</v>
      </c>
      <c r="E761" s="1">
        <f>[1]!i_dq_close($E$1,A761)</f>
        <v>196.30799999999999</v>
      </c>
      <c r="F761" s="1">
        <f>[1]!i_dq_close($F$1,A761)</f>
        <v>210.7415</v>
      </c>
      <c r="G761" s="1">
        <f>[1]!i_dq_close($G$1,A761)</f>
        <v>224.6311</v>
      </c>
      <c r="H761">
        <f t="shared" si="22"/>
        <v>172.56143333333333</v>
      </c>
      <c r="I761">
        <f t="shared" si="23"/>
        <v>210.56019999999998</v>
      </c>
    </row>
    <row r="762" spans="1:9">
      <c r="A762" s="3">
        <f>信用曲线—价格!A762</f>
        <v>45671</v>
      </c>
      <c r="B762" s="1">
        <f>[1]!i_dq_close($B$1,A762)</f>
        <v>156.19130000000001</v>
      </c>
      <c r="C762" s="1">
        <f>[1]!i_dq_close($C$1,A762)</f>
        <v>173.5239</v>
      </c>
      <c r="D762" s="1">
        <f>[1]!i_dq_close($D$1,A762)</f>
        <v>187.80449999999999</v>
      </c>
      <c r="E762" s="1">
        <f>[1]!i_dq_close($E$1,A762)</f>
        <v>196.2039</v>
      </c>
      <c r="F762" s="1">
        <f>[1]!i_dq_close($F$1,A762)</f>
        <v>210.75819999999999</v>
      </c>
      <c r="G762" s="1">
        <f>[1]!i_dq_close($G$1,A762)</f>
        <v>224.81659999999999</v>
      </c>
      <c r="H762">
        <f t="shared" si="22"/>
        <v>172.50656666666666</v>
      </c>
      <c r="I762">
        <f t="shared" si="23"/>
        <v>210.59289999999999</v>
      </c>
    </row>
    <row r="763" spans="1:9">
      <c r="A763" s="3">
        <f>信用曲线—价格!A763</f>
        <v>45672</v>
      </c>
      <c r="B763" s="1">
        <f>[1]!i_dq_close($B$1,A763)</f>
        <v>156.09889999999999</v>
      </c>
      <c r="C763" s="1">
        <f>[1]!i_dq_close($C$1,A763)</f>
        <v>173.47309999999999</v>
      </c>
      <c r="D763" s="1">
        <f>[1]!i_dq_close($D$1,A763)</f>
        <v>187.86250000000001</v>
      </c>
      <c r="E763" s="1">
        <f>[1]!i_dq_close($E$1,A763)</f>
        <v>196.31729999999999</v>
      </c>
      <c r="F763" s="1">
        <f>[1]!i_dq_close($F$1,A763)</f>
        <v>210.8973</v>
      </c>
      <c r="G763" s="1">
        <f>[1]!i_dq_close($G$1,A763)</f>
        <v>225.1576</v>
      </c>
      <c r="H763">
        <f t="shared" si="22"/>
        <v>172.47816666666668</v>
      </c>
      <c r="I763">
        <f t="shared" si="23"/>
        <v>210.79073333333335</v>
      </c>
    </row>
    <row r="764" spans="1:9">
      <c r="A764" s="3">
        <f>信用曲线—价格!A764</f>
        <v>45673</v>
      </c>
      <c r="B764" s="1">
        <f>[1]!i_dq_close($B$1,A764)</f>
        <v>155.92619999999999</v>
      </c>
      <c r="C764" s="1">
        <f>[1]!i_dq_close($C$1,A764)</f>
        <v>173.3389</v>
      </c>
      <c r="D764" s="1">
        <f>[1]!i_dq_close($D$1,A764)</f>
        <v>187.76949999999999</v>
      </c>
      <c r="E764" s="1">
        <f>[1]!i_dq_close($E$1,A764)</f>
        <v>196.3313</v>
      </c>
      <c r="F764" s="1">
        <f>[1]!i_dq_close($F$1,A764)</f>
        <v>210.80590000000001</v>
      </c>
      <c r="G764" s="1">
        <f>[1]!i_dq_close($G$1,A764)</f>
        <v>225.33430000000001</v>
      </c>
      <c r="H764">
        <f t="shared" si="22"/>
        <v>172.34486666666666</v>
      </c>
      <c r="I764">
        <f t="shared" si="23"/>
        <v>210.82383333333334</v>
      </c>
    </row>
    <row r="765" spans="1:9">
      <c r="A765" s="3">
        <f>信用曲线—价格!A765</f>
        <v>45674</v>
      </c>
      <c r="B765" s="1">
        <f>[1]!i_dq_close($B$1,A765)</f>
        <v>155.93299999999999</v>
      </c>
      <c r="C765" s="1">
        <f>[1]!i_dq_close($C$1,A765)</f>
        <v>173.30019999999999</v>
      </c>
      <c r="D765" s="1">
        <f>[1]!i_dq_close($D$1,A765)</f>
        <v>187.66499999999999</v>
      </c>
      <c r="E765" s="1">
        <f>[1]!i_dq_close($E$1,A765)</f>
        <v>196.36070000000001</v>
      </c>
      <c r="F765" s="1">
        <f>[1]!i_dq_close($F$1,A765)</f>
        <v>210.76769999999999</v>
      </c>
      <c r="G765" s="1">
        <f>[1]!i_dq_close($G$1,A765)</f>
        <v>225.20310000000001</v>
      </c>
      <c r="H765">
        <f t="shared" si="22"/>
        <v>172.29939999999999</v>
      </c>
      <c r="I765">
        <f t="shared" si="23"/>
        <v>210.77716666666666</v>
      </c>
    </row>
    <row r="766" spans="1:9">
      <c r="A766" s="3">
        <f>信用曲线—价格!A766</f>
        <v>45677</v>
      </c>
      <c r="B766" s="1">
        <f>[1]!i_dq_close($B$1,A766)</f>
        <v>155.9778</v>
      </c>
      <c r="C766" s="1">
        <f>[1]!i_dq_close($C$1,A766)</f>
        <v>173.3135</v>
      </c>
      <c r="D766" s="1">
        <f>[1]!i_dq_close($D$1,A766)</f>
        <v>187.6018</v>
      </c>
      <c r="E766" s="1">
        <f>[1]!i_dq_close($E$1,A766)</f>
        <v>196.28460000000001</v>
      </c>
      <c r="F766" s="1">
        <f>[1]!i_dq_close($F$1,A766)</f>
        <v>210.72280000000001</v>
      </c>
      <c r="G766" s="1">
        <f>[1]!i_dq_close($G$1,A766)</f>
        <v>225.0684</v>
      </c>
      <c r="H766">
        <f t="shared" si="22"/>
        <v>172.29769999999999</v>
      </c>
      <c r="I766">
        <f t="shared" si="23"/>
        <v>210.69193333333337</v>
      </c>
    </row>
    <row r="767" spans="1:9">
      <c r="A767" s="3">
        <f>信用曲线—价格!A767</f>
        <v>45678</v>
      </c>
      <c r="B767" s="1">
        <f>[1]!i_dq_close($B$1,A767)</f>
        <v>156.15729999999999</v>
      </c>
      <c r="C767" s="1">
        <f>[1]!i_dq_close($C$1,A767)</f>
        <v>173.37520000000001</v>
      </c>
      <c r="D767" s="1">
        <f>[1]!i_dq_close($D$1,A767)</f>
        <v>187.60650000000001</v>
      </c>
      <c r="E767" s="1">
        <f>[1]!i_dq_close($E$1,A767)</f>
        <v>196.28319999999999</v>
      </c>
      <c r="F767" s="1">
        <f>[1]!i_dq_close($F$1,A767)</f>
        <v>210.74809999999999</v>
      </c>
      <c r="G767" s="1">
        <f>[1]!i_dq_close($G$1,A767)</f>
        <v>225.01560000000001</v>
      </c>
      <c r="H767">
        <f t="shared" si="22"/>
        <v>172.37966666666668</v>
      </c>
      <c r="I767">
        <f t="shared" si="23"/>
        <v>210.68230000000003</v>
      </c>
    </row>
    <row r="768" spans="1:9">
      <c r="A768" s="3">
        <f>信用曲线—价格!A768</f>
        <v>45679</v>
      </c>
      <c r="B768" s="1">
        <f>[1]!i_dq_close($B$1,A768)</f>
        <v>156.1808</v>
      </c>
      <c r="C768" s="1">
        <f>[1]!i_dq_close($C$1,A768)</f>
        <v>173.45359999999999</v>
      </c>
      <c r="D768" s="1">
        <f>[1]!i_dq_close($D$1,A768)</f>
        <v>187.73150000000001</v>
      </c>
      <c r="E768" s="1">
        <f>[1]!i_dq_close($E$1,A768)</f>
        <v>196.42449999999999</v>
      </c>
      <c r="F768" s="1">
        <f>[1]!i_dq_close($F$1,A768)</f>
        <v>210.87989999999999</v>
      </c>
      <c r="G768" s="1">
        <f>[1]!i_dq_close($G$1,A768)</f>
        <v>225.34180000000001</v>
      </c>
      <c r="H768">
        <f t="shared" si="22"/>
        <v>172.45529999999999</v>
      </c>
      <c r="I768">
        <f t="shared" si="23"/>
        <v>210.88206666666667</v>
      </c>
    </row>
    <row r="769" spans="1:9">
      <c r="A769" s="3">
        <f>信用曲线—价格!A769</f>
        <v>45680</v>
      </c>
      <c r="B769" s="1">
        <f>[1]!i_dq_close($B$1,A769)</f>
        <v>156.1679</v>
      </c>
      <c r="C769" s="1">
        <f>[1]!i_dq_close($C$1,A769)</f>
        <v>173.44300000000001</v>
      </c>
      <c r="D769" s="1">
        <f>[1]!i_dq_close($D$1,A769)</f>
        <v>187.6935</v>
      </c>
      <c r="E769" s="1">
        <f>[1]!i_dq_close($E$1,A769)</f>
        <v>196.38480000000001</v>
      </c>
      <c r="F769" s="1">
        <f>[1]!i_dq_close($F$1,A769)</f>
        <v>210.7706</v>
      </c>
      <c r="G769" s="1">
        <f>[1]!i_dq_close($G$1,A769)</f>
        <v>225.524</v>
      </c>
      <c r="H769">
        <f t="shared" si="22"/>
        <v>172.4348</v>
      </c>
      <c r="I769">
        <f t="shared" si="23"/>
        <v>210.89313333333334</v>
      </c>
    </row>
    <row r="770" spans="1:9">
      <c r="A770" s="3">
        <f>信用曲线—价格!A770</f>
        <v>45681</v>
      </c>
      <c r="B770" s="1">
        <f>[1]!i_dq_close($B$1,A770)</f>
        <v>156.16909999999999</v>
      </c>
      <c r="C770" s="1">
        <f>[1]!i_dq_close($C$1,A770)</f>
        <v>173.42320000000001</v>
      </c>
      <c r="D770" s="1">
        <f>[1]!i_dq_close($D$1,A770)</f>
        <v>187.5847</v>
      </c>
      <c r="E770" s="1">
        <f>[1]!i_dq_close($E$1,A770)</f>
        <v>196.2047</v>
      </c>
      <c r="F770" s="1">
        <f>[1]!i_dq_close($F$1,A770)</f>
        <v>210.68219999999999</v>
      </c>
      <c r="G770" s="1">
        <f>[1]!i_dq_close($G$1,A770)</f>
        <v>225.74449999999999</v>
      </c>
      <c r="H770">
        <f t="shared" si="22"/>
        <v>172.39233333333334</v>
      </c>
      <c r="I770">
        <f t="shared" si="23"/>
        <v>210.87713333333332</v>
      </c>
    </row>
    <row r="771" spans="1:9">
      <c r="A771" s="3">
        <f>信用曲线—价格!A771</f>
        <v>45683</v>
      </c>
      <c r="B771" s="1">
        <f>[1]!i_dq_close($B$1,A771)</f>
        <v>156.2063</v>
      </c>
      <c r="C771" s="1">
        <f>[1]!i_dq_close($C$1,A771)</f>
        <v>173.4511</v>
      </c>
      <c r="D771" s="1">
        <f>[1]!i_dq_close($D$1,A771)</f>
        <v>187.62819999999999</v>
      </c>
      <c r="E771" s="1">
        <f>[1]!i_dq_close($E$1,A771)</f>
        <v>196.26089999999999</v>
      </c>
      <c r="F771" s="1">
        <f>[1]!i_dq_close($F$1,A771)</f>
        <v>210.76580000000001</v>
      </c>
      <c r="G771" s="1">
        <f>[1]!i_dq_close($G$1,A771)</f>
        <v>225.87469999999999</v>
      </c>
      <c r="H771">
        <f t="shared" si="22"/>
        <v>172.42853333333332</v>
      </c>
      <c r="I771">
        <f t="shared" si="23"/>
        <v>210.96713333333332</v>
      </c>
    </row>
    <row r="772" spans="1:9">
      <c r="A772" s="3">
        <f>信用曲线—价格!A772</f>
        <v>45684</v>
      </c>
      <c r="B772" s="1">
        <f>[1]!i_dq_close($B$1,A772)</f>
        <v>156.43090000000001</v>
      </c>
      <c r="C772" s="1">
        <f>[1]!i_dq_close($C$1,A772)</f>
        <v>173.61660000000001</v>
      </c>
      <c r="D772" s="1">
        <f>[1]!i_dq_close($D$1,A772)</f>
        <v>187.76779999999999</v>
      </c>
      <c r="E772" s="1">
        <f>[1]!i_dq_close($E$1,A772)</f>
        <v>196.41159999999999</v>
      </c>
      <c r="F772" s="1">
        <f>[1]!i_dq_close($F$1,A772)</f>
        <v>210.87430000000001</v>
      </c>
      <c r="G772" s="1">
        <f>[1]!i_dq_close($G$1,A772)</f>
        <v>226.00280000000001</v>
      </c>
      <c r="H772">
        <f t="shared" ref="H772:H835" si="24">AVERAGE(B772:D772)</f>
        <v>172.60509999999999</v>
      </c>
      <c r="I772">
        <f t="shared" ref="I772:I835" si="25">AVERAGE(E772:G772)</f>
        <v>211.09623333333332</v>
      </c>
    </row>
    <row r="773" spans="1:9">
      <c r="A773" s="3">
        <f>信用曲线—价格!A773</f>
        <v>45693</v>
      </c>
      <c r="B773" s="1">
        <f>[1]!i_dq_close($B$1,A773)</f>
        <v>156.55260000000001</v>
      </c>
      <c r="C773" s="1">
        <f>[1]!i_dq_close($C$1,A773)</f>
        <v>173.74879999999999</v>
      </c>
      <c r="D773" s="1">
        <f>[1]!i_dq_close($D$1,A773)</f>
        <v>187.94880000000001</v>
      </c>
      <c r="E773" s="1">
        <f>[1]!i_dq_close($E$1,A773)</f>
        <v>196.73670000000001</v>
      </c>
      <c r="F773" s="1">
        <f>[1]!i_dq_close($F$1,A773)</f>
        <v>211.1644</v>
      </c>
      <c r="G773" s="1">
        <f>[1]!i_dq_close($G$1,A773)</f>
        <v>226.2089</v>
      </c>
      <c r="H773">
        <f t="shared" si="24"/>
        <v>172.75006666666664</v>
      </c>
      <c r="I773">
        <f t="shared" si="25"/>
        <v>211.37</v>
      </c>
    </row>
    <row r="774" spans="1:9">
      <c r="A774" s="3">
        <f>信用曲线—价格!A774</f>
        <v>45694</v>
      </c>
      <c r="B774" s="1">
        <f>[1]!i_dq_close($B$1,A774)</f>
        <v>156.61179999999999</v>
      </c>
      <c r="C774" s="1">
        <f>[1]!i_dq_close($C$1,A774)</f>
        <v>173.82900000000001</v>
      </c>
      <c r="D774" s="1">
        <f>[1]!i_dq_close($D$1,A774)</f>
        <v>188.07910000000001</v>
      </c>
      <c r="E774" s="1">
        <f>[1]!i_dq_close($E$1,A774)</f>
        <v>196.96889999999999</v>
      </c>
      <c r="F774" s="1">
        <f>[1]!i_dq_close($F$1,A774)</f>
        <v>211.4701</v>
      </c>
      <c r="G774" s="1">
        <f>[1]!i_dq_close($G$1,A774)</f>
        <v>226.70079999999999</v>
      </c>
      <c r="H774">
        <f t="shared" si="24"/>
        <v>172.83996666666667</v>
      </c>
      <c r="I774">
        <f t="shared" si="25"/>
        <v>211.71326666666664</v>
      </c>
    </row>
    <row r="775" spans="1:9">
      <c r="A775" s="3">
        <f>信用曲线—价格!A775</f>
        <v>45695</v>
      </c>
      <c r="B775" s="1">
        <f>[1]!i_dq_close($B$1,A775)</f>
        <v>156.64080000000001</v>
      </c>
      <c r="C775" s="1">
        <f>[1]!i_dq_close($C$1,A775)</f>
        <v>173.9007</v>
      </c>
      <c r="D775" s="1">
        <f>[1]!i_dq_close($D$1,A775)</f>
        <v>188.22149999999999</v>
      </c>
      <c r="E775" s="1">
        <f>[1]!i_dq_close($E$1,A775)</f>
        <v>197.05340000000001</v>
      </c>
      <c r="F775" s="1">
        <f>[1]!i_dq_close($F$1,A775)</f>
        <v>211.6602</v>
      </c>
      <c r="G775" s="1">
        <f>[1]!i_dq_close($G$1,A775)</f>
        <v>226.78059999999999</v>
      </c>
      <c r="H775">
        <f t="shared" si="24"/>
        <v>172.92100000000002</v>
      </c>
      <c r="I775">
        <f t="shared" si="25"/>
        <v>211.83140000000003</v>
      </c>
    </row>
    <row r="776" spans="1:9">
      <c r="A776" s="3">
        <f>信用曲线—价格!A776</f>
        <v>45696</v>
      </c>
      <c r="B776" s="1">
        <f>[1]!i_dq_close($B$1,A776)</f>
        <v>156.65459999999999</v>
      </c>
      <c r="C776" s="1">
        <f>[1]!i_dq_close($C$1,A776)</f>
        <v>173.92179999999999</v>
      </c>
      <c r="D776" s="1">
        <f>[1]!i_dq_close($D$1,A776)</f>
        <v>188.2313</v>
      </c>
      <c r="E776" s="1">
        <f>[1]!i_dq_close($E$1,A776)</f>
        <v>197.0367</v>
      </c>
      <c r="F776" s="1">
        <f>[1]!i_dq_close($F$1,A776)</f>
        <v>211.62979999999999</v>
      </c>
      <c r="G776" s="1">
        <f>[1]!i_dq_close($G$1,A776)</f>
        <v>226.77180000000001</v>
      </c>
      <c r="H776">
        <f t="shared" si="24"/>
        <v>172.93589999999998</v>
      </c>
      <c r="I776">
        <f t="shared" si="25"/>
        <v>211.81276666666668</v>
      </c>
    </row>
    <row r="777" spans="1:9">
      <c r="A777" s="3">
        <f>信用曲线—价格!A777</f>
        <v>45698</v>
      </c>
      <c r="B777" s="1">
        <f>[1]!i_dq_close($B$1,A777)</f>
        <v>156.7028</v>
      </c>
      <c r="C777" s="1">
        <f>[1]!i_dq_close($C$1,A777)</f>
        <v>173.9315</v>
      </c>
      <c r="D777" s="1">
        <f>[1]!i_dq_close($D$1,A777)</f>
        <v>188.1651</v>
      </c>
      <c r="E777" s="1">
        <f>[1]!i_dq_close($E$1,A777)</f>
        <v>197.04040000000001</v>
      </c>
      <c r="F777" s="1">
        <f>[1]!i_dq_close($F$1,A777)</f>
        <v>211.59129999999999</v>
      </c>
      <c r="G777" s="1">
        <f>[1]!i_dq_close($G$1,A777)</f>
        <v>226.83860000000001</v>
      </c>
      <c r="H777">
        <f t="shared" si="24"/>
        <v>172.93313333333333</v>
      </c>
      <c r="I777">
        <f t="shared" si="25"/>
        <v>211.82343333333336</v>
      </c>
    </row>
    <row r="778" spans="1:9">
      <c r="A778" s="3">
        <f>信用曲线—价格!A778</f>
        <v>45699</v>
      </c>
      <c r="B778" s="1">
        <f>[1]!i_dq_close($B$1,A778)</f>
        <v>156.7516</v>
      </c>
      <c r="C778" s="1">
        <f>[1]!i_dq_close($C$1,A778)</f>
        <v>173.96629999999999</v>
      </c>
      <c r="D778" s="1">
        <f>[1]!i_dq_close($D$1,A778)</f>
        <v>188.11080000000001</v>
      </c>
      <c r="E778" s="1">
        <f>[1]!i_dq_close($E$1,A778)</f>
        <v>196.9905</v>
      </c>
      <c r="F778" s="1">
        <f>[1]!i_dq_close($F$1,A778)</f>
        <v>211.64699999999999</v>
      </c>
      <c r="G778" s="1">
        <f>[1]!i_dq_close($G$1,A778)</f>
        <v>226.95679999999999</v>
      </c>
      <c r="H778">
        <f t="shared" si="24"/>
        <v>172.94290000000001</v>
      </c>
      <c r="I778">
        <f t="shared" si="25"/>
        <v>211.86476666666667</v>
      </c>
    </row>
    <row r="779" spans="1:9">
      <c r="A779" s="3">
        <f>信用曲线—价格!A779</f>
        <v>45700</v>
      </c>
      <c r="B779" s="1">
        <f>[1]!i_dq_close($B$1,A779)</f>
        <v>156.76310000000001</v>
      </c>
      <c r="C779" s="1">
        <f>[1]!i_dq_close($C$1,A779)</f>
        <v>173.9821</v>
      </c>
      <c r="D779" s="1">
        <f>[1]!i_dq_close($D$1,A779)</f>
        <v>188.13499999999999</v>
      </c>
      <c r="E779" s="1">
        <f>[1]!i_dq_close($E$1,A779)</f>
        <v>197.04580000000001</v>
      </c>
      <c r="F779" s="1">
        <f>[1]!i_dq_close($F$1,A779)</f>
        <v>211.66820000000001</v>
      </c>
      <c r="G779" s="1">
        <f>[1]!i_dq_close($G$1,A779)</f>
        <v>227.25460000000001</v>
      </c>
      <c r="H779">
        <f t="shared" si="24"/>
        <v>172.96006666666668</v>
      </c>
      <c r="I779">
        <f t="shared" si="25"/>
        <v>211.98953333333336</v>
      </c>
    </row>
    <row r="780" spans="1:9">
      <c r="A780" s="3">
        <f>信用曲线—价格!A780</f>
        <v>45701</v>
      </c>
      <c r="B780" s="1">
        <f>[1]!i_dq_close($B$1,A780)</f>
        <v>156.7809</v>
      </c>
      <c r="C780" s="1">
        <f>[1]!i_dq_close($C$1,A780)</f>
        <v>173.99449999999999</v>
      </c>
      <c r="D780" s="1">
        <f>[1]!i_dq_close($D$1,A780)</f>
        <v>188.0932</v>
      </c>
      <c r="E780" s="1">
        <f>[1]!i_dq_close($E$1,A780)</f>
        <v>197.11070000000001</v>
      </c>
      <c r="F780" s="1">
        <f>[1]!i_dq_close($F$1,A780)</f>
        <v>211.7612</v>
      </c>
      <c r="G780" s="1">
        <f>[1]!i_dq_close($G$1,A780)</f>
        <v>227.2808</v>
      </c>
      <c r="H780">
        <f t="shared" si="24"/>
        <v>172.9562</v>
      </c>
      <c r="I780">
        <f t="shared" si="25"/>
        <v>212.05089999999998</v>
      </c>
    </row>
    <row r="781" spans="1:9">
      <c r="A781" s="3">
        <f>信用曲线—价格!A781</f>
        <v>45702</v>
      </c>
      <c r="B781" s="1">
        <f>[1]!i_dq_close($B$1,A781)</f>
        <v>156.76650000000001</v>
      </c>
      <c r="C781" s="1">
        <f>[1]!i_dq_close($C$1,A781)</f>
        <v>173.92590000000001</v>
      </c>
      <c r="D781" s="1">
        <f>[1]!i_dq_close($D$1,A781)</f>
        <v>187.95679999999999</v>
      </c>
      <c r="E781" s="1">
        <f>[1]!i_dq_close($E$1,A781)</f>
        <v>196.93989999999999</v>
      </c>
      <c r="F781" s="1">
        <f>[1]!i_dq_close($F$1,A781)</f>
        <v>211.7063</v>
      </c>
      <c r="G781" s="1">
        <f>[1]!i_dq_close($G$1,A781)</f>
        <v>227.22399999999999</v>
      </c>
      <c r="H781">
        <f t="shared" si="24"/>
        <v>172.88306666666668</v>
      </c>
      <c r="I781">
        <f t="shared" si="25"/>
        <v>211.95673333333335</v>
      </c>
    </row>
    <row r="782" spans="1:9">
      <c r="A782" s="3">
        <f>信用曲线—价格!A782</f>
        <v>45705</v>
      </c>
      <c r="B782" s="1">
        <f>[1]!i_dq_close($B$1,A782)</f>
        <v>156.7749</v>
      </c>
      <c r="C782" s="1">
        <f>[1]!i_dq_close($C$1,A782)</f>
        <v>173.8826</v>
      </c>
      <c r="D782" s="1">
        <f>[1]!i_dq_close($D$1,A782)</f>
        <v>187.85579999999999</v>
      </c>
      <c r="E782" s="1">
        <f>[1]!i_dq_close($E$1,A782)</f>
        <v>196.79580000000001</v>
      </c>
      <c r="F782" s="1">
        <f>[1]!i_dq_close($F$1,A782)</f>
        <v>211.51169999999999</v>
      </c>
      <c r="G782" s="1">
        <f>[1]!i_dq_close($G$1,A782)</f>
        <v>227.0102</v>
      </c>
      <c r="H782">
        <f t="shared" si="24"/>
        <v>172.83776666666668</v>
      </c>
      <c r="I782">
        <f t="shared" si="25"/>
        <v>211.77256666666668</v>
      </c>
    </row>
    <row r="783" spans="1:9">
      <c r="A783" s="3">
        <f>信用曲线—价格!A783</f>
        <v>45706</v>
      </c>
      <c r="B783" s="1">
        <f>[1]!i_dq_close($B$1,A783)</f>
        <v>156.74770000000001</v>
      </c>
      <c r="C783" s="1">
        <f>[1]!i_dq_close($C$1,A783)</f>
        <v>173.7799</v>
      </c>
      <c r="D783" s="1">
        <f>[1]!i_dq_close($D$1,A783)</f>
        <v>187.70760000000001</v>
      </c>
      <c r="E783" s="1">
        <f>[1]!i_dq_close($E$1,A783)</f>
        <v>196.53280000000001</v>
      </c>
      <c r="F783" s="1">
        <f>[1]!i_dq_close($F$1,A783)</f>
        <v>211.0411</v>
      </c>
      <c r="G783" s="1">
        <f>[1]!i_dq_close($G$1,A783)</f>
        <v>226.4289</v>
      </c>
      <c r="H783">
        <f t="shared" si="24"/>
        <v>172.7450666666667</v>
      </c>
      <c r="I783">
        <f t="shared" si="25"/>
        <v>211.33426666666665</v>
      </c>
    </row>
    <row r="784" spans="1:9">
      <c r="A784" s="3">
        <f>信用曲线—价格!A784</f>
        <v>45707</v>
      </c>
      <c r="B784" s="1">
        <f>[1]!i_dq_close($B$1,A784)</f>
        <v>156.74189999999999</v>
      </c>
      <c r="C784" s="1">
        <f>[1]!i_dq_close($C$1,A784)</f>
        <v>173.77449999999999</v>
      </c>
      <c r="D784" s="1">
        <f>[1]!i_dq_close($D$1,A784)</f>
        <v>187.7371</v>
      </c>
      <c r="E784" s="1">
        <f>[1]!i_dq_close($E$1,A784)</f>
        <v>196.54810000000001</v>
      </c>
      <c r="F784" s="1">
        <f>[1]!i_dq_close($F$1,A784)</f>
        <v>210.94329999999999</v>
      </c>
      <c r="G784" s="1">
        <f>[1]!i_dq_close($G$1,A784)</f>
        <v>226.18870000000001</v>
      </c>
      <c r="H784">
        <f t="shared" si="24"/>
        <v>172.75116666666668</v>
      </c>
      <c r="I784">
        <f t="shared" si="25"/>
        <v>211.22670000000002</v>
      </c>
    </row>
    <row r="785" spans="1:9">
      <c r="A785" s="3">
        <f>信用曲线—价格!A785</f>
        <v>45708</v>
      </c>
      <c r="B785" s="1">
        <f>[1]!i_dq_close($B$1,A785)</f>
        <v>156.73259999999999</v>
      </c>
      <c r="C785" s="1">
        <f>[1]!i_dq_close($C$1,A785)</f>
        <v>173.68709999999999</v>
      </c>
      <c r="D785" s="1">
        <f>[1]!i_dq_close($D$1,A785)</f>
        <v>187.57320000000001</v>
      </c>
      <c r="E785" s="1">
        <f>[1]!i_dq_close($E$1,A785)</f>
        <v>196.47900000000001</v>
      </c>
      <c r="F785" s="1">
        <f>[1]!i_dq_close($F$1,A785)</f>
        <v>210.64179999999999</v>
      </c>
      <c r="G785" s="1">
        <f>[1]!i_dq_close($G$1,A785)</f>
        <v>225.75839999999999</v>
      </c>
      <c r="H785">
        <f t="shared" si="24"/>
        <v>172.6643</v>
      </c>
      <c r="I785">
        <f t="shared" si="25"/>
        <v>210.95973333333336</v>
      </c>
    </row>
    <row r="786" spans="1:9">
      <c r="A786" s="3">
        <f>信用曲线—价格!A786</f>
        <v>45709</v>
      </c>
      <c r="B786" s="1">
        <f>[1]!i_dq_close($B$1,A786)</f>
        <v>156.72210000000001</v>
      </c>
      <c r="C786" s="1">
        <f>[1]!i_dq_close($C$1,A786)</f>
        <v>173.58789999999999</v>
      </c>
      <c r="D786" s="1">
        <f>[1]!i_dq_close($D$1,A786)</f>
        <v>187.3639</v>
      </c>
      <c r="E786" s="1">
        <f>[1]!i_dq_close($E$1,A786)</f>
        <v>196.2099</v>
      </c>
      <c r="F786" s="1">
        <f>[1]!i_dq_close($F$1,A786)</f>
        <v>210.20009999999999</v>
      </c>
      <c r="G786" s="1">
        <f>[1]!i_dq_close($G$1,A786)</f>
        <v>224.91050000000001</v>
      </c>
      <c r="H786">
        <f t="shared" si="24"/>
        <v>172.55796666666666</v>
      </c>
      <c r="I786">
        <f t="shared" si="25"/>
        <v>210.44016666666667</v>
      </c>
    </row>
    <row r="787" spans="1:9">
      <c r="A787" s="3">
        <f>信用曲线—价格!A787</f>
        <v>45712</v>
      </c>
      <c r="B787" s="1">
        <f>[1]!i_dq_close($B$1,A787)</f>
        <v>156.7313</v>
      </c>
      <c r="C787" s="1">
        <f>[1]!i_dq_close($C$1,A787)</f>
        <v>173.4813</v>
      </c>
      <c r="D787" s="1">
        <f>[1]!i_dq_close($D$1,A787)</f>
        <v>187.054</v>
      </c>
      <c r="E787" s="1">
        <f>[1]!i_dq_close($E$1,A787)</f>
        <v>195.86580000000001</v>
      </c>
      <c r="F787" s="1">
        <f>[1]!i_dq_close($F$1,A787)</f>
        <v>209.62729999999999</v>
      </c>
      <c r="G787" s="1">
        <f>[1]!i_dq_close($G$1,A787)</f>
        <v>223.82929999999999</v>
      </c>
      <c r="H787">
        <f t="shared" si="24"/>
        <v>172.4222</v>
      </c>
      <c r="I787">
        <f t="shared" si="25"/>
        <v>209.77413333333334</v>
      </c>
    </row>
    <row r="788" spans="1:9">
      <c r="A788" s="3">
        <f>信用曲线—价格!A788</f>
        <v>45713</v>
      </c>
      <c r="B788" s="1">
        <f>[1]!i_dq_close($B$1,A788)</f>
        <v>156.72810000000001</v>
      </c>
      <c r="C788" s="1">
        <f>[1]!i_dq_close($C$1,A788)</f>
        <v>173.42080000000001</v>
      </c>
      <c r="D788" s="1">
        <f>[1]!i_dq_close($D$1,A788)</f>
        <v>186.85570000000001</v>
      </c>
      <c r="E788" s="1">
        <f>[1]!i_dq_close($E$1,A788)</f>
        <v>195.53579999999999</v>
      </c>
      <c r="F788" s="1">
        <f>[1]!i_dq_close($F$1,A788)</f>
        <v>209.1542</v>
      </c>
      <c r="G788" s="1">
        <f>[1]!i_dq_close($G$1,A788)</f>
        <v>223.29679999999999</v>
      </c>
      <c r="H788">
        <f t="shared" si="24"/>
        <v>172.33486666666667</v>
      </c>
      <c r="I788">
        <f t="shared" si="25"/>
        <v>209.32893333333334</v>
      </c>
    </row>
    <row r="789" spans="1:9">
      <c r="A789" s="3">
        <f>信用曲线—价格!A789</f>
        <v>45714</v>
      </c>
      <c r="B789" s="1">
        <f>[1]!i_dq_close($B$1,A789)</f>
        <v>156.74029999999999</v>
      </c>
      <c r="C789" s="1">
        <f>[1]!i_dq_close($C$1,A789)</f>
        <v>173.42420000000001</v>
      </c>
      <c r="D789" s="1">
        <f>[1]!i_dq_close($D$1,A789)</f>
        <v>186.87809999999999</v>
      </c>
      <c r="E789" s="1">
        <f>[1]!i_dq_close($E$1,A789)</f>
        <v>195.5283</v>
      </c>
      <c r="F789" s="1">
        <f>[1]!i_dq_close($F$1,A789)</f>
        <v>209.14879999999999</v>
      </c>
      <c r="G789" s="1">
        <f>[1]!i_dq_close($G$1,A789)</f>
        <v>223.38239999999999</v>
      </c>
      <c r="H789">
        <f t="shared" si="24"/>
        <v>172.34753333333333</v>
      </c>
      <c r="I789">
        <f t="shared" si="25"/>
        <v>209.35316666666665</v>
      </c>
    </row>
    <row r="790" spans="1:9">
      <c r="A790" s="3">
        <f>信用曲线—价格!A790</f>
        <v>45715</v>
      </c>
      <c r="B790" s="1">
        <f>[1]!i_dq_close($B$1,A790)</f>
        <v>156.745</v>
      </c>
      <c r="C790" s="1">
        <f>[1]!i_dq_close($C$1,A790)</f>
        <v>173.37780000000001</v>
      </c>
      <c r="D790" s="1">
        <f>[1]!i_dq_close($D$1,A790)</f>
        <v>186.74680000000001</v>
      </c>
      <c r="E790" s="1">
        <f>[1]!i_dq_close($E$1,A790)</f>
        <v>195.35560000000001</v>
      </c>
      <c r="F790" s="1">
        <f>[1]!i_dq_close($F$1,A790)</f>
        <v>208.84819999999999</v>
      </c>
      <c r="G790" s="1">
        <f>[1]!i_dq_close($G$1,A790)</f>
        <v>222.8092</v>
      </c>
      <c r="H790">
        <f t="shared" si="24"/>
        <v>172.28986666666665</v>
      </c>
      <c r="I790">
        <f t="shared" si="25"/>
        <v>209.00433333333334</v>
      </c>
    </row>
    <row r="791" spans="1:9">
      <c r="A791" s="3">
        <f>信用曲线—价格!A791</f>
        <v>45716</v>
      </c>
      <c r="B791" s="1">
        <f>[1]!i_dq_close($B$1,A791)</f>
        <v>156.75040000000001</v>
      </c>
      <c r="C791" s="1">
        <f>[1]!i_dq_close($C$1,A791)</f>
        <v>173.3502</v>
      </c>
      <c r="D791" s="1">
        <f>[1]!i_dq_close($D$1,A791)</f>
        <v>186.6901</v>
      </c>
      <c r="E791" s="1">
        <f>[1]!i_dq_close($E$1,A791)</f>
        <v>195.26349999999999</v>
      </c>
      <c r="F791" s="1">
        <f>[1]!i_dq_close($F$1,A791)</f>
        <v>208.54300000000001</v>
      </c>
      <c r="G791" s="1">
        <f>[1]!i_dq_close($G$1,A791)</f>
        <v>222.27289999999999</v>
      </c>
      <c r="H791">
        <f t="shared" si="24"/>
        <v>172.26356666666666</v>
      </c>
      <c r="I791">
        <f t="shared" si="25"/>
        <v>208.69313333333335</v>
      </c>
    </row>
    <row r="792" spans="1:9">
      <c r="A792" s="3">
        <f>信用曲线—价格!A792</f>
        <v>45719</v>
      </c>
      <c r="B792" s="1">
        <f>[1]!i_dq_close($B$1,A792)</f>
        <v>156.78370000000001</v>
      </c>
      <c r="C792" s="1">
        <f>[1]!i_dq_close($C$1,A792)</f>
        <v>173.4169</v>
      </c>
      <c r="D792" s="1">
        <f>[1]!i_dq_close($D$1,A792)</f>
        <v>186.7783</v>
      </c>
      <c r="E792" s="1">
        <f>[1]!i_dq_close($E$1,A792)</f>
        <v>195.3107</v>
      </c>
      <c r="F792" s="1">
        <f>[1]!i_dq_close($F$1,A792)</f>
        <v>208.45169999999999</v>
      </c>
      <c r="G792" s="1">
        <f>[1]!i_dq_close($G$1,A792)</f>
        <v>221.91640000000001</v>
      </c>
      <c r="H792">
        <f t="shared" si="24"/>
        <v>172.32630000000003</v>
      </c>
      <c r="I792">
        <f t="shared" si="25"/>
        <v>208.55959999999996</v>
      </c>
    </row>
    <row r="793" spans="1:9">
      <c r="A793" s="3">
        <f>信用曲线—价格!A793</f>
        <v>45720</v>
      </c>
      <c r="B793" s="1">
        <f>[1]!i_dq_close($B$1,A793)</f>
        <v>156.80699999999999</v>
      </c>
      <c r="C793" s="1">
        <f>[1]!i_dq_close($C$1,A793)</f>
        <v>173.4513</v>
      </c>
      <c r="D793" s="1">
        <f>[1]!i_dq_close($D$1,A793)</f>
        <v>186.83519999999999</v>
      </c>
      <c r="E793" s="1">
        <f>[1]!i_dq_close($E$1,A793)</f>
        <v>195.2894</v>
      </c>
      <c r="F793" s="1">
        <f>[1]!i_dq_close($F$1,A793)</f>
        <v>208.46960000000001</v>
      </c>
      <c r="G793" s="1">
        <f>[1]!i_dq_close($G$1,A793)</f>
        <v>221.5496</v>
      </c>
      <c r="H793">
        <f t="shared" si="24"/>
        <v>172.36449999999999</v>
      </c>
      <c r="I793">
        <f t="shared" si="25"/>
        <v>208.43620000000001</v>
      </c>
    </row>
    <row r="794" spans="1:9">
      <c r="A794" s="3">
        <f>信用曲线—价格!A794</f>
        <v>45721</v>
      </c>
      <c r="B794" s="1">
        <f>[1]!i_dq_close($B$1,A794)</f>
        <v>156.8262</v>
      </c>
      <c r="C794" s="1">
        <f>[1]!i_dq_close($C$1,A794)</f>
        <v>173.48099999999999</v>
      </c>
      <c r="D794" s="1">
        <f>[1]!i_dq_close($D$1,A794)</f>
        <v>186.81379999999999</v>
      </c>
      <c r="E794" s="1">
        <f>[1]!i_dq_close($E$1,A794)</f>
        <v>195.24289999999999</v>
      </c>
      <c r="F794" s="1">
        <f>[1]!i_dq_close($F$1,A794)</f>
        <v>208.55070000000001</v>
      </c>
      <c r="G794" s="1">
        <f>[1]!i_dq_close($G$1,A794)</f>
        <v>221.39189999999999</v>
      </c>
      <c r="H794">
        <f t="shared" si="24"/>
        <v>172.37366666666665</v>
      </c>
      <c r="I794">
        <f t="shared" si="25"/>
        <v>208.39516666666665</v>
      </c>
    </row>
    <row r="795" spans="1:9">
      <c r="A795" s="3">
        <f>信用曲线—价格!A795</f>
        <v>45722</v>
      </c>
      <c r="B795" s="1">
        <f>[1]!i_dq_close($B$1,A795)</f>
        <v>156.8356</v>
      </c>
      <c r="C795" s="1">
        <f>[1]!i_dq_close($C$1,A795)</f>
        <v>173.4528</v>
      </c>
      <c r="D795" s="1">
        <f>[1]!i_dq_close($D$1,A795)</f>
        <v>186.71600000000001</v>
      </c>
      <c r="E795" s="1">
        <f>[1]!i_dq_close($E$1,A795)</f>
        <v>195.14510000000001</v>
      </c>
      <c r="F795" s="1">
        <f>[1]!i_dq_close($F$1,A795)</f>
        <v>208.20269999999999</v>
      </c>
      <c r="G795" s="1">
        <f>[1]!i_dq_close($G$1,A795)</f>
        <v>221.24340000000001</v>
      </c>
      <c r="H795">
        <f t="shared" si="24"/>
        <v>172.3348</v>
      </c>
      <c r="I795">
        <f t="shared" si="25"/>
        <v>208.1970666666667</v>
      </c>
    </row>
    <row r="796" spans="1:9">
      <c r="A796" s="3">
        <f>信用曲线—价格!A796</f>
        <v>45723</v>
      </c>
      <c r="B796" s="1">
        <f>[1]!i_dq_close($B$1,A796)</f>
        <v>156.8391</v>
      </c>
      <c r="C796" s="1">
        <f>[1]!i_dq_close($C$1,A796)</f>
        <v>173.3212</v>
      </c>
      <c r="D796" s="1">
        <f>[1]!i_dq_close($D$1,A796)</f>
        <v>186.24180000000001</v>
      </c>
      <c r="E796" s="1">
        <f>[1]!i_dq_close($E$1,A796)</f>
        <v>194.63740000000001</v>
      </c>
      <c r="F796" s="1">
        <f>[1]!i_dq_close($F$1,A796)</f>
        <v>207.50640000000001</v>
      </c>
      <c r="G796" s="1">
        <f>[1]!i_dq_close($G$1,A796)</f>
        <v>220.23320000000001</v>
      </c>
      <c r="H796">
        <f t="shared" si="24"/>
        <v>172.13403333333335</v>
      </c>
      <c r="I796">
        <f t="shared" si="25"/>
        <v>207.45900000000003</v>
      </c>
    </row>
    <row r="797" spans="1:9">
      <c r="A797" s="3">
        <f>信用曲线—价格!A797</f>
        <v>45726</v>
      </c>
      <c r="B797" s="1">
        <f>[1]!i_dq_close($B$1,A797)</f>
        <v>156.8691</v>
      </c>
      <c r="C797" s="1">
        <f>[1]!i_dq_close($C$1,A797)</f>
        <v>173.29990000000001</v>
      </c>
      <c r="D797" s="1">
        <f>[1]!i_dq_close($D$1,A797)</f>
        <v>186.11</v>
      </c>
      <c r="E797" s="1">
        <f>[1]!i_dq_close($E$1,A797)</f>
        <v>194.4547</v>
      </c>
      <c r="F797" s="1">
        <f>[1]!i_dq_close($F$1,A797)</f>
        <v>207.38659999999999</v>
      </c>
      <c r="G797" s="1">
        <f>[1]!i_dq_close($G$1,A797)</f>
        <v>219.654</v>
      </c>
      <c r="H797">
        <f t="shared" si="24"/>
        <v>172.09299999999999</v>
      </c>
      <c r="I797">
        <f t="shared" si="25"/>
        <v>207.16510000000002</v>
      </c>
    </row>
    <row r="798" spans="1:9">
      <c r="A798" s="3">
        <f>信用曲线—价格!A798</f>
        <v>45727</v>
      </c>
      <c r="B798" s="1">
        <f>[1]!i_dq_close($B$1,A798)</f>
        <v>156.86969999999999</v>
      </c>
      <c r="C798" s="1">
        <f>[1]!i_dq_close($C$1,A798)</f>
        <v>173.2141</v>
      </c>
      <c r="D798" s="1">
        <f>[1]!i_dq_close($D$1,A798)</f>
        <v>185.71979999999999</v>
      </c>
      <c r="E798" s="1">
        <f>[1]!i_dq_close($E$1,A798)</f>
        <v>194.03749999999999</v>
      </c>
      <c r="F798" s="1">
        <f>[1]!i_dq_close($F$1,A798)</f>
        <v>206.63040000000001</v>
      </c>
      <c r="G798" s="1">
        <f>[1]!i_dq_close($G$1,A798)</f>
        <v>218.9315</v>
      </c>
      <c r="H798">
        <f t="shared" si="24"/>
        <v>171.93453333333332</v>
      </c>
      <c r="I798">
        <f t="shared" si="25"/>
        <v>206.53313333333335</v>
      </c>
    </row>
    <row r="799" spans="1:9">
      <c r="A799" s="3">
        <f>信用曲线—价格!A799</f>
        <v>45728</v>
      </c>
      <c r="B799" s="1">
        <f>[1]!i_dq_close($B$1,A799)</f>
        <v>156.8854</v>
      </c>
      <c r="C799" s="1">
        <f>[1]!i_dq_close($C$1,A799)</f>
        <v>173.24100000000001</v>
      </c>
      <c r="D799" s="1">
        <f>[1]!i_dq_close($D$1,A799)</f>
        <v>185.7739</v>
      </c>
      <c r="E799" s="1">
        <f>[1]!i_dq_close($E$1,A799)</f>
        <v>193.87139999999999</v>
      </c>
      <c r="F799" s="1">
        <f>[1]!i_dq_close($F$1,A799)</f>
        <v>206.64349999999999</v>
      </c>
      <c r="G799" s="1">
        <f>[1]!i_dq_close($G$1,A799)</f>
        <v>218.10130000000001</v>
      </c>
      <c r="H799">
        <f t="shared" si="24"/>
        <v>171.96676666666667</v>
      </c>
      <c r="I799">
        <f t="shared" si="25"/>
        <v>206.20540000000003</v>
      </c>
    </row>
    <row r="800" spans="1:9">
      <c r="A800" s="3">
        <f>信用曲线—价格!A800</f>
        <v>45729</v>
      </c>
      <c r="B800" s="1">
        <f>[1]!i_dq_close($B$1,A800)</f>
        <v>156.9171</v>
      </c>
      <c r="C800" s="1">
        <f>[1]!i_dq_close($C$1,A800)</f>
        <v>173.34610000000001</v>
      </c>
      <c r="D800" s="1">
        <f>[1]!i_dq_close($D$1,A800)</f>
        <v>185.95410000000001</v>
      </c>
      <c r="E800" s="1">
        <f>[1]!i_dq_close($E$1,A800)</f>
        <v>193.83320000000001</v>
      </c>
      <c r="F800" s="1">
        <f>[1]!i_dq_close($F$1,A800)</f>
        <v>206.68369999999999</v>
      </c>
      <c r="G800" s="1">
        <f>[1]!i_dq_close($G$1,A800)</f>
        <v>218.54939999999999</v>
      </c>
      <c r="H800">
        <f t="shared" si="24"/>
        <v>172.07243333333335</v>
      </c>
      <c r="I800">
        <f t="shared" si="25"/>
        <v>206.35543333333331</v>
      </c>
    </row>
    <row r="801" spans="1:9">
      <c r="A801" s="3">
        <f>信用曲线—价格!A801</f>
        <v>45730</v>
      </c>
      <c r="B801" s="1">
        <f>[1]!i_dq_close($B$1,A801)</f>
        <v>156.94229999999999</v>
      </c>
      <c r="C801" s="1">
        <f>[1]!i_dq_close($C$1,A801)</f>
        <v>173.42410000000001</v>
      </c>
      <c r="D801" s="1">
        <f>[1]!i_dq_close($D$1,A801)</f>
        <v>186.04150000000001</v>
      </c>
      <c r="E801" s="1">
        <f>[1]!i_dq_close($E$1,A801)</f>
        <v>193.86060000000001</v>
      </c>
      <c r="F801" s="1">
        <f>[1]!i_dq_close($F$1,A801)</f>
        <v>206.55860000000001</v>
      </c>
      <c r="G801" s="1">
        <f>[1]!i_dq_close($G$1,A801)</f>
        <v>218.59870000000001</v>
      </c>
      <c r="H801">
        <f t="shared" si="24"/>
        <v>172.13596666666669</v>
      </c>
      <c r="I801">
        <f t="shared" si="25"/>
        <v>206.33930000000001</v>
      </c>
    </row>
    <row r="802" spans="1:9">
      <c r="A802" s="3">
        <f>信用曲线—价格!A802</f>
        <v>45733</v>
      </c>
      <c r="B802" s="1">
        <f>[1]!i_dq_close($B$1,A802)</f>
        <v>156.9709</v>
      </c>
      <c r="C802" s="1">
        <f>[1]!i_dq_close($C$1,A802)</f>
        <v>173.41130000000001</v>
      </c>
      <c r="D802" s="1">
        <f>[1]!i_dq_close($D$1,A802)</f>
        <v>185.89429999999999</v>
      </c>
      <c r="E802" s="1">
        <f>[1]!i_dq_close($E$1,A802)</f>
        <v>193.7013</v>
      </c>
      <c r="F802" s="1">
        <f>[1]!i_dq_close($F$1,A802)</f>
        <v>206.06360000000001</v>
      </c>
      <c r="G802" s="1">
        <f>[1]!i_dq_close($G$1,A802)</f>
        <v>217.95650000000001</v>
      </c>
      <c r="H802">
        <f t="shared" si="24"/>
        <v>172.09216666666666</v>
      </c>
      <c r="I802">
        <f t="shared" si="25"/>
        <v>205.90713333333335</v>
      </c>
    </row>
    <row r="803" spans="1:9">
      <c r="A803" s="3">
        <f>信用曲线—价格!A803</f>
        <v>45734</v>
      </c>
      <c r="B803" s="1">
        <f>[1]!i_dq_close($B$1,A803)</f>
        <v>156.98439999999999</v>
      </c>
      <c r="C803" s="1">
        <f>[1]!i_dq_close($C$1,A803)</f>
        <v>173.4727</v>
      </c>
      <c r="D803" s="1">
        <f>[1]!i_dq_close($D$1,A803)</f>
        <v>185.9761</v>
      </c>
      <c r="E803" s="1">
        <f>[1]!i_dq_close($E$1,A803)</f>
        <v>193.7998</v>
      </c>
      <c r="F803" s="1">
        <f>[1]!i_dq_close($F$1,A803)</f>
        <v>206.04259999999999</v>
      </c>
      <c r="G803" s="1">
        <f>[1]!i_dq_close($G$1,A803)</f>
        <v>218.07060000000001</v>
      </c>
      <c r="H803">
        <f t="shared" si="24"/>
        <v>172.14439999999999</v>
      </c>
      <c r="I803">
        <f t="shared" si="25"/>
        <v>205.971</v>
      </c>
    </row>
    <row r="804" spans="1:9">
      <c r="A804" s="3">
        <f>信用曲线—价格!A804</f>
        <v>45735</v>
      </c>
      <c r="B804" s="1">
        <f>[1]!i_dq_close($B$1,A804)</f>
        <v>156.99170000000001</v>
      </c>
      <c r="C804" s="1">
        <f>[1]!i_dq_close($C$1,A804)</f>
        <v>173.54859999999999</v>
      </c>
      <c r="D804" s="1">
        <f>[1]!i_dq_close($D$1,A804)</f>
        <v>186.13220000000001</v>
      </c>
      <c r="E804" s="1">
        <f>[1]!i_dq_close($E$1,A804)</f>
        <v>193.87700000000001</v>
      </c>
      <c r="F804" s="1">
        <f>[1]!i_dq_close($F$1,A804)</f>
        <v>206.0573</v>
      </c>
      <c r="G804" s="1">
        <f>[1]!i_dq_close($G$1,A804)</f>
        <v>218.08449999999999</v>
      </c>
      <c r="H804">
        <f t="shared" si="24"/>
        <v>172.22416666666666</v>
      </c>
      <c r="I804">
        <f t="shared" si="25"/>
        <v>206.00626666666668</v>
      </c>
    </row>
    <row r="805" spans="1:9">
      <c r="A805" s="3">
        <f>信用曲线—价格!A805</f>
        <v>45736</v>
      </c>
      <c r="B805" s="1">
        <f>[1]!i_dq_close($B$1,A805)</f>
        <v>157.01589999999999</v>
      </c>
      <c r="C805" s="1">
        <f>[1]!i_dq_close($C$1,A805)</f>
        <v>173.65299999999999</v>
      </c>
      <c r="D805" s="1">
        <f>[1]!i_dq_close($D$1,A805)</f>
        <v>186.4212</v>
      </c>
      <c r="E805" s="1">
        <f>[1]!i_dq_close($E$1,A805)</f>
        <v>194.1756</v>
      </c>
      <c r="F805" s="1">
        <f>[1]!i_dq_close($F$1,A805)</f>
        <v>206.50370000000001</v>
      </c>
      <c r="G805" s="1">
        <f>[1]!i_dq_close($G$1,A805)</f>
        <v>218.76159999999999</v>
      </c>
      <c r="H805">
        <f t="shared" si="24"/>
        <v>172.36336666666668</v>
      </c>
      <c r="I805">
        <f t="shared" si="25"/>
        <v>206.48030000000003</v>
      </c>
    </row>
    <row r="806" spans="1:9">
      <c r="A806" s="3">
        <f>信用曲线—价格!A806</f>
        <v>45737</v>
      </c>
      <c r="B806" s="1">
        <f>[1]!i_dq_close($B$1,A806)</f>
        <v>157.03049999999999</v>
      </c>
      <c r="C806" s="1">
        <f>[1]!i_dq_close($C$1,A806)</f>
        <v>173.72710000000001</v>
      </c>
      <c r="D806" s="1">
        <f>[1]!i_dq_close($D$1,A806)</f>
        <v>186.60220000000001</v>
      </c>
      <c r="E806" s="1">
        <f>[1]!i_dq_close($E$1,A806)</f>
        <v>194.36269999999999</v>
      </c>
      <c r="F806" s="1">
        <f>[1]!i_dq_close($F$1,A806)</f>
        <v>206.98519999999999</v>
      </c>
      <c r="G806" s="1">
        <f>[1]!i_dq_close($G$1,A806)</f>
        <v>219.37790000000001</v>
      </c>
      <c r="H806">
        <f t="shared" si="24"/>
        <v>172.45326666666668</v>
      </c>
      <c r="I806">
        <f t="shared" si="25"/>
        <v>206.90859999999998</v>
      </c>
    </row>
    <row r="807" spans="1:9">
      <c r="A807" s="3">
        <f>信用曲线—价格!A807</f>
        <v>45740</v>
      </c>
      <c r="B807" s="1">
        <f>[1]!i_dq_close($B$1,A807)</f>
        <v>157.06200000000001</v>
      </c>
      <c r="C807" s="1">
        <f>[1]!i_dq_close($C$1,A807)</f>
        <v>173.80240000000001</v>
      </c>
      <c r="D807" s="1">
        <f>[1]!i_dq_close($D$1,A807)</f>
        <v>186.7276</v>
      </c>
      <c r="E807" s="1">
        <f>[1]!i_dq_close($E$1,A807)</f>
        <v>194.51070000000001</v>
      </c>
      <c r="F807" s="1">
        <f>[1]!i_dq_close($F$1,A807)</f>
        <v>207.2355</v>
      </c>
      <c r="G807" s="1">
        <f>[1]!i_dq_close($G$1,A807)</f>
        <v>219.7114</v>
      </c>
      <c r="H807">
        <f t="shared" si="24"/>
        <v>172.53066666666669</v>
      </c>
      <c r="I807">
        <f t="shared" si="25"/>
        <v>207.15253333333337</v>
      </c>
    </row>
    <row r="808" spans="1:9">
      <c r="A808" s="3">
        <f>信用曲线—价格!A808</f>
        <v>45741</v>
      </c>
      <c r="B808" s="1">
        <f>[1]!i_dq_close($B$1,A808)</f>
        <v>157.0864</v>
      </c>
      <c r="C808" s="1">
        <f>[1]!i_dq_close($C$1,A808)</f>
        <v>173.87729999999999</v>
      </c>
      <c r="D808" s="1">
        <f>[1]!i_dq_close($D$1,A808)</f>
        <v>186.9376</v>
      </c>
      <c r="E808" s="1">
        <f>[1]!i_dq_close($E$1,A808)</f>
        <v>194.60470000000001</v>
      </c>
      <c r="F808" s="1">
        <f>[1]!i_dq_close($F$1,A808)</f>
        <v>207.7466</v>
      </c>
      <c r="G808" s="1">
        <f>[1]!i_dq_close($G$1,A808)</f>
        <v>220.32689999999999</v>
      </c>
      <c r="H808">
        <f t="shared" si="24"/>
        <v>172.63376666666667</v>
      </c>
      <c r="I808">
        <f t="shared" si="25"/>
        <v>207.55940000000001</v>
      </c>
    </row>
    <row r="809" spans="1:9">
      <c r="A809" s="3">
        <f>信用曲线—价格!A809</f>
        <v>45742</v>
      </c>
      <c r="B809" s="1">
        <f>[1]!i_dq_close($B$1,A809)</f>
        <v>157.102</v>
      </c>
      <c r="C809" s="1">
        <f>[1]!i_dq_close($C$1,A809)</f>
        <v>173.91319999999999</v>
      </c>
      <c r="D809" s="1">
        <f>[1]!i_dq_close($D$1,A809)</f>
        <v>187.03020000000001</v>
      </c>
      <c r="E809" s="1">
        <f>[1]!i_dq_close($E$1,A809)</f>
        <v>194.7816</v>
      </c>
      <c r="F809" s="1">
        <f>[1]!i_dq_close($F$1,A809)</f>
        <v>208.18770000000001</v>
      </c>
      <c r="G809" s="1">
        <f>[1]!i_dq_close($G$1,A809)</f>
        <v>220.76140000000001</v>
      </c>
      <c r="H809">
        <f t="shared" si="24"/>
        <v>172.68179999999998</v>
      </c>
      <c r="I809">
        <f t="shared" si="25"/>
        <v>207.91023333333331</v>
      </c>
    </row>
    <row r="810" spans="1:9">
      <c r="A810" s="3">
        <f>信用曲线—价格!A810</f>
        <v>45743</v>
      </c>
      <c r="B810" s="1">
        <f>[1]!i_dq_close($B$1,A810)</f>
        <v>157.08770000000001</v>
      </c>
      <c r="C810" s="1">
        <f>[1]!i_dq_close($C$1,A810)</f>
        <v>173.92779999999999</v>
      </c>
      <c r="D810" s="1">
        <f>[1]!i_dq_close($D$1,A810)</f>
        <v>187.11429999999999</v>
      </c>
      <c r="E810" s="1">
        <f>[1]!i_dq_close($E$1,A810)</f>
        <v>194.87190000000001</v>
      </c>
      <c r="F810" s="1">
        <f>[1]!i_dq_close($F$1,A810)</f>
        <v>208.58920000000001</v>
      </c>
      <c r="G810" s="1">
        <f>[1]!i_dq_close($G$1,A810)</f>
        <v>221.1842</v>
      </c>
      <c r="H810">
        <f t="shared" si="24"/>
        <v>172.70993333333331</v>
      </c>
      <c r="I810">
        <f t="shared" si="25"/>
        <v>208.21510000000001</v>
      </c>
    </row>
    <row r="811" spans="1:9">
      <c r="A811" s="3">
        <f>信用曲线—价格!A811</f>
        <v>45744</v>
      </c>
      <c r="B811" s="1">
        <f>[1]!i_dq_close($B$1,A811)</f>
        <v>157.0977</v>
      </c>
      <c r="C811" s="1">
        <f>[1]!i_dq_close($C$1,A811)</f>
        <v>173.94720000000001</v>
      </c>
      <c r="D811" s="1">
        <f>[1]!i_dq_close($D$1,A811)</f>
        <v>187.2123</v>
      </c>
      <c r="E811" s="1">
        <f>[1]!i_dq_close($E$1,A811)</f>
        <v>195.04400000000001</v>
      </c>
      <c r="F811" s="1">
        <f>[1]!i_dq_close($F$1,A811)</f>
        <v>208.91050000000001</v>
      </c>
      <c r="G811" s="1">
        <f>[1]!i_dq_close($G$1,A811)</f>
        <v>221.51079999999999</v>
      </c>
      <c r="H811">
        <f t="shared" si="24"/>
        <v>172.75239999999999</v>
      </c>
      <c r="I811">
        <f t="shared" si="25"/>
        <v>208.48843333333335</v>
      </c>
    </row>
    <row r="812" spans="1:9">
      <c r="A812" s="3">
        <f>信用曲线—价格!A812</f>
        <v>45747</v>
      </c>
      <c r="B812" s="1">
        <f>[1]!i_dq_close($B$1,A812)</f>
        <v>157.12299999999999</v>
      </c>
      <c r="C812" s="1">
        <f>[1]!i_dq_close($C$1,A812)</f>
        <v>173.98670000000001</v>
      </c>
      <c r="D812" s="1">
        <f>[1]!i_dq_close($D$1,A812)</f>
        <v>187.25649999999999</v>
      </c>
      <c r="E812" s="1">
        <f>[1]!i_dq_close($E$1,A812)</f>
        <v>195.26179999999999</v>
      </c>
      <c r="F812" s="1">
        <f>[1]!i_dq_close($F$1,A812)</f>
        <v>209.0855</v>
      </c>
      <c r="G812" s="1">
        <f>[1]!i_dq_close($G$1,A812)</f>
        <v>221.6652</v>
      </c>
      <c r="H812">
        <f t="shared" si="24"/>
        <v>172.78873333333331</v>
      </c>
      <c r="I812">
        <f t="shared" si="25"/>
        <v>208.67083333333335</v>
      </c>
    </row>
    <row r="813" spans="1:9">
      <c r="A813" s="3">
        <f>信用曲线—价格!A813</f>
        <v>45748</v>
      </c>
      <c r="B813" s="1">
        <f>[1]!i_dq_close($B$1,A813)</f>
        <v>157.1353</v>
      </c>
      <c r="C813" s="1">
        <f>[1]!i_dq_close($C$1,A813)</f>
        <v>174.001</v>
      </c>
      <c r="D813" s="1">
        <f>[1]!i_dq_close($D$1,A813)</f>
        <v>187.3004</v>
      </c>
      <c r="E813" s="1">
        <f>[1]!i_dq_close($E$1,A813)</f>
        <v>195.3766</v>
      </c>
      <c r="F813" s="1">
        <f>[1]!i_dq_close($F$1,A813)</f>
        <v>209.2483</v>
      </c>
      <c r="G813" s="1">
        <f>[1]!i_dq_close($G$1,A813)</f>
        <v>221.7191</v>
      </c>
      <c r="H813">
        <f t="shared" si="24"/>
        <v>172.81223333333332</v>
      </c>
      <c r="I813">
        <f t="shared" si="25"/>
        <v>208.78133333333335</v>
      </c>
    </row>
    <row r="814" spans="1:9">
      <c r="A814" s="3">
        <f>信用曲线—价格!A814</f>
        <v>45749</v>
      </c>
      <c r="B814" s="1">
        <f>[1]!i_dq_close($B$1,A814)</f>
        <v>157.17939999999999</v>
      </c>
      <c r="C814" s="1">
        <f>[1]!i_dq_close($C$1,A814)</f>
        <v>174.04910000000001</v>
      </c>
      <c r="D814" s="1">
        <f>[1]!i_dq_close($D$1,A814)</f>
        <v>187.40780000000001</v>
      </c>
      <c r="E814" s="1">
        <f>[1]!i_dq_close($E$1,A814)</f>
        <v>195.53970000000001</v>
      </c>
      <c r="F814" s="1">
        <f>[1]!i_dq_close($F$1,A814)</f>
        <v>209.5727</v>
      </c>
      <c r="G814" s="1">
        <f>[1]!i_dq_close($G$1,A814)</f>
        <v>221.9487</v>
      </c>
      <c r="H814">
        <f t="shared" si="24"/>
        <v>172.87876666666668</v>
      </c>
      <c r="I814">
        <f t="shared" si="25"/>
        <v>209.02036666666666</v>
      </c>
    </row>
    <row r="815" spans="1:9">
      <c r="A815" s="3">
        <f>信用曲线—价格!A815</f>
        <v>45750</v>
      </c>
      <c r="B815" s="1">
        <f>[1]!i_dq_close($B$1,A815)</f>
        <v>157.2176</v>
      </c>
      <c r="C815" s="1">
        <f>[1]!i_dq_close($C$1,A815)</f>
        <v>174.20249999999999</v>
      </c>
      <c r="D815" s="1">
        <f>[1]!i_dq_close($D$1,A815)</f>
        <v>187.77699999999999</v>
      </c>
      <c r="E815" s="1">
        <f>[1]!i_dq_close($E$1,A815)</f>
        <v>195.92830000000001</v>
      </c>
      <c r="F815" s="1">
        <f>[1]!i_dq_close($F$1,A815)</f>
        <v>210.392</v>
      </c>
      <c r="G815" s="1">
        <f>[1]!i_dq_close($G$1,A815)</f>
        <v>223.40700000000001</v>
      </c>
      <c r="H815">
        <f t="shared" si="24"/>
        <v>173.06569999999999</v>
      </c>
      <c r="I815">
        <f t="shared" si="25"/>
        <v>209.9091</v>
      </c>
    </row>
    <row r="816" spans="1:9">
      <c r="A816" s="3">
        <f>信用曲线—价格!A816</f>
        <v>45754</v>
      </c>
      <c r="B816" s="1">
        <f>[1]!i_dq_close($B$1,A816)</f>
        <v>157.30330000000001</v>
      </c>
      <c r="C816" s="1">
        <f>[1]!i_dq_close($C$1,A816)</f>
        <v>174.46299999999999</v>
      </c>
      <c r="D816" s="1">
        <f>[1]!i_dq_close($D$1,A816)</f>
        <v>188.38419999999999</v>
      </c>
      <c r="E816" s="1">
        <f>[1]!i_dq_close($E$1,A816)</f>
        <v>196.7114</v>
      </c>
      <c r="F816" s="1">
        <f>[1]!i_dq_close($F$1,A816)</f>
        <v>211.61670000000001</v>
      </c>
      <c r="G816" s="1">
        <f>[1]!i_dq_close($G$1,A816)</f>
        <v>225.5179</v>
      </c>
      <c r="H816">
        <f t="shared" si="24"/>
        <v>173.3835</v>
      </c>
      <c r="I816">
        <f t="shared" si="25"/>
        <v>211.28200000000001</v>
      </c>
    </row>
    <row r="817" spans="1:9">
      <c r="A817" s="3">
        <f>信用曲线—价格!A817</f>
        <v>45755</v>
      </c>
      <c r="B817" s="1">
        <f>[1]!i_dq_close($B$1,A817)</f>
        <v>157.31299999999999</v>
      </c>
      <c r="C817" s="1">
        <f>[1]!i_dq_close($C$1,A817)</f>
        <v>174.43969999999999</v>
      </c>
      <c r="D817" s="1">
        <f>[1]!i_dq_close($D$1,A817)</f>
        <v>188.28639999999999</v>
      </c>
      <c r="E817" s="1">
        <f>[1]!i_dq_close($E$1,A817)</f>
        <v>196.52789999999999</v>
      </c>
      <c r="F817" s="1">
        <f>[1]!i_dq_close($F$1,A817)</f>
        <v>211.4641</v>
      </c>
      <c r="G817" s="1">
        <f>[1]!i_dq_close($G$1,A817)</f>
        <v>225.5428</v>
      </c>
      <c r="H817">
        <f t="shared" si="24"/>
        <v>173.34636666666665</v>
      </c>
      <c r="I817">
        <f t="shared" si="25"/>
        <v>211.17826666666664</v>
      </c>
    </row>
    <row r="818" spans="1:9">
      <c r="A818" s="3">
        <f>信用曲线—价格!A818</f>
        <v>45756</v>
      </c>
      <c r="B818" s="1">
        <f>[1]!i_dq_close($B$1,A818)</f>
        <v>157.32169999999999</v>
      </c>
      <c r="C818" s="1">
        <f>[1]!i_dq_close($C$1,A818)</f>
        <v>174.44030000000001</v>
      </c>
      <c r="D818" s="1">
        <f>[1]!i_dq_close($D$1,A818)</f>
        <v>188.26730000000001</v>
      </c>
      <c r="E818" s="1">
        <f>[1]!i_dq_close($E$1,A818)</f>
        <v>196.58619999999999</v>
      </c>
      <c r="F818" s="1">
        <f>[1]!i_dq_close($F$1,A818)</f>
        <v>211.35820000000001</v>
      </c>
      <c r="G818" s="1">
        <f>[1]!i_dq_close($G$1,A818)</f>
        <v>225.78729999999999</v>
      </c>
      <c r="H818">
        <f t="shared" si="24"/>
        <v>173.34310000000002</v>
      </c>
      <c r="I818">
        <f t="shared" si="25"/>
        <v>211.24389999999997</v>
      </c>
    </row>
    <row r="819" spans="1:9">
      <c r="A819" s="3">
        <f>信用曲线—价格!A819</f>
        <v>45757</v>
      </c>
      <c r="B819" s="1">
        <f>[1]!i_dq_close($B$1,A819)</f>
        <v>157.33359999999999</v>
      </c>
      <c r="C819" s="1">
        <f>[1]!i_dq_close($C$1,A819)</f>
        <v>174.42930000000001</v>
      </c>
      <c r="D819" s="1">
        <f>[1]!i_dq_close($D$1,A819)</f>
        <v>188.2047</v>
      </c>
      <c r="E819" s="1">
        <f>[1]!i_dq_close($E$1,A819)</f>
        <v>196.5017</v>
      </c>
      <c r="F819" s="1">
        <f>[1]!i_dq_close($F$1,A819)</f>
        <v>211.3424</v>
      </c>
      <c r="G819" s="1">
        <f>[1]!i_dq_close($G$1,A819)</f>
        <v>225.45259999999999</v>
      </c>
      <c r="H819">
        <f t="shared" si="24"/>
        <v>173.32253333333333</v>
      </c>
      <c r="I819">
        <f t="shared" si="25"/>
        <v>211.09889999999999</v>
      </c>
    </row>
    <row r="820" spans="1:9">
      <c r="A820" s="3">
        <f>信用曲线—价格!A820</f>
        <v>45758</v>
      </c>
      <c r="B820" s="1">
        <f>[1]!i_dq_close($B$1,A820)</f>
        <v>157.36089999999999</v>
      </c>
      <c r="C820" s="1">
        <f>[1]!i_dq_close($C$1,A820)</f>
        <v>174.46899999999999</v>
      </c>
      <c r="D820" s="1">
        <f>[1]!i_dq_close($D$1,A820)</f>
        <v>188.21510000000001</v>
      </c>
      <c r="E820" s="1">
        <f>[1]!i_dq_close($E$1,A820)</f>
        <v>196.48339999999999</v>
      </c>
      <c r="F820" s="1">
        <f>[1]!i_dq_close($F$1,A820)</f>
        <v>211.22200000000001</v>
      </c>
      <c r="G820" s="1">
        <f>[1]!i_dq_close($G$1,A820)</f>
        <v>225.21019999999999</v>
      </c>
      <c r="H820">
        <f t="shared" si="24"/>
        <v>173.34833333333333</v>
      </c>
      <c r="I820">
        <f t="shared" si="25"/>
        <v>210.97186666666667</v>
      </c>
    </row>
    <row r="821" spans="1:9">
      <c r="A821" s="3">
        <f>信用曲线—价格!A821</f>
        <v>45761</v>
      </c>
      <c r="B821" s="1">
        <f>[1]!i_dq_close($B$1,A821)</f>
        <v>157.38749999999999</v>
      </c>
      <c r="C821" s="1">
        <f>[1]!i_dq_close($C$1,A821)</f>
        <v>174.4922</v>
      </c>
      <c r="D821" s="1">
        <f>[1]!i_dq_close($D$1,A821)</f>
        <v>188.23169999999999</v>
      </c>
      <c r="E821" s="1">
        <f>[1]!i_dq_close($E$1,A821)</f>
        <v>196.4863</v>
      </c>
      <c r="F821" s="1">
        <f>[1]!i_dq_close($F$1,A821)</f>
        <v>211.1935</v>
      </c>
      <c r="G821" s="1">
        <f>[1]!i_dq_close($G$1,A821)</f>
        <v>225.12690000000001</v>
      </c>
      <c r="H821">
        <f t="shared" si="24"/>
        <v>173.37046666666666</v>
      </c>
      <c r="I821">
        <f t="shared" si="25"/>
        <v>210.93556666666666</v>
      </c>
    </row>
    <row r="822" spans="1:9">
      <c r="A822" s="3">
        <f>信用曲线—价格!A822</f>
        <v>45762</v>
      </c>
      <c r="B822" s="1">
        <f>[1]!i_dq_close($B$1,A822)</f>
        <v>157.4007</v>
      </c>
      <c r="C822" s="1">
        <f>[1]!i_dq_close($C$1,A822)</f>
        <v>174.4957</v>
      </c>
      <c r="D822" s="1">
        <f>[1]!i_dq_close($D$1,A822)</f>
        <v>188.24170000000001</v>
      </c>
      <c r="E822" s="1">
        <f>[1]!i_dq_close($E$1,A822)</f>
        <v>196.40819999999999</v>
      </c>
      <c r="F822" s="1">
        <f>[1]!i_dq_close($F$1,A822)</f>
        <v>211.11680000000001</v>
      </c>
      <c r="G822" s="1">
        <f>[1]!i_dq_close($G$1,A822)</f>
        <v>225.05080000000001</v>
      </c>
      <c r="H822">
        <f t="shared" si="24"/>
        <v>173.37936666666667</v>
      </c>
      <c r="I822">
        <f t="shared" si="25"/>
        <v>210.8586</v>
      </c>
    </row>
    <row r="823" spans="1:9">
      <c r="A823" s="3">
        <f>信用曲线—价格!A823</f>
        <v>45763</v>
      </c>
      <c r="B823" s="1">
        <f>[1]!i_dq_close($B$1,A823)</f>
        <v>157.40790000000001</v>
      </c>
      <c r="C823" s="1">
        <f>[1]!i_dq_close($C$1,A823)</f>
        <v>174.50649999999999</v>
      </c>
      <c r="D823" s="1">
        <f>[1]!i_dq_close($D$1,A823)</f>
        <v>188.27420000000001</v>
      </c>
      <c r="E823" s="1">
        <f>[1]!i_dq_close($E$1,A823)</f>
        <v>196.4494</v>
      </c>
      <c r="F823" s="1">
        <f>[1]!i_dq_close($F$1,A823)</f>
        <v>211.0951</v>
      </c>
      <c r="G823" s="1">
        <f>[1]!i_dq_close($G$1,A823)</f>
        <v>224.91759999999999</v>
      </c>
      <c r="H823">
        <f t="shared" si="24"/>
        <v>173.39619999999999</v>
      </c>
      <c r="I823">
        <f t="shared" si="25"/>
        <v>210.82069999999999</v>
      </c>
    </row>
    <row r="824" spans="1:9">
      <c r="A824" s="3">
        <f>信用曲线—价格!A824</f>
        <v>45764</v>
      </c>
      <c r="B824" s="1">
        <f>[1]!i_dq_close($B$1,A824)</f>
        <v>157.41919999999999</v>
      </c>
      <c r="C824" s="1">
        <f>[1]!i_dq_close($C$1,A824)</f>
        <v>174.49539999999999</v>
      </c>
      <c r="D824" s="1">
        <f>[1]!i_dq_close($D$1,A824)</f>
        <v>188.22710000000001</v>
      </c>
      <c r="E824" s="1">
        <f>[1]!i_dq_close($E$1,A824)</f>
        <v>196.55019999999999</v>
      </c>
      <c r="F824" s="1">
        <f>[1]!i_dq_close($F$1,A824)</f>
        <v>210.95580000000001</v>
      </c>
      <c r="G824" s="1">
        <f>[1]!i_dq_close($G$1,A824)</f>
        <v>224.80340000000001</v>
      </c>
      <c r="H824">
        <f t="shared" si="24"/>
        <v>173.38056666666662</v>
      </c>
      <c r="I824">
        <f t="shared" si="25"/>
        <v>210.7698</v>
      </c>
    </row>
    <row r="825" spans="1:9">
      <c r="A825" s="3">
        <f>信用曲线—价格!A825</f>
        <v>45765</v>
      </c>
      <c r="B825" s="1">
        <f>[1]!i_dq_close($B$1,A825)</f>
        <v>157.4365</v>
      </c>
      <c r="C825" s="1">
        <f>[1]!i_dq_close($C$1,A825)</f>
        <v>174.4965</v>
      </c>
      <c r="D825" s="1">
        <f>[1]!i_dq_close($D$1,A825)</f>
        <v>188.21899999999999</v>
      </c>
      <c r="E825" s="1">
        <f>[1]!i_dq_close($E$1,A825)</f>
        <v>196.584</v>
      </c>
      <c r="F825" s="1">
        <f>[1]!i_dq_close($F$1,A825)</f>
        <v>210.75720000000001</v>
      </c>
      <c r="G825" s="1">
        <f>[1]!i_dq_close($G$1,A825)</f>
        <v>224.5761</v>
      </c>
      <c r="H825">
        <f t="shared" si="24"/>
        <v>173.38400000000001</v>
      </c>
      <c r="I825">
        <f t="shared" si="25"/>
        <v>210.63910000000001</v>
      </c>
    </row>
    <row r="826" spans="1:9">
      <c r="A826" s="3">
        <f>信用曲线—价格!A826</f>
        <v>45768</v>
      </c>
      <c r="B826" s="1">
        <f>[1]!i_dq_close($B$1,A826)</f>
        <v>157.4633</v>
      </c>
      <c r="C826" s="1">
        <f>[1]!i_dq_close($C$1,A826)</f>
        <v>174.4924</v>
      </c>
      <c r="D826" s="1">
        <f>[1]!i_dq_close($D$1,A826)</f>
        <v>188.1644</v>
      </c>
      <c r="E826" s="1">
        <f>[1]!i_dq_close($E$1,A826)</f>
        <v>196.55500000000001</v>
      </c>
      <c r="F826" s="1">
        <f>[1]!i_dq_close($F$1,A826)</f>
        <v>210.601</v>
      </c>
      <c r="G826" s="1">
        <f>[1]!i_dq_close($G$1,A826)</f>
        <v>224.18799999999999</v>
      </c>
      <c r="H826">
        <f t="shared" si="24"/>
        <v>173.37336666666667</v>
      </c>
      <c r="I826">
        <f t="shared" si="25"/>
        <v>210.44800000000001</v>
      </c>
    </row>
    <row r="827" spans="1:9">
      <c r="A827" s="3">
        <f>信用曲线—价格!A827</f>
        <v>45769</v>
      </c>
      <c r="B827" s="1">
        <f>[1]!i_dq_close($B$1,A827)</f>
        <v>157.4794</v>
      </c>
      <c r="C827" s="1">
        <f>[1]!i_dq_close($C$1,A827)</f>
        <v>174.50919999999999</v>
      </c>
      <c r="D827" s="1">
        <f>[1]!i_dq_close($D$1,A827)</f>
        <v>188.14259999999999</v>
      </c>
      <c r="E827" s="1">
        <f>[1]!i_dq_close($E$1,A827)</f>
        <v>196.5658</v>
      </c>
      <c r="F827" s="1">
        <f>[1]!i_dq_close($F$1,A827)</f>
        <v>210.42670000000001</v>
      </c>
      <c r="G827" s="1">
        <f>[1]!i_dq_close($G$1,A827)</f>
        <v>223.76349999999999</v>
      </c>
      <c r="H827">
        <f t="shared" si="24"/>
        <v>173.37706666666668</v>
      </c>
      <c r="I827">
        <f t="shared" si="25"/>
        <v>210.25199999999998</v>
      </c>
    </row>
    <row r="828" spans="1:9">
      <c r="A828" s="3">
        <f>信用曲线—价格!A828</f>
        <v>45770</v>
      </c>
      <c r="B828" s="1">
        <f>[1]!i_dq_close($B$1,A828)</f>
        <v>157.4847</v>
      </c>
      <c r="C828" s="1">
        <f>[1]!i_dq_close($C$1,A828)</f>
        <v>174.46260000000001</v>
      </c>
      <c r="D828" s="1">
        <f>[1]!i_dq_close($D$1,A828)</f>
        <v>188.00810000000001</v>
      </c>
      <c r="E828" s="1">
        <f>[1]!i_dq_close($E$1,A828)</f>
        <v>196.4504</v>
      </c>
      <c r="F828" s="1">
        <f>[1]!i_dq_close($F$1,A828)</f>
        <v>210.16370000000001</v>
      </c>
      <c r="G828" s="1">
        <f>[1]!i_dq_close($G$1,A828)</f>
        <v>223.2893</v>
      </c>
      <c r="H828">
        <f t="shared" si="24"/>
        <v>173.31846666666669</v>
      </c>
      <c r="I828">
        <f t="shared" si="25"/>
        <v>209.96780000000001</v>
      </c>
    </row>
    <row r="829" spans="1:9">
      <c r="A829" s="3">
        <f>信用曲线—价格!A829</f>
        <v>45771</v>
      </c>
      <c r="B829" s="1">
        <f>[1]!i_dq_close($B$1,A829)</f>
        <v>157.4896</v>
      </c>
      <c r="C829" s="1">
        <f>[1]!i_dq_close($C$1,A829)</f>
        <v>174.43260000000001</v>
      </c>
      <c r="D829" s="1">
        <f>[1]!i_dq_close($D$1,A829)</f>
        <v>187.95060000000001</v>
      </c>
      <c r="E829" s="1">
        <f>[1]!i_dq_close($E$1,A829)</f>
        <v>196.40379999999999</v>
      </c>
      <c r="F829" s="1">
        <f>[1]!i_dq_close($F$1,A829)</f>
        <v>209.98169999999999</v>
      </c>
      <c r="G829" s="1">
        <f>[1]!i_dq_close($G$1,A829)</f>
        <v>222.93629999999999</v>
      </c>
      <c r="H829">
        <f t="shared" si="24"/>
        <v>173.29093333333333</v>
      </c>
      <c r="I829">
        <f t="shared" si="25"/>
        <v>209.7739333333333</v>
      </c>
    </row>
    <row r="830" spans="1:9">
      <c r="A830" s="3">
        <f>信用曲线—价格!A830</f>
        <v>45772</v>
      </c>
      <c r="B830" s="1">
        <f>[1]!i_dq_close($B$1,A830)</f>
        <v>157.49889999999999</v>
      </c>
      <c r="C830" s="1">
        <f>[1]!i_dq_close($C$1,A830)</f>
        <v>174.42320000000001</v>
      </c>
      <c r="D830" s="1">
        <f>[1]!i_dq_close($D$1,A830)</f>
        <v>187.88480000000001</v>
      </c>
      <c r="E830" s="1">
        <f>[1]!i_dq_close($E$1,A830)</f>
        <v>196.40549999999999</v>
      </c>
      <c r="F830" s="1">
        <f>[1]!i_dq_close($F$1,A830)</f>
        <v>209.79079999999999</v>
      </c>
      <c r="G830" s="1">
        <f>[1]!i_dq_close($G$1,A830)</f>
        <v>223.0008</v>
      </c>
      <c r="H830">
        <f t="shared" si="24"/>
        <v>173.26896666666667</v>
      </c>
      <c r="I830">
        <f t="shared" si="25"/>
        <v>209.73236666666665</v>
      </c>
    </row>
    <row r="831" spans="1:9">
      <c r="A831" s="3">
        <f>信用曲线—价格!A831</f>
        <v>45774</v>
      </c>
      <c r="B831" s="1">
        <f>[1]!i_dq_close($B$1,A831)</f>
        <v>157.5155</v>
      </c>
      <c r="C831" s="1">
        <f>[1]!i_dq_close($C$1,A831)</f>
        <v>174.4478</v>
      </c>
      <c r="D831" s="1">
        <f>[1]!i_dq_close($D$1,A831)</f>
        <v>187.91579999999999</v>
      </c>
      <c r="E831" s="1">
        <f>[1]!i_dq_close($E$1,A831)</f>
        <v>196.42850000000001</v>
      </c>
      <c r="F831" s="1">
        <f>[1]!i_dq_close($F$1,A831)</f>
        <v>209.80760000000001</v>
      </c>
      <c r="G831" s="1">
        <f>[1]!i_dq_close($G$1,A831)</f>
        <v>223.02789999999999</v>
      </c>
      <c r="H831">
        <f t="shared" si="24"/>
        <v>173.29303333333334</v>
      </c>
      <c r="I831">
        <f t="shared" si="25"/>
        <v>209.75466666666668</v>
      </c>
    </row>
    <row r="832" spans="1:9">
      <c r="A832" s="3">
        <f>信用曲线—价格!A832</f>
        <v>45775</v>
      </c>
      <c r="B832" s="1">
        <f>[1]!i_dq_close($B$1,A832)</f>
        <v>157.52780000000001</v>
      </c>
      <c r="C832" s="1">
        <f>[1]!i_dq_close($C$1,A832)</f>
        <v>174.45869999999999</v>
      </c>
      <c r="D832" s="1">
        <f>[1]!i_dq_close($D$1,A832)</f>
        <v>187.92599999999999</v>
      </c>
      <c r="E832" s="1">
        <f>[1]!i_dq_close($E$1,A832)</f>
        <v>196.35650000000001</v>
      </c>
      <c r="F832" s="1">
        <f>[1]!i_dq_close($F$1,A832)</f>
        <v>209.73079999999999</v>
      </c>
      <c r="G832" s="1">
        <f>[1]!i_dq_close($G$1,A832)</f>
        <v>223.02199999999999</v>
      </c>
      <c r="H832">
        <f t="shared" si="24"/>
        <v>173.30416666666665</v>
      </c>
      <c r="I832">
        <f t="shared" si="25"/>
        <v>209.70310000000003</v>
      </c>
    </row>
    <row r="833" spans="1:9">
      <c r="A833" s="3">
        <f>信用曲线—价格!A833</f>
        <v>45776</v>
      </c>
      <c r="B833" s="1">
        <f>[1]!i_dq_close($B$1,A833)</f>
        <v>157.54040000000001</v>
      </c>
      <c r="C833" s="1">
        <f>[1]!i_dq_close($C$1,A833)</f>
        <v>174.4975</v>
      </c>
      <c r="D833" s="1">
        <f>[1]!i_dq_close($D$1,A833)</f>
        <v>187.9838</v>
      </c>
      <c r="E833" s="1">
        <f>[1]!i_dq_close($E$1,A833)</f>
        <v>196.45050000000001</v>
      </c>
      <c r="F833" s="1">
        <f>[1]!i_dq_close($F$1,A833)</f>
        <v>209.89099999999999</v>
      </c>
      <c r="G833" s="1">
        <f>[1]!i_dq_close($G$1,A833)</f>
        <v>223.23310000000001</v>
      </c>
      <c r="H833">
        <f t="shared" si="24"/>
        <v>173.34056666666666</v>
      </c>
      <c r="I833">
        <f t="shared" si="25"/>
        <v>209.85820000000001</v>
      </c>
    </row>
    <row r="834" spans="1:9">
      <c r="A834" s="3">
        <f>信用曲线—价格!A834</f>
        <v>45777</v>
      </c>
      <c r="B834" s="1">
        <f>[1]!i_dq_close($B$1,A834)</f>
        <v>157.55539999999999</v>
      </c>
      <c r="C834" s="1">
        <f>[1]!i_dq_close($C$1,A834)</f>
        <v>174.55090000000001</v>
      </c>
      <c r="D834" s="1">
        <f>[1]!i_dq_close($D$1,A834)</f>
        <v>188.08959999999999</v>
      </c>
      <c r="E834" s="1">
        <f>[1]!i_dq_close($E$1,A834)</f>
        <v>196.5625</v>
      </c>
      <c r="F834" s="1">
        <f>[1]!i_dq_close($F$1,A834)</f>
        <v>210.13910000000001</v>
      </c>
      <c r="G834" s="1">
        <f>[1]!i_dq_close($G$1,A834)</f>
        <v>223.47319999999999</v>
      </c>
      <c r="H834">
        <f t="shared" si="24"/>
        <v>173.39863333333335</v>
      </c>
      <c r="I834">
        <f t="shared" si="25"/>
        <v>210.05826666666667</v>
      </c>
    </row>
    <row r="835" spans="1:9">
      <c r="A835" s="3">
        <f>信用曲线—价格!A835</f>
        <v>45783</v>
      </c>
      <c r="B835" s="1">
        <f>[1]!i_dq_close($B$1,A835)</f>
        <v>157.61089999999999</v>
      </c>
      <c r="C835" s="1">
        <f>[1]!i_dq_close($C$1,A835)</f>
        <v>174.61940000000001</v>
      </c>
      <c r="D835" s="1">
        <f>[1]!i_dq_close($D$1,A835)</f>
        <v>188.14609999999999</v>
      </c>
      <c r="E835" s="1">
        <f>[1]!i_dq_close($E$1,A835)</f>
        <v>196.7021</v>
      </c>
      <c r="F835" s="1">
        <f>[1]!i_dq_close($F$1,A835)</f>
        <v>210.3896</v>
      </c>
      <c r="G835" s="1">
        <f>[1]!i_dq_close($G$1,A835)</f>
        <v>223.60319999999999</v>
      </c>
      <c r="H835">
        <f t="shared" si="24"/>
        <v>173.4588</v>
      </c>
      <c r="I835">
        <f t="shared" si="25"/>
        <v>210.23163333333332</v>
      </c>
    </row>
    <row r="836" spans="1:9">
      <c r="A836" s="3">
        <f>信用曲线—价格!A836</f>
        <v>45784</v>
      </c>
      <c r="B836" s="1">
        <f>[1]!i_dq_close($B$1,A836)</f>
        <v>157.6276</v>
      </c>
      <c r="C836" s="1">
        <f>[1]!i_dq_close($C$1,A836)</f>
        <v>174.66839999999999</v>
      </c>
      <c r="D836" s="1">
        <f>[1]!i_dq_close($D$1,A836)</f>
        <v>188.15950000000001</v>
      </c>
      <c r="E836" s="1">
        <f>[1]!i_dq_close($E$1,A836)</f>
        <v>196.7165</v>
      </c>
      <c r="F836" s="1">
        <f>[1]!i_dq_close($F$1,A836)</f>
        <v>210.49</v>
      </c>
      <c r="G836" s="1">
        <f>[1]!i_dq_close($G$1,A836)</f>
        <v>223.86179999999999</v>
      </c>
      <c r="H836">
        <f t="shared" ref="H836:H899" si="26">AVERAGE(B836:D836)</f>
        <v>173.48516666666669</v>
      </c>
      <c r="I836">
        <f t="shared" ref="I836:I899" si="27">AVERAGE(E836:G836)</f>
        <v>210.3561</v>
      </c>
    </row>
    <row r="837" spans="1:9">
      <c r="A837" s="3">
        <f>信用曲线—价格!A837</f>
        <v>45785</v>
      </c>
      <c r="B837" s="1">
        <f>[1]!i_dq_close($B$1,A837)</f>
        <v>157.65629999999999</v>
      </c>
      <c r="C837" s="1">
        <f>[1]!i_dq_close($C$1,A837)</f>
        <v>174.76689999999999</v>
      </c>
      <c r="D837" s="1">
        <f>[1]!i_dq_close($D$1,A837)</f>
        <v>188.32509999999999</v>
      </c>
      <c r="E837" s="1">
        <f>[1]!i_dq_close($E$1,A837)</f>
        <v>196.86439999999999</v>
      </c>
      <c r="F837" s="1">
        <f>[1]!i_dq_close($F$1,A837)</f>
        <v>210.62139999999999</v>
      </c>
      <c r="G837" s="1">
        <f>[1]!i_dq_close($G$1,A837)</f>
        <v>224.1729</v>
      </c>
      <c r="H837">
        <f t="shared" si="26"/>
        <v>173.58276666666666</v>
      </c>
      <c r="I837">
        <f t="shared" si="27"/>
        <v>210.55289999999999</v>
      </c>
    </row>
    <row r="838" spans="1:9">
      <c r="A838" s="3">
        <f>信用曲线—价格!A838</f>
        <v>45786</v>
      </c>
      <c r="B838" s="1">
        <f>[1]!i_dq_close($B$1,A838)</f>
        <v>157.6875</v>
      </c>
      <c r="C838" s="1">
        <f>[1]!i_dq_close($C$1,A838)</f>
        <v>174.8527</v>
      </c>
      <c r="D838" s="1">
        <f>[1]!i_dq_close($D$1,A838)</f>
        <v>188.464</v>
      </c>
      <c r="E838" s="1">
        <f>[1]!i_dq_close($E$1,A838)</f>
        <v>197.08099999999999</v>
      </c>
      <c r="F838" s="1">
        <f>[1]!i_dq_close($F$1,A838)</f>
        <v>210.71289999999999</v>
      </c>
      <c r="G838" s="1">
        <f>[1]!i_dq_close($G$1,A838)</f>
        <v>224.30410000000001</v>
      </c>
      <c r="H838">
        <f t="shared" si="26"/>
        <v>173.6680666666667</v>
      </c>
      <c r="I838">
        <f t="shared" si="27"/>
        <v>210.69933333333333</v>
      </c>
    </row>
    <row r="839" spans="1:9">
      <c r="A839" s="3">
        <f>信用曲线—价格!A839</f>
        <v>45789</v>
      </c>
      <c r="B839" s="1">
        <f>[1]!i_dq_close($B$1,A839)</f>
        <v>157.7311</v>
      </c>
      <c r="C839" s="1">
        <f>[1]!i_dq_close($C$1,A839)</f>
        <v>174.90100000000001</v>
      </c>
      <c r="D839" s="1">
        <f>[1]!i_dq_close($D$1,A839)</f>
        <v>188.4485</v>
      </c>
      <c r="E839" s="1">
        <f>[1]!i_dq_close($E$1,A839)</f>
        <v>197.0437</v>
      </c>
      <c r="F839" s="1">
        <f>[1]!i_dq_close($F$1,A839)</f>
        <v>210.548</v>
      </c>
      <c r="G839" s="1">
        <f>[1]!i_dq_close($G$1,A839)</f>
        <v>224.32820000000001</v>
      </c>
      <c r="H839">
        <f t="shared" si="26"/>
        <v>173.69353333333333</v>
      </c>
      <c r="I839">
        <f t="shared" si="27"/>
        <v>210.63996666666665</v>
      </c>
    </row>
    <row r="840" spans="1:9">
      <c r="A840" s="3">
        <f>信用曲线—价格!A840</f>
        <v>45790</v>
      </c>
      <c r="B840" s="1">
        <f>[1]!i_dq_close($B$1,A840)</f>
        <v>157.75149999999999</v>
      </c>
      <c r="C840" s="1">
        <f>[1]!i_dq_close($C$1,A840)</f>
        <v>174.95160000000001</v>
      </c>
      <c r="D840" s="1">
        <f>[1]!i_dq_close($D$1,A840)</f>
        <v>188.512</v>
      </c>
      <c r="E840" s="1">
        <f>[1]!i_dq_close($E$1,A840)</f>
        <v>197.06899999999999</v>
      </c>
      <c r="F840" s="1">
        <f>[1]!i_dq_close($F$1,A840)</f>
        <v>210.5394</v>
      </c>
      <c r="G840" s="1">
        <f>[1]!i_dq_close($G$1,A840)</f>
        <v>224.34989999999999</v>
      </c>
      <c r="H840">
        <f t="shared" si="26"/>
        <v>173.73836666666668</v>
      </c>
      <c r="I840">
        <f t="shared" si="27"/>
        <v>210.65276666666668</v>
      </c>
    </row>
    <row r="841" spans="1:9">
      <c r="A841" s="3">
        <f>信用曲线—价格!A841</f>
        <v>45791</v>
      </c>
      <c r="B841" s="1">
        <f>[1]!i_dq_close($B$1,A841)</f>
        <v>157.76730000000001</v>
      </c>
      <c r="C841" s="1">
        <f>[1]!i_dq_close($C$1,A841)</f>
        <v>175.00020000000001</v>
      </c>
      <c r="D841" s="1">
        <f>[1]!i_dq_close($D$1,A841)</f>
        <v>188.55430000000001</v>
      </c>
      <c r="E841" s="1">
        <f>[1]!i_dq_close($E$1,A841)</f>
        <v>197.072</v>
      </c>
      <c r="F841" s="1">
        <f>[1]!i_dq_close($F$1,A841)</f>
        <v>210.5812</v>
      </c>
      <c r="G841" s="1">
        <f>[1]!i_dq_close($G$1,A841)</f>
        <v>224.11600000000001</v>
      </c>
      <c r="H841">
        <f t="shared" si="26"/>
        <v>173.77393333333336</v>
      </c>
      <c r="I841">
        <f t="shared" si="27"/>
        <v>210.58973333333333</v>
      </c>
    </row>
    <row r="842" spans="1:9">
      <c r="A842" s="3">
        <f>信用曲线—价格!A842</f>
        <v>45792</v>
      </c>
      <c r="B842" s="1">
        <f>[1]!i_dq_close($B$1,A842)</f>
        <v>157.7842</v>
      </c>
      <c r="C842" s="1">
        <f>[1]!i_dq_close($C$1,A842)</f>
        <v>175.0557</v>
      </c>
      <c r="D842" s="1">
        <f>[1]!i_dq_close($D$1,A842)</f>
        <v>188.5898</v>
      </c>
      <c r="E842" s="1">
        <f>[1]!i_dq_close($E$1,A842)</f>
        <v>197.1635</v>
      </c>
      <c r="F842" s="1">
        <f>[1]!i_dq_close($F$1,A842)</f>
        <v>210.6241</v>
      </c>
      <c r="G842" s="1">
        <f>[1]!i_dq_close($G$1,A842)</f>
        <v>223.91659999999999</v>
      </c>
      <c r="H842">
        <f t="shared" si="26"/>
        <v>173.8099</v>
      </c>
      <c r="I842">
        <f t="shared" si="27"/>
        <v>210.56806666666668</v>
      </c>
    </row>
    <row r="843" spans="1:9">
      <c r="A843" s="3">
        <f>信用曲线—价格!A843</f>
        <v>45793</v>
      </c>
      <c r="B843" s="1">
        <f>[1]!i_dq_close($B$1,A843)</f>
        <v>157.7936</v>
      </c>
      <c r="C843" s="1">
        <f>[1]!i_dq_close($C$1,A843)</f>
        <v>175.0471</v>
      </c>
      <c r="D843" s="1">
        <f>[1]!i_dq_close($D$1,A843)</f>
        <v>188.5325</v>
      </c>
      <c r="E843" s="1">
        <f>[1]!i_dq_close($E$1,A843)</f>
        <v>197.1199</v>
      </c>
      <c r="F843" s="1">
        <f>[1]!i_dq_close($F$1,A843)</f>
        <v>210.58709999999999</v>
      </c>
      <c r="G843" s="1">
        <f>[1]!i_dq_close($G$1,A843)</f>
        <v>223.99870000000001</v>
      </c>
      <c r="H843">
        <f t="shared" si="26"/>
        <v>173.79106666666667</v>
      </c>
      <c r="I843">
        <f t="shared" si="27"/>
        <v>210.56856666666667</v>
      </c>
    </row>
    <row r="844" spans="1:9">
      <c r="A844" s="3">
        <f>信用曲线—价格!A844</f>
        <v>45796</v>
      </c>
      <c r="B844" s="1">
        <f>[1]!i_dq_close($B$1,A844)</f>
        <v>157.81950000000001</v>
      </c>
      <c r="C844" s="1">
        <f>[1]!i_dq_close($C$1,A844)</f>
        <v>175.0925</v>
      </c>
      <c r="D844" s="1">
        <f>[1]!i_dq_close($D$1,A844)</f>
        <v>188.56950000000001</v>
      </c>
      <c r="E844" s="1">
        <f>[1]!i_dq_close($E$1,A844)</f>
        <v>197.28970000000001</v>
      </c>
      <c r="F844" s="1">
        <f>[1]!i_dq_close($F$1,A844)</f>
        <v>210.81100000000001</v>
      </c>
      <c r="G844" s="1">
        <f>[1]!i_dq_close($G$1,A844)</f>
        <v>224.43559999999999</v>
      </c>
      <c r="H844">
        <f t="shared" si="26"/>
        <v>173.8271666666667</v>
      </c>
      <c r="I844">
        <f t="shared" si="27"/>
        <v>210.84543333333332</v>
      </c>
    </row>
    <row r="845" spans="1:9">
      <c r="A845" s="3">
        <f>信用曲线—价格!A845</f>
        <v>45797</v>
      </c>
      <c r="B845" s="1">
        <f>[1]!i_dq_close($B$1,A845)</f>
        <v>157.83670000000001</v>
      </c>
      <c r="C845" s="1">
        <f>[1]!i_dq_close($C$1,A845)</f>
        <v>175.1344</v>
      </c>
      <c r="D845" s="1">
        <f>[1]!i_dq_close($D$1,A845)</f>
        <v>188.66419999999999</v>
      </c>
      <c r="E845" s="1">
        <f>[1]!i_dq_close($E$1,A845)</f>
        <v>197.43190000000001</v>
      </c>
      <c r="F845" s="1">
        <f>[1]!i_dq_close($F$1,A845)</f>
        <v>211.00020000000001</v>
      </c>
      <c r="G845" s="1">
        <f>[1]!i_dq_close($G$1,A845)</f>
        <v>224.87350000000001</v>
      </c>
      <c r="H845">
        <f t="shared" si="26"/>
        <v>173.87843333333331</v>
      </c>
      <c r="I845">
        <f t="shared" si="27"/>
        <v>211.10186666666667</v>
      </c>
    </row>
    <row r="846" spans="1:9">
      <c r="A846" s="3">
        <f>信用曲线—价格!A846</f>
        <v>45798</v>
      </c>
      <c r="B846" s="1">
        <f>[1]!i_dq_close($B$1,A846)</f>
        <v>157.84710000000001</v>
      </c>
      <c r="C846" s="1">
        <f>[1]!i_dq_close($C$1,A846)</f>
        <v>175.1671</v>
      </c>
      <c r="D846" s="1">
        <f>[1]!i_dq_close($D$1,A846)</f>
        <v>188.7483</v>
      </c>
      <c r="E846" s="1">
        <f>[1]!i_dq_close($E$1,A846)</f>
        <v>197.46559999999999</v>
      </c>
      <c r="F846" s="1">
        <f>[1]!i_dq_close($F$1,A846)</f>
        <v>211.09790000000001</v>
      </c>
      <c r="G846" s="1">
        <f>[1]!i_dq_close($G$1,A846)</f>
        <v>225.23339999999999</v>
      </c>
      <c r="H846">
        <f t="shared" si="26"/>
        <v>173.92083333333335</v>
      </c>
      <c r="I846">
        <f t="shared" si="27"/>
        <v>211.26563333333331</v>
      </c>
    </row>
    <row r="847" spans="1:9">
      <c r="A847" s="3">
        <f>信用曲线—价格!A847</f>
        <v>45799</v>
      </c>
      <c r="B847" s="1">
        <f>[1]!i_dq_close($B$1,A847)</f>
        <v>157.8578</v>
      </c>
      <c r="C847" s="1">
        <f>[1]!i_dq_close($C$1,A847)</f>
        <v>175.20359999999999</v>
      </c>
      <c r="D847" s="1">
        <f>[1]!i_dq_close($D$1,A847)</f>
        <v>188.85599999999999</v>
      </c>
      <c r="E847" s="1">
        <f>[1]!i_dq_close($E$1,A847)</f>
        <v>197.58879999999999</v>
      </c>
      <c r="F847" s="1">
        <f>[1]!i_dq_close($F$1,A847)</f>
        <v>211.24039999999999</v>
      </c>
      <c r="G847" s="1">
        <f>[1]!i_dq_close($G$1,A847)</f>
        <v>225.40430000000001</v>
      </c>
      <c r="H847">
        <f t="shared" si="26"/>
        <v>173.97246666666669</v>
      </c>
      <c r="I847">
        <f t="shared" si="27"/>
        <v>211.41116666666667</v>
      </c>
    </row>
    <row r="848" spans="1:9">
      <c r="A848" s="3">
        <f>信用曲线—价格!A848</f>
        <v>45800</v>
      </c>
      <c r="B848" s="1">
        <f>[1]!i_dq_close($B$1,A848)</f>
        <v>157.86240000000001</v>
      </c>
      <c r="C848" s="1">
        <f>[1]!i_dq_close($C$1,A848)</f>
        <v>175.21549999999999</v>
      </c>
      <c r="D848" s="1">
        <f>[1]!i_dq_close($D$1,A848)</f>
        <v>188.935</v>
      </c>
      <c r="E848" s="1">
        <f>[1]!i_dq_close($E$1,A848)</f>
        <v>197.6054</v>
      </c>
      <c r="F848" s="1">
        <f>[1]!i_dq_close($F$1,A848)</f>
        <v>211.37540000000001</v>
      </c>
      <c r="G848" s="1">
        <f>[1]!i_dq_close($G$1,A848)</f>
        <v>225.6182</v>
      </c>
      <c r="H848">
        <f t="shared" si="26"/>
        <v>174.00429999999997</v>
      </c>
      <c r="I848">
        <f t="shared" si="27"/>
        <v>211.53300000000002</v>
      </c>
    </row>
    <row r="849" spans="1:9">
      <c r="A849" s="3">
        <f>信用曲线—价格!A849</f>
        <v>45803</v>
      </c>
      <c r="B849" s="1">
        <f>[1]!i_dq_close($B$1,A849)</f>
        <v>157.88650000000001</v>
      </c>
      <c r="C849" s="1">
        <f>[1]!i_dq_close($C$1,A849)</f>
        <v>175.262</v>
      </c>
      <c r="D849" s="1">
        <f>[1]!i_dq_close($D$1,A849)</f>
        <v>189.04519999999999</v>
      </c>
      <c r="E849" s="1">
        <f>[1]!i_dq_close($E$1,A849)</f>
        <v>197.77189999999999</v>
      </c>
      <c r="F849" s="1">
        <f>[1]!i_dq_close($F$1,A849)</f>
        <v>211.57679999999999</v>
      </c>
      <c r="G849" s="1">
        <f>[1]!i_dq_close($G$1,A849)</f>
        <v>225.82929999999999</v>
      </c>
      <c r="H849">
        <f t="shared" si="26"/>
        <v>174.06456666666668</v>
      </c>
      <c r="I849">
        <f t="shared" si="27"/>
        <v>211.726</v>
      </c>
    </row>
    <row r="850" spans="1:9">
      <c r="A850" s="3">
        <f>信用曲线—价格!A850</f>
        <v>45804</v>
      </c>
      <c r="B850" s="1">
        <f>[1]!i_dq_close($B$1,A850)</f>
        <v>157.89080000000001</v>
      </c>
      <c r="C850" s="1">
        <f>[1]!i_dq_close($C$1,A850)</f>
        <v>175.27160000000001</v>
      </c>
      <c r="D850" s="1">
        <f>[1]!i_dq_close($D$1,A850)</f>
        <v>189.08109999999999</v>
      </c>
      <c r="E850" s="1">
        <f>[1]!i_dq_close($E$1,A850)</f>
        <v>197.8663</v>
      </c>
      <c r="F850" s="1">
        <f>[1]!i_dq_close($F$1,A850)</f>
        <v>211.72489999999999</v>
      </c>
      <c r="G850" s="1">
        <f>[1]!i_dq_close($G$1,A850)</f>
        <v>225.90989999999999</v>
      </c>
      <c r="H850">
        <f t="shared" si="26"/>
        <v>174.08116666666669</v>
      </c>
      <c r="I850">
        <f t="shared" si="27"/>
        <v>211.83369999999999</v>
      </c>
    </row>
    <row r="851" spans="1:9">
      <c r="A851" s="3">
        <f>信用曲线—价格!A851</f>
        <v>45805</v>
      </c>
      <c r="B851" s="1">
        <f>[1]!i_dq_close($B$1,A851)</f>
        <v>157.88919999999999</v>
      </c>
      <c r="C851" s="1">
        <f>[1]!i_dq_close($C$1,A851)</f>
        <v>175.24090000000001</v>
      </c>
      <c r="D851" s="1">
        <f>[1]!i_dq_close($D$1,A851)</f>
        <v>189.08240000000001</v>
      </c>
      <c r="E851" s="1">
        <f>[1]!i_dq_close($E$1,A851)</f>
        <v>197.86529999999999</v>
      </c>
      <c r="F851" s="1">
        <f>[1]!i_dq_close($F$1,A851)</f>
        <v>211.81319999999999</v>
      </c>
      <c r="G851" s="1">
        <f>[1]!i_dq_close($G$1,A851)</f>
        <v>225.95740000000001</v>
      </c>
      <c r="H851">
        <f t="shared" si="26"/>
        <v>174.07083333333333</v>
      </c>
      <c r="I851">
        <f t="shared" si="27"/>
        <v>211.87863333333334</v>
      </c>
    </row>
    <row r="852" spans="1:9">
      <c r="A852" s="3">
        <f>信用曲线—价格!A852</f>
        <v>45806</v>
      </c>
      <c r="B852" s="1">
        <f>[1]!i_dq_close($B$1,A852)</f>
        <v>157.88669999999999</v>
      </c>
      <c r="C852" s="1">
        <f>[1]!i_dq_close($C$1,A852)</f>
        <v>175.19309999999999</v>
      </c>
      <c r="D852" s="1">
        <f>[1]!i_dq_close($D$1,A852)</f>
        <v>188.97919999999999</v>
      </c>
      <c r="E852" s="1">
        <f>[1]!i_dq_close($E$1,A852)</f>
        <v>197.70400000000001</v>
      </c>
      <c r="F852" s="1">
        <f>[1]!i_dq_close($F$1,A852)</f>
        <v>211.6454</v>
      </c>
      <c r="G852" s="1">
        <f>[1]!i_dq_close($G$1,A852)</f>
        <v>225.44919999999999</v>
      </c>
      <c r="H852">
        <f t="shared" si="26"/>
        <v>174.01966666666667</v>
      </c>
      <c r="I852">
        <f t="shared" si="27"/>
        <v>211.59953333333331</v>
      </c>
    </row>
    <row r="853" spans="1:9">
      <c r="A853" s="3">
        <f>信用曲线—价格!A853</f>
        <v>45807</v>
      </c>
      <c r="B853" s="1">
        <f>[1]!i_dq_close($B$1,A853)</f>
        <v>157.89769999999999</v>
      </c>
      <c r="C853" s="1">
        <f>[1]!i_dq_close($C$1,A853)</f>
        <v>175.2311</v>
      </c>
      <c r="D853" s="1">
        <f>[1]!i_dq_close($D$1,A853)</f>
        <v>189.06049999999999</v>
      </c>
      <c r="E853" s="1">
        <f>[1]!i_dq_close($E$1,A853)</f>
        <v>197.792</v>
      </c>
      <c r="F853" s="1">
        <f>[1]!i_dq_close($F$1,A853)</f>
        <v>211.7362</v>
      </c>
      <c r="G853" s="1">
        <f>[1]!i_dq_close($G$1,A853)</f>
        <v>225.7876</v>
      </c>
      <c r="H853">
        <f t="shared" si="26"/>
        <v>174.06309999999999</v>
      </c>
      <c r="I853">
        <f t="shared" si="27"/>
        <v>211.77193333333332</v>
      </c>
    </row>
    <row r="854" spans="1:9">
      <c r="A854" s="3">
        <f>信用曲线—价格!A854</f>
        <v>45811</v>
      </c>
      <c r="B854" s="1">
        <f>[1]!i_dq_close($B$1,A854)</f>
        <v>157.9315</v>
      </c>
      <c r="C854" s="1">
        <f>[1]!i_dq_close($C$1,A854)</f>
        <v>175.27680000000001</v>
      </c>
      <c r="D854" s="1">
        <f>[1]!i_dq_close($D$1,A854)</f>
        <v>189.10730000000001</v>
      </c>
      <c r="E854" s="1">
        <f>[1]!i_dq_close($E$1,A854)</f>
        <v>197.90719999999999</v>
      </c>
      <c r="F854" s="1">
        <f>[1]!i_dq_close($F$1,A854)</f>
        <v>211.80179999999999</v>
      </c>
      <c r="G854" s="1">
        <f>[1]!i_dq_close($G$1,A854)</f>
        <v>225.89959999999999</v>
      </c>
      <c r="H854">
        <f t="shared" si="26"/>
        <v>174.1052</v>
      </c>
      <c r="I854">
        <f t="shared" si="27"/>
        <v>211.86953333333329</v>
      </c>
    </row>
    <row r="855" spans="1:9">
      <c r="A855" s="3">
        <f>信用曲线—价格!A855</f>
        <v>45812</v>
      </c>
      <c r="B855" s="1">
        <f>[1]!i_dq_close($B$1,A855)</f>
        <v>157.93559999999999</v>
      </c>
      <c r="C855" s="1">
        <f>[1]!i_dq_close($C$1,A855)</f>
        <v>175.27860000000001</v>
      </c>
      <c r="D855" s="1">
        <f>[1]!i_dq_close($D$1,A855)</f>
        <v>189.09880000000001</v>
      </c>
      <c r="E855" s="1">
        <f>[1]!i_dq_close($E$1,A855)</f>
        <v>197.9495</v>
      </c>
      <c r="F855" s="1">
        <f>[1]!i_dq_close($F$1,A855)</f>
        <v>211.82</v>
      </c>
      <c r="G855" s="1">
        <f>[1]!i_dq_close($G$1,A855)</f>
        <v>226.18559999999999</v>
      </c>
      <c r="H855">
        <f t="shared" si="26"/>
        <v>174.10433333333333</v>
      </c>
      <c r="I855">
        <f t="shared" si="27"/>
        <v>211.98503333333335</v>
      </c>
    </row>
    <row r="856" spans="1:9">
      <c r="A856" s="3">
        <f>信用曲线—价格!A856</f>
        <v>45813</v>
      </c>
      <c r="B856" s="1">
        <f>[1]!i_dq_close($B$1,A856)</f>
        <v>157.94329999999999</v>
      </c>
      <c r="C856" s="1">
        <f>[1]!i_dq_close($C$1,A856)</f>
        <v>175.2859</v>
      </c>
      <c r="D856" s="1">
        <f>[1]!i_dq_close($D$1,A856)</f>
        <v>189.13550000000001</v>
      </c>
      <c r="E856" s="1">
        <f>[1]!i_dq_close($E$1,A856)</f>
        <v>198.03980000000001</v>
      </c>
      <c r="F856" s="1">
        <f>[1]!i_dq_close($F$1,A856)</f>
        <v>211.8296</v>
      </c>
      <c r="G856" s="1">
        <f>[1]!i_dq_close($G$1,A856)</f>
        <v>226.3767</v>
      </c>
      <c r="H856">
        <f t="shared" si="26"/>
        <v>174.12156666666667</v>
      </c>
      <c r="I856">
        <f t="shared" si="27"/>
        <v>212.08203333333336</v>
      </c>
    </row>
    <row r="857" spans="1:9">
      <c r="A857" s="3">
        <f>信用曲线—价格!A857</f>
        <v>45814</v>
      </c>
      <c r="B857" s="1">
        <f>[1]!i_dq_close($B$1,A857)</f>
        <v>157.95509999999999</v>
      </c>
      <c r="C857" s="1">
        <f>[1]!i_dq_close($C$1,A857)</f>
        <v>175.32380000000001</v>
      </c>
      <c r="D857" s="1">
        <f>[1]!i_dq_close($D$1,A857)</f>
        <v>189.24080000000001</v>
      </c>
      <c r="E857" s="1">
        <f>[1]!i_dq_close($E$1,A857)</f>
        <v>198.0608</v>
      </c>
      <c r="F857" s="1">
        <f>[1]!i_dq_close($F$1,A857)</f>
        <v>211.94759999999999</v>
      </c>
      <c r="G857" s="1">
        <f>[1]!i_dq_close($G$1,A857)</f>
        <v>226.60550000000001</v>
      </c>
      <c r="H857">
        <f t="shared" si="26"/>
        <v>174.17323333333334</v>
      </c>
      <c r="I857">
        <f t="shared" si="27"/>
        <v>212.20463333333336</v>
      </c>
    </row>
    <row r="858" spans="1:9">
      <c r="A858" s="3">
        <f>信用曲线—价格!A858</f>
        <v>45817</v>
      </c>
      <c r="B858" s="1">
        <f>[1]!i_dq_close($B$1,A858)</f>
        <v>157.98519999999999</v>
      </c>
      <c r="C858" s="1">
        <f>[1]!i_dq_close($C$1,A858)</f>
        <v>175.39230000000001</v>
      </c>
      <c r="D858" s="1">
        <f>[1]!i_dq_close($D$1,A858)</f>
        <v>189.31440000000001</v>
      </c>
      <c r="E858" s="1">
        <f>[1]!i_dq_close($E$1,A858)</f>
        <v>198.2424</v>
      </c>
      <c r="F858" s="1">
        <f>[1]!i_dq_close($F$1,A858)</f>
        <v>212.03129999999999</v>
      </c>
      <c r="G858" s="1">
        <f>[1]!i_dq_close($G$1,A858)</f>
        <v>227.02350000000001</v>
      </c>
      <c r="H858">
        <f t="shared" si="26"/>
        <v>174.23063333333334</v>
      </c>
      <c r="I858">
        <f t="shared" si="27"/>
        <v>212.4324</v>
      </c>
    </row>
    <row r="859" spans="1:9">
      <c r="A859" s="3">
        <f>信用曲线—价格!A859</f>
        <v>45818</v>
      </c>
      <c r="B859" s="1">
        <f>[1]!i_dq_close($B$1,A859)</f>
        <v>157.99610000000001</v>
      </c>
      <c r="C859" s="1">
        <f>[1]!i_dq_close($C$1,A859)</f>
        <v>175.42660000000001</v>
      </c>
      <c r="D859" s="1">
        <f>[1]!i_dq_close($D$1,A859)</f>
        <v>189.3639</v>
      </c>
      <c r="E859" s="1">
        <f>[1]!i_dq_close($E$1,A859)</f>
        <v>198.1551</v>
      </c>
      <c r="F859" s="1">
        <f>[1]!i_dq_close($F$1,A859)</f>
        <v>212.22890000000001</v>
      </c>
      <c r="G859" s="1">
        <f>[1]!i_dq_close($G$1,A859)</f>
        <v>227.38249999999999</v>
      </c>
      <c r="H859">
        <f t="shared" si="26"/>
        <v>174.26220000000001</v>
      </c>
      <c r="I859">
        <f t="shared" si="27"/>
        <v>212.58883333333333</v>
      </c>
    </row>
    <row r="860" spans="1:9">
      <c r="A860" s="3">
        <f>信用曲线—价格!A860</f>
        <v>45819</v>
      </c>
      <c r="B860" s="1">
        <f>[1]!i_dq_close($B$1,A860)</f>
        <v>158.00460000000001</v>
      </c>
      <c r="C860" s="1">
        <f>[1]!i_dq_close($C$1,A860)</f>
        <v>175.43940000000001</v>
      </c>
      <c r="D860" s="1">
        <f>[1]!i_dq_close($D$1,A860)</f>
        <v>189.45349999999999</v>
      </c>
      <c r="E860" s="1">
        <f>[1]!i_dq_close($E$1,A860)</f>
        <v>198.35579999999999</v>
      </c>
      <c r="F860" s="1">
        <f>[1]!i_dq_close($F$1,A860)</f>
        <v>212.39009999999999</v>
      </c>
      <c r="G860" s="1">
        <f>[1]!i_dq_close($G$1,A860)</f>
        <v>227.4725</v>
      </c>
      <c r="H860">
        <f t="shared" si="26"/>
        <v>174.29916666666668</v>
      </c>
      <c r="I860">
        <f t="shared" si="27"/>
        <v>212.73946666666666</v>
      </c>
    </row>
    <row r="861" spans="1:9">
      <c r="A861" s="3">
        <f>信用曲线—价格!A861</f>
        <v>45820</v>
      </c>
      <c r="B861" s="1">
        <f>[1]!i_dq_close($B$1,A861)</f>
        <v>158.01300000000001</v>
      </c>
      <c r="C861" s="1">
        <f>[1]!i_dq_close($C$1,A861)</f>
        <v>175.44810000000001</v>
      </c>
      <c r="D861" s="1">
        <f>[1]!i_dq_close($D$1,A861)</f>
        <v>189.5044</v>
      </c>
      <c r="E861" s="1">
        <f>[1]!i_dq_close($E$1,A861)</f>
        <v>198.48589999999999</v>
      </c>
      <c r="F861" s="1">
        <f>[1]!i_dq_close($F$1,A861)</f>
        <v>212.59370000000001</v>
      </c>
      <c r="G861" s="1">
        <f>[1]!i_dq_close($G$1,A861)</f>
        <v>227.5608</v>
      </c>
      <c r="H861">
        <f t="shared" si="26"/>
        <v>174.32183333333333</v>
      </c>
      <c r="I861">
        <f t="shared" si="27"/>
        <v>212.88013333333333</v>
      </c>
    </row>
    <row r="862" spans="1:9">
      <c r="A862" s="3">
        <f>信用曲线—价格!A862</f>
        <v>45821</v>
      </c>
      <c r="B862" s="1">
        <f>[1]!i_dq_close($B$1,A862)</f>
        <v>158.02260000000001</v>
      </c>
      <c r="C862" s="1">
        <f>[1]!i_dq_close($C$1,A862)</f>
        <v>175.4649</v>
      </c>
      <c r="D862" s="1">
        <f>[1]!i_dq_close($D$1,A862)</f>
        <v>189.56819999999999</v>
      </c>
      <c r="E862" s="1">
        <f>[1]!i_dq_close($E$1,A862)</f>
        <v>198.57990000000001</v>
      </c>
      <c r="F862" s="1">
        <f>[1]!i_dq_close($F$1,A862)</f>
        <v>212.7458</v>
      </c>
      <c r="G862" s="1">
        <f>[1]!i_dq_close($G$1,A862)</f>
        <v>227.6806</v>
      </c>
      <c r="H862">
        <f t="shared" si="26"/>
        <v>174.3519</v>
      </c>
      <c r="I862">
        <f t="shared" si="27"/>
        <v>213.00210000000001</v>
      </c>
    </row>
    <row r="863" spans="1:9">
      <c r="A863" s="3">
        <f>信用曲线—价格!A863</f>
        <v>45824</v>
      </c>
      <c r="B863" s="1">
        <f>[1]!i_dq_close($B$1,A863)</f>
        <v>158.04839999999999</v>
      </c>
      <c r="C863" s="1">
        <f>[1]!i_dq_close($C$1,A863)</f>
        <v>175.4973</v>
      </c>
      <c r="D863" s="1">
        <f>[1]!i_dq_close($D$1,A863)</f>
        <v>189.60919999999999</v>
      </c>
      <c r="E863" s="1">
        <f>[1]!i_dq_close($E$1,A863)</f>
        <v>198.75020000000001</v>
      </c>
      <c r="F863" s="1">
        <f>[1]!i_dq_close($F$1,A863)</f>
        <v>212.9984</v>
      </c>
      <c r="G863" s="1">
        <f>[1]!i_dq_close($G$1,A863)</f>
        <v>228.09049999999999</v>
      </c>
      <c r="H863">
        <f t="shared" si="26"/>
        <v>174.38496666666666</v>
      </c>
      <c r="I863">
        <f t="shared" si="27"/>
        <v>213.27970000000002</v>
      </c>
    </row>
    <row r="864" spans="1:9">
      <c r="A864" s="3">
        <f>信用曲线—价格!A864</f>
        <v>45825</v>
      </c>
      <c r="B864" s="1">
        <f>[1]!i_dq_close($B$1,A864)</f>
        <v>158.05760000000001</v>
      </c>
      <c r="C864" s="1">
        <f>[1]!i_dq_close($C$1,A864)</f>
        <v>175.5127</v>
      </c>
      <c r="D864" s="1">
        <f>[1]!i_dq_close($D$1,A864)</f>
        <v>189.67080000000001</v>
      </c>
      <c r="E864" s="1">
        <f>[1]!i_dq_close($E$1,A864)</f>
        <v>198.88460000000001</v>
      </c>
      <c r="F864" s="1">
        <f>[1]!i_dq_close($F$1,A864)</f>
        <v>213.21639999999999</v>
      </c>
      <c r="G864" s="1">
        <f>[1]!i_dq_close($G$1,A864)</f>
        <v>228.53550000000001</v>
      </c>
      <c r="H864">
        <f t="shared" si="26"/>
        <v>174.41369999999998</v>
      </c>
      <c r="I864">
        <f t="shared" si="27"/>
        <v>213.54550000000003</v>
      </c>
    </row>
    <row r="865" spans="1:9">
      <c r="A865" s="3">
        <f>信用曲线—价格!A865</f>
        <v>45826</v>
      </c>
      <c r="B865" s="1">
        <f>[1]!i_dq_close($B$1,A865)</f>
        <v>158.0693</v>
      </c>
      <c r="C865" s="1">
        <f>[1]!i_dq_close($C$1,A865)</f>
        <v>175.54089999999999</v>
      </c>
      <c r="D865" s="1">
        <f>[1]!i_dq_close($D$1,A865)</f>
        <v>189.73439999999999</v>
      </c>
      <c r="E865" s="1">
        <f>[1]!i_dq_close($E$1,A865)</f>
        <v>199.09530000000001</v>
      </c>
      <c r="F865" s="1">
        <f>[1]!i_dq_close($F$1,A865)</f>
        <v>213.4776</v>
      </c>
      <c r="G865" s="1">
        <f>[1]!i_dq_close($G$1,A865)</f>
        <v>228.66749999999999</v>
      </c>
      <c r="H865">
        <f t="shared" si="26"/>
        <v>174.44819999999996</v>
      </c>
      <c r="I865">
        <f t="shared" si="27"/>
        <v>213.74680000000001</v>
      </c>
    </row>
    <row r="866" spans="1:9">
      <c r="A866" s="3">
        <f>信用曲线—价格!A866</f>
        <v>45827</v>
      </c>
      <c r="B866" s="1">
        <f>[1]!i_dq_close($B$1,A866)</f>
        <v>158.08099999999999</v>
      </c>
      <c r="C866" s="1">
        <f>[1]!i_dq_close($C$1,A866)</f>
        <v>175.56739999999999</v>
      </c>
      <c r="D866" s="1">
        <f>[1]!i_dq_close($D$1,A866)</f>
        <v>189.76419999999999</v>
      </c>
      <c r="E866" s="1">
        <f>[1]!i_dq_close($E$1,A866)</f>
        <v>199.3192</v>
      </c>
      <c r="F866" s="1">
        <f>[1]!i_dq_close($F$1,A866)</f>
        <v>213.77350000000001</v>
      </c>
      <c r="G866" s="1">
        <f>[1]!i_dq_close($G$1,A866)</f>
        <v>228.96100000000001</v>
      </c>
      <c r="H866">
        <f t="shared" si="26"/>
        <v>174.47086666666667</v>
      </c>
      <c r="I866">
        <f t="shared" si="27"/>
        <v>214.01790000000003</v>
      </c>
    </row>
    <row r="867" spans="1:9">
      <c r="A867" s="3">
        <f>信用曲线—价格!A867</f>
        <v>45828</v>
      </c>
      <c r="B867" s="1">
        <f>[1]!i_dq_close($B$1,A867)</f>
        <v>158.09200000000001</v>
      </c>
      <c r="C867" s="1">
        <f>[1]!i_dq_close($C$1,A867)</f>
        <v>175.5917</v>
      </c>
      <c r="D867" s="1">
        <f>[1]!i_dq_close($D$1,A867)</f>
        <v>189.8331</v>
      </c>
      <c r="E867" s="1">
        <f>[1]!i_dq_close($E$1,A867)</f>
        <v>199.471</v>
      </c>
      <c r="F867" s="1">
        <f>[1]!i_dq_close($F$1,A867)</f>
        <v>214.00710000000001</v>
      </c>
      <c r="G867" s="1">
        <f>[1]!i_dq_close($G$1,A867)</f>
        <v>229.71369999999999</v>
      </c>
      <c r="H867">
        <f t="shared" si="26"/>
        <v>174.50560000000004</v>
      </c>
      <c r="I867">
        <f t="shared" si="27"/>
        <v>214.3972666666667</v>
      </c>
    </row>
    <row r="868" spans="1:9">
      <c r="A868" s="3">
        <f>信用曲线—价格!A868</f>
        <v>45831</v>
      </c>
      <c r="B868" s="1">
        <f>[1]!i_dq_close($B$1,A868)</f>
        <v>158.11859999999999</v>
      </c>
      <c r="C868" s="1">
        <f>[1]!i_dq_close($C$1,A868)</f>
        <v>175.64099999999999</v>
      </c>
      <c r="D868" s="1">
        <f>[1]!i_dq_close($D$1,A868)</f>
        <v>189.94110000000001</v>
      </c>
      <c r="E868" s="1">
        <f>[1]!i_dq_close($E$1,A868)</f>
        <v>199.6977</v>
      </c>
      <c r="F868" s="1">
        <f>[1]!i_dq_close($F$1,A868)</f>
        <v>214.25550000000001</v>
      </c>
      <c r="G868" s="1">
        <f>[1]!i_dq_close($G$1,A868)</f>
        <v>230.32660000000001</v>
      </c>
      <c r="H868">
        <f t="shared" si="26"/>
        <v>174.5669</v>
      </c>
      <c r="I868">
        <f t="shared" si="27"/>
        <v>214.75993333333335</v>
      </c>
    </row>
    <row r="869" spans="1:9">
      <c r="A869" s="3">
        <f>信用曲线—价格!A869</f>
        <v>45832</v>
      </c>
      <c r="B869" s="1">
        <f>[1]!i_dq_close($B$1,A869)</f>
        <v>158.12700000000001</v>
      </c>
      <c r="C869" s="1">
        <f>[1]!i_dq_close($C$1,A869)</f>
        <v>175.64529999999999</v>
      </c>
      <c r="D869" s="1">
        <f>[1]!i_dq_close($D$1,A869)</f>
        <v>189.97309999999999</v>
      </c>
      <c r="E869" s="1">
        <f>[1]!i_dq_close($E$1,A869)</f>
        <v>199.6491</v>
      </c>
      <c r="F869" s="1">
        <f>[1]!i_dq_close($F$1,A869)</f>
        <v>214.2388</v>
      </c>
      <c r="G869" s="1">
        <f>[1]!i_dq_close($G$1,A869)</f>
        <v>230.40219999999999</v>
      </c>
      <c r="H869">
        <f t="shared" si="26"/>
        <v>174.58180000000002</v>
      </c>
      <c r="I869">
        <f t="shared" si="27"/>
        <v>214.76336666666666</v>
      </c>
    </row>
    <row r="870" spans="1:9">
      <c r="A870" s="3">
        <f>信用曲线—价格!A870</f>
        <v>45833</v>
      </c>
      <c r="B870" s="1">
        <f>[1]!i_dq_close($B$1,A870)</f>
        <v>158.13059999999999</v>
      </c>
      <c r="C870" s="1">
        <f>[1]!i_dq_close($C$1,A870)</f>
        <v>175.6413</v>
      </c>
      <c r="D870" s="1">
        <f>[1]!i_dq_close($D$1,A870)</f>
        <v>189.94730000000001</v>
      </c>
      <c r="E870" s="1">
        <f>[1]!i_dq_close($E$1,A870)</f>
        <v>199.6489</v>
      </c>
      <c r="F870" s="1">
        <f>[1]!i_dq_close($F$1,A870)</f>
        <v>214.2174</v>
      </c>
      <c r="G870" s="1">
        <f>[1]!i_dq_close($G$1,A870)</f>
        <v>230.1113</v>
      </c>
      <c r="H870">
        <f t="shared" si="26"/>
        <v>174.57306666666668</v>
      </c>
      <c r="I870">
        <f t="shared" si="27"/>
        <v>214.65920000000003</v>
      </c>
    </row>
    <row r="871" spans="1:9">
      <c r="A871" s="3">
        <f>信用曲线—价格!A871</f>
        <v>45834</v>
      </c>
      <c r="B871" s="1">
        <f>[1]!i_dq_close($B$1,A871)</f>
        <v>158.1369</v>
      </c>
      <c r="C871" s="1">
        <f>[1]!i_dq_close($C$1,A871)</f>
        <v>175.62350000000001</v>
      </c>
      <c r="D871" s="1">
        <f>[1]!i_dq_close($D$1,A871)</f>
        <v>189.8749</v>
      </c>
      <c r="E871" s="1">
        <f>[1]!i_dq_close($E$1,A871)</f>
        <v>199.55189999999999</v>
      </c>
      <c r="F871" s="1">
        <f>[1]!i_dq_close($F$1,A871)</f>
        <v>214.11490000000001</v>
      </c>
      <c r="G871" s="1">
        <f>[1]!i_dq_close($G$1,A871)</f>
        <v>229.85059999999999</v>
      </c>
      <c r="H871">
        <f t="shared" si="26"/>
        <v>174.54510000000002</v>
      </c>
      <c r="I871">
        <f t="shared" si="27"/>
        <v>214.50579999999999</v>
      </c>
    </row>
    <row r="872" spans="1:9">
      <c r="A872" s="3">
        <f>信用曲线—价格!A872</f>
        <v>45835</v>
      </c>
      <c r="B872" s="1">
        <f>[1]!i_dq_close($B$1,A872)</f>
        <v>158.14500000000001</v>
      </c>
      <c r="C872" s="1">
        <f>[1]!i_dq_close($C$1,A872)</f>
        <v>175.6474</v>
      </c>
      <c r="D872" s="1">
        <f>[1]!i_dq_close($D$1,A872)</f>
        <v>189.91579999999999</v>
      </c>
      <c r="E872" s="1">
        <f>[1]!i_dq_close($E$1,A872)</f>
        <v>199.6036</v>
      </c>
      <c r="F872" s="1">
        <f>[1]!i_dq_close($F$1,A872)</f>
        <v>214.09870000000001</v>
      </c>
      <c r="G872" s="1">
        <f>[1]!i_dq_close($G$1,A872)</f>
        <v>230.3133</v>
      </c>
      <c r="H872">
        <f t="shared" si="26"/>
        <v>174.5694</v>
      </c>
      <c r="I872">
        <f t="shared" si="27"/>
        <v>214.67186666666669</v>
      </c>
    </row>
    <row r="873" spans="1:9">
      <c r="A873" s="3">
        <f>信用曲线—价格!A873</f>
        <v>45838</v>
      </c>
      <c r="B873" s="1">
        <f>[1]!i_dq_close($B$1,A873)</f>
        <v>158.1712</v>
      </c>
      <c r="C873" s="1">
        <f>[1]!i_dq_close($C$1,A873)</f>
        <v>175.68129999999999</v>
      </c>
      <c r="D873" s="1">
        <f>[1]!i_dq_close($D$1,A873)</f>
        <v>189.95179999999999</v>
      </c>
      <c r="E873" s="1">
        <f>[1]!i_dq_close($E$1,A873)</f>
        <v>199.60470000000001</v>
      </c>
      <c r="F873" s="1">
        <f>[1]!i_dq_close($F$1,A873)</f>
        <v>214.08770000000001</v>
      </c>
      <c r="G873" s="1">
        <f>[1]!i_dq_close($G$1,A873)</f>
        <v>230.232</v>
      </c>
      <c r="H873">
        <f t="shared" si="26"/>
        <v>174.60143333333335</v>
      </c>
      <c r="I873">
        <f t="shared" si="27"/>
        <v>214.64146666666667</v>
      </c>
    </row>
    <row r="874" spans="1:9">
      <c r="A874" s="3">
        <f>信用曲线—价格!A874</f>
        <v>45839</v>
      </c>
      <c r="B874" s="1">
        <f>[1]!i_dq_close($B$1,A874)</f>
        <v>158.1876</v>
      </c>
      <c r="C874" s="1">
        <f>[1]!i_dq_close($C$1,A874)</f>
        <v>175.72540000000001</v>
      </c>
      <c r="D874" s="1">
        <f>[1]!i_dq_close($D$1,A874)</f>
        <v>190.04900000000001</v>
      </c>
      <c r="E874" s="1">
        <f>[1]!i_dq_close($E$1,A874)</f>
        <v>199.62970000000001</v>
      </c>
      <c r="F874" s="1">
        <f>[1]!i_dq_close($F$1,A874)</f>
        <v>214.11789999999999</v>
      </c>
      <c r="G874" s="1">
        <f>[1]!i_dq_close($G$1,A874)</f>
        <v>230.63159999999999</v>
      </c>
      <c r="H874">
        <f t="shared" si="26"/>
        <v>174.654</v>
      </c>
      <c r="I874">
        <f t="shared" si="27"/>
        <v>214.7930666666667</v>
      </c>
    </row>
    <row r="875" spans="1:9">
      <c r="A875" s="3">
        <f>信用曲线—价格!A875</f>
        <v>45840</v>
      </c>
      <c r="B875" s="1">
        <f>[1]!i_dq_close($B$1,A875)</f>
        <v>158.20840000000001</v>
      </c>
      <c r="C875" s="1">
        <f>[1]!i_dq_close($C$1,A875)</f>
        <v>175.79069999999999</v>
      </c>
      <c r="D875" s="1">
        <f>[1]!i_dq_close($D$1,A875)</f>
        <v>190.2139</v>
      </c>
      <c r="E875" s="1">
        <f>[1]!i_dq_close($E$1,A875)</f>
        <v>199.8142</v>
      </c>
      <c r="F875" s="1">
        <f>[1]!i_dq_close($F$1,A875)</f>
        <v>214.49719999999999</v>
      </c>
      <c r="G875" s="1">
        <f>[1]!i_dq_close($G$1,A875)</f>
        <v>231.0368</v>
      </c>
      <c r="H875">
        <f t="shared" si="26"/>
        <v>174.73766666666666</v>
      </c>
      <c r="I875">
        <f t="shared" si="27"/>
        <v>215.11606666666668</v>
      </c>
    </row>
    <row r="876" spans="1:9">
      <c r="A876" s="3">
        <f>信用曲线—价格!A876</f>
        <v>45841</v>
      </c>
      <c r="B876" s="1">
        <f>[1]!i_dq_close($B$1,A876)</f>
        <v>158.23310000000001</v>
      </c>
      <c r="C876" s="1">
        <f>[1]!i_dq_close($C$1,A876)</f>
        <v>175.83619999999999</v>
      </c>
      <c r="D876" s="1">
        <f>[1]!i_dq_close($D$1,A876)</f>
        <v>190.31100000000001</v>
      </c>
      <c r="E876" s="1">
        <f>[1]!i_dq_close($E$1,A876)</f>
        <v>199.9289</v>
      </c>
      <c r="F876" s="1">
        <f>[1]!i_dq_close($F$1,A876)</f>
        <v>214.68170000000001</v>
      </c>
      <c r="G876" s="1">
        <f>[1]!i_dq_close($G$1,A876)</f>
        <v>231.36250000000001</v>
      </c>
      <c r="H876">
        <f t="shared" si="26"/>
        <v>174.79343333333335</v>
      </c>
      <c r="I876">
        <f t="shared" si="27"/>
        <v>215.32436666666663</v>
      </c>
    </row>
    <row r="877" spans="1:9">
      <c r="A877" s="3">
        <f>信用曲线—价格!A877</f>
        <v>45842</v>
      </c>
      <c r="B877" s="1">
        <f>[1]!i_dq_close($B$1,A877)</f>
        <v>158.2526</v>
      </c>
      <c r="C877" s="1">
        <f>[1]!i_dq_close($C$1,A877)</f>
        <v>175.89400000000001</v>
      </c>
      <c r="D877" s="1">
        <f>[1]!i_dq_close($D$1,A877)</f>
        <v>190.4282</v>
      </c>
      <c r="E877" s="1">
        <f>[1]!i_dq_close($E$1,A877)</f>
        <v>200.07380000000001</v>
      </c>
      <c r="F877" s="1">
        <f>[1]!i_dq_close($F$1,A877)</f>
        <v>214.8321</v>
      </c>
      <c r="G877" s="1">
        <f>[1]!i_dq_close($G$1,A877)</f>
        <v>231.6405</v>
      </c>
      <c r="H877">
        <f t="shared" si="26"/>
        <v>174.85826666666671</v>
      </c>
      <c r="I877">
        <f t="shared" si="27"/>
        <v>215.51546666666664</v>
      </c>
    </row>
    <row r="878" spans="1:9">
      <c r="A878" s="3">
        <f>信用曲线—价格!A878</f>
        <v>45845</v>
      </c>
      <c r="B878" s="1">
        <f>[1]!i_dq_close($B$1,A878)</f>
        <v>158.28559999999999</v>
      </c>
      <c r="C878" s="1">
        <f>[1]!i_dq_close($C$1,A878)</f>
        <v>175.95169999999999</v>
      </c>
      <c r="D878" s="1">
        <f>[1]!i_dq_close($D$1,A878)</f>
        <v>190.51560000000001</v>
      </c>
      <c r="E878" s="1">
        <f>[1]!i_dq_close($E$1,A878)</f>
        <v>200.18610000000001</v>
      </c>
      <c r="F878" s="1">
        <f>[1]!i_dq_close($F$1,A878)</f>
        <v>215.08840000000001</v>
      </c>
      <c r="G878" s="1">
        <f>[1]!i_dq_close($G$1,A878)</f>
        <v>232.14250000000001</v>
      </c>
      <c r="H878">
        <f t="shared" si="26"/>
        <v>174.91763333333333</v>
      </c>
      <c r="I878">
        <f t="shared" si="27"/>
        <v>215.80566666666667</v>
      </c>
    </row>
    <row r="879" spans="1:9">
      <c r="A879" s="3">
        <f>信用曲线—价格!A879</f>
        <v>45846</v>
      </c>
      <c r="B879" s="1">
        <f>[1]!i_dq_close($B$1,A879)</f>
        <v>158.29480000000001</v>
      </c>
      <c r="C879" s="1">
        <f>[1]!i_dq_close($C$1,A879)</f>
        <v>175.96260000000001</v>
      </c>
      <c r="D879" s="1">
        <f>[1]!i_dq_close($D$1,A879)</f>
        <v>190.5197</v>
      </c>
      <c r="E879" s="1">
        <f>[1]!i_dq_close($E$1,A879)</f>
        <v>200.05500000000001</v>
      </c>
      <c r="F879" s="1">
        <f>[1]!i_dq_close($F$1,A879)</f>
        <v>215.06309999999999</v>
      </c>
      <c r="G879" s="1">
        <f>[1]!i_dq_close($G$1,A879)</f>
        <v>232.1782</v>
      </c>
      <c r="H879">
        <f t="shared" si="26"/>
        <v>174.92570000000001</v>
      </c>
      <c r="I879">
        <f t="shared" si="27"/>
        <v>215.76543333333333</v>
      </c>
    </row>
    <row r="880" spans="1:9">
      <c r="A880" s="3">
        <f>信用曲线—价格!A880</f>
        <v>45847</v>
      </c>
      <c r="B880" s="1">
        <f>[1]!i_dq_close($B$1,A880)</f>
        <v>158.30340000000001</v>
      </c>
      <c r="C880" s="1">
        <f>[1]!i_dq_close($C$1,A880)</f>
        <v>175.9718</v>
      </c>
      <c r="D880" s="1">
        <f>[1]!i_dq_close($D$1,A880)</f>
        <v>190.47819999999999</v>
      </c>
      <c r="E880" s="1">
        <f>[1]!i_dq_close($E$1,A880)</f>
        <v>199.9803</v>
      </c>
      <c r="F880" s="1">
        <f>[1]!i_dq_close($F$1,A880)</f>
        <v>214.9734</v>
      </c>
      <c r="G880" s="1">
        <f>[1]!i_dq_close($G$1,A880)</f>
        <v>232.13890000000001</v>
      </c>
      <c r="H880">
        <f t="shared" si="26"/>
        <v>174.91780000000003</v>
      </c>
      <c r="I880">
        <f t="shared" si="27"/>
        <v>215.69753333333335</v>
      </c>
    </row>
    <row r="881" spans="1:9">
      <c r="A881" s="3">
        <f>信用曲线—价格!A881</f>
        <v>45848</v>
      </c>
      <c r="B881" s="1">
        <f>[1]!i_dq_close($B$1,A881)</f>
        <v>158.30879999999999</v>
      </c>
      <c r="C881" s="1">
        <f>[1]!i_dq_close($C$1,A881)</f>
        <v>175.95840000000001</v>
      </c>
      <c r="D881" s="1">
        <f>[1]!i_dq_close($D$1,A881)</f>
        <v>190.40010000000001</v>
      </c>
      <c r="E881" s="1">
        <f>[1]!i_dq_close($E$1,A881)</f>
        <v>199.9145</v>
      </c>
      <c r="F881" s="1">
        <f>[1]!i_dq_close($F$1,A881)</f>
        <v>214.68899999999999</v>
      </c>
      <c r="G881" s="1">
        <f>[1]!i_dq_close($G$1,A881)</f>
        <v>231.89150000000001</v>
      </c>
      <c r="H881">
        <f t="shared" si="26"/>
        <v>174.88910000000001</v>
      </c>
      <c r="I881">
        <f t="shared" si="27"/>
        <v>215.49833333333333</v>
      </c>
    </row>
    <row r="882" spans="1:9">
      <c r="A882" s="3">
        <f>信用曲线—价格!A882</f>
        <v>45849</v>
      </c>
      <c r="B882" s="1">
        <f>[1]!i_dq_close($B$1,A882)</f>
        <v>158.3109</v>
      </c>
      <c r="C882" s="1">
        <f>[1]!i_dq_close($C$1,A882)</f>
        <v>175.94159999999999</v>
      </c>
      <c r="D882" s="1">
        <f>[1]!i_dq_close($D$1,A882)</f>
        <v>190.30449999999999</v>
      </c>
      <c r="E882" s="1">
        <f>[1]!i_dq_close($E$1,A882)</f>
        <v>199.81440000000001</v>
      </c>
      <c r="F882" s="1">
        <f>[1]!i_dq_close($F$1,A882)</f>
        <v>214.53700000000001</v>
      </c>
      <c r="G882" s="1">
        <f>[1]!i_dq_close($G$1,A882)</f>
        <v>231.76429999999999</v>
      </c>
      <c r="H882">
        <f t="shared" si="26"/>
        <v>174.85233333333335</v>
      </c>
      <c r="I882">
        <f t="shared" si="27"/>
        <v>215.37190000000001</v>
      </c>
    </row>
    <row r="883" spans="1:9">
      <c r="A883" s="3">
        <f>信用曲线—价格!A883</f>
        <v>45852</v>
      </c>
      <c r="B883" s="1">
        <f>[1]!i_dq_close($B$1,A883)</f>
        <v>158.32749999999999</v>
      </c>
      <c r="C883" s="1">
        <f>[1]!i_dq_close($C$1,A883)</f>
        <v>175.9357</v>
      </c>
      <c r="D883" s="1">
        <f>[1]!i_dq_close($D$1,A883)</f>
        <v>190.24639999999999</v>
      </c>
      <c r="E883" s="1">
        <f>[1]!i_dq_close($E$1,A883)</f>
        <v>199.71440000000001</v>
      </c>
      <c r="F883" s="1">
        <f>[1]!i_dq_close($F$1,A883)</f>
        <v>214.37909999999999</v>
      </c>
      <c r="G883" s="1">
        <f>[1]!i_dq_close($G$1,A883)</f>
        <v>231.60990000000001</v>
      </c>
      <c r="H883">
        <f t="shared" si="26"/>
        <v>174.83653333333334</v>
      </c>
      <c r="I883">
        <f t="shared" si="27"/>
        <v>215.23446666666666</v>
      </c>
    </row>
    <row r="884" spans="1:9">
      <c r="A884" s="3">
        <f>信用曲线—价格!A884</f>
        <v>45853</v>
      </c>
      <c r="B884" s="1">
        <f>[1]!i_dq_close($B$1,A884)</f>
        <v>158.34049999999999</v>
      </c>
      <c r="C884" s="1">
        <f>[1]!i_dq_close($C$1,A884)</f>
        <v>175.97880000000001</v>
      </c>
      <c r="D884" s="1">
        <f>[1]!i_dq_close($D$1,A884)</f>
        <v>190.3604</v>
      </c>
      <c r="E884" s="1">
        <f>[1]!i_dq_close($E$1,A884)</f>
        <v>199.8092</v>
      </c>
      <c r="F884" s="1">
        <f>[1]!i_dq_close($F$1,A884)</f>
        <v>214.6925</v>
      </c>
      <c r="G884" s="1">
        <f>[1]!i_dq_close($G$1,A884)</f>
        <v>231.79669999999999</v>
      </c>
      <c r="H884">
        <f t="shared" si="26"/>
        <v>174.89323333333334</v>
      </c>
      <c r="I884">
        <f t="shared" si="27"/>
        <v>215.43280000000001</v>
      </c>
    </row>
    <row r="885" spans="1:9">
      <c r="A885" s="3">
        <f>信用曲线—价格!A885</f>
        <v>45854</v>
      </c>
      <c r="B885" s="1">
        <f>[1]!i_dq_close($B$1,A885)</f>
        <v>158.35220000000001</v>
      </c>
      <c r="C885" s="1">
        <f>[1]!i_dq_close($C$1,A885)</f>
        <v>176.01179999999999</v>
      </c>
      <c r="D885" s="1">
        <f>[1]!i_dq_close($D$1,A885)</f>
        <v>190.4111</v>
      </c>
      <c r="E885" s="1">
        <f>[1]!i_dq_close($E$1,A885)</f>
        <v>199.85579999999999</v>
      </c>
      <c r="F885" s="1">
        <f>[1]!i_dq_close($F$1,A885)</f>
        <v>214.85140000000001</v>
      </c>
      <c r="G885" s="1">
        <f>[1]!i_dq_close($G$1,A885)</f>
        <v>231.96690000000001</v>
      </c>
      <c r="H885">
        <f t="shared" si="26"/>
        <v>174.92503333333335</v>
      </c>
      <c r="I885">
        <f t="shared" si="27"/>
        <v>215.55803333333333</v>
      </c>
    </row>
    <row r="886" spans="1:9">
      <c r="A886" s="3">
        <f>信用曲线—价格!A886</f>
        <v>45855</v>
      </c>
      <c r="B886" s="1">
        <f>[1]!i_dq_close($B$1,A886)</f>
        <v>158.36369999999999</v>
      </c>
      <c r="C886" s="1">
        <f>[1]!i_dq_close($C$1,A886)</f>
        <v>176.06139999999999</v>
      </c>
      <c r="D886" s="1">
        <f>[1]!i_dq_close($D$1,A886)</f>
        <v>190.49719999999999</v>
      </c>
      <c r="E886" s="1">
        <f>[1]!i_dq_close($E$1,A886)</f>
        <v>200.0042</v>
      </c>
      <c r="F886" s="1">
        <f>[1]!i_dq_close($F$1,A886)</f>
        <v>215.00909999999999</v>
      </c>
      <c r="G886" s="1">
        <f>[1]!i_dq_close($G$1,A886)</f>
        <v>231.88239999999999</v>
      </c>
      <c r="H886">
        <f t="shared" si="26"/>
        <v>174.97409999999999</v>
      </c>
      <c r="I886">
        <f t="shared" si="27"/>
        <v>215.63189999999997</v>
      </c>
    </row>
    <row r="887" spans="1:9">
      <c r="A887" s="3">
        <f>信用曲线—价格!A887</f>
        <v>45856</v>
      </c>
      <c r="B887" s="1">
        <f>[1]!i_dq_close($B$1,A887)</f>
        <v>158.37700000000001</v>
      </c>
      <c r="C887" s="1">
        <f>[1]!i_dq_close($C$1,A887)</f>
        <v>176.08590000000001</v>
      </c>
      <c r="D887" s="1">
        <f>[1]!i_dq_close($D$1,A887)</f>
        <v>190.5686</v>
      </c>
      <c r="E887" s="1">
        <f>[1]!i_dq_close($E$1,A887)</f>
        <v>200.0951</v>
      </c>
      <c r="F887" s="1">
        <f>[1]!i_dq_close($F$1,A887)</f>
        <v>215.1686</v>
      </c>
      <c r="G887" s="1">
        <f>[1]!i_dq_close($G$1,A887)</f>
        <v>232.06440000000001</v>
      </c>
      <c r="H887">
        <f t="shared" si="26"/>
        <v>175.01050000000001</v>
      </c>
      <c r="I887">
        <f t="shared" si="27"/>
        <v>215.77603333333332</v>
      </c>
    </row>
    <row r="888" spans="1:9">
      <c r="A888" s="3">
        <f>信用曲线—价格!A888</f>
        <v>45859</v>
      </c>
      <c r="B888" s="1">
        <f>[1]!i_dq_close($B$1,A888)</f>
        <v>158.39590000000001</v>
      </c>
      <c r="C888" s="1">
        <f>[1]!i_dq_close($C$1,A888)</f>
        <v>176.07069999999999</v>
      </c>
      <c r="D888" s="1">
        <f>[1]!i_dq_close($D$1,A888)</f>
        <v>190.47300000000001</v>
      </c>
      <c r="E888" s="1">
        <f>[1]!i_dq_close($E$1,A888)</f>
        <v>200.03829999999999</v>
      </c>
      <c r="F888" s="1">
        <f>[1]!i_dq_close($F$1,A888)</f>
        <v>214.96950000000001</v>
      </c>
      <c r="G888" s="1">
        <f>[1]!i_dq_close($G$1,A888)</f>
        <v>231.87520000000001</v>
      </c>
      <c r="H888">
        <f t="shared" si="26"/>
        <v>174.97986666666665</v>
      </c>
      <c r="I888">
        <f t="shared" si="27"/>
        <v>215.62766666666667</v>
      </c>
    </row>
    <row r="889" spans="1:9">
      <c r="A889" s="3">
        <f>信用曲线—价格!A889</f>
        <v>45860</v>
      </c>
      <c r="B889" s="1">
        <f>[1]!i_dq_close($B$1,A889)</f>
        <v>158.4014</v>
      </c>
      <c r="C889" s="1">
        <f>[1]!i_dq_close($C$1,A889)</f>
        <v>176.05359999999999</v>
      </c>
      <c r="D889" s="1">
        <f>[1]!i_dq_close($D$1,A889)</f>
        <v>190.38</v>
      </c>
      <c r="E889" s="1">
        <f>[1]!i_dq_close($E$1,A889)</f>
        <v>199.95699999999999</v>
      </c>
      <c r="F889" s="1">
        <f>[1]!i_dq_close($F$1,A889)</f>
        <v>214.84809999999999</v>
      </c>
      <c r="G889" s="1">
        <f>[1]!i_dq_close($G$1,A889)</f>
        <v>231.46299999999999</v>
      </c>
      <c r="H889">
        <f t="shared" si="26"/>
        <v>174.94500000000002</v>
      </c>
      <c r="I889">
        <f t="shared" si="27"/>
        <v>215.42269999999999</v>
      </c>
    </row>
    <row r="890" spans="1:9">
      <c r="A890" s="3">
        <f>信用曲线—价格!A890</f>
        <v>45861</v>
      </c>
      <c r="B890" s="1">
        <f>[1]!i_dq_close($B$1,A890)</f>
        <v>158.39240000000001</v>
      </c>
      <c r="C890" s="1">
        <f>[1]!i_dq_close($C$1,A890)</f>
        <v>175.97489999999999</v>
      </c>
      <c r="D890" s="1">
        <f>[1]!i_dq_close($D$1,A890)</f>
        <v>190.19640000000001</v>
      </c>
      <c r="E890" s="1">
        <f>[1]!i_dq_close($E$1,A890)</f>
        <v>199.75389999999999</v>
      </c>
      <c r="F890" s="1">
        <f>[1]!i_dq_close($F$1,A890)</f>
        <v>214.40270000000001</v>
      </c>
      <c r="G890" s="1">
        <f>[1]!i_dq_close($G$1,A890)</f>
        <v>230.9212</v>
      </c>
      <c r="H890">
        <f t="shared" si="26"/>
        <v>174.85456666666667</v>
      </c>
      <c r="I890">
        <f t="shared" si="27"/>
        <v>215.02593333333334</v>
      </c>
    </row>
    <row r="891" spans="1:9">
      <c r="A891" s="3">
        <f>信用曲线—价格!A891</f>
        <v>45862</v>
      </c>
      <c r="B891" s="1">
        <f>[1]!i_dq_close($B$1,A891)</f>
        <v>158.3767</v>
      </c>
      <c r="C891" s="1">
        <f>[1]!i_dq_close($C$1,A891)</f>
        <v>175.8526</v>
      </c>
      <c r="D891" s="1">
        <f>[1]!i_dq_close($D$1,A891)</f>
        <v>189.95519999999999</v>
      </c>
      <c r="E891" s="1">
        <f>[1]!i_dq_close($E$1,A891)</f>
        <v>199.3904</v>
      </c>
      <c r="F891" s="1">
        <f>[1]!i_dq_close($F$1,A891)</f>
        <v>213.8252</v>
      </c>
      <c r="G891" s="1">
        <f>[1]!i_dq_close($G$1,A891)</f>
        <v>229.77680000000001</v>
      </c>
      <c r="H891">
        <f t="shared" si="26"/>
        <v>174.72816666666665</v>
      </c>
      <c r="I891">
        <f t="shared" si="27"/>
        <v>214.33079999999998</v>
      </c>
    </row>
    <row r="892" spans="1:9">
      <c r="A892" s="3">
        <f>信用曲线—价格!A892</f>
        <v>45863</v>
      </c>
      <c r="B892" s="1">
        <f>[1]!i_dq_close($B$1,A892)</f>
        <v>158.37649999999999</v>
      </c>
      <c r="C892" s="1">
        <f>[1]!i_dq_close($C$1,A892)</f>
        <v>175.80889999999999</v>
      </c>
      <c r="D892" s="1">
        <f>[1]!i_dq_close($D$1,A892)</f>
        <v>189.8604</v>
      </c>
      <c r="E892" s="1">
        <f>[1]!i_dq_close($E$1,A892)</f>
        <v>199.24789999999999</v>
      </c>
      <c r="F892" s="1">
        <f>[1]!i_dq_close($F$1,A892)</f>
        <v>213.69900000000001</v>
      </c>
      <c r="G892" s="1">
        <f>[1]!i_dq_close($G$1,A892)</f>
        <v>229.23140000000001</v>
      </c>
      <c r="H892">
        <f t="shared" si="26"/>
        <v>174.68193333333332</v>
      </c>
      <c r="I892">
        <f t="shared" si="27"/>
        <v>214.05943333333335</v>
      </c>
    </row>
    <row r="893" spans="1:9">
      <c r="A893" s="3">
        <f>信用曲线—价格!A893</f>
        <v>45866</v>
      </c>
      <c r="B893" s="1">
        <f>[1]!i_dq_close($B$1,A893)</f>
        <v>158.4066</v>
      </c>
      <c r="C893" s="1">
        <f>[1]!i_dq_close($C$1,A893)</f>
        <v>175.88589999999999</v>
      </c>
      <c r="D893" s="1">
        <f>[1]!i_dq_close($D$1,A893)</f>
        <v>189.99850000000001</v>
      </c>
      <c r="E893" s="1">
        <f>[1]!i_dq_close($E$1,A893)</f>
        <v>199.29339999999999</v>
      </c>
      <c r="F893" s="1">
        <f>[1]!i_dq_close($F$1,A893)</f>
        <v>213.768</v>
      </c>
      <c r="G893" s="1">
        <f>[1]!i_dq_close($G$1,A893)</f>
        <v>229.52869999999999</v>
      </c>
      <c r="H893">
        <f t="shared" si="26"/>
        <v>174.76366666666669</v>
      </c>
      <c r="I893">
        <f t="shared" si="27"/>
        <v>214.19669999999999</v>
      </c>
    </row>
    <row r="894" spans="1:9">
      <c r="A894" s="3">
        <f>信用曲线—价格!A894</f>
        <v>45867</v>
      </c>
      <c r="B894" s="1">
        <f>[1]!i_dq_close($B$1,A894)</f>
        <v>158.41229999999999</v>
      </c>
      <c r="C894" s="1">
        <f>[1]!i_dq_close($C$1,A894)</f>
        <v>175.84039999999999</v>
      </c>
      <c r="D894" s="1">
        <f>[1]!i_dq_close($D$1,A894)</f>
        <v>189.86</v>
      </c>
      <c r="E894" s="1">
        <f>[1]!i_dq_close($E$1,A894)</f>
        <v>199.02950000000001</v>
      </c>
      <c r="F894" s="1">
        <f>[1]!i_dq_close($F$1,A894)</f>
        <v>213.5291</v>
      </c>
      <c r="G894" s="1">
        <f>[1]!i_dq_close($G$1,A894)</f>
        <v>228.7732</v>
      </c>
      <c r="H894">
        <f t="shared" si="26"/>
        <v>174.70423333333335</v>
      </c>
      <c r="I894">
        <f t="shared" si="27"/>
        <v>213.77726666666669</v>
      </c>
    </row>
    <row r="895" spans="1:9">
      <c r="A895" s="3">
        <f>信用曲线—价格!A895</f>
        <v>45868</v>
      </c>
      <c r="B895" s="1">
        <f>[1]!i_dq_close($B$1,A895)</f>
        <v>158.4204</v>
      </c>
      <c r="C895" s="1">
        <f>[1]!i_dq_close($C$1,A895)</f>
        <v>175.86099999999999</v>
      </c>
      <c r="D895" s="1">
        <f>[1]!i_dq_close($D$1,A895)</f>
        <v>189.89</v>
      </c>
      <c r="E895" s="1">
        <f>[1]!i_dq_close($E$1,A895)</f>
        <v>199.04759999999999</v>
      </c>
      <c r="F895" s="1">
        <f>[1]!i_dq_close($F$1,A895)</f>
        <v>213.48480000000001</v>
      </c>
      <c r="G895" s="1">
        <f>[1]!i_dq_close($G$1,A895)</f>
        <v>228.92859999999999</v>
      </c>
      <c r="H895">
        <f t="shared" si="26"/>
        <v>174.72379999999998</v>
      </c>
      <c r="I895">
        <f t="shared" si="27"/>
        <v>213.82033333333334</v>
      </c>
    </row>
    <row r="896" spans="1:9">
      <c r="A896" s="3">
        <f>信用曲线—价格!A896</f>
        <v>45869</v>
      </c>
      <c r="B896" s="1">
        <f>[1]!i_dq_close($B$1,A896)</f>
        <v>158.44120000000001</v>
      </c>
      <c r="C896" s="1">
        <f>[1]!i_dq_close($C$1,A896)</f>
        <v>175.94290000000001</v>
      </c>
      <c r="D896" s="1">
        <f>[1]!i_dq_close($D$1,A896)</f>
        <v>190.0788</v>
      </c>
      <c r="E896" s="1">
        <f>[1]!i_dq_close($E$1,A896)</f>
        <v>199.26509999999999</v>
      </c>
      <c r="F896" s="1">
        <f>[1]!i_dq_close($F$1,A896)</f>
        <v>213.91579999999999</v>
      </c>
      <c r="G896" s="1">
        <f>[1]!i_dq_close($G$1,A896)</f>
        <v>229.22139999999999</v>
      </c>
      <c r="H896">
        <f t="shared" si="26"/>
        <v>174.82096666666666</v>
      </c>
      <c r="I896">
        <f t="shared" si="27"/>
        <v>214.13409999999999</v>
      </c>
    </row>
    <row r="897" spans="1:9">
      <c r="A897" s="3">
        <f>信用曲线—价格!A897</f>
        <v>45870</v>
      </c>
      <c r="B897" s="1">
        <f>[1]!i_dq_close($B$1,A897)</f>
        <v>158.4581</v>
      </c>
      <c r="C897" s="1">
        <f>[1]!i_dq_close($C$1,A897)</f>
        <v>176.01009999999999</v>
      </c>
      <c r="D897" s="1">
        <f>[1]!i_dq_close($D$1,A897)</f>
        <v>190.17400000000001</v>
      </c>
      <c r="E897" s="1">
        <f>[1]!i_dq_close($E$1,A897)</f>
        <v>199.42420000000001</v>
      </c>
      <c r="F897" s="1">
        <f>[1]!i_dq_close($F$1,A897)</f>
        <v>214.09030000000001</v>
      </c>
      <c r="G897" s="1">
        <f>[1]!i_dq_close($G$1,A897)</f>
        <v>229.59630000000001</v>
      </c>
      <c r="H897">
        <f t="shared" si="26"/>
        <v>174.88073333333332</v>
      </c>
      <c r="I897">
        <f t="shared" si="27"/>
        <v>214.37026666666668</v>
      </c>
    </row>
    <row r="898" spans="1:9">
      <c r="A898" s="3">
        <f>信用曲线—价格!A898</f>
        <v>45873</v>
      </c>
      <c r="B898" s="1">
        <f>[1]!i_dq_close($B$1,A898)</f>
        <v>158.49199999999999</v>
      </c>
      <c r="C898" s="1">
        <f>[1]!i_dq_close($C$1,A898)</f>
        <v>176.06319999999999</v>
      </c>
      <c r="D898" s="1">
        <f>[1]!i_dq_close($D$1,A898)</f>
        <v>190.22929999999999</v>
      </c>
      <c r="E898" s="1">
        <f>[1]!i_dq_close($E$1,A898)</f>
        <v>199.54220000000001</v>
      </c>
      <c r="F898" s="1">
        <f>[1]!i_dq_close($F$1,A898)</f>
        <v>214.15710000000001</v>
      </c>
      <c r="G898" s="1">
        <f>[1]!i_dq_close($G$1,A898)</f>
        <v>229.65020000000001</v>
      </c>
      <c r="H898">
        <f t="shared" si="26"/>
        <v>174.92816666666667</v>
      </c>
      <c r="I898">
        <f t="shared" si="27"/>
        <v>214.44983333333334</v>
      </c>
    </row>
    <row r="899" spans="1:9">
      <c r="A899" s="3">
        <f>信用曲线—价格!A899</f>
        <v>45874</v>
      </c>
      <c r="B899" s="1">
        <f>[1]!i_dq_close($B$1,A899)</f>
        <v>158.50479999999999</v>
      </c>
      <c r="C899" s="1">
        <f>[1]!i_dq_close($C$1,A899)</f>
        <v>176.10339999999999</v>
      </c>
      <c r="D899" s="1">
        <f>[1]!i_dq_close($D$1,A899)</f>
        <v>190.24430000000001</v>
      </c>
      <c r="E899" s="1">
        <f>[1]!i_dq_close($E$1,A899)</f>
        <v>199.65369999999999</v>
      </c>
      <c r="F899" s="1">
        <f>[1]!i_dq_close($F$1,A899)</f>
        <v>214.2808</v>
      </c>
      <c r="G899" s="1">
        <f>[1]!i_dq_close($G$1,A899)</f>
        <v>229.6798</v>
      </c>
      <c r="H899">
        <f t="shared" si="26"/>
        <v>174.95083333333332</v>
      </c>
      <c r="I899">
        <f t="shared" si="27"/>
        <v>214.53809999999999</v>
      </c>
    </row>
    <row r="900" spans="1:9">
      <c r="A900" s="3">
        <f>信用曲线—价格!A900</f>
        <v>45875</v>
      </c>
      <c r="B900" s="1">
        <f>[1]!i_dq_close($B$1,A900)</f>
        <v>158.5171</v>
      </c>
      <c r="C900" s="1">
        <f>[1]!i_dq_close($C$1,A900)</f>
        <v>176.14670000000001</v>
      </c>
      <c r="D900" s="1">
        <f>[1]!i_dq_close($D$1,A900)</f>
        <v>190.3047</v>
      </c>
      <c r="E900" s="1">
        <f>[1]!i_dq_close($E$1,A900)</f>
        <v>199.66579999999999</v>
      </c>
      <c r="F900" s="1">
        <f>[1]!i_dq_close($F$1,A900)</f>
        <v>214.37010000000001</v>
      </c>
      <c r="G900" s="1">
        <f>[1]!i_dq_close($G$1,A900)</f>
        <v>229.6925</v>
      </c>
      <c r="H900">
        <f t="shared" ref="H900:H963" si="28">AVERAGE(B900:D900)</f>
        <v>174.98950000000002</v>
      </c>
      <c r="I900">
        <f t="shared" ref="I900:I963" si="29">AVERAGE(E900:G900)</f>
        <v>214.57613333333333</v>
      </c>
    </row>
    <row r="901" spans="1:9">
      <c r="A901" s="3">
        <f>信用曲线—价格!A901</f>
        <v>45876</v>
      </c>
      <c r="B901" s="1">
        <f>[1]!i_dq_close($B$1,A901)</f>
        <v>158.529</v>
      </c>
      <c r="C901" s="1">
        <f>[1]!i_dq_close($C$1,A901)</f>
        <v>176.17269999999999</v>
      </c>
      <c r="D901" s="1">
        <f>[1]!i_dq_close($D$1,A901)</f>
        <v>190.3655</v>
      </c>
      <c r="E901" s="1">
        <f>[1]!i_dq_close($E$1,A901)</f>
        <v>199.75040000000001</v>
      </c>
      <c r="F901" s="1">
        <f>[1]!i_dq_close($F$1,A901)</f>
        <v>214.42140000000001</v>
      </c>
      <c r="G901" s="1">
        <f>[1]!i_dq_close($G$1,A901)</f>
        <v>229.6234</v>
      </c>
      <c r="H901">
        <f t="shared" si="28"/>
        <v>175.02239999999998</v>
      </c>
      <c r="I901">
        <f t="shared" si="29"/>
        <v>214.5984</v>
      </c>
    </row>
    <row r="902" spans="1:9">
      <c r="A902" s="3">
        <f>信用曲线—价格!A902</f>
        <v>45877</v>
      </c>
      <c r="B902" s="1">
        <f>[1]!i_dq_close($B$1,A902)</f>
        <v>158.54089999999999</v>
      </c>
      <c r="C902" s="1">
        <f>[1]!i_dq_close($C$1,A902)</f>
        <v>176.18870000000001</v>
      </c>
      <c r="D902" s="1">
        <f>[1]!i_dq_close($D$1,A902)</f>
        <v>190.3776</v>
      </c>
      <c r="E902" s="1">
        <f>[1]!i_dq_close($E$1,A902)</f>
        <v>199.72730000000001</v>
      </c>
      <c r="F902" s="1">
        <f>[1]!i_dq_close($F$1,A902)</f>
        <v>214.39949999999999</v>
      </c>
      <c r="G902" s="1">
        <f>[1]!i_dq_close($G$1,A902)</f>
        <v>229.5078</v>
      </c>
      <c r="H902">
        <f t="shared" si="28"/>
        <v>175.03573333333335</v>
      </c>
      <c r="I902">
        <f t="shared" si="29"/>
        <v>214.54486666666665</v>
      </c>
    </row>
    <row r="903" spans="1:9">
      <c r="A903" s="3">
        <f>信用曲线—价格!A903</f>
        <v>45880</v>
      </c>
      <c r="B903" s="1">
        <f>[1]!i_dq_close($B$1,A903)</f>
        <v>158.5599</v>
      </c>
      <c r="C903" s="1">
        <f>[1]!i_dq_close($C$1,A903)</f>
        <v>176.18109999999999</v>
      </c>
      <c r="D903" s="1">
        <f>[1]!i_dq_close($D$1,A903)</f>
        <v>190.33869999999999</v>
      </c>
      <c r="E903" s="1">
        <f>[1]!i_dq_close($E$1,A903)</f>
        <v>199.47919999999999</v>
      </c>
      <c r="F903" s="1">
        <f>[1]!i_dq_close($F$1,A903)</f>
        <v>214.27959999999999</v>
      </c>
      <c r="G903" s="1">
        <f>[1]!i_dq_close($G$1,A903)</f>
        <v>229.2509</v>
      </c>
      <c r="H903">
        <f t="shared" si="28"/>
        <v>175.02656666666667</v>
      </c>
      <c r="I903">
        <f t="shared" si="29"/>
        <v>214.33656666666664</v>
      </c>
    </row>
    <row r="904" spans="1:9">
      <c r="A904" s="3">
        <f>信用曲线—价格!A904</f>
        <v>45881</v>
      </c>
      <c r="B904" s="1">
        <f>[1]!i_dq_close($B$1,A904)</f>
        <v>158.56370000000001</v>
      </c>
      <c r="C904" s="1">
        <f>[1]!i_dq_close($C$1,A904)</f>
        <v>176.1464</v>
      </c>
      <c r="D904" s="1">
        <f>[1]!i_dq_close($D$1,A904)</f>
        <v>190.22239999999999</v>
      </c>
      <c r="E904" s="1">
        <f>[1]!i_dq_close($E$1,A904)</f>
        <v>199.33670000000001</v>
      </c>
      <c r="F904" s="1">
        <f>[1]!i_dq_close($F$1,A904)</f>
        <v>213.97669999999999</v>
      </c>
      <c r="G904" s="1">
        <f>[1]!i_dq_close($G$1,A904)</f>
        <v>228.9546</v>
      </c>
      <c r="H904">
        <f t="shared" si="28"/>
        <v>174.97749999999999</v>
      </c>
      <c r="I904">
        <f t="shared" si="29"/>
        <v>214.08933333333334</v>
      </c>
    </row>
    <row r="905" spans="1:9">
      <c r="A905" s="3">
        <f>信用曲线—价格!A905</f>
        <v>45882</v>
      </c>
      <c r="B905" s="1">
        <f>[1]!i_dq_close($B$1,A905)</f>
        <v>158.56989999999999</v>
      </c>
      <c r="C905" s="1">
        <f>[1]!i_dq_close($C$1,A905)</f>
        <v>176.13810000000001</v>
      </c>
      <c r="D905" s="1">
        <f>[1]!i_dq_close($D$1,A905)</f>
        <v>190.20339999999999</v>
      </c>
      <c r="E905" s="1">
        <f>[1]!i_dq_close($E$1,A905)</f>
        <v>199.32859999999999</v>
      </c>
      <c r="F905" s="1">
        <f>[1]!i_dq_close($F$1,A905)</f>
        <v>213.90780000000001</v>
      </c>
      <c r="G905" s="1">
        <f>[1]!i_dq_close($G$1,A905)</f>
        <v>228.83359999999999</v>
      </c>
      <c r="H905">
        <f t="shared" si="28"/>
        <v>174.97046666666665</v>
      </c>
      <c r="I905">
        <f t="shared" si="29"/>
        <v>214.02333333333331</v>
      </c>
    </row>
    <row r="906" spans="1:9">
      <c r="A906" s="3">
        <f>信用曲线—价格!A906</f>
        <v>45883</v>
      </c>
      <c r="B906" s="1">
        <f>[1]!i_dq_close($B$1,A906)</f>
        <v>158.57730000000001</v>
      </c>
      <c r="C906" s="1">
        <f>[1]!i_dq_close($C$1,A906)</f>
        <v>176.12719999999999</v>
      </c>
      <c r="D906" s="1">
        <f>[1]!i_dq_close($D$1,A906)</f>
        <v>190.13390000000001</v>
      </c>
      <c r="E906" s="1">
        <f>[1]!i_dq_close($E$1,A906)</f>
        <v>199.09379999999999</v>
      </c>
      <c r="F906" s="1">
        <f>[1]!i_dq_close($F$1,A906)</f>
        <v>213.7482</v>
      </c>
      <c r="G906" s="1">
        <f>[1]!i_dq_close($G$1,A906)</f>
        <v>228.63910000000001</v>
      </c>
      <c r="H906">
        <f t="shared" si="28"/>
        <v>174.94613333333334</v>
      </c>
      <c r="I906">
        <f t="shared" si="29"/>
        <v>213.82703333333333</v>
      </c>
    </row>
    <row r="907" spans="1:9">
      <c r="A907" s="3">
        <f>信用曲线—价格!A907</f>
        <v>45884</v>
      </c>
      <c r="B907" s="1">
        <f>[1]!i_dq_close($B$1,A907)</f>
        <v>158.58410000000001</v>
      </c>
      <c r="C907" s="1">
        <f>[1]!i_dq_close($C$1,A907)</f>
        <v>176.1086</v>
      </c>
      <c r="D907" s="1">
        <f>[1]!i_dq_close($D$1,A907)</f>
        <v>190.08680000000001</v>
      </c>
      <c r="E907" s="1">
        <f>[1]!i_dq_close($E$1,A907)</f>
        <v>199.0472</v>
      </c>
      <c r="F907" s="1">
        <f>[1]!i_dq_close($F$1,A907)</f>
        <v>213.6944</v>
      </c>
      <c r="G907" s="1">
        <f>[1]!i_dq_close($G$1,A907)</f>
        <v>228.31190000000001</v>
      </c>
      <c r="H907">
        <f t="shared" si="28"/>
        <v>174.9265</v>
      </c>
      <c r="I907">
        <f t="shared" si="29"/>
        <v>213.68449999999999</v>
      </c>
    </row>
    <row r="908" spans="1:9">
      <c r="A908" s="3">
        <f>信用曲线—价格!A908</f>
        <v>45887</v>
      </c>
      <c r="B908" s="1">
        <f>[1]!i_dq_close($B$1,A908)</f>
        <v>158.58930000000001</v>
      </c>
      <c r="C908" s="1">
        <f>[1]!i_dq_close($C$1,A908)</f>
        <v>175.98939999999999</v>
      </c>
      <c r="D908" s="1">
        <f>[1]!i_dq_close($D$1,A908)</f>
        <v>189.75219999999999</v>
      </c>
      <c r="E908" s="1">
        <f>[1]!i_dq_close($E$1,A908)</f>
        <v>198.60380000000001</v>
      </c>
      <c r="F908" s="1">
        <f>[1]!i_dq_close($F$1,A908)</f>
        <v>212.95249999999999</v>
      </c>
      <c r="G908" s="1">
        <f>[1]!i_dq_close($G$1,A908)</f>
        <v>227.18459999999999</v>
      </c>
      <c r="H908">
        <f t="shared" si="28"/>
        <v>174.77696666666668</v>
      </c>
      <c r="I908">
        <f t="shared" si="29"/>
        <v>212.91363333333334</v>
      </c>
    </row>
    <row r="909" spans="1:9">
      <c r="A909" s="3">
        <f>信用曲线—价格!A909</f>
        <v>45888</v>
      </c>
      <c r="B909" s="1">
        <f>[1]!i_dq_close($B$1,A909)</f>
        <v>158.59190000000001</v>
      </c>
      <c r="C909" s="1">
        <f>[1]!i_dq_close($C$1,A909)</f>
        <v>175.95320000000001</v>
      </c>
      <c r="D909" s="1">
        <f>[1]!i_dq_close($D$1,A909)</f>
        <v>189.67060000000001</v>
      </c>
      <c r="E909" s="1">
        <f>[1]!i_dq_close($E$1,A909)</f>
        <v>198.45310000000001</v>
      </c>
      <c r="F909" s="1">
        <f>[1]!i_dq_close($F$1,A909)</f>
        <v>212.6567</v>
      </c>
      <c r="G909" s="1">
        <f>[1]!i_dq_close($G$1,A909)</f>
        <v>226.88329999999999</v>
      </c>
      <c r="H909">
        <f t="shared" si="28"/>
        <v>174.73856666666669</v>
      </c>
      <c r="I909">
        <f t="shared" si="29"/>
        <v>212.66436666666667</v>
      </c>
    </row>
    <row r="910" spans="1:9">
      <c r="A910" s="3">
        <f>信用曲线—价格!A910</f>
        <v>45889</v>
      </c>
      <c r="B910" s="1">
        <f>[1]!i_dq_close($B$1,A910)</f>
        <v>158.6002</v>
      </c>
      <c r="C910" s="1">
        <f>[1]!i_dq_close($C$1,A910)</f>
        <v>175.94560000000001</v>
      </c>
      <c r="D910" s="1">
        <f>[1]!i_dq_close($D$1,A910)</f>
        <v>189.65270000000001</v>
      </c>
      <c r="E910" s="1">
        <f>[1]!i_dq_close($E$1,A910)</f>
        <v>198.3355</v>
      </c>
      <c r="F910" s="1">
        <f>[1]!i_dq_close($F$1,A910)</f>
        <v>212.4297</v>
      </c>
      <c r="G910" s="1">
        <f>[1]!i_dq_close($G$1,A910)</f>
        <v>226.5703</v>
      </c>
      <c r="H910">
        <f t="shared" si="28"/>
        <v>174.73283333333333</v>
      </c>
      <c r="I910">
        <f t="shared" si="29"/>
        <v>212.44516666666667</v>
      </c>
    </row>
    <row r="911" spans="1:9">
      <c r="A911" s="3">
        <f>信用曲线—价格!A911</f>
        <v>45890</v>
      </c>
      <c r="B911" s="1">
        <f>[1]!i_dq_close($B$1,A911)</f>
        <v>158.60759999999999</v>
      </c>
      <c r="C911" s="1">
        <f>[1]!i_dq_close($C$1,A911)</f>
        <v>175.93950000000001</v>
      </c>
      <c r="D911" s="1">
        <f>[1]!i_dq_close($D$1,A911)</f>
        <v>189.61670000000001</v>
      </c>
      <c r="E911" s="1">
        <f>[1]!i_dq_close($E$1,A911)</f>
        <v>198.13339999999999</v>
      </c>
      <c r="F911" s="1">
        <f>[1]!i_dq_close($F$1,A911)</f>
        <v>212.2201</v>
      </c>
      <c r="G911" s="1">
        <f>[1]!i_dq_close($G$1,A911)</f>
        <v>226.1311</v>
      </c>
      <c r="H911">
        <f t="shared" si="28"/>
        <v>174.72126666666668</v>
      </c>
      <c r="I911">
        <f t="shared" si="29"/>
        <v>212.16153333333332</v>
      </c>
    </row>
    <row r="912" spans="1:9">
      <c r="A912" s="3">
        <f>信用曲线—价格!A912</f>
        <v>45891</v>
      </c>
      <c r="B912" s="1">
        <f>[1]!i_dq_close($B$1,A912)</f>
        <v>158.61789999999999</v>
      </c>
      <c r="C912" s="1">
        <f>[1]!i_dq_close($C$1,A912)</f>
        <v>175.93469999999999</v>
      </c>
      <c r="D912" s="1">
        <f>[1]!i_dq_close($D$1,A912)</f>
        <v>189.57900000000001</v>
      </c>
      <c r="E912" s="1">
        <f>[1]!i_dq_close($E$1,A912)</f>
        <v>198.05760000000001</v>
      </c>
      <c r="F912" s="1">
        <f>[1]!i_dq_close($F$1,A912)</f>
        <v>212.10249999999999</v>
      </c>
      <c r="G912" s="1">
        <f>[1]!i_dq_close($G$1,A912)</f>
        <v>226.0179</v>
      </c>
      <c r="H912">
        <f t="shared" si="28"/>
        <v>174.7105333333333</v>
      </c>
      <c r="I912">
        <f t="shared" si="29"/>
        <v>212.05933333333334</v>
      </c>
    </row>
    <row r="913" spans="1:9">
      <c r="A913" s="3">
        <f>信用曲线—价格!A913</f>
        <v>45894</v>
      </c>
      <c r="B913" s="1">
        <f>[1]!i_dq_close($B$1,A913)</f>
        <v>158.64519999999999</v>
      </c>
      <c r="C913" s="1">
        <f>[1]!i_dq_close($C$1,A913)</f>
        <v>175.9845</v>
      </c>
      <c r="D913" s="1">
        <f>[1]!i_dq_close($D$1,A913)</f>
        <v>189.60659999999999</v>
      </c>
      <c r="E913" s="1">
        <f>[1]!i_dq_close($E$1,A913)</f>
        <v>198.06720000000001</v>
      </c>
      <c r="F913" s="1">
        <f>[1]!i_dq_close($F$1,A913)</f>
        <v>212.12620000000001</v>
      </c>
      <c r="G913" s="1">
        <f>[1]!i_dq_close($G$1,A913)</f>
        <v>225.8878</v>
      </c>
      <c r="H913">
        <f t="shared" si="28"/>
        <v>174.7454333333333</v>
      </c>
      <c r="I913">
        <f t="shared" si="29"/>
        <v>212.02706666666666</v>
      </c>
    </row>
    <row r="914" spans="1:9">
      <c r="A914" s="3">
        <f>信用曲线—价格!A914</f>
        <v>45895</v>
      </c>
      <c r="B914" s="1">
        <f>[1]!i_dq_close($B$1,A914)</f>
        <v>158.65559999999999</v>
      </c>
      <c r="C914" s="1">
        <f>[1]!i_dq_close($C$1,A914)</f>
        <v>176.02209999999999</v>
      </c>
      <c r="D914" s="1">
        <f>[1]!i_dq_close($D$1,A914)</f>
        <v>189.6481</v>
      </c>
      <c r="E914" s="1">
        <f>[1]!i_dq_close($E$1,A914)</f>
        <v>198.06360000000001</v>
      </c>
      <c r="F914" s="1">
        <f>[1]!i_dq_close($F$1,A914)</f>
        <v>212.12200000000001</v>
      </c>
      <c r="G914" s="1">
        <f>[1]!i_dq_close($G$1,A914)</f>
        <v>225.90360000000001</v>
      </c>
      <c r="H914">
        <f t="shared" si="28"/>
        <v>174.77526666666665</v>
      </c>
      <c r="I914">
        <f t="shared" si="29"/>
        <v>212.02973333333333</v>
      </c>
    </row>
    <row r="915" spans="1:9">
      <c r="A915" s="3">
        <f>信用曲线—价格!A915</f>
        <v>45896</v>
      </c>
      <c r="B915" s="1">
        <f>[1]!i_dq_close($B$1,A915)</f>
        <v>158.66800000000001</v>
      </c>
      <c r="C915" s="1">
        <f>[1]!i_dq_close($C$1,A915)</f>
        <v>176.0599</v>
      </c>
      <c r="D915" s="1">
        <f>[1]!i_dq_close($D$1,A915)</f>
        <v>189.69550000000001</v>
      </c>
      <c r="E915" s="1">
        <f>[1]!i_dq_close($E$1,A915)</f>
        <v>198.0368</v>
      </c>
      <c r="F915" s="1">
        <f>[1]!i_dq_close($F$1,A915)</f>
        <v>212.0317</v>
      </c>
      <c r="G915" s="1">
        <f>[1]!i_dq_close($G$1,A915)</f>
        <v>225.66480000000001</v>
      </c>
      <c r="H915">
        <f t="shared" si="28"/>
        <v>174.80780000000001</v>
      </c>
      <c r="I915">
        <f t="shared" si="29"/>
        <v>211.9111</v>
      </c>
    </row>
    <row r="916" spans="1:9">
      <c r="A916" s="3">
        <f>信用曲线—价格!A916</f>
        <v>45897</v>
      </c>
      <c r="B916" s="1">
        <f>[1]!i_dq_close($B$1,A916)</f>
        <v>158.68</v>
      </c>
      <c r="C916" s="1">
        <f>[1]!i_dq_close($C$1,A916)</f>
        <v>176.0642</v>
      </c>
      <c r="D916" s="1">
        <f>[1]!i_dq_close($D$1,A916)</f>
        <v>189.6824</v>
      </c>
      <c r="E916" s="1">
        <f>[1]!i_dq_close($E$1,A916)</f>
        <v>197.96809999999999</v>
      </c>
      <c r="F916" s="1">
        <f>[1]!i_dq_close($F$1,A916)</f>
        <v>211.85579999999999</v>
      </c>
      <c r="G916" s="1">
        <f>[1]!i_dq_close($G$1,A916)</f>
        <v>225.63329999999999</v>
      </c>
      <c r="H916">
        <f t="shared" si="28"/>
        <v>174.80886666666666</v>
      </c>
      <c r="I916">
        <f t="shared" si="29"/>
        <v>211.81906666666666</v>
      </c>
    </row>
    <row r="917" spans="1:9">
      <c r="A917" s="3">
        <f>信用曲线—价格!A917</f>
        <v>45898</v>
      </c>
      <c r="B917" s="1">
        <f>[1]!i_dq_close($B$1,A917)</f>
        <v>158.69049999999999</v>
      </c>
      <c r="C917" s="1">
        <f>[1]!i_dq_close($C$1,A917)</f>
        <v>176.07910000000001</v>
      </c>
      <c r="D917" s="1">
        <f>[1]!i_dq_close($D$1,A917)</f>
        <v>189.67439999999999</v>
      </c>
      <c r="E917" s="1">
        <f>[1]!i_dq_close($E$1,A917)</f>
        <v>197.91489999999999</v>
      </c>
      <c r="F917" s="1">
        <f>[1]!i_dq_close($F$1,A917)</f>
        <v>211.67259999999999</v>
      </c>
      <c r="G917" s="1">
        <f>[1]!i_dq_close($G$1,A917)</f>
        <v>225.31479999999999</v>
      </c>
      <c r="H917">
        <f t="shared" si="28"/>
        <v>174.81466666666665</v>
      </c>
      <c r="I917">
        <f t="shared" si="29"/>
        <v>211.63409999999999</v>
      </c>
    </row>
    <row r="918" spans="1:9">
      <c r="A918" s="3">
        <f>信用曲线—价格!A918</f>
        <v>45901</v>
      </c>
      <c r="B918" s="1">
        <f>[1]!i_dq_close($B$1,A918)</f>
        <v>158.71289999999999</v>
      </c>
      <c r="C918" s="1">
        <f>[1]!i_dq_close($C$1,A918)</f>
        <v>176.11320000000001</v>
      </c>
      <c r="D918" s="1">
        <f>[1]!i_dq_close($D$1,A918)</f>
        <v>189.71440000000001</v>
      </c>
      <c r="E918" s="1">
        <f>[1]!i_dq_close($E$1,A918)</f>
        <v>197.88570000000001</v>
      </c>
      <c r="F918" s="1">
        <f>[1]!i_dq_close($F$1,A918)</f>
        <v>211.74770000000001</v>
      </c>
      <c r="G918" s="1">
        <f>[1]!i_dq_close($G$1,A918)</f>
        <v>225.14510000000001</v>
      </c>
      <c r="H918">
        <f t="shared" si="28"/>
        <v>174.84683333333336</v>
      </c>
      <c r="I918">
        <f t="shared" si="29"/>
        <v>211.59283333333337</v>
      </c>
    </row>
    <row r="919" spans="1:9">
      <c r="A919" s="3">
        <f>信用曲线—价格!A919</f>
        <v>45902</v>
      </c>
      <c r="B919" s="1">
        <f>[1]!i_dq_close($B$1,A919)</f>
        <v>158.72139999999999</v>
      </c>
      <c r="C919" s="1">
        <f>[1]!i_dq_close($C$1,A919)</f>
        <v>176.12309999999999</v>
      </c>
      <c r="D919" s="1">
        <f>[1]!i_dq_close($D$1,A919)</f>
        <v>189.74709999999999</v>
      </c>
      <c r="E919" s="1">
        <f>[1]!i_dq_close($E$1,A919)</f>
        <v>197.88720000000001</v>
      </c>
      <c r="F919" s="1">
        <f>[1]!i_dq_close($F$1,A919)</f>
        <v>211.65559999999999</v>
      </c>
      <c r="G919" s="1">
        <f>[1]!i_dq_close($G$1,A919)</f>
        <v>225.34469999999999</v>
      </c>
      <c r="H919">
        <f t="shared" si="28"/>
        <v>174.86386666666667</v>
      </c>
      <c r="I919">
        <f t="shared" si="29"/>
        <v>211.62916666666669</v>
      </c>
    </row>
    <row r="920" spans="1:9">
      <c r="A920" s="3">
        <f>信用曲线—价格!A920</f>
        <v>45903</v>
      </c>
      <c r="B920" s="1">
        <f>[1]!i_dq_close($B$1,A920)</f>
        <v>158.72720000000001</v>
      </c>
      <c r="C920" s="1">
        <f>[1]!i_dq_close($C$1,A920)</f>
        <v>176.17619999999999</v>
      </c>
      <c r="D920" s="1">
        <f>[1]!i_dq_close($D$1,A920)</f>
        <v>189.80590000000001</v>
      </c>
      <c r="E920" s="1">
        <f>[1]!i_dq_close($E$1,A920)</f>
        <v>197.8922</v>
      </c>
      <c r="F920" s="1">
        <f>[1]!i_dq_close($F$1,A920)</f>
        <v>211.7766</v>
      </c>
      <c r="G920" s="1">
        <f>[1]!i_dq_close($G$1,A920)</f>
        <v>225.32839999999999</v>
      </c>
      <c r="H920">
        <f t="shared" si="28"/>
        <v>174.90309999999999</v>
      </c>
      <c r="I920">
        <f t="shared" si="29"/>
        <v>211.66573333333335</v>
      </c>
    </row>
    <row r="921" spans="1:9">
      <c r="A921" s="3">
        <f>信用曲线—价格!A921</f>
        <v>45904</v>
      </c>
      <c r="B921" s="1">
        <f>[1]!i_dq_close($B$1,A921)</f>
        <v>158.7407</v>
      </c>
      <c r="C921" s="1">
        <f>[1]!i_dq_close($C$1,A921)</f>
        <v>176.22329999999999</v>
      </c>
      <c r="D921" s="1">
        <f>[1]!i_dq_close($D$1,A921)</f>
        <v>189.93799999999999</v>
      </c>
      <c r="E921" s="1">
        <f>[1]!i_dq_close($E$1,A921)</f>
        <v>198.0385</v>
      </c>
      <c r="F921" s="1">
        <f>[1]!i_dq_close($F$1,A921)</f>
        <v>211.94110000000001</v>
      </c>
      <c r="G921" s="1">
        <f>[1]!i_dq_close($G$1,A921)</f>
        <v>225.33860000000001</v>
      </c>
      <c r="H921">
        <f t="shared" si="28"/>
        <v>174.96733333333336</v>
      </c>
      <c r="I921">
        <f t="shared" si="29"/>
        <v>211.77273333333335</v>
      </c>
    </row>
    <row r="922" spans="1:9">
      <c r="A922" s="3">
        <f>信用曲线—价格!A922</f>
        <v>45905</v>
      </c>
      <c r="B922" s="1">
        <f>[1]!i_dq_close($B$1,A922)</f>
        <v>158.74860000000001</v>
      </c>
      <c r="C922" s="1">
        <f>[1]!i_dq_close($C$1,A922)</f>
        <v>176.22640000000001</v>
      </c>
      <c r="D922" s="1">
        <f>[1]!i_dq_close($D$1,A922)</f>
        <v>189.89269999999999</v>
      </c>
      <c r="E922" s="1">
        <f>[1]!i_dq_close($E$1,A922)</f>
        <v>198.0908</v>
      </c>
      <c r="F922" s="1">
        <f>[1]!i_dq_close($F$1,A922)</f>
        <v>211.6542</v>
      </c>
      <c r="G922" s="1">
        <f>[1]!i_dq_close($G$1,A922)</f>
        <v>225.0967</v>
      </c>
      <c r="H922">
        <f t="shared" si="28"/>
        <v>174.95590000000001</v>
      </c>
      <c r="I922">
        <f t="shared" si="29"/>
        <v>211.61389999999997</v>
      </c>
    </row>
    <row r="923" spans="1:9">
      <c r="A923" s="3">
        <f>信用曲线—价格!A923</f>
        <v>45908</v>
      </c>
      <c r="B923" s="1">
        <f>[1]!i_dq_close($B$1,A923)</f>
        <v>158.76580000000001</v>
      </c>
      <c r="C923" s="1">
        <f>[1]!i_dq_close($C$1,A923)</f>
        <v>176.22139999999999</v>
      </c>
      <c r="D923" s="1">
        <f>[1]!i_dq_close($D$1,A923)</f>
        <v>189.8056</v>
      </c>
      <c r="E923" s="1">
        <f>[1]!i_dq_close($E$1,A923)</f>
        <v>198.0376</v>
      </c>
      <c r="F923" s="1">
        <f>[1]!i_dq_close($F$1,A923)</f>
        <v>211.29409999999999</v>
      </c>
      <c r="G923" s="1">
        <f>[1]!i_dq_close($G$1,A923)</f>
        <v>224.7319</v>
      </c>
      <c r="H923">
        <f t="shared" si="28"/>
        <v>174.93093333333334</v>
      </c>
      <c r="I923">
        <f t="shared" si="29"/>
        <v>211.35453333333331</v>
      </c>
    </row>
    <row r="924" spans="1:9">
      <c r="A924" s="3">
        <f>信用曲线—价格!A924</f>
        <v>45909</v>
      </c>
      <c r="B924" s="1">
        <f>[1]!i_dq_close($B$1,A924)</f>
        <v>158.76939999999999</v>
      </c>
      <c r="C924" s="1">
        <f>[1]!i_dq_close($C$1,A924)</f>
        <v>176.19540000000001</v>
      </c>
      <c r="D924" s="1">
        <f>[1]!i_dq_close($D$1,A924)</f>
        <v>189.74180000000001</v>
      </c>
      <c r="E924" s="1">
        <f>[1]!i_dq_close($E$1,A924)</f>
        <v>198.0746</v>
      </c>
      <c r="F924" s="1">
        <f>[1]!i_dq_close($F$1,A924)</f>
        <v>211.30009999999999</v>
      </c>
      <c r="G924" s="1">
        <f>[1]!i_dq_close($G$1,A924)</f>
        <v>224.46289999999999</v>
      </c>
      <c r="H924">
        <f t="shared" si="28"/>
        <v>174.90219999999999</v>
      </c>
      <c r="I924">
        <f t="shared" si="29"/>
        <v>211.27919999999997</v>
      </c>
    </row>
    <row r="925" spans="1:9">
      <c r="A925" s="3">
        <f>信用曲线—价格!A925</f>
        <v>45910</v>
      </c>
      <c r="B925" s="1">
        <f>[1]!i_dq_close($B$1,A925)</f>
        <v>158.77000000000001</v>
      </c>
      <c r="C925" s="1">
        <f>[1]!i_dq_close($C$1,A925)</f>
        <v>176.14060000000001</v>
      </c>
      <c r="D925" s="1">
        <f>[1]!i_dq_close($D$1,A925)</f>
        <v>189.60599999999999</v>
      </c>
      <c r="E925" s="1">
        <f>[1]!i_dq_close($E$1,A925)</f>
        <v>197.809</v>
      </c>
      <c r="F925" s="1">
        <f>[1]!i_dq_close($F$1,A925)</f>
        <v>211.00569999999999</v>
      </c>
      <c r="G925" s="1">
        <f>[1]!i_dq_close($G$1,A925)</f>
        <v>223.58410000000001</v>
      </c>
      <c r="H925">
        <f t="shared" si="28"/>
        <v>174.83886666666669</v>
      </c>
      <c r="I925">
        <f t="shared" si="29"/>
        <v>210.79960000000003</v>
      </c>
    </row>
    <row r="926" spans="1:9">
      <c r="A926" s="3">
        <f>信用曲线—价格!A926</f>
        <v>45911</v>
      </c>
      <c r="B926" s="1">
        <f>[1]!i_dq_close($B$1,A926)</f>
        <v>158.7741</v>
      </c>
      <c r="C926" s="1">
        <f>[1]!i_dq_close($C$1,A926)</f>
        <v>176.1096</v>
      </c>
      <c r="D926" s="1">
        <f>[1]!i_dq_close($D$1,A926)</f>
        <v>189.52699999999999</v>
      </c>
      <c r="E926" s="1">
        <f>[1]!i_dq_close($E$1,A926)</f>
        <v>197.64709999999999</v>
      </c>
      <c r="F926" s="1">
        <f>[1]!i_dq_close($F$1,A926)</f>
        <v>210.8476</v>
      </c>
      <c r="G926" s="1">
        <f>[1]!i_dq_close($G$1,A926)</f>
        <v>223.01949999999999</v>
      </c>
      <c r="H926">
        <f t="shared" si="28"/>
        <v>174.80356666666663</v>
      </c>
      <c r="I926">
        <f t="shared" si="29"/>
        <v>210.50473333333332</v>
      </c>
    </row>
    <row r="927" spans="1:9">
      <c r="A927" s="3">
        <f>信用曲线—价格!A927</f>
        <v>45912</v>
      </c>
      <c r="B927" s="1">
        <f>[1]!i_dq_close($B$1,A927)</f>
        <v>158.78100000000001</v>
      </c>
      <c r="C927" s="1">
        <f>[1]!i_dq_close($C$1,A927)</f>
        <v>176.11840000000001</v>
      </c>
      <c r="D927" s="1">
        <f>[1]!i_dq_close($D$1,A927)</f>
        <v>189.52099999999999</v>
      </c>
      <c r="E927" s="1">
        <f>[1]!i_dq_close($E$1,A927)</f>
        <v>197.54159999999999</v>
      </c>
      <c r="F927" s="1">
        <f>[1]!i_dq_close($F$1,A927)</f>
        <v>210.77080000000001</v>
      </c>
      <c r="G927" s="1">
        <f>[1]!i_dq_close($G$1,A927)</f>
        <v>223.01689999999999</v>
      </c>
      <c r="H927">
        <f t="shared" si="28"/>
        <v>174.80679999999998</v>
      </c>
      <c r="I927">
        <f t="shared" si="29"/>
        <v>210.44309999999999</v>
      </c>
    </row>
    <row r="928" spans="1:9">
      <c r="A928" s="3">
        <f>信用曲线—价格!A928</f>
        <v>45915</v>
      </c>
      <c r="B928" s="1">
        <f>[1]!i_dq_close($B$1,A928)</f>
        <v>158.80779999999999</v>
      </c>
      <c r="C928" s="1">
        <f>[1]!i_dq_close($C$1,A928)</f>
        <v>176.17490000000001</v>
      </c>
      <c r="D928" s="1">
        <f>[1]!i_dq_close($D$1,A928)</f>
        <v>189.59200000000001</v>
      </c>
      <c r="E928" s="1">
        <f>[1]!i_dq_close($E$1,A928)</f>
        <v>197.5359</v>
      </c>
      <c r="F928" s="1">
        <f>[1]!i_dq_close($F$1,A928)</f>
        <v>210.84790000000001</v>
      </c>
      <c r="G928" s="1">
        <f>[1]!i_dq_close($G$1,A928)</f>
        <v>222.7894</v>
      </c>
      <c r="H928">
        <f t="shared" si="28"/>
        <v>174.85823333333335</v>
      </c>
      <c r="I928">
        <f t="shared" si="29"/>
        <v>210.39106666666666</v>
      </c>
    </row>
    <row r="929" spans="1:9">
      <c r="A929" s="3">
        <f>信用曲线—价格!A929</f>
        <v>45916</v>
      </c>
      <c r="B929" s="1">
        <f>[1]!i_dq_close($B$1,A929)</f>
        <v>158.81270000000001</v>
      </c>
      <c r="C929" s="1">
        <f>[1]!i_dq_close($C$1,A929)</f>
        <v>176.19470000000001</v>
      </c>
      <c r="D929" s="1">
        <f>[1]!i_dq_close($D$1,A929)</f>
        <v>189.589</v>
      </c>
      <c r="E929" s="1">
        <f>[1]!i_dq_close($E$1,A929)</f>
        <v>197.53370000000001</v>
      </c>
      <c r="F929" s="1">
        <f>[1]!i_dq_close($F$1,A929)</f>
        <v>210.79599999999999</v>
      </c>
      <c r="G929" s="1">
        <f>[1]!i_dq_close($G$1,A929)</f>
        <v>222.74629999999999</v>
      </c>
      <c r="H929">
        <f t="shared" si="28"/>
        <v>174.86546666666666</v>
      </c>
      <c r="I929">
        <f t="shared" si="29"/>
        <v>210.35866666666666</v>
      </c>
    </row>
    <row r="930" spans="1:9">
      <c r="A930" s="3">
        <f>信用曲线—价格!A930</f>
        <v>45917</v>
      </c>
      <c r="B930" s="1">
        <f>[1]!i_dq_close($B$1,A930)</f>
        <v>158.8212</v>
      </c>
      <c r="C930" s="1">
        <f>[1]!i_dq_close($C$1,A930)</f>
        <v>176.21019999999999</v>
      </c>
      <c r="D930" s="1">
        <f>[1]!i_dq_close($D$1,A930)</f>
        <v>189.60890000000001</v>
      </c>
      <c r="E930" s="1">
        <f>[1]!i_dq_close($E$1,A930)</f>
        <v>197.5505</v>
      </c>
      <c r="F930" s="1">
        <f>[1]!i_dq_close($F$1,A930)</f>
        <v>210.8372</v>
      </c>
      <c r="G930" s="1">
        <f>[1]!i_dq_close($G$1,A930)</f>
        <v>222.4622</v>
      </c>
      <c r="H930">
        <f t="shared" si="28"/>
        <v>174.8801</v>
      </c>
      <c r="I930">
        <f t="shared" si="29"/>
        <v>210.28329999999997</v>
      </c>
    </row>
    <row r="931" spans="1:9">
      <c r="A931" s="3">
        <f>信用曲线—价格!A931</f>
        <v>45918</v>
      </c>
      <c r="B931" s="1">
        <f>[1]!i_dq_close($B$1,A931)</f>
        <v>158.82560000000001</v>
      </c>
      <c r="C931" s="1">
        <f>[1]!i_dq_close($C$1,A931)</f>
        <v>176.2002</v>
      </c>
      <c r="D931" s="1">
        <f>[1]!i_dq_close($D$1,A931)</f>
        <v>189.57570000000001</v>
      </c>
      <c r="E931" s="1">
        <f>[1]!i_dq_close($E$1,A931)</f>
        <v>197.5</v>
      </c>
      <c r="F931" s="1">
        <f>[1]!i_dq_close($F$1,A931)</f>
        <v>210.7182</v>
      </c>
      <c r="G931" s="1">
        <f>[1]!i_dq_close($G$1,A931)</f>
        <v>222.37649999999999</v>
      </c>
      <c r="H931">
        <f t="shared" si="28"/>
        <v>174.86716666666666</v>
      </c>
      <c r="I931">
        <f t="shared" si="29"/>
        <v>210.19823333333332</v>
      </c>
    </row>
    <row r="932" spans="1:9">
      <c r="A932" s="3">
        <f>信用曲线—价格!A932</f>
        <v>45919</v>
      </c>
      <c r="B932" s="1">
        <f>[1]!i_dq_close($B$1,A932)</f>
        <v>158.82980000000001</v>
      </c>
      <c r="C932" s="1">
        <f>[1]!i_dq_close($C$1,A932)</f>
        <v>176.20140000000001</v>
      </c>
      <c r="D932" s="1">
        <f>[1]!i_dq_close($D$1,A932)</f>
        <v>189.54040000000001</v>
      </c>
      <c r="E932" s="1">
        <f>[1]!i_dq_close($E$1,A932)</f>
        <v>197.40790000000001</v>
      </c>
      <c r="F932" s="1">
        <f>[1]!i_dq_close($F$1,A932)</f>
        <v>210.47120000000001</v>
      </c>
      <c r="G932" s="1">
        <f>[1]!i_dq_close($G$1,A932)</f>
        <v>221.93729999999999</v>
      </c>
      <c r="H932">
        <f t="shared" si="28"/>
        <v>174.85720000000001</v>
      </c>
      <c r="I932">
        <f t="shared" si="29"/>
        <v>209.93879999999999</v>
      </c>
    </row>
    <row r="933" spans="1:9">
      <c r="A933" s="3">
        <f>信用曲线—价格!A933</f>
        <v>45922</v>
      </c>
      <c r="B933" s="1">
        <f>[1]!i_dq_close($B$1,A933)</f>
        <v>158.84979999999999</v>
      </c>
      <c r="C933" s="1">
        <f>[1]!i_dq_close($C$1,A933)</f>
        <v>176.21420000000001</v>
      </c>
      <c r="D933" s="1">
        <f>[1]!i_dq_close($D$1,A933)</f>
        <v>189.535</v>
      </c>
      <c r="E933" s="1">
        <f>[1]!i_dq_close($E$1,A933)</f>
        <v>197.3151</v>
      </c>
      <c r="F933" s="1">
        <f>[1]!i_dq_close($F$1,A933)</f>
        <v>210.3903</v>
      </c>
      <c r="G933" s="1">
        <f>[1]!i_dq_close($G$1,A933)</f>
        <v>221.55070000000001</v>
      </c>
      <c r="H933">
        <f t="shared" si="28"/>
        <v>174.8663333333333</v>
      </c>
      <c r="I933">
        <f t="shared" si="29"/>
        <v>209.75203333333334</v>
      </c>
    </row>
    <row r="934" spans="1:9">
      <c r="A934" s="3">
        <f>信用曲线—价格!A934</f>
        <v>45923</v>
      </c>
      <c r="B934" s="1">
        <f>[1]!i_dq_close($B$1,A934)</f>
        <v>158.85169999999999</v>
      </c>
      <c r="C934" s="1">
        <f>[1]!i_dq_close($C$1,A934)</f>
        <v>176.18260000000001</v>
      </c>
      <c r="D934" s="1">
        <f>[1]!i_dq_close($D$1,A934)</f>
        <v>189.41640000000001</v>
      </c>
      <c r="E934" s="1">
        <f>[1]!i_dq_close($E$1,A934)</f>
        <v>197.1327</v>
      </c>
      <c r="F934" s="1">
        <f>[1]!i_dq_close($F$1,A934)</f>
        <v>210.2055</v>
      </c>
      <c r="G934" s="1">
        <f>[1]!i_dq_close($G$1,A934)</f>
        <v>221.14599999999999</v>
      </c>
      <c r="H934">
        <f t="shared" si="28"/>
        <v>174.81690000000003</v>
      </c>
      <c r="I934">
        <f t="shared" si="29"/>
        <v>209.49473333333333</v>
      </c>
    </row>
    <row r="935" spans="1:9">
      <c r="A935" s="3">
        <f>信用曲线—价格!A935</f>
        <v>45924</v>
      </c>
      <c r="B935" s="1">
        <f>[1]!i_dq_close($B$1,A935)</f>
        <v>158.8432</v>
      </c>
      <c r="C935" s="1">
        <f>[1]!i_dq_close($C$1,A935)</f>
        <v>176.1054</v>
      </c>
      <c r="D935" s="1">
        <f>[1]!i_dq_close($D$1,A935)</f>
        <v>189.1583</v>
      </c>
      <c r="E935" s="1">
        <f>[1]!i_dq_close($E$1,A935)</f>
        <v>196.86150000000001</v>
      </c>
      <c r="F935" s="1">
        <f>[1]!i_dq_close($F$1,A935)</f>
        <v>209.70869999999999</v>
      </c>
      <c r="G935" s="1">
        <f>[1]!i_dq_close($G$1,A935)</f>
        <v>220.4974</v>
      </c>
      <c r="H935">
        <f t="shared" si="28"/>
        <v>174.70230000000001</v>
      </c>
      <c r="I935">
        <f t="shared" si="29"/>
        <v>209.02253333333331</v>
      </c>
    </row>
    <row r="936" spans="1:9">
      <c r="A936" s="3">
        <f>信用曲线—价格!A936</f>
        <v>45925</v>
      </c>
      <c r="B936" s="1">
        <f>[1]!i_dq_close($B$1,A936)</f>
        <v>158.83930000000001</v>
      </c>
      <c r="C936" s="1">
        <f>[1]!i_dq_close($C$1,A936)</f>
        <v>176.01609999999999</v>
      </c>
      <c r="D936" s="1">
        <f>[1]!i_dq_close($D$1,A936)</f>
        <v>188.95689999999999</v>
      </c>
      <c r="E936" s="1">
        <f>[1]!i_dq_close($E$1,A936)</f>
        <v>196.5787</v>
      </c>
      <c r="F936" s="1">
        <f>[1]!i_dq_close($F$1,A936)</f>
        <v>209.1892</v>
      </c>
      <c r="G936" s="1">
        <f>[1]!i_dq_close($G$1,A936)</f>
        <v>219.65350000000001</v>
      </c>
      <c r="H936">
        <f t="shared" si="28"/>
        <v>174.60410000000002</v>
      </c>
      <c r="I936">
        <f t="shared" si="29"/>
        <v>208.47379999999998</v>
      </c>
    </row>
    <row r="937" spans="1:9">
      <c r="A937" s="3">
        <f>信用曲线—价格!A937</f>
        <v>45926</v>
      </c>
      <c r="B937" s="1">
        <f>[1]!i_dq_close($B$1,A937)</f>
        <v>158.8486</v>
      </c>
      <c r="C937" s="1">
        <f>[1]!i_dq_close($C$1,A937)</f>
        <v>176.02180000000001</v>
      </c>
      <c r="D937" s="1">
        <f>[1]!i_dq_close($D$1,A937)</f>
        <v>189.01669999999999</v>
      </c>
      <c r="E937" s="1">
        <f>[1]!i_dq_close($E$1,A937)</f>
        <v>196.5325</v>
      </c>
      <c r="F937" s="1">
        <f>[1]!i_dq_close($F$1,A937)</f>
        <v>209.11850000000001</v>
      </c>
      <c r="G937" s="1">
        <f>[1]!i_dq_close($G$1,A937)</f>
        <v>219.59460000000001</v>
      </c>
      <c r="H937">
        <f t="shared" si="28"/>
        <v>174.62903333333335</v>
      </c>
      <c r="I937">
        <f t="shared" si="29"/>
        <v>208.4152</v>
      </c>
    </row>
    <row r="938" spans="1:9">
      <c r="A938" s="3">
        <f>信用曲线—价格!A938</f>
        <v>45928</v>
      </c>
      <c r="B938" s="1">
        <f>[1]!i_dq_close($B$1,A938)</f>
        <v>158.86949999999999</v>
      </c>
      <c r="C938" s="1">
        <f>[1]!i_dq_close($C$1,A938)</f>
        <v>176.05170000000001</v>
      </c>
      <c r="D938" s="1">
        <f>[1]!i_dq_close($D$1,A938)</f>
        <v>188.9853</v>
      </c>
      <c r="E938" s="1">
        <f>[1]!i_dq_close($E$1,A938)</f>
        <v>196.50380000000001</v>
      </c>
      <c r="F938" s="1">
        <f>[1]!i_dq_close($F$1,A938)</f>
        <v>209.06819999999999</v>
      </c>
      <c r="G938" s="1">
        <f>[1]!i_dq_close($G$1,A938)</f>
        <v>219.4889</v>
      </c>
      <c r="H938">
        <f t="shared" si="28"/>
        <v>174.63550000000001</v>
      </c>
      <c r="I938">
        <f t="shared" si="29"/>
        <v>208.35363333333331</v>
      </c>
    </row>
    <row r="939" spans="1:9">
      <c r="A939" s="3">
        <f>信用曲线—价格!A939</f>
        <v>45929</v>
      </c>
      <c r="B939" s="1">
        <f>[1]!i_dq_close($B$1,A939)</f>
        <v>158.87710000000001</v>
      </c>
      <c r="C939" s="1">
        <f>[1]!i_dq_close($C$1,A939)</f>
        <v>176.0598</v>
      </c>
      <c r="D939" s="1">
        <f>[1]!i_dq_close($D$1,A939)</f>
        <v>188.98439999999999</v>
      </c>
      <c r="E939" s="1">
        <f>[1]!i_dq_close($E$1,A939)</f>
        <v>196.3672</v>
      </c>
      <c r="F939" s="1">
        <f>[1]!i_dq_close($F$1,A939)</f>
        <v>209.00569999999999</v>
      </c>
      <c r="G939" s="1">
        <f>[1]!i_dq_close($G$1,A939)</f>
        <v>219.3732</v>
      </c>
      <c r="H939">
        <f t="shared" si="28"/>
        <v>174.64043333333333</v>
      </c>
      <c r="I939">
        <f t="shared" si="29"/>
        <v>208.24869999999999</v>
      </c>
    </row>
    <row r="940" spans="1:9">
      <c r="A940" s="3">
        <f>信用曲线—价格!A940</f>
        <v>45930</v>
      </c>
      <c r="B940" s="1">
        <f>[1]!i_dq_close($B$1,A940)</f>
        <v>158.90110000000001</v>
      </c>
      <c r="C940" s="1">
        <f>[1]!i_dq_close($C$1,A940)</f>
        <v>176.09180000000001</v>
      </c>
      <c r="D940" s="1">
        <f>[1]!i_dq_close($D$1,A940)</f>
        <v>189.01650000000001</v>
      </c>
      <c r="E940" s="1">
        <f>[1]!i_dq_close($E$1,A940)</f>
        <v>196.2381</v>
      </c>
      <c r="F940" s="1">
        <f>[1]!i_dq_close($F$1,A940)</f>
        <v>208.80670000000001</v>
      </c>
      <c r="G940" s="1">
        <f>[1]!i_dq_close($G$1,A940)</f>
        <v>219.0744</v>
      </c>
      <c r="H940">
        <f t="shared" si="28"/>
        <v>174.66980000000001</v>
      </c>
      <c r="I940">
        <f t="shared" si="29"/>
        <v>208.03973333333332</v>
      </c>
    </row>
    <row r="941" spans="1:9">
      <c r="A941" s="3">
        <f>信用曲线—价格!A941</f>
        <v>45939</v>
      </c>
      <c r="B941" s="1">
        <f>[1]!i_dq_close($B$1,A941)</f>
        <v>158.98589999999999</v>
      </c>
      <c r="C941" s="1">
        <f>[1]!i_dq_close($C$1,A941)</f>
        <v>176.22319999999999</v>
      </c>
      <c r="D941" s="1">
        <f>[1]!i_dq_close($D$1,A941)</f>
        <v>189.17740000000001</v>
      </c>
      <c r="E941" s="1">
        <f>[1]!i_dq_close($E$1,A941)</f>
        <v>196.44159999999999</v>
      </c>
      <c r="F941" s="1">
        <f>[1]!i_dq_close($F$1,A941)</f>
        <v>209.1087</v>
      </c>
      <c r="G941" s="1">
        <f>[1]!i_dq_close($G$1,A941)</f>
        <v>219.4494</v>
      </c>
      <c r="H941">
        <f t="shared" si="28"/>
        <v>174.79549999999998</v>
      </c>
      <c r="I941">
        <f t="shared" si="29"/>
        <v>208.33323333333331</v>
      </c>
    </row>
    <row r="942" spans="1:9">
      <c r="A942" s="3">
        <f>信用曲线—价格!A942</f>
        <v>45940</v>
      </c>
      <c r="B942" s="1">
        <f>[1]!i_dq_close($B$1,A942)</f>
        <v>158.9958</v>
      </c>
      <c r="C942" s="1">
        <f>[1]!i_dq_close($C$1,A942)</f>
        <v>176.2458</v>
      </c>
      <c r="D942" s="1">
        <f>[1]!i_dq_close($D$1,A942)</f>
        <v>189.1985</v>
      </c>
      <c r="E942" s="1">
        <f>[1]!i_dq_close($E$1,A942)</f>
        <v>196.49180000000001</v>
      </c>
      <c r="F942" s="1">
        <f>[1]!i_dq_close($F$1,A942)</f>
        <v>209.05850000000001</v>
      </c>
      <c r="G942" s="1">
        <f>[1]!i_dq_close($G$1,A942)</f>
        <v>219.26159999999999</v>
      </c>
      <c r="H942">
        <f t="shared" si="28"/>
        <v>174.81336666666667</v>
      </c>
      <c r="I942">
        <f t="shared" si="29"/>
        <v>208.27063333333331</v>
      </c>
    </row>
    <row r="943" spans="1:9">
      <c r="A943" s="3">
        <f>信用曲线—价格!A943</f>
        <v>45941</v>
      </c>
      <c r="B943" s="1">
        <f>[1]!i_dq_close($B$1,A943)</f>
        <v>159.01</v>
      </c>
      <c r="C943" s="1">
        <f>[1]!i_dq_close($C$1,A943)</f>
        <v>176.32249999999999</v>
      </c>
      <c r="D943" s="1">
        <f>[1]!i_dq_close($D$1,A943)</f>
        <v>189.32749999999999</v>
      </c>
      <c r="E943" s="1">
        <f>[1]!i_dq_close($E$1,A943)</f>
        <v>196.58949999999999</v>
      </c>
      <c r="F943" s="1">
        <f>[1]!i_dq_close($F$1,A943)</f>
        <v>209.21680000000001</v>
      </c>
      <c r="G943" s="1">
        <f>[1]!i_dq_close($G$1,A943)</f>
        <v>219.45869999999999</v>
      </c>
      <c r="H943">
        <f t="shared" si="28"/>
        <v>174.88666666666666</v>
      </c>
      <c r="I943">
        <f t="shared" si="29"/>
        <v>208.42166666666665</v>
      </c>
    </row>
    <row r="944" spans="1:9">
      <c r="A944" s="3">
        <f>信用曲线—价格!A944</f>
        <v>45943</v>
      </c>
      <c r="B944" s="1">
        <f>[1]!i_dq_close($B$1,A944)</f>
        <v>159.0171</v>
      </c>
      <c r="C944" s="1">
        <f>[1]!i_dq_close($C$1,A944)</f>
        <v>176.3432</v>
      </c>
      <c r="D944" s="1">
        <f>[1]!i_dq_close($D$1,A944)</f>
        <v>189.35650000000001</v>
      </c>
      <c r="E944" s="1">
        <f>[1]!i_dq_close($E$1,A944)</f>
        <v>196.6816</v>
      </c>
      <c r="F944" s="1">
        <f>[1]!i_dq_close($F$1,A944)</f>
        <v>209.1968</v>
      </c>
      <c r="G944" s="1">
        <f>[1]!i_dq_close($G$1,A944)</f>
        <v>219.3603</v>
      </c>
      <c r="H944">
        <f t="shared" si="28"/>
        <v>174.90560000000002</v>
      </c>
      <c r="I944">
        <f t="shared" si="29"/>
        <v>208.41290000000001</v>
      </c>
    </row>
    <row r="945" spans="1:9">
      <c r="A945" s="3">
        <f>信用曲线—价格!A945</f>
        <v>45944</v>
      </c>
      <c r="B945" s="1">
        <f>[1]!i_dq_close($B$1,A945)</f>
        <v>159.02199999999999</v>
      </c>
      <c r="C945" s="1">
        <f>[1]!i_dq_close($C$1,A945)</f>
        <v>176.35730000000001</v>
      </c>
      <c r="D945" s="1">
        <f>[1]!i_dq_close($D$1,A945)</f>
        <v>189.38570000000001</v>
      </c>
      <c r="E945" s="1">
        <f>[1]!i_dq_close($E$1,A945)</f>
        <v>196.69059999999999</v>
      </c>
      <c r="F945" s="1">
        <f>[1]!i_dq_close($F$1,A945)</f>
        <v>209.1217</v>
      </c>
      <c r="G945" s="1">
        <f>[1]!i_dq_close($G$1,A945)</f>
        <v>219.12100000000001</v>
      </c>
      <c r="H945">
        <f t="shared" si="28"/>
        <v>174.92166666666665</v>
      </c>
      <c r="I945">
        <f t="shared" si="29"/>
        <v>208.31110000000001</v>
      </c>
    </row>
    <row r="946" spans="1:9">
      <c r="A946" s="3">
        <f>信用曲线—价格!A946</f>
        <v>45945</v>
      </c>
      <c r="B946" s="1">
        <f>[1]!i_dq_close($B$1,A946)</f>
        <v>159.02969999999999</v>
      </c>
      <c r="C946" s="1">
        <f>[1]!i_dq_close($C$1,A946)</f>
        <v>176.36609999999999</v>
      </c>
      <c r="D946" s="1">
        <f>[1]!i_dq_close($D$1,A946)</f>
        <v>189.3818</v>
      </c>
      <c r="E946" s="1">
        <f>[1]!i_dq_close($E$1,A946)</f>
        <v>196.60220000000001</v>
      </c>
      <c r="F946" s="1">
        <f>[1]!i_dq_close($F$1,A946)</f>
        <v>209.01490000000001</v>
      </c>
      <c r="G946" s="1">
        <f>[1]!i_dq_close($G$1,A946)</f>
        <v>219.0137</v>
      </c>
      <c r="H946">
        <f t="shared" si="28"/>
        <v>174.92586666666668</v>
      </c>
      <c r="I946">
        <f t="shared" si="29"/>
        <v>208.21026666666668</v>
      </c>
    </row>
    <row r="947" spans="1:9">
      <c r="A947" s="3">
        <f>信用曲线—价格!A947</f>
        <v>45946</v>
      </c>
      <c r="B947" s="1">
        <f>[1]!i_dq_close($B$1,A947)</f>
        <v>159.04239999999999</v>
      </c>
      <c r="C947" s="1">
        <f>[1]!i_dq_close($C$1,A947)</f>
        <v>176.3998</v>
      </c>
      <c r="D947" s="1">
        <f>[1]!i_dq_close($D$1,A947)</f>
        <v>189.4325</v>
      </c>
      <c r="E947" s="1">
        <f>[1]!i_dq_close($E$1,A947)</f>
        <v>196.67230000000001</v>
      </c>
      <c r="F947" s="1">
        <f>[1]!i_dq_close($F$1,A947)</f>
        <v>209.2131</v>
      </c>
      <c r="G947" s="1">
        <f>[1]!i_dq_close($G$1,A947)</f>
        <v>219.14320000000001</v>
      </c>
      <c r="H947">
        <f t="shared" si="28"/>
        <v>174.95823333333331</v>
      </c>
      <c r="I947">
        <f t="shared" si="29"/>
        <v>208.34286666666665</v>
      </c>
    </row>
    <row r="948" spans="1:9">
      <c r="A948" s="3">
        <f>信用曲线—价格!A948</f>
        <v>45947</v>
      </c>
      <c r="B948" s="1">
        <f>[1]!i_dq_close($B$1,A948)</f>
        <v>159.05099999999999</v>
      </c>
      <c r="C948" s="1">
        <f>[1]!i_dq_close($C$1,A948)</f>
        <v>176.44280000000001</v>
      </c>
      <c r="D948" s="1">
        <f>[1]!i_dq_close($D$1,A948)</f>
        <v>189.5617</v>
      </c>
      <c r="E948" s="1">
        <f>[1]!i_dq_close($E$1,A948)</f>
        <v>196.82419999999999</v>
      </c>
      <c r="F948" s="1">
        <f>[1]!i_dq_close($F$1,A948)</f>
        <v>209.49440000000001</v>
      </c>
      <c r="G948" s="1">
        <f>[1]!i_dq_close($G$1,A948)</f>
        <v>219.79259999999999</v>
      </c>
      <c r="H948">
        <f t="shared" si="28"/>
        <v>175.01849999999999</v>
      </c>
      <c r="I948">
        <f t="shared" si="29"/>
        <v>208.70373333333336</v>
      </c>
    </row>
    <row r="949" spans="1:9">
      <c r="A949" s="3">
        <f>信用曲线—价格!A949</f>
        <v>45950</v>
      </c>
      <c r="B949" s="1">
        <f>[1]!i_dq_close($B$1,A949)</f>
        <v>159.0746</v>
      </c>
      <c r="C949" s="1">
        <f>[1]!i_dq_close($C$1,A949)</f>
        <v>176.4727</v>
      </c>
      <c r="D949" s="1">
        <f>[1]!i_dq_close($D$1,A949)</f>
        <v>189.6317</v>
      </c>
      <c r="E949" s="1">
        <f>[1]!i_dq_close($E$1,A949)</f>
        <v>196.99590000000001</v>
      </c>
      <c r="F949" s="1">
        <f>[1]!i_dq_close($F$1,A949)</f>
        <v>209.61330000000001</v>
      </c>
      <c r="G949" s="1">
        <f>[1]!i_dq_close($G$1,A949)</f>
        <v>220.1763</v>
      </c>
      <c r="H949">
        <f t="shared" si="28"/>
        <v>175.05966666666666</v>
      </c>
      <c r="I949">
        <f t="shared" si="29"/>
        <v>208.92849999999999</v>
      </c>
    </row>
    <row r="950" spans="1:9">
      <c r="A950" s="3">
        <f>信用曲线—价格!A950</f>
        <v>45951</v>
      </c>
      <c r="B950" s="1">
        <f>[1]!i_dq_close($B$1,A950)</f>
        <v>159.08580000000001</v>
      </c>
      <c r="C950" s="1">
        <f>[1]!i_dq_close($C$1,A950)</f>
        <v>176.5017</v>
      </c>
      <c r="D950" s="1">
        <f>[1]!i_dq_close($D$1,A950)</f>
        <v>189.7046</v>
      </c>
      <c r="E950" s="1">
        <f>[1]!i_dq_close($E$1,A950)</f>
        <v>197.19550000000001</v>
      </c>
      <c r="F950" s="1">
        <f>[1]!i_dq_close($F$1,A950)</f>
        <v>209.89660000000001</v>
      </c>
      <c r="G950" s="1">
        <f>[1]!i_dq_close($G$1,A950)</f>
        <v>220.49209999999999</v>
      </c>
      <c r="H950">
        <f t="shared" si="28"/>
        <v>175.09736666666666</v>
      </c>
      <c r="I950">
        <f t="shared" si="29"/>
        <v>209.19473333333335</v>
      </c>
    </row>
    <row r="951" spans="1:9">
      <c r="A951" s="3">
        <f>信用曲线—价格!A951</f>
        <v>45952</v>
      </c>
      <c r="B951" s="1">
        <f>[1]!i_dq_close($B$1,A951)</f>
        <v>159.0926</v>
      </c>
      <c r="C951" s="1">
        <f>[1]!i_dq_close($C$1,A951)</f>
        <v>176.53299999999999</v>
      </c>
      <c r="D951" s="1">
        <f>[1]!i_dq_close($D$1,A951)</f>
        <v>189.78030000000001</v>
      </c>
      <c r="E951" s="1">
        <f>[1]!i_dq_close($E$1,A951)</f>
        <v>197.32740000000001</v>
      </c>
      <c r="F951" s="1">
        <f>[1]!i_dq_close($F$1,A951)</f>
        <v>210.1566</v>
      </c>
      <c r="G951" s="1">
        <f>[1]!i_dq_close($G$1,A951)</f>
        <v>220.88820000000001</v>
      </c>
      <c r="H951">
        <f t="shared" si="28"/>
        <v>175.1353</v>
      </c>
      <c r="I951">
        <f t="shared" si="29"/>
        <v>209.45740000000001</v>
      </c>
    </row>
    <row r="952" spans="1:9">
      <c r="A952" s="3">
        <f>信用曲线—价格!A952</f>
        <v>45953</v>
      </c>
      <c r="B952" s="1">
        <f>[1]!i_dq_close($B$1,A952)</f>
        <v>159.1028</v>
      </c>
      <c r="C952" s="1">
        <f>[1]!i_dq_close($C$1,A952)</f>
        <v>176.56970000000001</v>
      </c>
      <c r="D952" s="1">
        <f>[1]!i_dq_close($D$1,A952)</f>
        <v>189.8991</v>
      </c>
      <c r="E952" s="1">
        <f>[1]!i_dq_close($E$1,A952)</f>
        <v>197.46350000000001</v>
      </c>
      <c r="F952" s="1">
        <f>[1]!i_dq_close($F$1,A952)</f>
        <v>210.4288</v>
      </c>
      <c r="G952" s="1">
        <f>[1]!i_dq_close($G$1,A952)</f>
        <v>221.24</v>
      </c>
      <c r="H952">
        <f t="shared" si="28"/>
        <v>175.19053333333332</v>
      </c>
      <c r="I952">
        <f t="shared" si="29"/>
        <v>209.71076666666667</v>
      </c>
    </row>
    <row r="953" spans="1:9">
      <c r="A953" s="3">
        <f>信用曲线—价格!A953</f>
        <v>45954</v>
      </c>
      <c r="B953" s="1">
        <f>[1]!i_dq_close($B$1,A953)</f>
        <v>159.11109999999999</v>
      </c>
      <c r="C953" s="1">
        <f>[1]!i_dq_close($C$1,A953)</f>
        <v>176.60120000000001</v>
      </c>
      <c r="D953" s="1">
        <f>[1]!i_dq_close($D$1,A953)</f>
        <v>189.95079999999999</v>
      </c>
      <c r="E953" s="1">
        <f>[1]!i_dq_close($E$1,A953)</f>
        <v>197.61429999999999</v>
      </c>
      <c r="F953" s="1">
        <f>[1]!i_dq_close($F$1,A953)</f>
        <v>210.60409999999999</v>
      </c>
      <c r="G953" s="1">
        <f>[1]!i_dq_close($G$1,A953)</f>
        <v>221.5736</v>
      </c>
      <c r="H953">
        <f t="shared" si="28"/>
        <v>175.22103333333334</v>
      </c>
      <c r="I953">
        <f t="shared" si="29"/>
        <v>209.93066666666664</v>
      </c>
    </row>
    <row r="954" spans="1:9">
      <c r="A954" s="3">
        <f>信用曲线—价格!A954</f>
        <v>45957</v>
      </c>
      <c r="B954" s="1">
        <f>[1]!i_dq_close($B$1,A954)</f>
        <v>159.13560000000001</v>
      </c>
      <c r="C954" s="1">
        <f>[1]!i_dq_close($C$1,A954)</f>
        <v>176.65100000000001</v>
      </c>
      <c r="D954" s="1">
        <f>[1]!i_dq_close($D$1,A954)</f>
        <v>190.0573</v>
      </c>
      <c r="E954" s="1">
        <f>[1]!i_dq_close($E$1,A954)</f>
        <v>197.75700000000001</v>
      </c>
      <c r="F954" s="1">
        <f>[1]!i_dq_close($F$1,A954)</f>
        <v>210.79820000000001</v>
      </c>
      <c r="G954" s="1">
        <f>[1]!i_dq_close($G$1,A954)</f>
        <v>221.8972</v>
      </c>
      <c r="H954">
        <f t="shared" si="28"/>
        <v>175.28130000000002</v>
      </c>
      <c r="I954">
        <f t="shared" si="29"/>
        <v>210.1508</v>
      </c>
    </row>
    <row r="955" spans="1:9">
      <c r="A955" s="3">
        <f>信用曲线—价格!A955</f>
        <v>45958</v>
      </c>
      <c r="B955" s="1">
        <f>[1]!i_dq_close($B$1,A955)</f>
        <v>159.149</v>
      </c>
      <c r="C955" s="1">
        <f>[1]!i_dq_close($C$1,A955)</f>
        <v>176.72839999999999</v>
      </c>
      <c r="D955" s="1">
        <f>[1]!i_dq_close($D$1,A955)</f>
        <v>190.28479999999999</v>
      </c>
      <c r="E955" s="1">
        <f>[1]!i_dq_close($E$1,A955)</f>
        <v>198.08920000000001</v>
      </c>
      <c r="F955" s="1">
        <f>[1]!i_dq_close($F$1,A955)</f>
        <v>211.27709999999999</v>
      </c>
      <c r="G955" s="1">
        <f>[1]!i_dq_close($G$1,A955)</f>
        <v>222.61189999999999</v>
      </c>
      <c r="H955">
        <f t="shared" si="28"/>
        <v>175.38739999999999</v>
      </c>
      <c r="I955">
        <f t="shared" si="29"/>
        <v>210.65940000000001</v>
      </c>
    </row>
    <row r="956" spans="1:9">
      <c r="A956" s="3">
        <f>信用曲线—价格!A956</f>
        <v>45959</v>
      </c>
      <c r="B956" s="1">
        <f>[1]!i_dq_close($B$1,A956)</f>
        <v>159.15940000000001</v>
      </c>
      <c r="C956" s="1">
        <f>[1]!i_dq_close($C$1,A956)</f>
        <v>176.79390000000001</v>
      </c>
      <c r="D956" s="1">
        <f>[1]!i_dq_close($D$1,A956)</f>
        <v>190.3914</v>
      </c>
      <c r="E956" s="1">
        <f>[1]!i_dq_close($E$1,A956)</f>
        <v>198.16839999999999</v>
      </c>
      <c r="F956" s="1">
        <f>[1]!i_dq_close($F$1,A956)</f>
        <v>211.607</v>
      </c>
      <c r="G956" s="1">
        <f>[1]!i_dq_close($G$1,A956)</f>
        <v>222.64160000000001</v>
      </c>
      <c r="H956">
        <f t="shared" si="28"/>
        <v>175.44823333333332</v>
      </c>
      <c r="I956">
        <f t="shared" si="29"/>
        <v>210.80566666666667</v>
      </c>
    </row>
    <row r="957" spans="1:9">
      <c r="A957" s="3">
        <f>信用曲线—价格!A957</f>
        <v>45960</v>
      </c>
      <c r="B957" s="1">
        <f>[1]!i_dq_close($B$1,A957)</f>
        <v>159.17150000000001</v>
      </c>
      <c r="C957" s="1">
        <f>[1]!i_dq_close($C$1,A957)</f>
        <v>176.84360000000001</v>
      </c>
      <c r="D957" s="1">
        <f>[1]!i_dq_close($D$1,A957)</f>
        <v>190.56100000000001</v>
      </c>
      <c r="E957" s="1">
        <f>[1]!i_dq_close($E$1,A957)</f>
        <v>198.28190000000001</v>
      </c>
      <c r="F957" s="1">
        <f>[1]!i_dq_close($F$1,A957)</f>
        <v>211.81</v>
      </c>
      <c r="G957" s="1">
        <f>[1]!i_dq_close($G$1,A957)</f>
        <v>222.77269999999999</v>
      </c>
      <c r="H957">
        <f t="shared" si="28"/>
        <v>175.52536666666666</v>
      </c>
      <c r="I957">
        <f t="shared" si="29"/>
        <v>210.95486666666667</v>
      </c>
    </row>
    <row r="958" spans="1:9">
      <c r="A958" s="3">
        <f>信用曲线—价格!A958</f>
        <v>45961</v>
      </c>
      <c r="B958" s="1">
        <f>[1]!i_dq_close($B$1,A958)</f>
        <v>159.18629999999999</v>
      </c>
      <c r="C958" s="1">
        <f>[1]!i_dq_close($C$1,A958)</f>
        <v>176.91370000000001</v>
      </c>
      <c r="D958" s="1">
        <f>[1]!i_dq_close($D$1,A958)</f>
        <v>190.71950000000001</v>
      </c>
      <c r="E958" s="1">
        <f>[1]!i_dq_close($E$1,A958)</f>
        <v>198.54839999999999</v>
      </c>
      <c r="F958" s="1">
        <f>[1]!i_dq_close($F$1,A958)</f>
        <v>212.17689999999999</v>
      </c>
      <c r="G958" s="1">
        <f>[1]!i_dq_close($G$1,A958)</f>
        <v>223.0385</v>
      </c>
      <c r="H958">
        <f t="shared" si="28"/>
        <v>175.60650000000001</v>
      </c>
      <c r="I958">
        <f t="shared" si="29"/>
        <v>211.25459999999998</v>
      </c>
    </row>
    <row r="959" spans="1:9">
      <c r="A959" s="3">
        <f>信用曲线—价格!A959</f>
        <v>45964</v>
      </c>
      <c r="B959" s="1">
        <f>[1]!i_dq_close($B$1,A959)</f>
        <v>159.21190000000001</v>
      </c>
      <c r="C959" s="1">
        <f>[1]!i_dq_close($C$1,A959)</f>
        <v>176.9632</v>
      </c>
      <c r="D959" s="1">
        <f>[1]!i_dq_close($D$1,A959)</f>
        <v>190.8707</v>
      </c>
      <c r="E959" s="1">
        <f>[1]!i_dq_close($E$1,A959)</f>
        <v>198.7664</v>
      </c>
      <c r="F959" s="1">
        <f>[1]!i_dq_close($F$1,A959)</f>
        <v>212.4675</v>
      </c>
      <c r="G959" s="1">
        <f>[1]!i_dq_close($G$1,A959)</f>
        <v>223.1799</v>
      </c>
      <c r="H959">
        <f t="shared" si="28"/>
        <v>175.68193333333338</v>
      </c>
      <c r="I959">
        <f t="shared" si="29"/>
        <v>211.47126666666668</v>
      </c>
    </row>
    <row r="960" spans="1:9">
      <c r="A960" s="3">
        <f>信用曲线—价格!A960</f>
        <v>45965</v>
      </c>
      <c r="B960" s="1">
        <f>[1]!i_dq_close($B$1,A960)</f>
        <v>159.22</v>
      </c>
      <c r="C960" s="1">
        <f>[1]!i_dq_close($C$1,A960)</f>
        <v>176.98410000000001</v>
      </c>
      <c r="D960" s="1">
        <f>[1]!i_dq_close($D$1,A960)</f>
        <v>190.92920000000001</v>
      </c>
      <c r="E960" s="1">
        <f>[1]!i_dq_close($E$1,A960)</f>
        <v>198.9161</v>
      </c>
      <c r="F960" s="1">
        <f>[1]!i_dq_close($F$1,A960)</f>
        <v>212.69839999999999</v>
      </c>
      <c r="G960" s="1">
        <f>[1]!i_dq_close($G$1,A960)</f>
        <v>223.52330000000001</v>
      </c>
      <c r="H960">
        <f t="shared" si="28"/>
        <v>175.71110000000002</v>
      </c>
      <c r="I960">
        <f t="shared" si="29"/>
        <v>211.71259999999998</v>
      </c>
    </row>
    <row r="961" spans="1:9">
      <c r="A961" s="3">
        <f>信用曲线—价格!A961</f>
        <v>45966</v>
      </c>
      <c r="B961" s="1">
        <f>[1]!i_dq_close($B$1,A961)</f>
        <v>159.22919999999999</v>
      </c>
      <c r="C961" s="1">
        <f>[1]!i_dq_close($C$1,A961)</f>
        <v>177.00720000000001</v>
      </c>
      <c r="D961" s="1">
        <f>[1]!i_dq_close($D$1,A961)</f>
        <v>191.00210000000001</v>
      </c>
      <c r="E961" s="1">
        <f>[1]!i_dq_close($E$1,A961)</f>
        <v>199.09870000000001</v>
      </c>
      <c r="F961" s="1">
        <f>[1]!i_dq_close($F$1,A961)</f>
        <v>212.83430000000001</v>
      </c>
      <c r="G961" s="1">
        <f>[1]!i_dq_close($G$1,A961)</f>
        <v>223.7903</v>
      </c>
      <c r="H961">
        <f t="shared" si="28"/>
        <v>175.74616666666668</v>
      </c>
      <c r="I961">
        <f t="shared" si="29"/>
        <v>211.90776666666667</v>
      </c>
    </row>
    <row r="962" spans="1:9">
      <c r="A962" s="3">
        <f>信用曲线—价格!A962</f>
        <v>45967</v>
      </c>
      <c r="B962" s="1">
        <f>[1]!i_dq_close($B$1,A962)</f>
        <v>159.22790000000001</v>
      </c>
      <c r="C962" s="1">
        <f>[1]!i_dq_close($C$1,A962)</f>
        <v>177.00700000000001</v>
      </c>
      <c r="D962" s="1">
        <f>[1]!i_dq_close($D$1,A962)</f>
        <v>190.99639999999999</v>
      </c>
      <c r="E962" s="1">
        <f>[1]!i_dq_close($E$1,A962)</f>
        <v>199.06010000000001</v>
      </c>
      <c r="F962" s="1">
        <f>[1]!i_dq_close($F$1,A962)</f>
        <v>212.7482</v>
      </c>
      <c r="G962" s="1">
        <f>[1]!i_dq_close($G$1,A962)</f>
        <v>223.5488</v>
      </c>
      <c r="H962">
        <f t="shared" si="28"/>
        <v>175.74376666666669</v>
      </c>
      <c r="I962">
        <f t="shared" si="29"/>
        <v>211.78570000000002</v>
      </c>
    </row>
    <row r="963" spans="1:9">
      <c r="A963" s="3">
        <f>信用曲线—价格!A963</f>
        <v>45968</v>
      </c>
      <c r="B963" s="1">
        <f>[1]!i_dq_close($B$1,A963)</f>
        <v>159.23429999999999</v>
      </c>
      <c r="C963" s="1">
        <f>[1]!i_dq_close($C$1,A963)</f>
        <v>176.97890000000001</v>
      </c>
      <c r="D963" s="1">
        <f>[1]!i_dq_close($D$1,A963)</f>
        <v>190.93680000000001</v>
      </c>
      <c r="E963" s="1">
        <f>[1]!i_dq_close($E$1,A963)</f>
        <v>199.0412</v>
      </c>
      <c r="F963" s="1">
        <f>[1]!i_dq_close($F$1,A963)</f>
        <v>212.625</v>
      </c>
      <c r="G963" s="1">
        <f>[1]!i_dq_close($G$1,A963)</f>
        <v>223.6473</v>
      </c>
      <c r="H963">
        <f t="shared" si="28"/>
        <v>175.7166666666667</v>
      </c>
      <c r="I963">
        <f t="shared" si="29"/>
        <v>211.77116666666666</v>
      </c>
    </row>
    <row r="964" spans="1:9">
      <c r="A964" s="3">
        <f>信用曲线—价格!A964</f>
        <v>45971</v>
      </c>
      <c r="B964" s="1">
        <f>[1]!i_dq_close($B$1,A964)</f>
        <v>159.2525</v>
      </c>
      <c r="C964" s="1">
        <f>[1]!i_dq_close($C$1,A964)</f>
        <v>176.99809999999999</v>
      </c>
      <c r="D964" s="1">
        <f>[1]!i_dq_close($D$1,A964)</f>
        <v>190.90020000000001</v>
      </c>
      <c r="E964" s="1">
        <f>[1]!i_dq_close($E$1,A964)</f>
        <v>199.03319999999999</v>
      </c>
      <c r="F964" s="1">
        <f>[1]!i_dq_close($F$1,A964)</f>
        <v>212.59549999999999</v>
      </c>
      <c r="G964" s="1">
        <f>[1]!i_dq_close($G$1,A964)</f>
        <v>223.60579999999999</v>
      </c>
      <c r="H964">
        <f t="shared" ref="H964:H1027" si="30">AVERAGE(B964:D964)</f>
        <v>175.71693333333334</v>
      </c>
      <c r="I964">
        <f t="shared" ref="I964:I1027" si="31">AVERAGE(E964:G964)</f>
        <v>211.74483333333333</v>
      </c>
    </row>
    <row r="965" spans="1:9">
      <c r="A965" s="3">
        <f>信用曲线—价格!A965</f>
        <v>45972</v>
      </c>
      <c r="B965" s="1">
        <f>[1]!i_dq_close($B$1,A965)</f>
        <v>159.25319999999999</v>
      </c>
      <c r="C965" s="1">
        <f>[1]!i_dq_close($C$1,A965)</f>
        <v>177.00569999999999</v>
      </c>
      <c r="D965" s="1">
        <f>[1]!i_dq_close($D$1,A965)</f>
        <v>190.9564</v>
      </c>
      <c r="E965" s="1">
        <f>[1]!i_dq_close($E$1,A965)</f>
        <v>199.1807</v>
      </c>
      <c r="F965" s="1">
        <f>[1]!i_dq_close($F$1,A965)</f>
        <v>212.56950000000001</v>
      </c>
      <c r="G965" s="1">
        <f>[1]!i_dq_close($G$1,A965)</f>
        <v>223.72290000000001</v>
      </c>
      <c r="H965">
        <f t="shared" si="30"/>
        <v>175.73843333333332</v>
      </c>
      <c r="I965">
        <f t="shared" si="31"/>
        <v>211.82436666666669</v>
      </c>
    </row>
    <row r="966" spans="1:9">
      <c r="A966" s="3">
        <f>信用曲线—价格!A966</f>
        <v>45973</v>
      </c>
      <c r="B966" s="1">
        <f>[1]!i_dq_close($B$1,A966)</f>
        <v>159.2544</v>
      </c>
      <c r="C966" s="1">
        <f>[1]!i_dq_close($C$1,A966)</f>
        <v>177.0273</v>
      </c>
      <c r="D966" s="1">
        <f>[1]!i_dq_close($D$1,A966)</f>
        <v>190.99680000000001</v>
      </c>
      <c r="E966" s="1">
        <f>[1]!i_dq_close($E$1,A966)</f>
        <v>199.249</v>
      </c>
      <c r="F966" s="1">
        <f>[1]!i_dq_close($F$1,A966)</f>
        <v>212.72</v>
      </c>
      <c r="G966" s="1">
        <f>[1]!i_dq_close($G$1,A966)</f>
        <v>223.79519999999999</v>
      </c>
      <c r="H966">
        <f t="shared" si="30"/>
        <v>175.7595</v>
      </c>
      <c r="I966">
        <f t="shared" si="31"/>
        <v>211.92139999999998</v>
      </c>
    </row>
    <row r="967" spans="1:9">
      <c r="A967" s="3">
        <f>信用曲线—价格!A967</f>
        <v>45974</v>
      </c>
      <c r="B967" s="1">
        <f>[1]!i_dq_close($B$1,A967)</f>
        <v>159.26339999999999</v>
      </c>
      <c r="C967" s="1">
        <f>[1]!i_dq_close($C$1,A967)</f>
        <v>177.02459999999999</v>
      </c>
      <c r="D967" s="1">
        <f>[1]!i_dq_close($D$1,A967)</f>
        <v>191.00810000000001</v>
      </c>
      <c r="E967" s="1">
        <f>[1]!i_dq_close($E$1,A967)</f>
        <v>199.26750000000001</v>
      </c>
      <c r="F967" s="1">
        <f>[1]!i_dq_close($F$1,A967)</f>
        <v>212.69569999999999</v>
      </c>
      <c r="G967" s="1">
        <f>[1]!i_dq_close($G$1,A967)</f>
        <v>223.9367</v>
      </c>
      <c r="H967">
        <f t="shared" si="30"/>
        <v>175.76536666666667</v>
      </c>
      <c r="I967">
        <f t="shared" si="31"/>
        <v>211.96663333333333</v>
      </c>
    </row>
    <row r="968" spans="1:9">
      <c r="A968" s="3">
        <f>信用曲线—价格!A968</f>
        <v>45975</v>
      </c>
      <c r="B968" s="1">
        <f>[1]!i_dq_close($B$1,A968)</f>
        <v>159.26220000000001</v>
      </c>
      <c r="C968" s="1">
        <f>[1]!i_dq_close($C$1,A968)</f>
        <v>177.03960000000001</v>
      </c>
      <c r="D968" s="1">
        <f>[1]!i_dq_close($D$1,A968)</f>
        <v>191.0076</v>
      </c>
      <c r="E968" s="1">
        <f>[1]!i_dq_close($E$1,A968)</f>
        <v>199.25380000000001</v>
      </c>
      <c r="F968" s="1">
        <f>[1]!i_dq_close($F$1,A968)</f>
        <v>212.7235</v>
      </c>
      <c r="G968" s="1">
        <f>[1]!i_dq_close($G$1,A968)</f>
        <v>223.89510000000001</v>
      </c>
      <c r="H968">
        <f t="shared" si="30"/>
        <v>175.7698</v>
      </c>
      <c r="I968">
        <f t="shared" si="31"/>
        <v>211.95746666666665</v>
      </c>
    </row>
    <row r="969" spans="1:9">
      <c r="A969" s="3">
        <f>信用曲线—价格!A969</f>
        <v>45978</v>
      </c>
      <c r="B969" s="1">
        <f>[1]!i_dq_close($B$1,A969)</f>
        <v>159.28729999999999</v>
      </c>
      <c r="C969" s="1">
        <f>[1]!i_dq_close($C$1,A969)</f>
        <v>177.08099999999999</v>
      </c>
      <c r="D969" s="1">
        <f>[1]!i_dq_close($D$1,A969)</f>
        <v>191.0515</v>
      </c>
      <c r="E969" s="1">
        <f>[1]!i_dq_close($E$1,A969)</f>
        <v>199.352</v>
      </c>
      <c r="F969" s="1">
        <f>[1]!i_dq_close($F$1,A969)</f>
        <v>212.83340000000001</v>
      </c>
      <c r="G969" s="1">
        <f>[1]!i_dq_close($G$1,A969)</f>
        <v>224.2629</v>
      </c>
      <c r="H969">
        <f t="shared" si="30"/>
        <v>175.8066</v>
      </c>
      <c r="I969">
        <f t="shared" si="31"/>
        <v>212.14943333333335</v>
      </c>
    </row>
    <row r="970" spans="1:9">
      <c r="A970" s="3">
        <f>信用曲线—价格!A970</f>
        <v>45979</v>
      </c>
      <c r="B970" s="1">
        <f>[1]!i_dq_close($B$1,A970)</f>
        <v>159.2937</v>
      </c>
      <c r="C970" s="1">
        <f>[1]!i_dq_close($C$1,A970)</f>
        <v>177.0984</v>
      </c>
      <c r="D970" s="1">
        <f>[1]!i_dq_close($D$1,A970)</f>
        <v>191.0812</v>
      </c>
      <c r="E970" s="1">
        <f>[1]!i_dq_close($E$1,A970)</f>
        <v>199.49590000000001</v>
      </c>
      <c r="F970" s="1">
        <f>[1]!i_dq_close($F$1,A970)</f>
        <v>212.94300000000001</v>
      </c>
      <c r="G970" s="1">
        <f>[1]!i_dq_close($G$1,A970)</f>
        <v>224.4639</v>
      </c>
      <c r="H970">
        <f t="shared" si="30"/>
        <v>175.82443333333333</v>
      </c>
      <c r="I970">
        <f t="shared" si="31"/>
        <v>212.30093333333332</v>
      </c>
    </row>
    <row r="971" spans="1:9">
      <c r="A971" s="3">
        <f>信用曲线—价格!A971</f>
        <v>45980</v>
      </c>
      <c r="B971" s="1">
        <f>[1]!i_dq_close($B$1,A971)</f>
        <v>159.30029999999999</v>
      </c>
      <c r="C971" s="1">
        <f>[1]!i_dq_close($C$1,A971)</f>
        <v>177.1147</v>
      </c>
      <c r="D971" s="1">
        <f>[1]!i_dq_close($D$1,A971)</f>
        <v>191.089</v>
      </c>
      <c r="E971" s="1">
        <f>[1]!i_dq_close($E$1,A971)</f>
        <v>199.50880000000001</v>
      </c>
      <c r="F971" s="1">
        <f>[1]!i_dq_close($F$1,A971)</f>
        <v>212.91929999999999</v>
      </c>
      <c r="G971" s="1">
        <f>[1]!i_dq_close($G$1,A971)</f>
        <v>224.50810000000001</v>
      </c>
      <c r="H971">
        <f t="shared" si="30"/>
        <v>175.83466666666664</v>
      </c>
      <c r="I971">
        <f t="shared" si="31"/>
        <v>212.31206666666665</v>
      </c>
    </row>
    <row r="972" spans="1:9">
      <c r="A972" s="3">
        <f>信用曲线—价格!A972</f>
        <v>45981</v>
      </c>
      <c r="B972" s="1">
        <f>[1]!i_dq_close($B$1,A972)</f>
        <v>159.3013</v>
      </c>
      <c r="C972" s="1">
        <f>[1]!i_dq_close($C$1,A972)</f>
        <v>177.12100000000001</v>
      </c>
      <c r="D972" s="1">
        <f>[1]!i_dq_close($D$1,A972)</f>
        <v>191.10990000000001</v>
      </c>
      <c r="E972" s="1">
        <f>[1]!i_dq_close($E$1,A972)</f>
        <v>199.4864</v>
      </c>
      <c r="F972" s="1">
        <f>[1]!i_dq_close($F$1,A972)</f>
        <v>212.9427</v>
      </c>
      <c r="G972" s="1">
        <f>[1]!i_dq_close($G$1,A972)</f>
        <v>224.64859999999999</v>
      </c>
      <c r="H972">
        <f t="shared" si="30"/>
        <v>175.84406666666666</v>
      </c>
      <c r="I972">
        <f t="shared" si="31"/>
        <v>212.35923333333335</v>
      </c>
    </row>
    <row r="973" spans="1:9">
      <c r="A973" s="3">
        <f>信用曲线—价格!A973</f>
        <v>45982</v>
      </c>
      <c r="B973" s="1">
        <f>[1]!i_dq_close($B$1,A973)</f>
        <v>159.3066</v>
      </c>
      <c r="C973" s="1">
        <f>[1]!i_dq_close($C$1,A973)</f>
        <v>177.11500000000001</v>
      </c>
      <c r="D973" s="1">
        <f>[1]!i_dq_close($D$1,A973)</f>
        <v>191.05279999999999</v>
      </c>
      <c r="E973" s="1">
        <f>[1]!i_dq_close($E$1,A973)</f>
        <v>199.4083</v>
      </c>
      <c r="F973" s="1">
        <f>[1]!i_dq_close($F$1,A973)</f>
        <v>212.9049</v>
      </c>
      <c r="G973" s="1">
        <f>[1]!i_dq_close($G$1,A973)</f>
        <v>224.6661</v>
      </c>
      <c r="H973">
        <f t="shared" si="30"/>
        <v>175.82480000000001</v>
      </c>
      <c r="I973">
        <f t="shared" si="31"/>
        <v>212.32643333333331</v>
      </c>
    </row>
    <row r="974" spans="1:9">
      <c r="A974" s="3">
        <f>信用曲线—价格!A974</f>
        <v>45985</v>
      </c>
      <c r="B974" s="1">
        <f>[1]!i_dq_close($B$1,A974)</f>
        <v>159.33009999999999</v>
      </c>
      <c r="C974" s="1">
        <f>[1]!i_dq_close($C$1,A974)</f>
        <v>177.1379</v>
      </c>
      <c r="D974" s="1">
        <f>[1]!i_dq_close($D$1,A974)</f>
        <v>191.0702</v>
      </c>
      <c r="E974" s="1">
        <f>[1]!i_dq_close($E$1,A974)</f>
        <v>199.42740000000001</v>
      </c>
      <c r="F974" s="1">
        <f>[1]!i_dq_close($F$1,A974)</f>
        <v>212.89060000000001</v>
      </c>
      <c r="G974" s="1">
        <f>[1]!i_dq_close($G$1,A974)</f>
        <v>224.63290000000001</v>
      </c>
      <c r="H974">
        <f t="shared" si="30"/>
        <v>175.84606666666664</v>
      </c>
      <c r="I974">
        <f t="shared" si="31"/>
        <v>212.31696666666667</v>
      </c>
    </row>
    <row r="975" spans="1:9">
      <c r="A975" s="3">
        <f>信用曲线—价格!A975</f>
        <v>45986</v>
      </c>
      <c r="B975" s="1">
        <f>[1]!i_dq_close($B$1,A975)</f>
        <v>159.32730000000001</v>
      </c>
      <c r="C975" s="1">
        <f>[1]!i_dq_close($C$1,A975)</f>
        <v>177.13140000000001</v>
      </c>
      <c r="D975" s="1">
        <f>[1]!i_dq_close($D$1,A975)</f>
        <v>191.02690000000001</v>
      </c>
      <c r="E975" s="1">
        <f>[1]!i_dq_close($E$1,A975)</f>
        <v>199.32</v>
      </c>
      <c r="F975" s="1">
        <f>[1]!i_dq_close($F$1,A975)</f>
        <v>212.76519999999999</v>
      </c>
      <c r="G975" s="1">
        <f>[1]!i_dq_close($G$1,A975)</f>
        <v>224.5882</v>
      </c>
      <c r="H975">
        <f t="shared" si="30"/>
        <v>175.82853333333333</v>
      </c>
      <c r="I975">
        <f t="shared" si="31"/>
        <v>212.22446666666667</v>
      </c>
    </row>
    <row r="976" spans="1:9">
      <c r="A976" s="3">
        <f>信用曲线—价格!A976</f>
        <v>45987</v>
      </c>
      <c r="B976" s="1">
        <f>[1]!i_dq_close($B$1,A976)</f>
        <v>159.31610000000001</v>
      </c>
      <c r="C976" s="1">
        <f>[1]!i_dq_close($C$1,A976)</f>
        <v>177.07689999999999</v>
      </c>
      <c r="D976" s="1">
        <f>[1]!i_dq_close($D$1,A976)</f>
        <v>190.88800000000001</v>
      </c>
      <c r="E976" s="1">
        <f>[1]!i_dq_close($E$1,A976)</f>
        <v>199.09</v>
      </c>
      <c r="F976" s="1">
        <f>[1]!i_dq_close($F$1,A976)</f>
        <v>212.35769999999999</v>
      </c>
      <c r="G976" s="1">
        <f>[1]!i_dq_close($G$1,A976)</f>
        <v>224.02369999999999</v>
      </c>
      <c r="H976">
        <f t="shared" si="30"/>
        <v>175.76033333333336</v>
      </c>
      <c r="I976">
        <f t="shared" si="31"/>
        <v>211.82380000000001</v>
      </c>
    </row>
    <row r="977" spans="1:9">
      <c r="A977" s="3">
        <f>信用曲线—价格!A977</f>
        <v>45988</v>
      </c>
      <c r="B977" s="1">
        <f>[1]!i_dq_close($B$1,A977)</f>
        <v>159.3177</v>
      </c>
      <c r="C977" s="1">
        <f>[1]!i_dq_close($C$1,A977)</f>
        <v>177.03720000000001</v>
      </c>
      <c r="D977" s="1">
        <f>[1]!i_dq_close($D$1,A977)</f>
        <v>190.78540000000001</v>
      </c>
      <c r="E977" s="1">
        <f>[1]!i_dq_close($E$1,A977)</f>
        <v>198.99850000000001</v>
      </c>
      <c r="F977" s="1">
        <f>[1]!i_dq_close($F$1,A977)</f>
        <v>212.0454</v>
      </c>
      <c r="G977" s="1">
        <f>[1]!i_dq_close($G$1,A977)</f>
        <v>223.72329999999999</v>
      </c>
      <c r="H977">
        <f t="shared" si="30"/>
        <v>175.71343333333334</v>
      </c>
      <c r="I977">
        <f t="shared" si="31"/>
        <v>211.58906666666667</v>
      </c>
    </row>
    <row r="978" spans="1:9">
      <c r="A978" s="3">
        <f>信用曲线—价格!A978</f>
        <v>45989</v>
      </c>
      <c r="B978" s="1">
        <f>[1]!i_dq_close($B$1,A978)</f>
        <v>159.3246</v>
      </c>
      <c r="C978" s="1">
        <f>[1]!i_dq_close($C$1,A978)</f>
        <v>177.0438</v>
      </c>
      <c r="D978" s="1">
        <f>[1]!i_dq_close($D$1,A978)</f>
        <v>190.82409999999999</v>
      </c>
      <c r="E978" s="1">
        <f>[1]!i_dq_close($E$1,A978)</f>
        <v>198.93199999999999</v>
      </c>
      <c r="F978" s="1">
        <f>[1]!i_dq_close($F$1,A978)</f>
        <v>211.9769</v>
      </c>
      <c r="G978" s="1">
        <f>[1]!i_dq_close($G$1,A978)</f>
        <v>223.57820000000001</v>
      </c>
      <c r="H978">
        <f t="shared" si="30"/>
        <v>175.73083333333332</v>
      </c>
      <c r="I978">
        <f t="shared" si="31"/>
        <v>211.49570000000003</v>
      </c>
    </row>
    <row r="979" spans="1:9">
      <c r="A979" s="3">
        <f>信用曲线—价格!A979</f>
        <v>45992</v>
      </c>
      <c r="B979" s="1">
        <f>[1]!i_dq_close($B$1,A979)</f>
        <v>159.34559999999999</v>
      </c>
      <c r="C979" s="1">
        <f>[1]!i_dq_close($C$1,A979)</f>
        <v>177.07730000000001</v>
      </c>
      <c r="D979" s="1">
        <f>[1]!i_dq_close($D$1,A979)</f>
        <v>190.857</v>
      </c>
      <c r="E979" s="1">
        <f>[1]!i_dq_close($E$1,A979)</f>
        <v>198.95009999999999</v>
      </c>
      <c r="F979" s="1">
        <f>[1]!i_dq_close($F$1,A979)</f>
        <v>212.03749999999999</v>
      </c>
      <c r="G979" s="1">
        <f>[1]!i_dq_close($G$1,A979)</f>
        <v>223.59780000000001</v>
      </c>
      <c r="H979">
        <f t="shared" si="30"/>
        <v>175.75996666666666</v>
      </c>
      <c r="I979">
        <f t="shared" si="31"/>
        <v>211.52846666666665</v>
      </c>
    </row>
    <row r="980" spans="1:9">
      <c r="A980" s="3">
        <f>信用曲线—价格!A980</f>
        <v>45993</v>
      </c>
      <c r="B980" s="1">
        <f>[1]!i_dq_close($B$1,A980)</f>
        <v>159.35319999999999</v>
      </c>
      <c r="C980" s="1">
        <f>[1]!i_dq_close($C$1,A980)</f>
        <v>177.07220000000001</v>
      </c>
      <c r="D980" s="1">
        <f>[1]!i_dq_close($D$1,A980)</f>
        <v>190.8202</v>
      </c>
      <c r="E980" s="1">
        <f>[1]!i_dq_close($E$1,A980)</f>
        <v>198.9546</v>
      </c>
      <c r="F980" s="1">
        <f>[1]!i_dq_close($F$1,A980)</f>
        <v>211.9907</v>
      </c>
      <c r="G980" s="1">
        <f>[1]!i_dq_close($G$1,A980)</f>
        <v>223.4307</v>
      </c>
      <c r="H980">
        <f t="shared" si="30"/>
        <v>175.74853333333331</v>
      </c>
      <c r="I980">
        <f t="shared" si="31"/>
        <v>211.45866666666666</v>
      </c>
    </row>
    <row r="981" spans="1:9">
      <c r="A981" s="3">
        <f>信用曲线—价格!A981</f>
        <v>45994</v>
      </c>
      <c r="B981" s="1">
        <f>[1]!i_dq_close($B$1,A981)</f>
        <v>159.3596</v>
      </c>
      <c r="C981" s="1">
        <f>[1]!i_dq_close($C$1,A981)</f>
        <v>177.0839</v>
      </c>
      <c r="D981" s="1">
        <f>[1]!i_dq_close($D$1,A981)</f>
        <v>190.7919</v>
      </c>
      <c r="E981" s="1">
        <f>[1]!i_dq_close($E$1,A981)</f>
        <v>198.92529999999999</v>
      </c>
      <c r="F981" s="1">
        <f>[1]!i_dq_close($F$1,A981)</f>
        <v>211.88380000000001</v>
      </c>
      <c r="G981" s="1">
        <f>[1]!i_dq_close($G$1,A981)</f>
        <v>223.239</v>
      </c>
      <c r="H981">
        <f t="shared" si="30"/>
        <v>175.74513333333334</v>
      </c>
      <c r="I981">
        <f t="shared" si="31"/>
        <v>211.34936666666667</v>
      </c>
    </row>
    <row r="982" spans="1:9">
      <c r="A982" s="3">
        <f>信用曲线—价格!A982</f>
        <v>45995</v>
      </c>
      <c r="B982" s="1">
        <f>[1]!i_dq_close($B$1,A982)</f>
        <v>159.3571</v>
      </c>
      <c r="C982" s="1">
        <f>[1]!i_dq_close($C$1,A982)</f>
        <v>177.01079999999999</v>
      </c>
      <c r="D982" s="1">
        <f>[1]!i_dq_close($D$1,A982)</f>
        <v>190.62129999999999</v>
      </c>
      <c r="E982" s="1">
        <f>[1]!i_dq_close($E$1,A982)</f>
        <v>198.69450000000001</v>
      </c>
      <c r="F982" s="1">
        <f>[1]!i_dq_close($F$1,A982)</f>
        <v>211.44049999999999</v>
      </c>
      <c r="G982" s="1">
        <f>[1]!i_dq_close($G$1,A982)</f>
        <v>222.6446</v>
      </c>
      <c r="H982">
        <f t="shared" si="30"/>
        <v>175.66306666666665</v>
      </c>
      <c r="I982">
        <f t="shared" si="31"/>
        <v>210.92653333333331</v>
      </c>
    </row>
    <row r="983" spans="1:9">
      <c r="A983" s="3">
        <f>信用曲线—价格!A983</f>
        <v>45996</v>
      </c>
      <c r="B983" s="1">
        <f>[1]!i_dq_close($B$1,A983)</f>
        <v>159.36269999999999</v>
      </c>
      <c r="C983" s="1">
        <f>[1]!i_dq_close($C$1,A983)</f>
        <v>177.0137</v>
      </c>
      <c r="D983" s="1">
        <f>[1]!i_dq_close($D$1,A983)</f>
        <v>190.6063</v>
      </c>
      <c r="E983" s="1">
        <f>[1]!i_dq_close($E$1,A983)</f>
        <v>198.6514</v>
      </c>
      <c r="F983" s="1">
        <f>[1]!i_dq_close($F$1,A983)</f>
        <v>211.25200000000001</v>
      </c>
      <c r="G983" s="1">
        <f>[1]!i_dq_close($G$1,A983)</f>
        <v>222.25290000000001</v>
      </c>
      <c r="H983">
        <f t="shared" si="30"/>
        <v>175.6609</v>
      </c>
      <c r="I983">
        <f t="shared" si="31"/>
        <v>210.71876666666671</v>
      </c>
    </row>
    <row r="984" spans="1:9">
      <c r="A984" s="3">
        <f>信用曲线—价格!A984</f>
        <v>45999</v>
      </c>
      <c r="B984" s="1">
        <f>[1]!i_dq_close($B$1,A984)</f>
        <v>159.38249999999999</v>
      </c>
      <c r="C984" s="1">
        <f>[1]!i_dq_close($C$1,A984)</f>
        <v>177.01249999999999</v>
      </c>
      <c r="D984" s="1">
        <f>[1]!i_dq_close($D$1,A984)</f>
        <v>190.56489999999999</v>
      </c>
      <c r="E984" s="1">
        <f>[1]!i_dq_close($E$1,A984)</f>
        <v>198.57159999999999</v>
      </c>
      <c r="F984" s="1">
        <f>[1]!i_dq_close($F$1,A984)</f>
        <v>211.08099999999999</v>
      </c>
      <c r="G984" s="1">
        <f>[1]!i_dq_close($G$1,A984)</f>
        <v>221.87289999999999</v>
      </c>
      <c r="H984">
        <f t="shared" si="30"/>
        <v>175.65329999999997</v>
      </c>
      <c r="I984">
        <f t="shared" si="31"/>
        <v>210.5085</v>
      </c>
    </row>
    <row r="985" spans="1:9">
      <c r="A985" s="3">
        <f>信用曲线—价格!A985</f>
        <v>46000</v>
      </c>
      <c r="B985" s="1">
        <f>[1]!i_dq_close($B$1,A985)</f>
        <v>159.3913</v>
      </c>
      <c r="C985" s="1">
        <f>[1]!i_dq_close($C$1,A985)</f>
        <v>177.03739999999999</v>
      </c>
      <c r="D985" s="1">
        <f>[1]!i_dq_close($D$1,A985)</f>
        <v>190.5752</v>
      </c>
      <c r="E985" s="1">
        <f>[1]!i_dq_close($E$1,A985)</f>
        <v>198.5968</v>
      </c>
      <c r="F985" s="1">
        <f>[1]!i_dq_close($F$1,A985)</f>
        <v>211.16990000000001</v>
      </c>
      <c r="G985" s="1">
        <f>[1]!i_dq_close($G$1,A985)</f>
        <v>221.51179999999999</v>
      </c>
      <c r="H985">
        <f t="shared" si="30"/>
        <v>175.66796666666664</v>
      </c>
      <c r="I985">
        <f t="shared" si="31"/>
        <v>210.42616666666666</v>
      </c>
    </row>
    <row r="986" spans="1:9">
      <c r="A986" s="3">
        <f>信用曲线—价格!A986</f>
        <v>46001</v>
      </c>
      <c r="B986" s="1">
        <f>[1]!i_dq_close($B$1,A986)</f>
        <v>159.3974</v>
      </c>
      <c r="C986" s="1">
        <f>[1]!i_dq_close($C$1,A986)</f>
        <v>177.0565</v>
      </c>
      <c r="D986" s="1">
        <f>[1]!i_dq_close($D$1,A986)</f>
        <v>190.5933</v>
      </c>
      <c r="E986" s="1">
        <f>[1]!i_dq_close($E$1,A986)</f>
        <v>198.63409999999999</v>
      </c>
      <c r="F986" s="1">
        <f>[1]!i_dq_close($F$1,A986)</f>
        <v>211.2433</v>
      </c>
      <c r="G986" s="1">
        <f>[1]!i_dq_close($G$1,A986)</f>
        <v>221.6764</v>
      </c>
      <c r="H986">
        <f t="shared" si="30"/>
        <v>175.6824</v>
      </c>
      <c r="I986">
        <f t="shared" si="31"/>
        <v>210.5179333333333</v>
      </c>
    </row>
    <row r="987" spans="1:9">
      <c r="A987" s="3">
        <f>信用曲线—价格!A987</f>
        <v>46002</v>
      </c>
      <c r="B987" s="1">
        <f>[1]!i_dq_close($B$1,A987)</f>
        <v>159.40450000000001</v>
      </c>
      <c r="C987" s="1">
        <f>[1]!i_dq_close($C$1,A987)</f>
        <v>177.09829999999999</v>
      </c>
      <c r="D987" s="1">
        <f>[1]!i_dq_close($D$1,A987)</f>
        <v>190.66810000000001</v>
      </c>
      <c r="E987" s="1">
        <f>[1]!i_dq_close($E$1,A987)</f>
        <v>198.67019999999999</v>
      </c>
      <c r="F987" s="1">
        <f>[1]!i_dq_close($F$1,A987)</f>
        <v>211.41220000000001</v>
      </c>
      <c r="G987" s="1">
        <f>[1]!i_dq_close($G$1,A987)</f>
        <v>221.99279999999999</v>
      </c>
      <c r="H987">
        <f t="shared" si="30"/>
        <v>175.72363333333331</v>
      </c>
      <c r="I987">
        <f t="shared" si="31"/>
        <v>210.69173333333333</v>
      </c>
    </row>
    <row r="988" spans="1:9">
      <c r="A988" s="3">
        <f>信用曲线—价格!A988</f>
        <v>46003</v>
      </c>
      <c r="B988" s="1">
        <f>[1]!i_dq_close($B$1,A988)</f>
        <v>159.41050000000001</v>
      </c>
      <c r="C988" s="1">
        <f>[1]!i_dq_close($C$1,A988)</f>
        <v>177.1293</v>
      </c>
      <c r="D988" s="1">
        <f>[1]!i_dq_close($D$1,A988)</f>
        <v>190.71469999999999</v>
      </c>
      <c r="E988" s="1">
        <f>[1]!i_dq_close($E$1,A988)</f>
        <v>198.70089999999999</v>
      </c>
      <c r="F988" s="1">
        <f>[1]!i_dq_close($F$1,A988)</f>
        <v>211.26499999999999</v>
      </c>
      <c r="G988" s="1">
        <f>[1]!i_dq_close($G$1,A988)</f>
        <v>221.8486</v>
      </c>
      <c r="H988">
        <f t="shared" si="30"/>
        <v>175.75149999999999</v>
      </c>
      <c r="I988">
        <f t="shared" si="31"/>
        <v>210.60483333333332</v>
      </c>
    </row>
    <row r="989" spans="1:9">
      <c r="A989" s="3">
        <f>信用曲线—价格!A989</f>
        <v>46006</v>
      </c>
      <c r="B989" s="1">
        <f>[1]!i_dq_close($B$1,A989)</f>
        <v>159.42949999999999</v>
      </c>
      <c r="C989" s="1">
        <f>[1]!i_dq_close($C$1,A989)</f>
        <v>177.1277</v>
      </c>
      <c r="D989" s="1">
        <f>[1]!i_dq_close($D$1,A989)</f>
        <v>190.66640000000001</v>
      </c>
      <c r="E989" s="1">
        <f>[1]!i_dq_close($E$1,A989)</f>
        <v>198.64490000000001</v>
      </c>
      <c r="F989" s="1">
        <f>[1]!i_dq_close($F$1,A989)</f>
        <v>211.15719999999999</v>
      </c>
      <c r="G989" s="1">
        <f>[1]!i_dq_close($G$1,A989)</f>
        <v>221.53039999999999</v>
      </c>
      <c r="H989">
        <f t="shared" si="30"/>
        <v>175.74120000000002</v>
      </c>
      <c r="I989">
        <f t="shared" si="31"/>
        <v>210.44416666666666</v>
      </c>
    </row>
    <row r="990" spans="1:9">
      <c r="A990" s="3">
        <f>信用曲线—价格!A990</f>
        <v>46007</v>
      </c>
      <c r="B990" s="1">
        <f>[1]!i_dq_close($B$1,A990)</f>
        <v>159.4333</v>
      </c>
      <c r="C990" s="1">
        <f>[1]!i_dq_close($C$1,A990)</f>
        <v>177.1336</v>
      </c>
      <c r="D990" s="1">
        <f>[1]!i_dq_close($D$1,A990)</f>
        <v>190.66149999999999</v>
      </c>
      <c r="E990" s="1">
        <f>[1]!i_dq_close($E$1,A990)</f>
        <v>198.68</v>
      </c>
      <c r="F990" s="1">
        <f>[1]!i_dq_close($F$1,A990)</f>
        <v>211.09450000000001</v>
      </c>
      <c r="G990" s="1">
        <f>[1]!i_dq_close($G$1,A990)</f>
        <v>221.54730000000001</v>
      </c>
      <c r="H990">
        <f t="shared" si="30"/>
        <v>175.74279999999999</v>
      </c>
      <c r="I990">
        <f t="shared" si="31"/>
        <v>210.44059999999999</v>
      </c>
    </row>
    <row r="991" spans="1:9">
      <c r="A991" s="3">
        <f>信用曲线—价格!A991</f>
        <v>46008</v>
      </c>
      <c r="B991" s="1">
        <f>[1]!i_dq_close($B$1,A991)</f>
        <v>159.4418</v>
      </c>
      <c r="C991" s="1">
        <f>[1]!i_dq_close($C$1,A991)</f>
        <v>177.1635</v>
      </c>
      <c r="D991" s="1">
        <f>[1]!i_dq_close($D$1,A991)</f>
        <v>190.7259</v>
      </c>
      <c r="E991" s="1">
        <f>[1]!i_dq_close($E$1,A991)</f>
        <v>198.65129999999999</v>
      </c>
      <c r="F991" s="1">
        <f>[1]!i_dq_close($F$1,A991)</f>
        <v>211.05430000000001</v>
      </c>
      <c r="G991" s="1">
        <f>[1]!i_dq_close($G$1,A991)</f>
        <v>221.8734</v>
      </c>
      <c r="H991">
        <f t="shared" si="30"/>
        <v>175.77706666666666</v>
      </c>
      <c r="I991">
        <f t="shared" si="31"/>
        <v>210.52633333333333</v>
      </c>
    </row>
    <row r="992" spans="1:9">
      <c r="A992" s="3">
        <f>信用曲线—价格!A992</f>
        <v>46009</v>
      </c>
      <c r="B992" s="1">
        <f>[1]!i_dq_close($B$1,A992)</f>
        <v>159.45240000000001</v>
      </c>
      <c r="C992" s="1">
        <f>[1]!i_dq_close($C$1,A992)</f>
        <v>177.1952</v>
      </c>
      <c r="D992" s="1">
        <f>[1]!i_dq_close($D$1,A992)</f>
        <v>190.79750000000001</v>
      </c>
      <c r="E992" s="1">
        <f>[1]!i_dq_close($E$1,A992)</f>
        <v>198.69540000000001</v>
      </c>
      <c r="F992" s="1">
        <f>[1]!i_dq_close($F$1,A992)</f>
        <v>211.1421</v>
      </c>
      <c r="G992" s="1">
        <f>[1]!i_dq_close($G$1,A992)</f>
        <v>222.27010000000001</v>
      </c>
      <c r="H992">
        <f t="shared" si="30"/>
        <v>175.81503333333333</v>
      </c>
      <c r="I992">
        <f t="shared" si="31"/>
        <v>210.70253333333335</v>
      </c>
    </row>
    <row r="993" spans="1:9">
      <c r="A993" s="3">
        <f>信用曲线—价格!A993</f>
        <v>46010</v>
      </c>
      <c r="B993" s="1">
        <f>[1]!i_dq_close($B$1,A993)</f>
        <v>159.46559999999999</v>
      </c>
      <c r="C993" s="1">
        <f>[1]!i_dq_close($C$1,A993)</f>
        <v>177.2346</v>
      </c>
      <c r="D993" s="1">
        <f>[1]!i_dq_close($D$1,A993)</f>
        <v>190.8861</v>
      </c>
      <c r="E993" s="1">
        <f>[1]!i_dq_close($E$1,A993)</f>
        <v>198.79</v>
      </c>
      <c r="F993" s="1">
        <f>[1]!i_dq_close($F$1,A993)</f>
        <v>211.32509999999999</v>
      </c>
      <c r="G993" s="1">
        <f>[1]!i_dq_close($G$1,A993)</f>
        <v>222.48769999999999</v>
      </c>
      <c r="H993">
        <f t="shared" si="30"/>
        <v>175.86209999999997</v>
      </c>
      <c r="I993">
        <f t="shared" si="31"/>
        <v>210.86760000000001</v>
      </c>
    </row>
    <row r="994" spans="1:9">
      <c r="A994" s="3">
        <f>信用曲线—价格!A994</f>
        <v>46013</v>
      </c>
      <c r="B994" s="1">
        <f>[1]!i_dq_close($B$1,A994)</f>
        <v>159.49369999999999</v>
      </c>
      <c r="C994" s="1">
        <f>[1]!i_dq_close($C$1,A994)</f>
        <v>177.28219999999999</v>
      </c>
      <c r="D994" s="1">
        <f>[1]!i_dq_close($D$1,A994)</f>
        <v>190.94829999999999</v>
      </c>
      <c r="E994" s="1">
        <f>[1]!i_dq_close($E$1,A994)</f>
        <v>198.86959999999999</v>
      </c>
      <c r="F994" s="1">
        <f>[1]!i_dq_close($F$1,A994)</f>
        <v>211.3827</v>
      </c>
      <c r="G994" s="1">
        <f>[1]!i_dq_close($G$1,A994)</f>
        <v>222.47020000000001</v>
      </c>
      <c r="H994">
        <f t="shared" si="30"/>
        <v>175.90806666666666</v>
      </c>
      <c r="I994">
        <f t="shared" si="31"/>
        <v>210.9075</v>
      </c>
    </row>
    <row r="995" spans="1:9">
      <c r="A995" s="3">
        <f>信用曲线—价格!A995</f>
        <v>46014</v>
      </c>
      <c r="B995" s="1">
        <f>[1]!i_dq_close($B$1,A995)</f>
        <v>159.50460000000001</v>
      </c>
      <c r="C995" s="1">
        <f>[1]!i_dq_close($C$1,A995)</f>
        <v>177.31219999999999</v>
      </c>
      <c r="D995" s="1">
        <f>[1]!i_dq_close($D$1,A995)</f>
        <v>191.00110000000001</v>
      </c>
      <c r="E995" s="1">
        <f>[1]!i_dq_close($E$1,A995)</f>
        <v>198.851</v>
      </c>
      <c r="F995" s="1">
        <f>[1]!i_dq_close($F$1,A995)</f>
        <v>211.3877</v>
      </c>
      <c r="G995" s="1">
        <f>[1]!i_dq_close($G$1,A995)</f>
        <v>222.5275</v>
      </c>
      <c r="H995">
        <f t="shared" si="30"/>
        <v>175.9393</v>
      </c>
      <c r="I995">
        <f t="shared" si="31"/>
        <v>210.92206666666667</v>
      </c>
    </row>
    <row r="996" spans="1:9">
      <c r="A996" s="3">
        <f>信用曲线—价格!A996</f>
        <v>46015</v>
      </c>
      <c r="B996" s="1">
        <f>[1]!i_dq_close($B$1,A996)</f>
        <v>159.51439999999999</v>
      </c>
      <c r="C996" s="1">
        <f>[1]!i_dq_close($C$1,A996)</f>
        <v>177.34379999999999</v>
      </c>
      <c r="D996" s="1">
        <f>[1]!i_dq_close($D$1,A996)</f>
        <v>191.04910000000001</v>
      </c>
      <c r="E996" s="1">
        <f>[1]!i_dq_close($E$1,A996)</f>
        <v>198.9572</v>
      </c>
      <c r="F996" s="1">
        <f>[1]!i_dq_close($F$1,A996)</f>
        <v>211.46090000000001</v>
      </c>
      <c r="G996" s="1">
        <f>[1]!i_dq_close($G$1,A996)</f>
        <v>222.33629999999999</v>
      </c>
      <c r="H996">
        <f t="shared" si="30"/>
        <v>175.96910000000003</v>
      </c>
      <c r="I996">
        <f t="shared" si="31"/>
        <v>210.91813333333334</v>
      </c>
    </row>
    <row r="997" spans="1:9">
      <c r="A997" s="3">
        <f>信用曲线—价格!A997</f>
        <v>46016</v>
      </c>
      <c r="B997" s="1">
        <f>[1]!i_dq_close($B$1,A997)</f>
        <v>159.52269999999999</v>
      </c>
      <c r="C997" s="1">
        <f>[1]!i_dq_close($C$1,A997)</f>
        <v>177.36609999999999</v>
      </c>
      <c r="D997" s="1">
        <f>[1]!i_dq_close($D$1,A997)</f>
        <v>191.0789</v>
      </c>
      <c r="E997" s="1">
        <f>[1]!i_dq_close($E$1,A997)</f>
        <v>198.9385</v>
      </c>
      <c r="F997" s="1">
        <f>[1]!i_dq_close($F$1,A997)</f>
        <v>211.38589999999999</v>
      </c>
      <c r="G997" s="1">
        <f>[1]!i_dq_close($G$1,A997)</f>
        <v>222.37649999999999</v>
      </c>
      <c r="H997">
        <f t="shared" si="30"/>
        <v>175.98923333333332</v>
      </c>
      <c r="I997">
        <f t="shared" si="31"/>
        <v>210.90029999999999</v>
      </c>
    </row>
    <row r="998" spans="1:9">
      <c r="A998" s="3">
        <f>信用曲线—价格!A998</f>
        <v>46017</v>
      </c>
      <c r="B998" s="1">
        <f>[1]!i_dq_close($B$1,A998)</f>
        <v>159.5324</v>
      </c>
      <c r="C998" s="1">
        <f>[1]!i_dq_close($C$1,A998)</f>
        <v>177.38810000000001</v>
      </c>
      <c r="D998" s="1">
        <f>[1]!i_dq_close($D$1,A998)</f>
        <v>191.11439999999999</v>
      </c>
      <c r="E998" s="1">
        <f>[1]!i_dq_close($E$1,A998)</f>
        <v>199.02539999999999</v>
      </c>
      <c r="F998" s="1">
        <f>[1]!i_dq_close($F$1,A998)</f>
        <v>211.49189999999999</v>
      </c>
      <c r="G998" s="1">
        <f>[1]!i_dq_close($G$1,A998)</f>
        <v>222.4897</v>
      </c>
      <c r="H998">
        <f t="shared" si="30"/>
        <v>176.01163333333332</v>
      </c>
      <c r="I998">
        <f t="shared" si="31"/>
        <v>211.00233333333333</v>
      </c>
    </row>
    <row r="999" spans="1:9">
      <c r="A999" s="3">
        <f>信用曲线—价格!A999</f>
        <v>46020</v>
      </c>
      <c r="B999" s="1">
        <f>[1]!i_dq_close($B$1,A999)</f>
        <v>159.55549999999999</v>
      </c>
      <c r="C999" s="1">
        <f>[1]!i_dq_close($C$1,A999)</f>
        <v>177.4102</v>
      </c>
      <c r="D999" s="1">
        <f>[1]!i_dq_close($D$1,A999)</f>
        <v>191.1114</v>
      </c>
      <c r="E999" s="1">
        <f>[1]!i_dq_close($E$1,A999)</f>
        <v>199.02539999999999</v>
      </c>
      <c r="F999" s="1">
        <f>[1]!i_dq_close($F$1,A999)</f>
        <v>211.26769999999999</v>
      </c>
      <c r="G999" s="1">
        <f>[1]!i_dq_close($G$1,A999)</f>
        <v>222.07830000000001</v>
      </c>
      <c r="H999">
        <f t="shared" si="30"/>
        <v>176.0257</v>
      </c>
      <c r="I999">
        <f t="shared" si="31"/>
        <v>210.79046666666667</v>
      </c>
    </row>
    <row r="1000" spans="1:9">
      <c r="A1000" s="3">
        <f>信用曲线—价格!A1000</f>
        <v>46021</v>
      </c>
      <c r="B1000" s="1">
        <f>[1]!i_dq_close($B$1,A1000)</f>
        <v>159.5686</v>
      </c>
      <c r="C1000" s="1">
        <f>[1]!i_dq_close($C$1,A1000)</f>
        <v>177.41159999999999</v>
      </c>
      <c r="D1000" s="1">
        <f>[1]!i_dq_close($D$1,A1000)</f>
        <v>191.11449999999999</v>
      </c>
      <c r="E1000" s="1">
        <f>[1]!i_dq_close($E$1,A1000)</f>
        <v>198.9709</v>
      </c>
      <c r="F1000" s="1">
        <f>[1]!i_dq_close($F$1,A1000)</f>
        <v>211.20689999999999</v>
      </c>
      <c r="G1000" s="1">
        <f>[1]!i_dq_close($G$1,A1000)</f>
        <v>222.09139999999999</v>
      </c>
      <c r="H1000">
        <f t="shared" si="30"/>
        <v>176.03156666666666</v>
      </c>
      <c r="I1000">
        <f t="shared" si="31"/>
        <v>210.75639999999999</v>
      </c>
    </row>
    <row r="1001" spans="1:9">
      <c r="A1001" s="3">
        <f>信用曲线—价格!A1001</f>
        <v>46022</v>
      </c>
      <c r="B1001" s="1">
        <f>[1]!i_dq_close($B$1,A1001)</f>
        <v>159.58799999999999</v>
      </c>
      <c r="C1001" s="1">
        <f>[1]!i_dq_close($C$1,A1001)</f>
        <v>177.42509999999999</v>
      </c>
      <c r="D1001" s="1">
        <f>[1]!i_dq_close($D$1,A1001)</f>
        <v>191.07900000000001</v>
      </c>
      <c r="E1001" s="1">
        <f>[1]!i_dq_close($E$1,A1001)</f>
        <v>198.97</v>
      </c>
      <c r="F1001" s="1">
        <f>[1]!i_dq_close($F$1,A1001)</f>
        <v>211.17080000000001</v>
      </c>
      <c r="G1001" s="1">
        <f>[1]!i_dq_close($G$1,A1001)</f>
        <v>222.15819999999999</v>
      </c>
      <c r="H1001">
        <f t="shared" si="30"/>
        <v>176.03070000000002</v>
      </c>
      <c r="I1001">
        <f t="shared" si="31"/>
        <v>210.76633333333334</v>
      </c>
    </row>
    <row r="1002" spans="1:9">
      <c r="A1002" s="3">
        <f>信用曲线—价格!A1002</f>
        <v>46026</v>
      </c>
      <c r="B1002" s="1">
        <f>[1]!i_dq_close($B$1,A1002)</f>
        <v>159.62909999999999</v>
      </c>
      <c r="C1002" s="1">
        <f>[1]!i_dq_close($C$1,A1002)</f>
        <v>177.49270000000001</v>
      </c>
      <c r="D1002" s="1">
        <f>[1]!i_dq_close($D$1,A1002)</f>
        <v>191.1849</v>
      </c>
      <c r="E1002" s="1">
        <f>[1]!i_dq_close($E$1,A1002)</f>
        <v>199.18510000000001</v>
      </c>
      <c r="F1002" s="1">
        <f>[1]!i_dq_close($F$1,A1002)</f>
        <v>211.44649999999999</v>
      </c>
      <c r="G1002" s="1">
        <f>[1]!i_dq_close($G$1,A1002)</f>
        <v>222.24449999999999</v>
      </c>
      <c r="H1002">
        <f t="shared" si="30"/>
        <v>176.10223333333332</v>
      </c>
      <c r="I1002">
        <f t="shared" si="31"/>
        <v>210.95869999999999</v>
      </c>
    </row>
    <row r="1003" spans="1:9">
      <c r="A1003" s="3">
        <f>信用曲线—价格!A1003</f>
        <v>46027</v>
      </c>
      <c r="B1003" s="1">
        <f>[1]!i_dq_close($B$1,A1003)</f>
        <v>159.63480000000001</v>
      </c>
      <c r="C1003" s="1">
        <f>[1]!i_dq_close($C$1,A1003)</f>
        <v>177.50550000000001</v>
      </c>
      <c r="D1003" s="1">
        <f>[1]!i_dq_close($D$1,A1003)</f>
        <v>191.17840000000001</v>
      </c>
      <c r="E1003" s="1">
        <f>[1]!i_dq_close($E$1,A1003)</f>
        <v>199.2319</v>
      </c>
      <c r="F1003" s="1">
        <f>[1]!i_dq_close($F$1,A1003)</f>
        <v>211.29570000000001</v>
      </c>
      <c r="G1003" s="1">
        <f>[1]!i_dq_close($G$1,A1003)</f>
        <v>222.06039999999999</v>
      </c>
      <c r="H1003">
        <f t="shared" si="30"/>
        <v>176.10623333333334</v>
      </c>
      <c r="I1003">
        <f t="shared" si="31"/>
        <v>210.86266666666666</v>
      </c>
    </row>
    <row r="1004" spans="1:9">
      <c r="A1004" s="3">
        <f>信用曲线—价格!A1004</f>
        <v>46028</v>
      </c>
      <c r="B1004" s="1">
        <f>[1]!i_dq_close($B$1,A1004)</f>
        <v>159.63890000000001</v>
      </c>
      <c r="C1004" s="1">
        <f>[1]!i_dq_close($C$1,A1004)</f>
        <v>177.49770000000001</v>
      </c>
      <c r="D1004" s="1">
        <f>[1]!i_dq_close($D$1,A1004)</f>
        <v>191.13980000000001</v>
      </c>
      <c r="E1004" s="1">
        <f>[1]!i_dq_close($E$1,A1004)</f>
        <v>199.18199999999999</v>
      </c>
      <c r="F1004" s="1">
        <f>[1]!i_dq_close($F$1,A1004)</f>
        <v>211.17189999999999</v>
      </c>
      <c r="G1004" s="1">
        <f>[1]!i_dq_close($G$1,A1004)</f>
        <v>221.9306</v>
      </c>
      <c r="H1004">
        <f t="shared" si="30"/>
        <v>176.09213333333335</v>
      </c>
      <c r="I1004">
        <f t="shared" si="31"/>
        <v>210.76149999999998</v>
      </c>
    </row>
    <row r="1005" spans="1:9">
      <c r="A1005" s="3">
        <f>信用曲线—价格!A1005</f>
        <v>46029</v>
      </c>
      <c r="B1005" s="1">
        <f>[1]!i_dq_close($B$1,A1005)</f>
        <v>159.64169999999999</v>
      </c>
      <c r="C1005" s="1">
        <f>[1]!i_dq_close($C$1,A1005)</f>
        <v>177.4907</v>
      </c>
      <c r="D1005" s="1">
        <f>[1]!i_dq_close($D$1,A1005)</f>
        <v>191.1294</v>
      </c>
      <c r="E1005" s="1">
        <f>[1]!i_dq_close($E$1,A1005)</f>
        <v>199.08420000000001</v>
      </c>
      <c r="F1005" s="1">
        <f>[1]!i_dq_close($F$1,A1005)</f>
        <v>211.09790000000001</v>
      </c>
      <c r="G1005" s="1">
        <f>[1]!i_dq_close($G$1,A1005)</f>
        <v>221.93289999999999</v>
      </c>
      <c r="H1005">
        <f t="shared" si="30"/>
        <v>176.08726666666666</v>
      </c>
      <c r="I1005">
        <f t="shared" si="31"/>
        <v>210.70500000000001</v>
      </c>
    </row>
    <row r="1006" spans="1:9">
      <c r="A1006" s="3">
        <f>信用曲线—价格!A1006</f>
        <v>46030</v>
      </c>
      <c r="B1006" s="1">
        <f>[1]!i_dq_close($B$1,A1006)</f>
        <v>159.64869999999999</v>
      </c>
      <c r="C1006" s="1">
        <f>[1]!i_dq_close($C$1,A1006)</f>
        <v>177.50040000000001</v>
      </c>
      <c r="D1006" s="1">
        <f>[1]!i_dq_close($D$1,A1006)</f>
        <v>191.1309</v>
      </c>
      <c r="E1006" s="1">
        <f>[1]!i_dq_close($E$1,A1006)</f>
        <v>199.12629999999999</v>
      </c>
      <c r="F1006" s="1">
        <f>[1]!i_dq_close($F$1,A1006)</f>
        <v>211.18559999999999</v>
      </c>
      <c r="G1006" s="1">
        <f>[1]!i_dq_close($G$1,A1006)</f>
        <v>222.00720000000001</v>
      </c>
      <c r="H1006">
        <f t="shared" si="30"/>
        <v>176.09333333333333</v>
      </c>
      <c r="I1006">
        <f t="shared" si="31"/>
        <v>210.7730333333333</v>
      </c>
    </row>
    <row r="1007" spans="1:9">
      <c r="A1007" s="3">
        <f>信用曲线—价格!A1007</f>
        <v>46031</v>
      </c>
      <c r="B1007" s="1">
        <f>[1]!i_dq_close($B$1,A1007)</f>
        <v>159.65620000000001</v>
      </c>
      <c r="C1007" s="1">
        <f>[1]!i_dq_close($C$1,A1007)</f>
        <v>177.51730000000001</v>
      </c>
      <c r="D1007" s="1">
        <f>[1]!i_dq_close($D$1,A1007)</f>
        <v>191.1748</v>
      </c>
      <c r="E1007" s="1">
        <f>[1]!i_dq_close($E$1,A1007)</f>
        <v>199.2747</v>
      </c>
      <c r="F1007" s="1">
        <f>[1]!i_dq_close($F$1,A1007)</f>
        <v>211.19579999999999</v>
      </c>
      <c r="G1007" s="1">
        <f>[1]!i_dq_close($G$1,A1007)</f>
        <v>222.1045</v>
      </c>
      <c r="H1007">
        <f t="shared" si="30"/>
        <v>176.11609999999999</v>
      </c>
      <c r="I1007">
        <f t="shared" si="31"/>
        <v>210.85833333333335</v>
      </c>
    </row>
    <row r="1008" spans="1:9">
      <c r="A1008" s="3">
        <f>信用曲线—价格!A1008</f>
        <v>46034</v>
      </c>
      <c r="B1008" s="1">
        <f>[1]!i_dq_close($B$1,A1008)</f>
        <v>159.6773</v>
      </c>
      <c r="C1008" s="1">
        <f>[1]!i_dq_close($C$1,A1008)</f>
        <v>177.55369999999999</v>
      </c>
      <c r="D1008" s="1">
        <f>[1]!i_dq_close($D$1,A1008)</f>
        <v>191.22569999999999</v>
      </c>
      <c r="E1008" s="1">
        <f>[1]!i_dq_close($E$1,A1008)</f>
        <v>199.40940000000001</v>
      </c>
      <c r="F1008" s="1">
        <f>[1]!i_dq_close($F$1,A1008)</f>
        <v>211.43180000000001</v>
      </c>
      <c r="G1008" s="1">
        <f>[1]!i_dq_close($G$1,A1008)</f>
        <v>222.30680000000001</v>
      </c>
      <c r="H1008">
        <f t="shared" si="30"/>
        <v>176.15223333333333</v>
      </c>
      <c r="I1008">
        <f t="shared" si="31"/>
        <v>211.04933333333335</v>
      </c>
    </row>
    <row r="1009" spans="1:9">
      <c r="A1009" s="3">
        <f>信用曲线—价格!A1009</f>
        <v>46035</v>
      </c>
      <c r="B1009" s="1">
        <f>[1]!i_dq_close($B$1,A1009)</f>
        <v>159.6831</v>
      </c>
      <c r="C1009" s="1">
        <f>[1]!i_dq_close($C$1,A1009)</f>
        <v>177.5694</v>
      </c>
      <c r="D1009" s="1">
        <f>[1]!i_dq_close($D$1,A1009)</f>
        <v>191.25960000000001</v>
      </c>
      <c r="E1009" s="1">
        <f>[1]!i_dq_close($E$1,A1009)</f>
        <v>199.4871</v>
      </c>
      <c r="F1009" s="1">
        <f>[1]!i_dq_close($F$1,A1009)</f>
        <v>211.51070000000001</v>
      </c>
      <c r="G1009" s="1">
        <f>[1]!i_dq_close($G$1,A1009)</f>
        <v>222.2903</v>
      </c>
      <c r="H1009">
        <f t="shared" si="30"/>
        <v>176.17070000000001</v>
      </c>
      <c r="I1009">
        <f t="shared" si="31"/>
        <v>211.09603333333334</v>
      </c>
    </row>
    <row r="1010" spans="1:9">
      <c r="A1010" s="3">
        <f>信用曲线—价格!A1010</f>
        <v>46036</v>
      </c>
      <c r="B1010" s="1">
        <f>[1]!i_dq_close($B$1,A1010)</f>
        <v>159.6858</v>
      </c>
      <c r="C1010" s="1">
        <f>[1]!i_dq_close($C$1,A1010)</f>
        <v>177.5762</v>
      </c>
      <c r="D1010" s="1">
        <f>[1]!i_dq_close($D$1,A1010)</f>
        <v>191.30109999999999</v>
      </c>
      <c r="E1010" s="1">
        <f>[1]!i_dq_close($E$1,A1010)</f>
        <v>199.61940000000001</v>
      </c>
      <c r="F1010" s="1">
        <f>[1]!i_dq_close($F$1,A1010)</f>
        <v>211.64250000000001</v>
      </c>
      <c r="G1010" s="1">
        <f>[1]!i_dq_close($G$1,A1010)</f>
        <v>222.37780000000001</v>
      </c>
      <c r="H1010">
        <f t="shared" si="30"/>
        <v>176.18769999999998</v>
      </c>
      <c r="I1010">
        <f t="shared" si="31"/>
        <v>211.21323333333336</v>
      </c>
    </row>
    <row r="1011" spans="1:9">
      <c r="A1011" s="3">
        <f>信用曲线—价格!A1011</f>
        <v>46037</v>
      </c>
      <c r="B1011" s="1">
        <f>[1]!i_dq_close($B$1,A1011)</f>
        <v>159.69229999999999</v>
      </c>
      <c r="C1011" s="1">
        <f>[1]!i_dq_close($C$1,A1011)</f>
        <v>177.60130000000001</v>
      </c>
      <c r="D1011" s="1">
        <f>[1]!i_dq_close($D$1,A1011)</f>
        <v>191.37620000000001</v>
      </c>
      <c r="E1011" s="1">
        <f>[1]!i_dq_close($E$1,A1011)</f>
        <v>199.78579999999999</v>
      </c>
      <c r="F1011" s="1">
        <f>[1]!i_dq_close($F$1,A1011)</f>
        <v>211.74770000000001</v>
      </c>
      <c r="G1011" s="1">
        <f>[1]!i_dq_close($G$1,A1011)</f>
        <v>222.64099999999999</v>
      </c>
      <c r="H1011">
        <f t="shared" si="30"/>
        <v>176.22326666666666</v>
      </c>
      <c r="I1011">
        <f t="shared" si="31"/>
        <v>211.39149999999998</v>
      </c>
    </row>
    <row r="1012" spans="1:9">
      <c r="A1012" s="3">
        <f>信用曲线—价格!A1012</f>
        <v>46038</v>
      </c>
      <c r="B1012" s="1">
        <f>[1]!i_dq_close($B$1,A1012)</f>
        <v>159.70009999999999</v>
      </c>
      <c r="C1012" s="1">
        <f>[1]!i_dq_close($C$1,A1012)</f>
        <v>177.6326</v>
      </c>
      <c r="D1012" s="1">
        <f>[1]!i_dq_close($D$1,A1012)</f>
        <v>191.43889999999999</v>
      </c>
      <c r="E1012" s="1">
        <f>[1]!i_dq_close($E$1,A1012)</f>
        <v>199.89580000000001</v>
      </c>
      <c r="F1012" s="1">
        <f>[1]!i_dq_close($F$1,A1012)</f>
        <v>211.88239999999999</v>
      </c>
      <c r="G1012" s="1">
        <f>[1]!i_dq_close($G$1,A1012)</f>
        <v>222.78030000000001</v>
      </c>
      <c r="H1012">
        <f t="shared" si="30"/>
        <v>176.25720000000001</v>
      </c>
      <c r="I1012">
        <f t="shared" si="31"/>
        <v>211.51949999999999</v>
      </c>
    </row>
    <row r="1013" spans="1:9">
      <c r="A1013" s="3">
        <f>信用曲线—价格!A1013</f>
        <v>46041</v>
      </c>
      <c r="B1013" s="1">
        <f>[1]!i_dq_close($B$1,A1013)</f>
        <v>159.72190000000001</v>
      </c>
      <c r="C1013" s="1">
        <f>[1]!i_dq_close($C$1,A1013)</f>
        <v>177.67930000000001</v>
      </c>
      <c r="D1013" s="1">
        <f>[1]!i_dq_close($D$1,A1013)</f>
        <v>191.51920000000001</v>
      </c>
      <c r="E1013" s="1">
        <f>[1]!i_dq_close($E$1,A1013)</f>
        <v>200.04150000000001</v>
      </c>
      <c r="F1013" s="1">
        <f>[1]!i_dq_close($F$1,A1013)</f>
        <v>211.93510000000001</v>
      </c>
      <c r="G1013" s="1">
        <f>[1]!i_dq_close($G$1,A1013)</f>
        <v>222.85599999999999</v>
      </c>
      <c r="H1013">
        <f t="shared" si="30"/>
        <v>176.30679999999998</v>
      </c>
      <c r="I1013">
        <f t="shared" si="31"/>
        <v>211.61086666666665</v>
      </c>
    </row>
    <row r="1014" spans="1:9">
      <c r="A1014" s="3">
        <f>信用曲线—价格!A1014</f>
        <v>46042</v>
      </c>
      <c r="B1014" s="1">
        <f>[1]!i_dq_close($B$1,A1014)</f>
        <v>159.733</v>
      </c>
      <c r="C1014" s="1">
        <f>[1]!i_dq_close($C$1,A1014)</f>
        <v>177.70490000000001</v>
      </c>
      <c r="D1014" s="1">
        <f>[1]!i_dq_close($D$1,A1014)</f>
        <v>191.58619999999999</v>
      </c>
      <c r="E1014" s="1">
        <f>[1]!i_dq_close($E$1,A1014)</f>
        <v>200.17830000000001</v>
      </c>
      <c r="F1014" s="1">
        <f>[1]!i_dq_close($F$1,A1014)</f>
        <v>212.18119999999999</v>
      </c>
      <c r="G1014" s="1">
        <f>[1]!i_dq_close($G$1,A1014)</f>
        <v>223.11850000000001</v>
      </c>
      <c r="H1014">
        <f t="shared" si="30"/>
        <v>176.34136666666666</v>
      </c>
      <c r="I1014">
        <f t="shared" si="31"/>
        <v>211.82600000000002</v>
      </c>
    </row>
    <row r="1015" spans="1:9">
      <c r="A1015" s="3">
        <f>信用曲线—价格!A1015</f>
        <v>46043</v>
      </c>
      <c r="B1015" s="1">
        <f>[1]!i_dq_close($B$1,A1015)</f>
        <v>159.74440000000001</v>
      </c>
      <c r="C1015" s="1">
        <f>[1]!i_dq_close($C$1,A1015)</f>
        <v>177.7311</v>
      </c>
      <c r="D1015" s="1">
        <f>[1]!i_dq_close($D$1,A1015)</f>
        <v>191.6876</v>
      </c>
      <c r="E1015" s="1">
        <f>[1]!i_dq_close($E$1,A1015)</f>
        <v>200.322</v>
      </c>
      <c r="F1015" s="1">
        <f>[1]!i_dq_close($F$1,A1015)</f>
        <v>212.45009999999999</v>
      </c>
      <c r="G1015" s="1">
        <f>[1]!i_dq_close($G$1,A1015)</f>
        <v>223.5505</v>
      </c>
      <c r="H1015">
        <f t="shared" si="30"/>
        <v>176.3877</v>
      </c>
      <c r="I1015">
        <f t="shared" si="31"/>
        <v>212.10753333333332</v>
      </c>
    </row>
    <row r="1016" spans="1:9">
      <c r="A1016" s="3">
        <f>信用曲线—价格!A1016</f>
        <v>46044</v>
      </c>
      <c r="B1016" s="1">
        <f>[1]!i_dq_close($B$1,A1016)</f>
        <v>159.75659999999999</v>
      </c>
      <c r="C1016" s="1">
        <f>[1]!i_dq_close($C$1,A1016)</f>
        <v>177.7679</v>
      </c>
      <c r="D1016" s="1">
        <f>[1]!i_dq_close($D$1,A1016)</f>
        <v>191.74109999999999</v>
      </c>
      <c r="E1016" s="1">
        <f>[1]!i_dq_close($E$1,A1016)</f>
        <v>200.38640000000001</v>
      </c>
      <c r="F1016" s="1">
        <f>[1]!i_dq_close($F$1,A1016)</f>
        <v>212.53729999999999</v>
      </c>
      <c r="G1016" s="1">
        <f>[1]!i_dq_close($G$1,A1016)</f>
        <v>223.6044</v>
      </c>
      <c r="H1016">
        <f t="shared" si="30"/>
        <v>176.42186666666666</v>
      </c>
      <c r="I1016">
        <f t="shared" si="31"/>
        <v>212.17603333333332</v>
      </c>
    </row>
    <row r="1017" spans="1:9">
      <c r="A1017" s="3">
        <f>信用曲线—价格!A1017</f>
        <v>46045</v>
      </c>
      <c r="B1017" s="1">
        <f>[1]!i_dq_close($B$1,A1017)</f>
        <v>159.767</v>
      </c>
      <c r="C1017" s="1">
        <f>[1]!i_dq_close($C$1,A1017)</f>
        <v>177.7894</v>
      </c>
      <c r="D1017" s="1">
        <f>[1]!i_dq_close($D$1,A1017)</f>
        <v>191.80430000000001</v>
      </c>
      <c r="E1017" s="1">
        <f>[1]!i_dq_close($E$1,A1017)</f>
        <v>200.42310000000001</v>
      </c>
      <c r="F1017" s="1">
        <f>[1]!i_dq_close($F$1,A1017)</f>
        <v>212.58439999999999</v>
      </c>
      <c r="G1017" s="1">
        <f>[1]!i_dq_close($G$1,A1017)</f>
        <v>223.61089999999999</v>
      </c>
      <c r="H1017">
        <f t="shared" si="30"/>
        <v>176.45356666666666</v>
      </c>
      <c r="I1017">
        <f t="shared" si="31"/>
        <v>212.20613333333333</v>
      </c>
    </row>
    <row r="1018" spans="1:9">
      <c r="A1018" s="3">
        <f>信用曲线—价格!A1018</f>
        <v>46048</v>
      </c>
      <c r="B1018" s="1">
        <f>[1]!i_dq_close($B$1,A1018)</f>
        <v>159.78970000000001</v>
      </c>
      <c r="C1018" s="1">
        <f>[1]!i_dq_close($C$1,A1018)</f>
        <v>177.8331</v>
      </c>
      <c r="D1018" s="1">
        <f>[1]!i_dq_close($D$1,A1018)</f>
        <v>191.8963</v>
      </c>
      <c r="E1018" s="1">
        <f>[1]!i_dq_close($E$1,A1018)</f>
        <v>200.5616</v>
      </c>
      <c r="F1018" s="1">
        <f>[1]!i_dq_close($F$1,A1018)</f>
        <v>212.71719999999999</v>
      </c>
      <c r="G1018" s="1">
        <f>[1]!i_dq_close($G$1,A1018)</f>
        <v>223.56809999999999</v>
      </c>
      <c r="H1018">
        <f t="shared" si="30"/>
        <v>176.50636666666665</v>
      </c>
      <c r="I1018">
        <f t="shared" si="31"/>
        <v>212.28229999999999</v>
      </c>
    </row>
    <row r="1019" spans="1:9">
      <c r="A1019" s="3">
        <f>信用曲线—价格!A1019</f>
        <v>46049</v>
      </c>
      <c r="B1019" s="1">
        <f>[1]!i_dq_close($B$1,A1019)</f>
        <v>159.79490000000001</v>
      </c>
      <c r="C1019" s="1">
        <f>[1]!i_dq_close($C$1,A1019)</f>
        <v>177.845</v>
      </c>
      <c r="D1019" s="1">
        <f>[1]!i_dq_close($D$1,A1019)</f>
        <v>191.94390000000001</v>
      </c>
      <c r="E1019" s="1">
        <f>[1]!i_dq_close($E$1,A1019)</f>
        <v>200.59559999999999</v>
      </c>
      <c r="F1019" s="1">
        <f>[1]!i_dq_close($F$1,A1019)</f>
        <v>212.79249999999999</v>
      </c>
      <c r="G1019" s="1">
        <f>[1]!i_dq_close($G$1,A1019)</f>
        <v>223.85509999999999</v>
      </c>
      <c r="H1019">
        <f t="shared" si="30"/>
        <v>176.52793333333332</v>
      </c>
      <c r="I1019">
        <f t="shared" si="31"/>
        <v>212.4144</v>
      </c>
    </row>
    <row r="1020" spans="1:9">
      <c r="A1020" s="3">
        <f>信用曲线—价格!A1020</f>
        <v>46050</v>
      </c>
      <c r="B1020" s="1">
        <f>[1]!i_dq_close($B$1,A1020)</f>
        <v>159.80080000000001</v>
      </c>
      <c r="C1020" s="1">
        <f>[1]!i_dq_close($C$1,A1020)</f>
        <v>177.85239999999999</v>
      </c>
      <c r="D1020" s="1">
        <f>[1]!i_dq_close($D$1,A1020)</f>
        <v>191.96</v>
      </c>
      <c r="E1020" s="1">
        <f>[1]!i_dq_close($E$1,A1020)</f>
        <v>200.63749999999999</v>
      </c>
      <c r="F1020" s="1">
        <f>[1]!i_dq_close($F$1,A1020)</f>
        <v>212.83170000000001</v>
      </c>
      <c r="G1020" s="1">
        <f>[1]!i_dq_close($G$1,A1020)</f>
        <v>223.95320000000001</v>
      </c>
      <c r="H1020">
        <f t="shared" si="30"/>
        <v>176.53773333333334</v>
      </c>
      <c r="I1020">
        <f t="shared" si="31"/>
        <v>212.47413333333336</v>
      </c>
    </row>
    <row r="1021" spans="1:9">
      <c r="A1021" s="3">
        <f>信用曲线—价格!A1021</f>
        <v>46051</v>
      </c>
      <c r="B1021" s="1">
        <f>[1]!i_dq_close($B$1,A1021)</f>
        <v>159.80959999999999</v>
      </c>
      <c r="C1021" s="1">
        <f>[1]!i_dq_close($C$1,A1021)</f>
        <v>177.8723</v>
      </c>
      <c r="D1021" s="1">
        <f>[1]!i_dq_close($D$1,A1021)</f>
        <v>191.98859999999999</v>
      </c>
      <c r="E1021" s="1">
        <f>[1]!i_dq_close($E$1,A1021)</f>
        <v>200.77539999999999</v>
      </c>
      <c r="F1021" s="1">
        <f>[1]!i_dq_close($F$1,A1021)</f>
        <v>212.9409</v>
      </c>
      <c r="G1021" s="1">
        <f>[1]!i_dq_close($G$1,A1021)</f>
        <v>224.18950000000001</v>
      </c>
      <c r="H1021">
        <f t="shared" si="30"/>
        <v>176.55683333333332</v>
      </c>
      <c r="I1021">
        <f t="shared" si="31"/>
        <v>212.63526666666667</v>
      </c>
    </row>
    <row r="1022" spans="1:9">
      <c r="A1022" s="3">
        <f>信用曲线—价格!A1022</f>
        <v>46052</v>
      </c>
      <c r="B1022" s="1">
        <f>[1]!i_dq_close($B$1,A1022)</f>
        <v>159.8184</v>
      </c>
      <c r="C1022" s="1">
        <f>[1]!i_dq_close($C$1,A1022)</f>
        <v>177.87119999999999</v>
      </c>
      <c r="D1022" s="1">
        <f>[1]!i_dq_close($D$1,A1022)</f>
        <v>191.9957</v>
      </c>
      <c r="E1022" s="1">
        <f>[1]!i_dq_close($E$1,A1022)</f>
        <v>200.75149999999999</v>
      </c>
      <c r="F1022" s="1">
        <f>[1]!i_dq_close($F$1,A1022)</f>
        <v>212.92140000000001</v>
      </c>
      <c r="G1022" s="1">
        <f>[1]!i_dq_close($G$1,A1022)</f>
        <v>224.30940000000001</v>
      </c>
      <c r="H1022">
        <f t="shared" si="30"/>
        <v>176.56176666666667</v>
      </c>
      <c r="I1022">
        <f t="shared" si="31"/>
        <v>212.66076666666666</v>
      </c>
    </row>
    <row r="1023" spans="1:9">
      <c r="A1023" s="3">
        <f>信用曲线—价格!A1023</f>
        <v>46055</v>
      </c>
      <c r="B1023" s="1">
        <f>[1]!i_dq_close($B$1,A1023)</f>
        <v>159.83930000000001</v>
      </c>
      <c r="C1023" s="1">
        <f>[1]!i_dq_close($C$1,A1023)</f>
        <v>177.90530000000001</v>
      </c>
      <c r="D1023" s="1">
        <f>[1]!i_dq_close($D$1,A1023)</f>
        <v>192.05590000000001</v>
      </c>
      <c r="E1023" s="1">
        <f>[1]!i_dq_close($E$1,A1023)</f>
        <v>200.89410000000001</v>
      </c>
      <c r="F1023" s="1">
        <f>[1]!i_dq_close($F$1,A1023)</f>
        <v>213.02799999999999</v>
      </c>
      <c r="G1023" s="1">
        <f>[1]!i_dq_close($G$1,A1023)</f>
        <v>224.55240000000001</v>
      </c>
      <c r="H1023">
        <f t="shared" si="30"/>
        <v>176.60016666666669</v>
      </c>
      <c r="I1023">
        <f t="shared" si="31"/>
        <v>212.82483333333334</v>
      </c>
    </row>
    <row r="1024" spans="1:9">
      <c r="A1024" s="3">
        <f>信用曲线—价格!A1024</f>
        <v>46056</v>
      </c>
      <c r="B1024" s="1">
        <f>[1]!i_dq_close($B$1,A1024)</f>
        <v>159.84460000000001</v>
      </c>
      <c r="C1024" s="1">
        <f>[1]!i_dq_close($C$1,A1024)</f>
        <v>177.91120000000001</v>
      </c>
      <c r="D1024" s="1">
        <f>[1]!i_dq_close($D$1,A1024)</f>
        <v>192.0693</v>
      </c>
      <c r="E1024" s="1">
        <f>[1]!i_dq_close($E$1,A1024)</f>
        <v>200.91030000000001</v>
      </c>
      <c r="F1024" s="1">
        <f>[1]!i_dq_close($F$1,A1024)</f>
        <v>212.95650000000001</v>
      </c>
      <c r="G1024" s="1">
        <f>[1]!i_dq_close($G$1,A1024)</f>
        <v>224.54220000000001</v>
      </c>
      <c r="H1024">
        <f t="shared" si="30"/>
        <v>176.60836666666668</v>
      </c>
      <c r="I1024">
        <f t="shared" si="31"/>
        <v>212.803</v>
      </c>
    </row>
    <row r="1025" spans="1:9">
      <c r="A1025" s="3">
        <f>信用曲线—价格!A1025</f>
        <v>46057</v>
      </c>
      <c r="B1025" s="1">
        <f>[1]!i_dq_close($B$1,A1025)</f>
        <v>159.85210000000001</v>
      </c>
      <c r="C1025" s="1">
        <f>[1]!i_dq_close($C$1,A1025)</f>
        <v>177.91380000000001</v>
      </c>
      <c r="D1025" s="1">
        <f>[1]!i_dq_close($D$1,A1025)</f>
        <v>192.06370000000001</v>
      </c>
      <c r="E1025" s="1">
        <f>[1]!i_dq_close($E$1,A1025)</f>
        <v>200.98400000000001</v>
      </c>
      <c r="F1025" s="1">
        <f>[1]!i_dq_close($F$1,A1025)</f>
        <v>212.89519999999999</v>
      </c>
      <c r="G1025" s="1">
        <f>[1]!i_dq_close($G$1,A1025)</f>
        <v>224.53880000000001</v>
      </c>
      <c r="H1025">
        <f t="shared" si="30"/>
        <v>176.60986666666668</v>
      </c>
      <c r="I1025">
        <f t="shared" si="31"/>
        <v>212.80600000000001</v>
      </c>
    </row>
    <row r="1026" spans="1:9">
      <c r="A1026" s="3">
        <f>信用曲线—价格!A1026</f>
        <v>46058</v>
      </c>
      <c r="B1026" s="1">
        <f>[1]!i_dq_close($B$1,A1026)</f>
        <v>159.86060000000001</v>
      </c>
      <c r="C1026" s="1">
        <f>[1]!i_dq_close($C$1,A1026)</f>
        <v>177.92840000000001</v>
      </c>
      <c r="D1026" s="1">
        <f>[1]!i_dq_close($D$1,A1026)</f>
        <v>192.09100000000001</v>
      </c>
      <c r="E1026" s="1">
        <f>[1]!i_dq_close($E$1,A1026)</f>
        <v>201.01140000000001</v>
      </c>
      <c r="F1026" s="1">
        <f>[1]!i_dq_close($F$1,A1026)</f>
        <v>212.9051</v>
      </c>
      <c r="G1026" s="1">
        <f>[1]!i_dq_close($G$1,A1026)</f>
        <v>224.57069999999999</v>
      </c>
      <c r="H1026">
        <f t="shared" si="30"/>
        <v>176.62666666666667</v>
      </c>
      <c r="I1026">
        <f t="shared" si="31"/>
        <v>212.82906666666668</v>
      </c>
    </row>
    <row r="1027" spans="1:9">
      <c r="A1027" s="3">
        <f>信用曲线—价格!A1027</f>
        <v>46059</v>
      </c>
      <c r="B1027" s="1">
        <f>[1]!i_dq_close($B$1,A1027)</f>
        <v>159.8706</v>
      </c>
      <c r="C1027" s="1">
        <f>[1]!i_dq_close($C$1,A1027)</f>
        <v>177.9512</v>
      </c>
      <c r="D1027" s="1">
        <f>[1]!i_dq_close($D$1,A1027)</f>
        <v>192.1498</v>
      </c>
      <c r="E1027" s="1">
        <f>[1]!i_dq_close($E$1,A1027)</f>
        <v>201.11869999999999</v>
      </c>
      <c r="F1027" s="1">
        <f>[1]!i_dq_close($F$1,A1027)</f>
        <v>212.99979999999999</v>
      </c>
      <c r="G1027" s="1">
        <f>[1]!i_dq_close($G$1,A1027)</f>
        <v>224.69589999999999</v>
      </c>
      <c r="H1027">
        <f t="shared" si="30"/>
        <v>176.65719999999999</v>
      </c>
      <c r="I1027">
        <f t="shared" si="31"/>
        <v>212.93813333333333</v>
      </c>
    </row>
    <row r="1028" spans="1:9">
      <c r="A1028" s="3">
        <f>信用曲线—价格!A1028</f>
        <v>46062</v>
      </c>
      <c r="B1028" s="1">
        <f>[1]!i_dq_close($B$1,A1028)</f>
        <v>159.89599999999999</v>
      </c>
      <c r="C1028" s="1">
        <f>[1]!i_dq_close($C$1,A1028)</f>
        <v>178.00110000000001</v>
      </c>
      <c r="D1028" s="1">
        <f>[1]!i_dq_close($D$1,A1028)</f>
        <v>192.23689999999999</v>
      </c>
      <c r="E1028" s="1">
        <f>[1]!i_dq_close($E$1,A1028)</f>
        <v>201.19319999999999</v>
      </c>
      <c r="F1028" s="1">
        <f>[1]!i_dq_close($F$1,A1028)</f>
        <v>213.2201</v>
      </c>
      <c r="G1028" s="1">
        <f>[1]!i_dq_close($G$1,A1028)</f>
        <v>225.04179999999999</v>
      </c>
      <c r="H1028">
        <f t="shared" ref="H1028:H1091" si="32">AVERAGE(B1028:D1028)</f>
        <v>176.71133333333333</v>
      </c>
      <c r="I1028">
        <f t="shared" ref="I1028:I1091" si="33">AVERAGE(E1028:G1028)</f>
        <v>213.15170000000001</v>
      </c>
    </row>
    <row r="1029" spans="1:9">
      <c r="A1029" s="3">
        <f>信用曲线—价格!A1029</f>
        <v>46063</v>
      </c>
      <c r="B1029" s="1">
        <f>[1]!i_dq_close($B$1,A1029)</f>
        <v>159.9024</v>
      </c>
      <c r="C1029" s="1">
        <f>[1]!i_dq_close($C$1,A1029)</f>
        <v>178.02959999999999</v>
      </c>
      <c r="D1029" s="1">
        <f>[1]!i_dq_close($D$1,A1029)</f>
        <v>192.30680000000001</v>
      </c>
      <c r="E1029" s="1">
        <f>[1]!i_dq_close($E$1,A1029)</f>
        <v>201.34790000000001</v>
      </c>
      <c r="F1029" s="1">
        <f>[1]!i_dq_close($F$1,A1029)</f>
        <v>213.30160000000001</v>
      </c>
      <c r="G1029" s="1">
        <f>[1]!i_dq_close($G$1,A1029)</f>
        <v>225.00700000000001</v>
      </c>
      <c r="H1029">
        <f t="shared" si="32"/>
        <v>176.74626666666668</v>
      </c>
      <c r="I1029">
        <f t="shared" si="33"/>
        <v>213.21883333333335</v>
      </c>
    </row>
    <row r="1030" spans="1:9">
      <c r="A1030" s="3">
        <f>信用曲线—价格!A1030</f>
        <v>46064</v>
      </c>
      <c r="B1030" s="1">
        <f>[1]!i_dq_close($B$1,A1030)</f>
        <v>159.9085</v>
      </c>
      <c r="C1030" s="1">
        <f>[1]!i_dq_close($C$1,A1030)</f>
        <v>178.0574</v>
      </c>
      <c r="D1030" s="1">
        <f>[1]!i_dq_close($D$1,A1030)</f>
        <v>192.3878</v>
      </c>
      <c r="E1030" s="1">
        <f>[1]!i_dq_close($E$1,A1030)</f>
        <v>201.4897</v>
      </c>
      <c r="F1030" s="1">
        <f>[1]!i_dq_close($F$1,A1030)</f>
        <v>213.62190000000001</v>
      </c>
      <c r="G1030" s="1">
        <f>[1]!i_dq_close($G$1,A1030)</f>
        <v>225.4015</v>
      </c>
      <c r="H1030">
        <f t="shared" si="32"/>
        <v>176.78456666666668</v>
      </c>
      <c r="I1030">
        <f t="shared" si="33"/>
        <v>213.50436666666667</v>
      </c>
    </row>
    <row r="1031" spans="1:9">
      <c r="A1031" s="3">
        <f>信用曲线—价格!A1031</f>
        <v>46065</v>
      </c>
      <c r="B1031" s="1">
        <f>[1]!i_dq_close($B$1,A1031)</f>
        <v>159.91980000000001</v>
      </c>
      <c r="C1031" s="1">
        <f>[1]!i_dq_close($C$1,A1031)</f>
        <v>178.0949</v>
      </c>
      <c r="D1031" s="1">
        <f>[1]!i_dq_close($D$1,A1031)</f>
        <v>192.46170000000001</v>
      </c>
      <c r="E1031" s="1">
        <f>[1]!i_dq_close($E$1,A1031)</f>
        <v>201.56979999999999</v>
      </c>
      <c r="F1031" s="1">
        <f>[1]!i_dq_close($F$1,A1031)</f>
        <v>213.82310000000001</v>
      </c>
      <c r="G1031" s="1">
        <f>[1]!i_dq_close($G$1,A1031)</f>
        <v>225.61680000000001</v>
      </c>
      <c r="H1031">
        <f t="shared" si="32"/>
        <v>176.82546666666667</v>
      </c>
      <c r="I1031">
        <f t="shared" si="33"/>
        <v>213.66990000000001</v>
      </c>
    </row>
    <row r="1032" spans="1:9">
      <c r="A1032" s="3">
        <f>信用曲线—价格!A1032</f>
        <v>46066</v>
      </c>
      <c r="B1032" s="1">
        <f>[1]!i_dq_close($B$1,A1032)</f>
        <v>159.93279999999999</v>
      </c>
      <c r="C1032" s="1">
        <f>[1]!i_dq_close($C$1,A1032)</f>
        <v>178.11099999999999</v>
      </c>
      <c r="D1032" s="1">
        <f>[1]!i_dq_close($D$1,A1032)</f>
        <v>192.4931</v>
      </c>
      <c r="E1032" s="1">
        <f>[1]!i_dq_close($E$1,A1032)</f>
        <v>201.68950000000001</v>
      </c>
      <c r="F1032" s="1">
        <f>[1]!i_dq_close($F$1,A1032)</f>
        <v>214.09190000000001</v>
      </c>
      <c r="G1032" s="1">
        <f>[1]!i_dq_close($G$1,A1032)</f>
        <v>225.87870000000001</v>
      </c>
      <c r="H1032">
        <f t="shared" si="32"/>
        <v>176.84563333333332</v>
      </c>
      <c r="I1032">
        <f t="shared" si="33"/>
        <v>213.88670000000002</v>
      </c>
    </row>
    <row r="1033" spans="1:9">
      <c r="A1033" s="3">
        <f>信用曲线—价格!A1033</f>
        <v>46067</v>
      </c>
      <c r="B1033" s="1">
        <f>[1]!i_dq_close($B$1,A1033)</f>
        <v>159.93989999999999</v>
      </c>
      <c r="C1033" s="1">
        <f>[1]!i_dq_close($C$1,A1033)</f>
        <v>178.12039999999999</v>
      </c>
      <c r="D1033" s="1">
        <f>[1]!i_dq_close($D$1,A1033)</f>
        <v>192.50389999999999</v>
      </c>
      <c r="E1033" s="1">
        <f>[1]!i_dq_close($E$1,A1033)</f>
        <v>201.70529999999999</v>
      </c>
      <c r="F1033" s="1">
        <f>[1]!i_dq_close($F$1,A1033)</f>
        <v>214.11070000000001</v>
      </c>
      <c r="G1033" s="1">
        <f>[1]!i_dq_close($G$1,A1033)</f>
        <v>225.8914</v>
      </c>
      <c r="H1033">
        <f t="shared" si="32"/>
        <v>176.85473333333334</v>
      </c>
      <c r="I1033">
        <f t="shared" si="33"/>
        <v>213.90246666666667</v>
      </c>
    </row>
    <row r="1034" spans="1:9">
      <c r="A1034" s="3">
        <f>信用曲线—价格!A1034</f>
        <v>46077</v>
      </c>
      <c r="B1034" s="1">
        <f>[1]!i_dq_close($B$1,A1034)</f>
        <v>160.018</v>
      </c>
      <c r="C1034" s="1">
        <f>[1]!i_dq_close($C$1,A1034)</f>
        <v>178.23349999999999</v>
      </c>
      <c r="D1034" s="1">
        <f>[1]!i_dq_close($D$1,A1034)</f>
        <v>192.65479999999999</v>
      </c>
      <c r="E1034" s="1">
        <f>[1]!i_dq_close($E$1,A1034)</f>
        <v>201.9914</v>
      </c>
      <c r="F1034" s="1">
        <f>[1]!i_dq_close($F$1,A1034)</f>
        <v>214.3998</v>
      </c>
      <c r="G1034" s="1">
        <f>[1]!i_dq_close($G$1,A1034)</f>
        <v>226.0831</v>
      </c>
      <c r="H1034">
        <f t="shared" si="32"/>
        <v>176.96876666666665</v>
      </c>
      <c r="I1034">
        <f t="shared" si="33"/>
        <v>214.15810000000002</v>
      </c>
    </row>
    <row r="1035" spans="1:9">
      <c r="A1035" s="3">
        <f>信用曲线—价格!A1035</f>
        <v>46078</v>
      </c>
      <c r="B1035" s="1">
        <f>[1]!i_dq_close($B$1,A1035)</f>
        <v>160.02600000000001</v>
      </c>
      <c r="C1035" s="1">
        <f>[1]!i_dq_close($C$1,A1035)</f>
        <v>178.2398</v>
      </c>
      <c r="D1035" s="1">
        <f>[1]!i_dq_close($D$1,A1035)</f>
        <v>192.61189999999999</v>
      </c>
      <c r="E1035" s="1">
        <f>[1]!i_dq_close($E$1,A1035)</f>
        <v>201.88810000000001</v>
      </c>
      <c r="F1035" s="1">
        <f>[1]!i_dq_close($F$1,A1035)</f>
        <v>214.37710000000001</v>
      </c>
      <c r="G1035" s="1">
        <f>[1]!i_dq_close($G$1,A1035)</f>
        <v>226.01179999999999</v>
      </c>
      <c r="H1035">
        <f t="shared" si="32"/>
        <v>176.95923333333334</v>
      </c>
      <c r="I1035">
        <f t="shared" si="33"/>
        <v>214.09233333333336</v>
      </c>
    </row>
    <row r="1036" spans="1:9">
      <c r="A1036" s="3">
        <f>信用曲线—价格!A1036</f>
        <v>46079</v>
      </c>
      <c r="B1036" s="1">
        <f>[1]!i_dq_close($B$1,A1036)</f>
        <v>160.03100000000001</v>
      </c>
      <c r="C1036" s="1">
        <f>[1]!i_dq_close($C$1,A1036)</f>
        <v>178.22040000000001</v>
      </c>
      <c r="D1036" s="1">
        <f>[1]!i_dq_close($D$1,A1036)</f>
        <v>192.52500000000001</v>
      </c>
      <c r="E1036" s="1">
        <f>[1]!i_dq_close($E$1,A1036)</f>
        <v>201.9118</v>
      </c>
      <c r="F1036" s="1">
        <f>[1]!i_dq_close($F$1,A1036)</f>
        <v>214.1386</v>
      </c>
      <c r="G1036" s="1">
        <f>[1]!i_dq_close($G$1,A1036)</f>
        <v>225.63</v>
      </c>
      <c r="H1036">
        <f t="shared" si="32"/>
        <v>176.92546666666667</v>
      </c>
      <c r="I1036">
        <f t="shared" si="33"/>
        <v>213.89346666666665</v>
      </c>
    </row>
    <row r="1037" spans="1:9">
      <c r="A1037" s="3">
        <f>信用曲线—价格!A1037</f>
        <v>46080</v>
      </c>
      <c r="B1037" s="1">
        <f>[1]!i_dq_close($B$1,A1037)</f>
        <v>160.03800000000001</v>
      </c>
      <c r="C1037" s="1">
        <f>[1]!i_dq_close($C$1,A1037)</f>
        <v>178.2253</v>
      </c>
      <c r="D1037" s="1">
        <f>[1]!i_dq_close($D$1,A1037)</f>
        <v>192.5335</v>
      </c>
      <c r="E1037" s="1">
        <f>[1]!i_dq_close($E$1,A1037)</f>
        <v>201.91829999999999</v>
      </c>
      <c r="F1037" s="1">
        <f>[1]!i_dq_close($F$1,A1037)</f>
        <v>214.10740000000001</v>
      </c>
      <c r="G1037" s="1">
        <f>[1]!i_dq_close($G$1,A1037)</f>
        <v>225.73609999999999</v>
      </c>
      <c r="H1037">
        <f t="shared" si="32"/>
        <v>176.93226666666669</v>
      </c>
      <c r="I1037">
        <f t="shared" si="33"/>
        <v>213.92060000000001</v>
      </c>
    </row>
    <row r="1038" spans="1:9">
      <c r="A1038" s="3">
        <f>信用曲线—价格!A1038</f>
        <v>46081</v>
      </c>
      <c r="B1038" s="1">
        <f>[1]!i_dq_close($B$1,A1038)</f>
        <v>160.0489</v>
      </c>
      <c r="C1038" s="1">
        <f>[1]!i_dq_close($C$1,A1038)</f>
        <v>178.2311</v>
      </c>
      <c r="D1038" s="1">
        <f>[1]!i_dq_close($D$1,A1038)</f>
        <v>192.54859999999999</v>
      </c>
      <c r="E1038" s="1">
        <f>[1]!i_dq_close($E$1,A1038)</f>
        <v>201.983</v>
      </c>
      <c r="F1038" s="1">
        <f>[1]!i_dq_close($F$1,A1038)</f>
        <v>214.1936</v>
      </c>
      <c r="G1038" s="1">
        <f>[1]!i_dq_close($G$1,A1038)</f>
        <v>225.7166</v>
      </c>
      <c r="H1038">
        <f t="shared" si="32"/>
        <v>176.94286666666665</v>
      </c>
      <c r="I1038">
        <f t="shared" si="33"/>
        <v>213.96439999999998</v>
      </c>
    </row>
    <row r="1039" spans="1:9">
      <c r="A1039" s="3">
        <f>信用曲线—价格!A1039</f>
        <v>46083</v>
      </c>
      <c r="B1039" s="1">
        <f>[1]!i_dq_close($B$1,A1039)</f>
        <v>160.06829999999999</v>
      </c>
      <c r="C1039" s="1">
        <f>[1]!i_dq_close($C$1,A1039)</f>
        <v>178.26390000000001</v>
      </c>
      <c r="D1039" s="1">
        <f>[1]!i_dq_close($D$1,A1039)</f>
        <v>192.61449999999999</v>
      </c>
      <c r="E1039" s="1">
        <f>[1]!i_dq_close($E$1,A1039)</f>
        <v>202.08609999999999</v>
      </c>
      <c r="F1039" s="1">
        <f>[1]!i_dq_close($F$1,A1039)</f>
        <v>214.37350000000001</v>
      </c>
      <c r="G1039" s="1">
        <f>[1]!i_dq_close($G$1,A1039)</f>
        <v>226.00409999999999</v>
      </c>
      <c r="H1039">
        <f t="shared" si="32"/>
        <v>176.98223333333331</v>
      </c>
      <c r="I1039">
        <f t="shared" si="33"/>
        <v>214.15456666666668</v>
      </c>
    </row>
    <row r="1040" spans="1:9">
      <c r="A1040" s="3">
        <f>信用曲线—价格!A1040</f>
        <v>46084</v>
      </c>
      <c r="B1040" s="1">
        <f>[1]!i_dq_close($B$1,A1040)</f>
        <v>160.0789</v>
      </c>
      <c r="C1040" s="1">
        <f>[1]!i_dq_close($C$1,A1040)</f>
        <v>178.2902</v>
      </c>
      <c r="D1040" s="1">
        <f>[1]!i_dq_close($D$1,A1040)</f>
        <v>192.6662</v>
      </c>
      <c r="E1040" s="1">
        <f>[1]!i_dq_close($E$1,A1040)</f>
        <v>201.9933</v>
      </c>
      <c r="F1040" s="1">
        <f>[1]!i_dq_close($F$1,A1040)</f>
        <v>214.55860000000001</v>
      </c>
      <c r="G1040" s="1">
        <f>[1]!i_dq_close($G$1,A1040)</f>
        <v>226.22669999999999</v>
      </c>
      <c r="H1040">
        <f t="shared" si="32"/>
        <v>177.01176666666666</v>
      </c>
      <c r="I1040">
        <f t="shared" si="33"/>
        <v>214.25953333333337</v>
      </c>
    </row>
    <row r="1041" spans="1:9">
      <c r="A1041" s="3">
        <f>信用曲线—价格!A1041</f>
        <v>46085</v>
      </c>
      <c r="B1041" s="1">
        <f>[1]!i_dq_close($B$1,A1041)</f>
        <v>160.0926</v>
      </c>
      <c r="C1041" s="1">
        <f>[1]!i_dq_close($C$1,A1041)</f>
        <v>178.32149999999999</v>
      </c>
      <c r="D1041" s="1">
        <f>[1]!i_dq_close($D$1,A1041)</f>
        <v>192.72290000000001</v>
      </c>
      <c r="E1041" s="1">
        <f>[1]!i_dq_close($E$1,A1041)</f>
        <v>202.1078</v>
      </c>
      <c r="F1041" s="1">
        <f>[1]!i_dq_close($F$1,A1041)</f>
        <v>214.74100000000001</v>
      </c>
      <c r="G1041" s="1">
        <f>[1]!i_dq_close($G$1,A1041)</f>
        <v>226.47479999999999</v>
      </c>
      <c r="H1041">
        <f t="shared" si="32"/>
        <v>177.04566666666665</v>
      </c>
      <c r="I1041">
        <f t="shared" si="33"/>
        <v>214.44119999999998</v>
      </c>
    </row>
    <row r="1042" spans="1:9">
      <c r="A1042" s="3">
        <f>信用曲线—价格!A1042</f>
        <v>46086</v>
      </c>
      <c r="B1042" s="1">
        <f>[1]!i_dq_close($B$1,A1042)</f>
        <v>160.10489999999999</v>
      </c>
      <c r="C1042" s="1">
        <f>[1]!i_dq_close($C$1,A1042)</f>
        <v>178.35769999999999</v>
      </c>
      <c r="D1042" s="1">
        <f>[1]!i_dq_close($D$1,A1042)</f>
        <v>192.77330000000001</v>
      </c>
      <c r="E1042" s="1">
        <f>[1]!i_dq_close($E$1,A1042)</f>
        <v>202.2038</v>
      </c>
      <c r="F1042" s="1">
        <f>[1]!i_dq_close($F$1,A1042)</f>
        <v>214.9598</v>
      </c>
      <c r="G1042" s="1">
        <f>[1]!i_dq_close($G$1,A1042)</f>
        <v>226.45609999999999</v>
      </c>
      <c r="H1042">
        <f t="shared" si="32"/>
        <v>177.0786333333333</v>
      </c>
      <c r="I1042">
        <f t="shared" si="33"/>
        <v>214.53989999999999</v>
      </c>
    </row>
    <row r="1043" spans="1:9">
      <c r="A1043" s="3">
        <f>信用曲线—价格!A1043</f>
        <v>46087</v>
      </c>
      <c r="B1043" s="1">
        <f>[1]!i_dq_close($B$1,A1043)</f>
        <v>160.11859999999999</v>
      </c>
      <c r="C1043" s="1">
        <f>[1]!i_dq_close($C$1,A1043)</f>
        <v>178.3836</v>
      </c>
      <c r="D1043" s="1">
        <f>[1]!i_dq_close($D$1,A1043)</f>
        <v>192.8271</v>
      </c>
      <c r="E1043" s="1">
        <f>[1]!i_dq_close($E$1,A1043)</f>
        <v>202.2929</v>
      </c>
      <c r="F1043" s="1">
        <f>[1]!i_dq_close($F$1,A1043)</f>
        <v>214.9796</v>
      </c>
      <c r="G1043" s="1">
        <f>[1]!i_dq_close($G$1,A1043)</f>
        <v>226.3706</v>
      </c>
      <c r="H1043">
        <f t="shared" si="32"/>
        <v>177.10976666666667</v>
      </c>
      <c r="I1043">
        <f t="shared" si="33"/>
        <v>214.54769999999999</v>
      </c>
    </row>
    <row r="1044" spans="1:9">
      <c r="A1044" s="3">
        <f>信用曲线—价格!A1044</f>
        <v>46090</v>
      </c>
      <c r="B1044" s="1">
        <f>[1]!i_dq_close($B$1,A1044)</f>
        <v>160.14009999999999</v>
      </c>
      <c r="C1044" s="1">
        <f>[1]!i_dq_close($C$1,A1044)</f>
        <v>178.39279999999999</v>
      </c>
      <c r="D1044" s="1">
        <f>[1]!i_dq_close($D$1,A1044)</f>
        <v>192.77879999999999</v>
      </c>
      <c r="E1044" s="1">
        <f>[1]!i_dq_close($E$1,A1044)</f>
        <v>202.24209999999999</v>
      </c>
      <c r="F1044" s="1">
        <f>[1]!i_dq_close($F$1,A1044)</f>
        <v>214.8509</v>
      </c>
      <c r="G1044" s="1">
        <f>[1]!i_dq_close($G$1,A1044)</f>
        <v>225.99359999999999</v>
      </c>
      <c r="H1044">
        <f t="shared" si="32"/>
        <v>177.10389999999998</v>
      </c>
      <c r="I1044">
        <f t="shared" si="33"/>
        <v>214.3622</v>
      </c>
    </row>
    <row r="1045" spans="1:9">
      <c r="A1045" s="3">
        <f>信用曲线—价格!A1045</f>
        <v>46091</v>
      </c>
      <c r="B1045" s="1">
        <f>[1]!i_dq_close($B$1,A1045)</f>
        <v>160.1507</v>
      </c>
      <c r="C1045" s="1">
        <f>[1]!i_dq_close($C$1,A1045)</f>
        <v>178.41</v>
      </c>
      <c r="D1045" s="1">
        <f>[1]!i_dq_close($D$1,A1045)</f>
        <v>192.77969999999999</v>
      </c>
      <c r="E1045" s="1">
        <f>[1]!i_dq_close($E$1,A1045)</f>
        <v>202.24610000000001</v>
      </c>
      <c r="F1045" s="1">
        <f>[1]!i_dq_close($F$1,A1045)</f>
        <v>214.8125</v>
      </c>
      <c r="G1045" s="1">
        <f>[1]!i_dq_close($G$1,A1045)</f>
        <v>225.93440000000001</v>
      </c>
      <c r="H1045">
        <f t="shared" si="32"/>
        <v>177.11346666666668</v>
      </c>
      <c r="I1045">
        <f t="shared" si="33"/>
        <v>214.33100000000002</v>
      </c>
    </row>
    <row r="1046" spans="1:9">
      <c r="A1046" s="3">
        <f>信用曲线—价格!A1046</f>
        <v>46092</v>
      </c>
      <c r="B1046" s="1">
        <f>[1]!i_dq_close($B$1,A1046)</f>
        <v>160.1609</v>
      </c>
      <c r="C1046" s="1">
        <f>[1]!i_dq_close($C$1,A1046)</f>
        <v>178.4247</v>
      </c>
      <c r="D1046" s="1">
        <f>[1]!i_dq_close($D$1,A1046)</f>
        <v>192.79259999999999</v>
      </c>
      <c r="E1046" s="1">
        <f>[1]!i_dq_close($E$1,A1046)</f>
        <v>202.20070000000001</v>
      </c>
      <c r="F1046" s="1">
        <f>[1]!i_dq_close($F$1,A1046)</f>
        <v>214.7662</v>
      </c>
      <c r="G1046" s="1">
        <f>[1]!i_dq_close($G$1,A1046)</f>
        <v>225.69829999999999</v>
      </c>
      <c r="H1046">
        <f t="shared" si="32"/>
        <v>177.12606666666667</v>
      </c>
      <c r="I1046">
        <f t="shared" si="33"/>
        <v>214.22173333333333</v>
      </c>
    </row>
    <row r="1047" spans="1:9">
      <c r="A1047" s="3">
        <f>信用曲线—价格!A1047</f>
        <v>46093</v>
      </c>
      <c r="B1047" s="1">
        <f>[1]!i_dq_close($B$1,A1047)</f>
        <v>160.17080000000001</v>
      </c>
      <c r="C1047" s="1">
        <f>[1]!i_dq_close($C$1,A1047)</f>
        <v>178.43960000000001</v>
      </c>
      <c r="D1047" s="1">
        <f>[1]!i_dq_close($D$1,A1047)</f>
        <v>192.81700000000001</v>
      </c>
      <c r="E1047" s="1">
        <f>[1]!i_dq_close($E$1,A1047)</f>
        <v>202.22540000000001</v>
      </c>
      <c r="F1047" s="1">
        <f>[1]!i_dq_close($F$1,A1047)</f>
        <v>214.7311</v>
      </c>
      <c r="G1047" s="1">
        <f>[1]!i_dq_close($G$1,A1047)</f>
        <v>225.5943</v>
      </c>
      <c r="H1047">
        <f t="shared" si="32"/>
        <v>177.14246666666668</v>
      </c>
      <c r="I1047">
        <f t="shared" si="33"/>
        <v>214.18359999999998</v>
      </c>
    </row>
    <row r="1048" spans="1:9">
      <c r="A1048" s="3">
        <f>信用曲线—价格!A1048</f>
        <v>46094</v>
      </c>
      <c r="B1048" s="1">
        <f>[1]!i_dq_close($B$1,A1048)</f>
        <v>160.18219999999999</v>
      </c>
      <c r="C1048" s="1">
        <f>[1]!i_dq_close($C$1,A1048)</f>
        <v>178.46729999999999</v>
      </c>
      <c r="D1048" s="1">
        <f>[1]!i_dq_close($D$1,A1048)</f>
        <v>192.8717</v>
      </c>
      <c r="E1048" s="1">
        <f>[1]!i_dq_close($E$1,A1048)</f>
        <v>202.2259</v>
      </c>
      <c r="F1048" s="1">
        <f>[1]!i_dq_close($F$1,A1048)</f>
        <v>214.77889999999999</v>
      </c>
      <c r="G1048" s="1">
        <f>[1]!i_dq_close($G$1,A1048)</f>
        <v>225.6446</v>
      </c>
      <c r="H1048">
        <f t="shared" si="32"/>
        <v>177.17373333333333</v>
      </c>
      <c r="I1048">
        <f t="shared" si="33"/>
        <v>214.21646666666666</v>
      </c>
    </row>
    <row r="1049" spans="1:9">
      <c r="A1049" s="3">
        <f>信用曲线—价格!A1049</f>
        <v>46097</v>
      </c>
      <c r="B1049" s="1">
        <f>[1]!i_dq_close($B$1,A1049)</f>
        <v>160.20400000000001</v>
      </c>
      <c r="C1049" s="1">
        <f>[1]!i_dq_close($C$1,A1049)</f>
        <v>178.4879</v>
      </c>
      <c r="D1049" s="1">
        <f>[1]!i_dq_close($D$1,A1049)</f>
        <v>192.87549999999999</v>
      </c>
      <c r="E1049" s="1">
        <f>[1]!i_dq_close($E$1,A1049)</f>
        <v>202.13980000000001</v>
      </c>
      <c r="F1049" s="1">
        <f>[1]!i_dq_close($F$1,A1049)</f>
        <v>214.6987</v>
      </c>
      <c r="G1049" s="1">
        <f>[1]!i_dq_close($G$1,A1049)</f>
        <v>225.5745</v>
      </c>
      <c r="H1049">
        <f t="shared" si="32"/>
        <v>177.18913333333333</v>
      </c>
      <c r="I1049">
        <f t="shared" si="33"/>
        <v>214.13766666666666</v>
      </c>
    </row>
    <row r="1050" spans="1:9">
      <c r="A1050" s="3">
        <f>信用曲线—价格!A1050</f>
        <v>46098</v>
      </c>
      <c r="B1050" s="1">
        <f>[1]!i_dq_close($B$1,A1050)</f>
        <v>160.21469999999999</v>
      </c>
      <c r="C1050" s="1">
        <f>[1]!i_dq_close($C$1,A1050)</f>
        <v>178.50980000000001</v>
      </c>
      <c r="D1050" s="1">
        <f>[1]!i_dq_close($D$1,A1050)</f>
        <v>192.90770000000001</v>
      </c>
      <c r="E1050" s="1">
        <f>[1]!i_dq_close($E$1,A1050)</f>
        <v>202.19300000000001</v>
      </c>
      <c r="F1050" s="1">
        <f>[1]!i_dq_close($F$1,A1050)</f>
        <v>214.73490000000001</v>
      </c>
      <c r="G1050" s="1">
        <f>[1]!i_dq_close($G$1,A1050)</f>
        <v>225.60300000000001</v>
      </c>
      <c r="H1050">
        <f t="shared" si="32"/>
        <v>177.21073333333334</v>
      </c>
      <c r="I1050">
        <f t="shared" si="33"/>
        <v>214.17696666666666</v>
      </c>
    </row>
    <row r="1051" spans="1:9">
      <c r="A1051" s="3">
        <f>信用曲线—价格!A1051</f>
        <v>46099</v>
      </c>
      <c r="B1051" s="1">
        <f>[1]!i_dq_close($B$1,A1051)</f>
        <v>160.2276</v>
      </c>
      <c r="C1051" s="1">
        <f>[1]!i_dq_close($C$1,A1051)</f>
        <v>178.54230000000001</v>
      </c>
      <c r="D1051" s="1">
        <f>[1]!i_dq_close($D$1,A1051)</f>
        <v>192.96879999999999</v>
      </c>
      <c r="E1051" s="1">
        <f>[1]!i_dq_close($E$1,A1051)</f>
        <v>202.21090000000001</v>
      </c>
      <c r="F1051" s="1">
        <f>[1]!i_dq_close($F$1,A1051)</f>
        <v>214.75370000000001</v>
      </c>
      <c r="G1051" s="1">
        <f>[1]!i_dq_close($G$1,A1051)</f>
        <v>225.66050000000001</v>
      </c>
      <c r="H1051">
        <f t="shared" si="32"/>
        <v>177.24623333333332</v>
      </c>
      <c r="I1051">
        <f t="shared" si="33"/>
        <v>214.20836666666665</v>
      </c>
    </row>
    <row r="1052" spans="1:9">
      <c r="A1052" s="3">
        <f>信用曲线—价格!A1052</f>
        <v>46100</v>
      </c>
      <c r="B1052" s="1">
        <f>[1]!i_dq_close($B$1,A1052)</f>
        <v>160.24279999999999</v>
      </c>
      <c r="C1052" s="1">
        <f>[1]!i_dq_close($C$1,A1052)</f>
        <v>178.5874</v>
      </c>
      <c r="D1052" s="1">
        <f>[1]!i_dq_close($D$1,A1052)</f>
        <v>193.0505</v>
      </c>
      <c r="E1052" s="1">
        <f>[1]!i_dq_close($E$1,A1052)</f>
        <v>202.24780000000001</v>
      </c>
      <c r="F1052" s="1">
        <f>[1]!i_dq_close($F$1,A1052)</f>
        <v>214.8184</v>
      </c>
      <c r="G1052" s="1">
        <f>[1]!i_dq_close($G$1,A1052)</f>
        <v>225.75630000000001</v>
      </c>
      <c r="H1052">
        <f t="shared" si="32"/>
        <v>177.29356666666664</v>
      </c>
      <c r="I1052">
        <f t="shared" si="33"/>
        <v>214.27416666666667</v>
      </c>
    </row>
    <row r="1053" spans="1:9">
      <c r="A1053" s="3">
        <f>信用曲线—价格!A1053</f>
        <v>46101</v>
      </c>
      <c r="B1053" s="1">
        <f>[1]!i_dq_close($B$1,A1053)</f>
        <v>160.2535</v>
      </c>
      <c r="C1053" s="1">
        <f>[1]!i_dq_close($C$1,A1053)</f>
        <v>178.61410000000001</v>
      </c>
      <c r="D1053" s="1">
        <f>[1]!i_dq_close($D$1,A1053)</f>
        <v>193.0924</v>
      </c>
      <c r="E1053" s="1">
        <f>[1]!i_dq_close($E$1,A1053)</f>
        <v>202.20310000000001</v>
      </c>
      <c r="F1053" s="1">
        <f>[1]!i_dq_close($F$1,A1053)</f>
        <v>214.81950000000001</v>
      </c>
      <c r="G1053" s="1">
        <f>[1]!i_dq_close($G$1,A1053)</f>
        <v>225.62540000000001</v>
      </c>
      <c r="H1053">
        <f t="shared" si="32"/>
        <v>177.32000000000002</v>
      </c>
      <c r="I1053">
        <f t="shared" si="33"/>
        <v>214.21600000000001</v>
      </c>
    </row>
    <row r="1054" spans="1:9">
      <c r="A1054" s="3">
        <f>信用曲线—价格!A1054</f>
        <v>46104</v>
      </c>
      <c r="B1054" s="1">
        <f>[1]!i_dq_close($B$1,A1054)</f>
        <v>160.27930000000001</v>
      </c>
      <c r="C1054" s="1">
        <f>[1]!i_dq_close($C$1,A1054)</f>
        <v>178.6353</v>
      </c>
      <c r="D1054" s="1">
        <f>[1]!i_dq_close($D$1,A1054)</f>
        <v>193.1148</v>
      </c>
      <c r="E1054" s="1">
        <f>[1]!i_dq_close($E$1,A1054)</f>
        <v>202.1224</v>
      </c>
      <c r="F1054" s="1">
        <f>[1]!i_dq_close($F$1,A1054)</f>
        <v>214.75720000000001</v>
      </c>
      <c r="G1054" s="1">
        <f>[1]!i_dq_close($G$1,A1054)</f>
        <v>225.63310000000001</v>
      </c>
      <c r="H1054">
        <f t="shared" si="32"/>
        <v>177.34313333333333</v>
      </c>
      <c r="I1054">
        <f t="shared" si="33"/>
        <v>214.17089999999999</v>
      </c>
    </row>
    <row r="1055" spans="1:9">
      <c r="A1055" s="3">
        <f>信用曲线—价格!A1055</f>
        <v>46105</v>
      </c>
      <c r="B1055" s="1">
        <f>[1]!i_dq_close($B$1,A1055)</f>
        <v>160.29079999999999</v>
      </c>
      <c r="C1055" s="1">
        <f>[1]!i_dq_close($C$1,A1055)</f>
        <v>178.65430000000001</v>
      </c>
      <c r="D1055" s="1">
        <f>[1]!i_dq_close($D$1,A1055)</f>
        <v>193.1491</v>
      </c>
      <c r="E1055" s="1">
        <f>[1]!i_dq_close($E$1,A1055)</f>
        <v>202.1823</v>
      </c>
      <c r="F1055" s="1">
        <f>[1]!i_dq_close($F$1,A1055)</f>
        <v>214.74789999999999</v>
      </c>
      <c r="G1055" s="1">
        <f>[1]!i_dq_close($G$1,A1055)</f>
        <v>225.57249999999999</v>
      </c>
      <c r="H1055">
        <f t="shared" si="32"/>
        <v>177.36473333333333</v>
      </c>
      <c r="I1055">
        <f t="shared" si="33"/>
        <v>214.16756666666666</v>
      </c>
    </row>
    <row r="1056" spans="1:9">
      <c r="A1056" s="3">
        <f>信用曲线—价格!A1056</f>
        <v>46106</v>
      </c>
      <c r="B1056" s="1">
        <f>[1]!i_dq_close($B$1,A1056)</f>
        <v>160.2989</v>
      </c>
      <c r="C1056" s="1">
        <f>[1]!i_dq_close($C$1,A1056)</f>
        <v>178.6789</v>
      </c>
      <c r="D1056" s="1">
        <f>[1]!i_dq_close($D$1,A1056)</f>
        <v>193.18360000000001</v>
      </c>
      <c r="E1056" s="1">
        <f>[1]!i_dq_close($E$1,A1056)</f>
        <v>202.24039999999999</v>
      </c>
      <c r="F1056" s="1">
        <f>[1]!i_dq_close($F$1,A1056)</f>
        <v>214.93690000000001</v>
      </c>
      <c r="G1056" s="1">
        <f>[1]!i_dq_close($G$1,A1056)</f>
        <v>225.79570000000001</v>
      </c>
      <c r="H1056">
        <f t="shared" si="32"/>
        <v>177.38713333333331</v>
      </c>
      <c r="I1056">
        <f t="shared" si="33"/>
        <v>214.32433333333333</v>
      </c>
    </row>
    <row r="1057" spans="1:9">
      <c r="A1057" s="3">
        <f>信用曲线—价格!A1057</f>
        <v>46107</v>
      </c>
      <c r="B1057" s="1">
        <f>[1]!i_dq_close($B$1,A1057)</f>
        <v>160.30719999999999</v>
      </c>
      <c r="C1057" s="1">
        <f>[1]!i_dq_close($C$1,A1057)</f>
        <v>178.6942</v>
      </c>
      <c r="D1057" s="1">
        <f>[1]!i_dq_close($D$1,A1057)</f>
        <v>193.2303</v>
      </c>
      <c r="E1057" s="1">
        <f>[1]!i_dq_close($E$1,A1057)</f>
        <v>202.35810000000001</v>
      </c>
      <c r="F1057" s="1">
        <f>[1]!i_dq_close($F$1,A1057)</f>
        <v>215.11369999999999</v>
      </c>
      <c r="G1057" s="1">
        <f>[1]!i_dq_close($G$1,A1057)</f>
        <v>225.8389</v>
      </c>
      <c r="H1057">
        <f t="shared" si="32"/>
        <v>177.41056666666668</v>
      </c>
      <c r="I1057">
        <f t="shared" si="33"/>
        <v>214.43690000000001</v>
      </c>
    </row>
    <row r="1058" spans="1:9">
      <c r="A1058" s="3">
        <f>信用曲线—价格!A1058</f>
        <v>46108</v>
      </c>
      <c r="B1058" s="1">
        <f>[1]!i_dq_close($B$1,A1058)</f>
        <v>160.31659999999999</v>
      </c>
      <c r="C1058" s="1">
        <f>[1]!i_dq_close($C$1,A1058)</f>
        <v>178.72970000000001</v>
      </c>
      <c r="D1058" s="1">
        <f>[1]!i_dq_close($D$1,A1058)</f>
        <v>193.26249999999999</v>
      </c>
      <c r="E1058" s="1">
        <f>[1]!i_dq_close($E$1,A1058)</f>
        <v>202.44579999999999</v>
      </c>
      <c r="F1058" s="1">
        <f>[1]!i_dq_close($F$1,A1058)</f>
        <v>215.28200000000001</v>
      </c>
      <c r="G1058" s="1">
        <f>[1]!i_dq_close($G$1,A1058)</f>
        <v>226.0575</v>
      </c>
      <c r="H1058">
        <f t="shared" si="32"/>
        <v>177.43626666666668</v>
      </c>
      <c r="I1058">
        <f t="shared" si="33"/>
        <v>214.5951</v>
      </c>
    </row>
    <row r="1059" spans="1:9">
      <c r="A1059" s="3">
        <f>信用曲线—价格!A1059</f>
        <v>46111</v>
      </c>
      <c r="B1059" s="1">
        <f>[1]!i_dq_close($B$1,A1059)</f>
        <v>160.3425</v>
      </c>
      <c r="C1059" s="1">
        <f>[1]!i_dq_close($C$1,A1059)</f>
        <v>178.78149999999999</v>
      </c>
      <c r="D1059" s="1">
        <f>[1]!i_dq_close($D$1,A1059)</f>
        <v>193.34569999999999</v>
      </c>
      <c r="E1059" s="1">
        <f>[1]!i_dq_close($E$1,A1059)</f>
        <v>202.5521</v>
      </c>
      <c r="F1059" s="1">
        <f>[1]!i_dq_close($F$1,A1059)</f>
        <v>215.4084</v>
      </c>
      <c r="G1059" s="1">
        <f>[1]!i_dq_close($G$1,A1059)</f>
        <v>226.2414</v>
      </c>
      <c r="H1059">
        <f t="shared" si="32"/>
        <v>177.48990000000001</v>
      </c>
      <c r="I1059">
        <f t="shared" si="33"/>
        <v>214.73396666666667</v>
      </c>
    </row>
    <row r="1060" spans="1:9">
      <c r="A1060" s="3">
        <f>信用曲线—价格!A1060</f>
        <v>46112</v>
      </c>
      <c r="B1060" s="1">
        <f>[1]!i_dq_close($B$1,A1060)</f>
        <v>160.3544</v>
      </c>
      <c r="C1060" s="1">
        <f>[1]!i_dq_close($C$1,A1060)</f>
        <v>178.8081</v>
      </c>
      <c r="D1060" s="1">
        <f>[1]!i_dq_close($D$1,A1060)</f>
        <v>193.3929</v>
      </c>
      <c r="E1060" s="1">
        <f>[1]!i_dq_close($E$1,A1060)</f>
        <v>202.64709999999999</v>
      </c>
      <c r="F1060" s="1">
        <f>[1]!i_dq_close($F$1,A1060)</f>
        <v>215.62430000000001</v>
      </c>
      <c r="G1060" s="1">
        <f>[1]!i_dq_close($G$1,A1060)</f>
        <v>226.28280000000001</v>
      </c>
      <c r="H1060">
        <f t="shared" si="32"/>
        <v>177.51846666666665</v>
      </c>
      <c r="I1060">
        <f t="shared" si="33"/>
        <v>214.85140000000001</v>
      </c>
    </row>
    <row r="1061" spans="1:9">
      <c r="A1061" s="3">
        <f>信用曲线—价格!A1061</f>
        <v>46113</v>
      </c>
      <c r="B1061" s="1">
        <f>[1]!i_dq_close($B$1,A1061)</f>
        <v>160.36179999999999</v>
      </c>
      <c r="C1061" s="1">
        <f>[1]!i_dq_close($C$1,A1061)</f>
        <v>178.83619999999999</v>
      </c>
      <c r="D1061" s="1">
        <f>[1]!i_dq_close($D$1,A1061)</f>
        <v>193.42619999999999</v>
      </c>
      <c r="E1061" s="1">
        <f>[1]!i_dq_close($E$1,A1061)</f>
        <v>202.7191</v>
      </c>
      <c r="F1061" s="1">
        <f>[1]!i_dq_close($F$1,A1061)</f>
        <v>215.6694</v>
      </c>
      <c r="G1061" s="1">
        <f>[1]!i_dq_close($G$1,A1061)</f>
        <v>226.27619999999999</v>
      </c>
      <c r="H1061">
        <f t="shared" si="32"/>
        <v>177.54139999999998</v>
      </c>
      <c r="I1061">
        <f t="shared" si="33"/>
        <v>214.88823333333335</v>
      </c>
    </row>
    <row r="1062" spans="1:9">
      <c r="A1062" s="3">
        <f>信用曲线—价格!A1062</f>
        <v>46114</v>
      </c>
      <c r="B1062" s="1">
        <f>[1]!i_dq_close($B$1,A1062)</f>
        <v>160.37569999999999</v>
      </c>
      <c r="C1062" s="1">
        <f>[1]!i_dq_close($C$1,A1062)</f>
        <v>178.87139999999999</v>
      </c>
      <c r="D1062" s="1">
        <f>[1]!i_dq_close($D$1,A1062)</f>
        <v>193.45740000000001</v>
      </c>
      <c r="E1062" s="1">
        <f>[1]!i_dq_close($E$1,A1062)</f>
        <v>202.75960000000001</v>
      </c>
      <c r="F1062" s="1">
        <f>[1]!i_dq_close($F$1,A1062)</f>
        <v>215.8219</v>
      </c>
      <c r="G1062" s="1">
        <f>[1]!i_dq_close($G$1,A1062)</f>
        <v>226.13550000000001</v>
      </c>
      <c r="H1062">
        <f t="shared" si="32"/>
        <v>177.56816666666668</v>
      </c>
      <c r="I1062">
        <f t="shared" si="33"/>
        <v>214.90566666666666</v>
      </c>
    </row>
    <row r="1063" spans="1:9">
      <c r="A1063" s="3">
        <f>信用曲线—价格!A1063</f>
        <v>46115</v>
      </c>
      <c r="B1063" s="1">
        <f>[1]!i_dq_close($B$1,A1063)</f>
        <v>160.39359999999999</v>
      </c>
      <c r="C1063" s="1">
        <f>[1]!i_dq_close($C$1,A1063)</f>
        <v>178.92250000000001</v>
      </c>
      <c r="D1063" s="1">
        <f>[1]!i_dq_close($D$1,A1063)</f>
        <v>193.55690000000001</v>
      </c>
      <c r="E1063" s="1">
        <f>[1]!i_dq_close($E$1,A1063)</f>
        <v>202.94569999999999</v>
      </c>
      <c r="F1063" s="1">
        <f>[1]!i_dq_close($F$1,A1063)</f>
        <v>215.99590000000001</v>
      </c>
      <c r="G1063" s="1">
        <f>[1]!i_dq_close($G$1,A1063)</f>
        <v>226.40209999999999</v>
      </c>
      <c r="H1063">
        <f t="shared" si="32"/>
        <v>177.62433333333334</v>
      </c>
      <c r="I1063">
        <f t="shared" si="33"/>
        <v>215.11456666666666</v>
      </c>
    </row>
    <row r="1064" spans="1:9">
      <c r="A1064" s="3">
        <f>信用曲线—价格!A1064</f>
        <v>46119</v>
      </c>
      <c r="B1064" s="1">
        <f>[1]!i_dq_close($B$1,A1064)</f>
        <v>160.4316</v>
      </c>
      <c r="C1064" s="1">
        <f>[1]!i_dq_close($C$1,A1064)</f>
        <v>178.999</v>
      </c>
      <c r="D1064" s="1">
        <f>[1]!i_dq_close($D$1,A1064)</f>
        <v>193.70330000000001</v>
      </c>
      <c r="E1064" s="1">
        <f>[1]!i_dq_close($E$1,A1064)</f>
        <v>203.14750000000001</v>
      </c>
      <c r="F1064" s="1">
        <f>[1]!i_dq_close($F$1,A1064)</f>
        <v>216.1671</v>
      </c>
      <c r="G1064" s="1">
        <f>[1]!i_dq_close($G$1,A1064)</f>
        <v>226.71629999999999</v>
      </c>
      <c r="H1064">
        <f t="shared" si="32"/>
        <v>177.71130000000002</v>
      </c>
      <c r="I1064">
        <f t="shared" si="33"/>
        <v>215.34363333333332</v>
      </c>
    </row>
    <row r="1065" spans="1:9">
      <c r="A1065" s="3">
        <f>信用曲线—价格!A1065</f>
        <v>46120</v>
      </c>
      <c r="B1065" s="1">
        <f>[1]!i_dq_close($B$1,A1065)</f>
        <v>160.44200000000001</v>
      </c>
      <c r="C1065" s="1">
        <f>[1]!i_dq_close($C$1,A1065)</f>
        <v>179.0324</v>
      </c>
      <c r="D1065" s="1">
        <f>[1]!i_dq_close($D$1,A1065)</f>
        <v>193.7741</v>
      </c>
      <c r="E1065" s="1">
        <f>[1]!i_dq_close($E$1,A1065)</f>
        <v>203.2311</v>
      </c>
      <c r="F1065" s="1">
        <f>[1]!i_dq_close($F$1,A1065)</f>
        <v>216.24019999999999</v>
      </c>
      <c r="G1065" s="1">
        <f>[1]!i_dq_close($G$1,A1065)</f>
        <v>227.0128</v>
      </c>
      <c r="H1065">
        <f t="shared" si="32"/>
        <v>177.74950000000001</v>
      </c>
      <c r="I1065">
        <f t="shared" si="33"/>
        <v>215.49469999999999</v>
      </c>
    </row>
    <row r="1066" spans="1:9">
      <c r="A1066" s="3">
        <f>信用曲线—价格!A1066</f>
        <v>46121</v>
      </c>
      <c r="B1066" s="1">
        <f>[1]!i_dq_close($B$1,A1066)</f>
        <v>160.4521</v>
      </c>
      <c r="C1066" s="1">
        <f>[1]!i_dq_close($C$1,A1066)</f>
        <v>179.06270000000001</v>
      </c>
      <c r="D1066" s="1">
        <f>[1]!i_dq_close($D$1,A1066)</f>
        <v>193.81120000000001</v>
      </c>
      <c r="E1066" s="1">
        <f>[1]!i_dq_close($E$1,A1066)</f>
        <v>203.3126</v>
      </c>
      <c r="F1066" s="1">
        <f>[1]!i_dq_close($F$1,A1066)</f>
        <v>216.35720000000001</v>
      </c>
      <c r="G1066" s="1">
        <f>[1]!i_dq_close($G$1,A1066)</f>
        <v>227.37270000000001</v>
      </c>
      <c r="H1066">
        <f t="shared" si="32"/>
        <v>177.77533333333335</v>
      </c>
      <c r="I1066">
        <f t="shared" si="33"/>
        <v>215.68083333333334</v>
      </c>
    </row>
    <row r="1067" spans="1:9">
      <c r="A1067" s="3">
        <f>信用曲线—价格!A1067</f>
        <v>46122</v>
      </c>
      <c r="B1067" s="1">
        <f>[1]!i_dq_close($B$1,A1067)</f>
        <v>160.46029999999999</v>
      </c>
      <c r="C1067" s="1">
        <f>[1]!i_dq_close($C$1,A1067)</f>
        <v>179.08459999999999</v>
      </c>
      <c r="D1067" s="1">
        <f>[1]!i_dq_close($D$1,A1067)</f>
        <v>193.8528</v>
      </c>
      <c r="E1067" s="1">
        <f>[1]!i_dq_close($E$1,A1067)</f>
        <v>203.34899999999999</v>
      </c>
      <c r="F1067" s="1">
        <f>[1]!i_dq_close($F$1,A1067)</f>
        <v>216.50129999999999</v>
      </c>
      <c r="G1067" s="1">
        <f>[1]!i_dq_close($G$1,A1067)</f>
        <v>227.6978</v>
      </c>
      <c r="H1067">
        <f t="shared" si="32"/>
        <v>177.79923333333332</v>
      </c>
      <c r="I1067">
        <f t="shared" si="33"/>
        <v>215.84936666666667</v>
      </c>
    </row>
    <row r="1068" spans="1:9">
      <c r="A1068" s="3">
        <f>信用曲线—价格!A1068</f>
        <v>46125</v>
      </c>
      <c r="B1068" s="1">
        <f>[1]!i_dq_close($B$1,A1068)</f>
        <v>160.4812</v>
      </c>
      <c r="C1068" s="1">
        <f>[1]!i_dq_close($C$1,A1068)</f>
        <v>179.1147</v>
      </c>
      <c r="D1068" s="1">
        <f>[1]!i_dq_close($D$1,A1068)</f>
        <v>193.91659999999999</v>
      </c>
      <c r="E1068" s="1">
        <f>[1]!i_dq_close($E$1,A1068)</f>
        <v>203.38229999999999</v>
      </c>
      <c r="F1068" s="1">
        <f>[1]!i_dq_close($F$1,A1068)</f>
        <v>216.73220000000001</v>
      </c>
      <c r="G1068" s="1">
        <f>[1]!i_dq_close($G$1,A1068)</f>
        <v>227.8364</v>
      </c>
      <c r="H1068">
        <f t="shared" si="32"/>
        <v>177.83750000000001</v>
      </c>
      <c r="I1068">
        <f t="shared" si="33"/>
        <v>215.98363333333336</v>
      </c>
    </row>
    <row r="1069" spans="1:9">
      <c r="A1069" s="3">
        <f>信用曲线—价格!A1069</f>
        <v>46126</v>
      </c>
      <c r="B1069" s="1">
        <f>[1]!i_dq_close($B$1,A1069)</f>
        <v>160.489</v>
      </c>
      <c r="C1069" s="1">
        <f>[1]!i_dq_close($C$1,A1069)</f>
        <v>179.13220000000001</v>
      </c>
      <c r="D1069" s="1">
        <f>[1]!i_dq_close($D$1,A1069)</f>
        <v>193.94829999999999</v>
      </c>
      <c r="E1069" s="1">
        <f>[1]!i_dq_close($E$1,A1069)</f>
        <v>203.4452</v>
      </c>
      <c r="F1069" s="1">
        <f>[1]!i_dq_close($F$1,A1069)</f>
        <v>217.0138</v>
      </c>
      <c r="G1069" s="1">
        <f>[1]!i_dq_close($G$1,A1069)</f>
        <v>228.3578</v>
      </c>
      <c r="H1069">
        <f t="shared" si="32"/>
        <v>177.85650000000001</v>
      </c>
      <c r="I1069">
        <f t="shared" si="33"/>
        <v>216.2722666666667</v>
      </c>
    </row>
    <row r="1070" spans="1:9">
      <c r="A1070" s="3">
        <f>信用曲线—价格!A1070</f>
        <v>46127</v>
      </c>
      <c r="B1070" s="1">
        <f>[1]!i_dq_close($B$1,A1070)</f>
        <v>160.49780000000001</v>
      </c>
      <c r="C1070" s="1">
        <f>[1]!i_dq_close($C$1,A1070)</f>
        <v>179.1395</v>
      </c>
      <c r="D1070" s="1">
        <f>[1]!i_dq_close($D$1,A1070)</f>
        <v>193.9803</v>
      </c>
      <c r="E1070" s="1">
        <f>[1]!i_dq_close($E$1,A1070)</f>
        <v>203.43350000000001</v>
      </c>
      <c r="F1070" s="1">
        <f>[1]!i_dq_close($F$1,A1070)</f>
        <v>217.14019999999999</v>
      </c>
      <c r="G1070" s="1">
        <f>[1]!i_dq_close($G$1,A1070)</f>
        <v>228.3998</v>
      </c>
      <c r="H1070">
        <f t="shared" si="32"/>
        <v>177.87253333333334</v>
      </c>
      <c r="I1070">
        <f t="shared" si="33"/>
        <v>216.32450000000003</v>
      </c>
    </row>
    <row r="1071" spans="1:9">
      <c r="A1071" s="3">
        <f>信用曲线—价格!A1071</f>
        <v>46128</v>
      </c>
      <c r="B1071" s="1">
        <f>[1]!i_dq_close($B$1,A1071)</f>
        <v>160.505</v>
      </c>
      <c r="C1071" s="1">
        <f>[1]!i_dq_close($C$1,A1071)</f>
        <v>179.14699999999999</v>
      </c>
      <c r="D1071" s="1">
        <f>[1]!i_dq_close($D$1,A1071)</f>
        <v>194.0077</v>
      </c>
      <c r="E1071" s="1">
        <f>[1]!i_dq_close($E$1,A1071)</f>
        <v>203.4247</v>
      </c>
      <c r="F1071" s="1">
        <f>[1]!i_dq_close($F$1,A1071)</f>
        <v>217.173</v>
      </c>
      <c r="G1071" s="1">
        <f>[1]!i_dq_close($G$1,A1071)</f>
        <v>228.4444</v>
      </c>
      <c r="H1071">
        <f t="shared" si="32"/>
        <v>177.88656666666665</v>
      </c>
      <c r="I1071">
        <f t="shared" si="33"/>
        <v>216.34736666666666</v>
      </c>
    </row>
    <row r="1072" spans="1:9">
      <c r="A1072" s="3">
        <f>信用曲线—价格!A1072</f>
        <v>46129</v>
      </c>
      <c r="B1072" s="1">
        <f>[1]!i_dq_close($B$1,A1072)</f>
        <v>160.51329999999999</v>
      </c>
      <c r="C1072" s="1">
        <f>[1]!i_dq_close($C$1,A1072)</f>
        <v>179.17230000000001</v>
      </c>
      <c r="D1072" s="1">
        <f>[1]!i_dq_close($D$1,A1072)</f>
        <v>194.0523</v>
      </c>
      <c r="E1072" s="1">
        <f>[1]!i_dq_close($E$1,A1072)</f>
        <v>203.36420000000001</v>
      </c>
      <c r="F1072" s="1">
        <f>[1]!i_dq_close($F$1,A1072)</f>
        <v>217.3244</v>
      </c>
      <c r="G1072" s="1">
        <f>[1]!i_dq_close($G$1,A1072)</f>
        <v>228.67850000000001</v>
      </c>
      <c r="H1072">
        <f t="shared" si="32"/>
        <v>177.91263333333336</v>
      </c>
      <c r="I1072">
        <f t="shared" si="33"/>
        <v>216.45570000000001</v>
      </c>
    </row>
    <row r="1073" spans="1:9">
      <c r="A1073" s="3">
        <f>信用曲线—价格!A1073</f>
        <v>46132</v>
      </c>
      <c r="B1073" s="1">
        <f>[1]!i_dq_close($B$1,A1073)</f>
        <v>160.5394</v>
      </c>
      <c r="C1073" s="1">
        <f>[1]!i_dq_close($C$1,A1073)</f>
        <v>179.21610000000001</v>
      </c>
      <c r="D1073" s="1">
        <f>[1]!i_dq_close($D$1,A1073)</f>
        <v>194.12960000000001</v>
      </c>
      <c r="E1073" s="1">
        <f>[1]!i_dq_close($E$1,A1073)</f>
        <v>203.51650000000001</v>
      </c>
      <c r="F1073" s="1">
        <f>[1]!i_dq_close($F$1,A1073)</f>
        <v>217.41419999999999</v>
      </c>
      <c r="G1073" s="1">
        <f>[1]!i_dq_close($G$1,A1073)</f>
        <v>228.78120000000001</v>
      </c>
      <c r="H1073">
        <f t="shared" si="32"/>
        <v>177.96169999999998</v>
      </c>
      <c r="I1073">
        <f t="shared" si="33"/>
        <v>216.57063333333335</v>
      </c>
    </row>
    <row r="1074" spans="1:9">
      <c r="A1074" s="3">
        <f>信用曲线—价格!A1074</f>
        <v>46133</v>
      </c>
      <c r="B1074" s="1">
        <f>[1]!i_dq_close($B$1,A1074)</f>
        <v>160.5505</v>
      </c>
      <c r="C1074" s="1">
        <f>[1]!i_dq_close($C$1,A1074)</f>
        <v>179.23939999999999</v>
      </c>
      <c r="D1074" s="1">
        <f>[1]!i_dq_close($D$1,A1074)</f>
        <v>194.1756</v>
      </c>
      <c r="E1074" s="1">
        <f>[1]!i_dq_close($E$1,A1074)</f>
        <v>203.63489999999999</v>
      </c>
      <c r="F1074" s="1">
        <f>[1]!i_dq_close($F$1,A1074)</f>
        <v>217.59450000000001</v>
      </c>
      <c r="G1074" s="1">
        <f>[1]!i_dq_close($G$1,A1074)</f>
        <v>229.00700000000001</v>
      </c>
      <c r="H1074">
        <f t="shared" si="32"/>
        <v>177.98850000000002</v>
      </c>
      <c r="I1074">
        <f t="shared" si="33"/>
        <v>216.74546666666666</v>
      </c>
    </row>
    <row r="1075" spans="1:9">
      <c r="A1075" s="3">
        <f>信用曲线—价格!A1075</f>
        <v>46134</v>
      </c>
      <c r="B1075" s="1">
        <f>[1]!i_dq_close($B$1,A1075)</f>
        <v>160.56280000000001</v>
      </c>
      <c r="C1075" s="1">
        <f>[1]!i_dq_close($C$1,A1075)</f>
        <v>179.26490000000001</v>
      </c>
      <c r="D1075" s="1">
        <f>[1]!i_dq_close($D$1,A1075)</f>
        <v>194.2269</v>
      </c>
      <c r="E1075" s="1">
        <f>[1]!i_dq_close($E$1,A1075)</f>
        <v>203.7732</v>
      </c>
      <c r="F1075" s="1">
        <f>[1]!i_dq_close($F$1,A1075)</f>
        <v>217.82759999999999</v>
      </c>
      <c r="G1075" s="1">
        <f>[1]!i_dq_close($G$1,A1075)</f>
        <v>229.2713</v>
      </c>
      <c r="H1075">
        <f t="shared" si="32"/>
        <v>178.01820000000001</v>
      </c>
      <c r="I1075">
        <f t="shared" si="33"/>
        <v>216.95736666666667</v>
      </c>
    </row>
    <row r="1076" spans="1:9">
      <c r="A1076" s="3">
        <f>信用曲线—价格!A1076</f>
        <v>46135</v>
      </c>
      <c r="B1076" s="1">
        <f>[1]!i_dq_close($B$1,A1076)</f>
        <v>160.57300000000001</v>
      </c>
      <c r="C1076" s="1">
        <f>[1]!i_dq_close($C$1,A1076)</f>
        <v>179.2764</v>
      </c>
      <c r="D1076" s="1">
        <f>[1]!i_dq_close($D$1,A1076)</f>
        <v>194.20060000000001</v>
      </c>
      <c r="E1076" s="1">
        <f>[1]!i_dq_close($E$1,A1076)</f>
        <v>203.84819999999999</v>
      </c>
      <c r="F1076" s="1">
        <f>[1]!i_dq_close($F$1,A1076)</f>
        <v>217.85159999999999</v>
      </c>
      <c r="G1076" s="1">
        <f>[1]!i_dq_close($G$1,A1076)</f>
        <v>229.20590000000001</v>
      </c>
      <c r="H1076">
        <f t="shared" si="32"/>
        <v>178.01666666666665</v>
      </c>
      <c r="I1076">
        <f t="shared" si="33"/>
        <v>216.96856666666667</v>
      </c>
    </row>
    <row r="1077" spans="1:9">
      <c r="A1077" s="3">
        <f>信用曲线—价格!A1077</f>
        <v>46136</v>
      </c>
      <c r="B1077" s="1">
        <f>[1]!i_dq_close($B$1,A1077)</f>
        <v>160.584</v>
      </c>
      <c r="C1077" s="1">
        <f>[1]!i_dq_close($C$1,A1077)</f>
        <v>179.2859</v>
      </c>
      <c r="D1077" s="1">
        <f>[1]!i_dq_close($D$1,A1077)</f>
        <v>194.2029</v>
      </c>
      <c r="E1077" s="1">
        <f>[1]!i_dq_close($E$1,A1077)</f>
        <v>203.84549999999999</v>
      </c>
      <c r="F1077" s="1">
        <f>[1]!i_dq_close($F$1,A1077)</f>
        <v>217.77359999999999</v>
      </c>
      <c r="G1077" s="1">
        <f>[1]!i_dq_close($G$1,A1077)</f>
        <v>229.2208</v>
      </c>
      <c r="H1077">
        <f t="shared" si="32"/>
        <v>178.02426666666668</v>
      </c>
      <c r="I1077">
        <f t="shared" si="33"/>
        <v>216.94663333333332</v>
      </c>
    </row>
    <row r="1078" spans="1:9">
      <c r="A1078" s="3">
        <f>信用曲线—价格!A1078</f>
        <v>46139</v>
      </c>
      <c r="B1078" s="1">
        <f>[1]!i_dq_close($B$1,A1078)</f>
        <v>160.60419999999999</v>
      </c>
      <c r="C1078" s="1">
        <f>[1]!i_dq_close($C$1,A1078)</f>
        <v>179.2989</v>
      </c>
      <c r="D1078" s="1">
        <f>[1]!i_dq_close($D$1,A1078)</f>
        <v>194.17169999999999</v>
      </c>
      <c r="E1078" s="1">
        <f>[1]!i_dq_close($E$1,A1078)</f>
        <v>203.75919999999999</v>
      </c>
      <c r="F1078" s="1">
        <f>[1]!i_dq_close($F$1,A1078)</f>
        <v>217.57679999999999</v>
      </c>
      <c r="G1078" s="1">
        <f>[1]!i_dq_close($G$1,A1078)</f>
        <v>228.92189999999999</v>
      </c>
      <c r="H1078">
        <f t="shared" si="32"/>
        <v>178.02493333333334</v>
      </c>
      <c r="I1078">
        <f t="shared" si="33"/>
        <v>216.75263333333336</v>
      </c>
    </row>
    <row r="1079" spans="1:9">
      <c r="A1079" s="3">
        <f>信用曲线—价格!A1079</f>
        <v>46140</v>
      </c>
      <c r="B1079" s="1">
        <f>[1]!i_dq_close($B$1,A1079)</f>
        <v>160.60939999999999</v>
      </c>
      <c r="C1079" s="1">
        <f>[1]!i_dq_close($C$1,A1079)</f>
        <v>179.30959999999999</v>
      </c>
      <c r="D1079" s="1">
        <f>[1]!i_dq_close($D$1,A1079)</f>
        <v>194.18600000000001</v>
      </c>
      <c r="E1079" s="1">
        <f>[1]!i_dq_close($E$1,A1079)</f>
        <v>203.7439</v>
      </c>
      <c r="F1079" s="1">
        <f>[1]!i_dq_close($F$1,A1079)</f>
        <v>217.61689999999999</v>
      </c>
      <c r="G1079" s="1">
        <f>[1]!i_dq_close($G$1,A1079)</f>
        <v>228.90280000000001</v>
      </c>
      <c r="H1079">
        <f t="shared" si="32"/>
        <v>178.035</v>
      </c>
      <c r="I1079">
        <f t="shared" si="33"/>
        <v>216.75453333333334</v>
      </c>
    </row>
    <row r="1080" spans="1:9">
      <c r="A1080" s="3">
        <f>信用曲线—价格!A1080</f>
        <v>46141</v>
      </c>
      <c r="B1080" s="1">
        <f>[1]!i_dq_close($B$1,A1080)</f>
        <v>160.61779999999999</v>
      </c>
      <c r="C1080" s="1">
        <f>[1]!i_dq_close($C$1,A1080)</f>
        <v>179.3297</v>
      </c>
      <c r="D1080" s="1">
        <f>[1]!i_dq_close($D$1,A1080)</f>
        <v>194.22450000000001</v>
      </c>
      <c r="E1080" s="1">
        <f>[1]!i_dq_close($E$1,A1080)</f>
        <v>203.7227</v>
      </c>
      <c r="F1080" s="1">
        <f>[1]!i_dq_close($F$1,A1080)</f>
        <v>217.61170000000001</v>
      </c>
      <c r="G1080" s="1">
        <f>[1]!i_dq_close($G$1,A1080)</f>
        <v>228.9169</v>
      </c>
      <c r="H1080">
        <f t="shared" si="32"/>
        <v>178.05733333333333</v>
      </c>
      <c r="I1080">
        <f t="shared" si="33"/>
        <v>216.75043333333335</v>
      </c>
    </row>
    <row r="1081" spans="1:9">
      <c r="A1081" s="3">
        <f>信用曲线—价格!A1081</f>
        <v>46142</v>
      </c>
      <c r="B1081" s="1">
        <f>[1]!i_dq_close($B$1,A1081)</f>
        <v>160.62549999999999</v>
      </c>
      <c r="C1081" s="1">
        <f>[1]!i_dq_close($C$1,A1081)</f>
        <v>179.33949999999999</v>
      </c>
      <c r="D1081" s="1">
        <f>[1]!i_dq_close($D$1,A1081)</f>
        <v>194.24189999999999</v>
      </c>
      <c r="E1081" s="1">
        <f>[1]!i_dq_close($E$1,A1081)</f>
        <v>203.6867</v>
      </c>
      <c r="F1081" s="1">
        <f>[1]!i_dq_close($F$1,A1081)</f>
        <v>217.6001</v>
      </c>
      <c r="G1081" s="1">
        <f>[1]!i_dq_close($G$1,A1081)</f>
        <v>228.88640000000001</v>
      </c>
      <c r="H1081">
        <f t="shared" si="32"/>
        <v>178.06896666666663</v>
      </c>
      <c r="I1081">
        <f t="shared" si="33"/>
        <v>216.72439999999997</v>
      </c>
    </row>
    <row r="1082" spans="1:9">
      <c r="A1082" s="3">
        <f>信用曲线—价格!A1082</f>
        <v>46148</v>
      </c>
      <c r="B1082" s="1">
        <f>[1]!i_dq_close($B$1,A1082)</f>
        <v>160.66720000000001</v>
      </c>
      <c r="C1082" s="1">
        <f>[1]!i_dq_close($C$1,A1082)</f>
        <v>179.3665</v>
      </c>
      <c r="D1082" s="1">
        <f>[1]!i_dq_close($D$1,A1082)</f>
        <v>194.24039999999999</v>
      </c>
      <c r="E1082" s="1">
        <f>[1]!i_dq_close($E$1,A1082)</f>
        <v>203.59809999999999</v>
      </c>
      <c r="F1082" s="1">
        <f>[1]!i_dq_close($F$1,A1082)</f>
        <v>217.5127</v>
      </c>
      <c r="G1082" s="1">
        <f>[1]!i_dq_close($G$1,A1082)</f>
        <v>228.80430000000001</v>
      </c>
      <c r="H1082">
        <f t="shared" si="32"/>
        <v>178.09136666666666</v>
      </c>
      <c r="I1082">
        <f t="shared" si="33"/>
        <v>216.63836666666666</v>
      </c>
    </row>
    <row r="1083" spans="1:9">
      <c r="A1083" s="3">
        <f>信用曲线—价格!A1083</f>
        <v>46149</v>
      </c>
      <c r="B1083" s="1">
        <f>[1]!i_dq_close($B$1,A1083)</f>
        <v>160.67449999999999</v>
      </c>
      <c r="C1083" s="1">
        <f>[1]!i_dq_close($C$1,A1083)</f>
        <v>179.37629999999999</v>
      </c>
      <c r="D1083" s="1">
        <f>[1]!i_dq_close($D$1,A1083)</f>
        <v>194.25049999999999</v>
      </c>
      <c r="E1083" s="1">
        <f>[1]!i_dq_close($E$1,A1083)</f>
        <v>203.5831</v>
      </c>
      <c r="F1083" s="1">
        <f>[1]!i_dq_close($F$1,A1083)</f>
        <v>217.4753</v>
      </c>
      <c r="G1083" s="1">
        <f>[1]!i_dq_close($G$1,A1083)</f>
        <v>228.82390000000001</v>
      </c>
      <c r="H1083">
        <f t="shared" si="32"/>
        <v>178.10043333333331</v>
      </c>
      <c r="I1083">
        <f t="shared" si="33"/>
        <v>216.62743333333333</v>
      </c>
    </row>
    <row r="1084" spans="1:9">
      <c r="A1084" s="3">
        <f>信用曲线—价格!A1084</f>
        <v>46150</v>
      </c>
      <c r="B1084" s="1">
        <f>[1]!i_dq_close($B$1,A1084)</f>
        <v>160.68199999999999</v>
      </c>
      <c r="C1084" s="1">
        <f>[1]!i_dq_close($C$1,A1084)</f>
        <v>179.3981</v>
      </c>
      <c r="D1084" s="1">
        <f>[1]!i_dq_close($D$1,A1084)</f>
        <v>194.28960000000001</v>
      </c>
      <c r="E1084" s="1">
        <f>[1]!i_dq_close($E$1,A1084)</f>
        <v>203.61619999999999</v>
      </c>
      <c r="F1084" s="1">
        <f>[1]!i_dq_close($F$1,A1084)</f>
        <v>217.4907</v>
      </c>
      <c r="G1084" s="1">
        <f>[1]!i_dq_close($G$1,A1084)</f>
        <v>228.86089999999999</v>
      </c>
      <c r="H1084">
        <f t="shared" si="32"/>
        <v>178.12323333333333</v>
      </c>
      <c r="I1084">
        <f t="shared" si="33"/>
        <v>216.65593333333334</v>
      </c>
    </row>
    <row r="1085" spans="1:9">
      <c r="A1085" s="3">
        <f>信用曲线—价格!A1085</f>
        <v>46151</v>
      </c>
      <c r="B1085" s="1">
        <f>[1]!i_dq_close($B$1,A1085)</f>
        <v>160.6875</v>
      </c>
      <c r="C1085" s="1">
        <f>[1]!i_dq_close($C$1,A1085)</f>
        <v>179.39019999999999</v>
      </c>
      <c r="D1085" s="1">
        <f>[1]!i_dq_close($D$1,A1085)</f>
        <v>194.29759999999999</v>
      </c>
      <c r="E1085" s="1">
        <f>[1]!i_dq_close($E$1,A1085)</f>
        <v>203.58240000000001</v>
      </c>
      <c r="F1085" s="1">
        <f>[1]!i_dq_close($F$1,A1085)</f>
        <v>217.5684</v>
      </c>
      <c r="G1085" s="1">
        <f>[1]!i_dq_close($G$1,A1085)</f>
        <v>228.88849999999999</v>
      </c>
      <c r="H1085">
        <f t="shared" si="32"/>
        <v>178.12509999999997</v>
      </c>
      <c r="I1085">
        <f t="shared" si="33"/>
        <v>216.67976666666667</v>
      </c>
    </row>
    <row r="1086" spans="1:9">
      <c r="A1086" s="3">
        <f>信用曲线—价格!A1086</f>
        <v>46153</v>
      </c>
      <c r="B1086" s="1">
        <f>[1]!i_dq_close($B$1,A1086)</f>
        <v>160.7054</v>
      </c>
      <c r="C1086" s="1">
        <f>[1]!i_dq_close($C$1,A1086)</f>
        <v>179.42230000000001</v>
      </c>
      <c r="D1086" s="1">
        <f>[1]!i_dq_close($D$1,A1086)</f>
        <v>194.3099</v>
      </c>
      <c r="E1086" s="1">
        <f>[1]!i_dq_close($E$1,A1086)</f>
        <v>203.631</v>
      </c>
      <c r="F1086" s="1">
        <f>[1]!i_dq_close($F$1,A1086)</f>
        <v>217.55590000000001</v>
      </c>
      <c r="G1086" s="1">
        <f>[1]!i_dq_close($G$1,A1086)</f>
        <v>229.06200000000001</v>
      </c>
      <c r="H1086">
        <f t="shared" si="32"/>
        <v>178.14586666666665</v>
      </c>
      <c r="I1086">
        <f t="shared" si="33"/>
        <v>216.74963333333335</v>
      </c>
    </row>
    <row r="1087" spans="1:9">
      <c r="A1087" s="3">
        <f>信用曲线—价格!A1087</f>
        <v>46154</v>
      </c>
      <c r="B1087" s="1">
        <f>[1]!i_dq_close($B$1,A1087)</f>
        <v>160.71690000000001</v>
      </c>
      <c r="C1087" s="1">
        <f>[1]!i_dq_close($C$1,A1087)</f>
        <v>179.4597</v>
      </c>
      <c r="D1087" s="1">
        <f>[1]!i_dq_close($D$1,A1087)</f>
        <v>194.37540000000001</v>
      </c>
      <c r="E1087" s="1">
        <f>[1]!i_dq_close($E$1,A1087)</f>
        <v>203.71209999999999</v>
      </c>
      <c r="F1087" s="1">
        <f>[1]!i_dq_close($F$1,A1087)</f>
        <v>217.6995</v>
      </c>
      <c r="G1087" s="1">
        <f>[1]!i_dq_close($G$1,A1087)</f>
        <v>229.1225</v>
      </c>
      <c r="H1087">
        <f t="shared" si="32"/>
        <v>178.184</v>
      </c>
      <c r="I1087">
        <f t="shared" si="33"/>
        <v>216.84470000000002</v>
      </c>
    </row>
    <row r="1088" spans="1:9">
      <c r="A1088" s="3">
        <f>信用曲线—价格!A1088</f>
        <v>46155</v>
      </c>
      <c r="B1088" s="1">
        <f>[1]!i_dq_close($B$1,A1088)</f>
        <v>160.72739999999999</v>
      </c>
      <c r="C1088" s="1">
        <f>[1]!i_dq_close($C$1,A1088)</f>
        <v>179.49930000000001</v>
      </c>
      <c r="D1088" s="1">
        <f>[1]!i_dq_close($D$1,A1088)</f>
        <v>194.43870000000001</v>
      </c>
      <c r="E1088" s="1">
        <f>[1]!i_dq_close($E$1,A1088)</f>
        <v>203.83670000000001</v>
      </c>
      <c r="F1088" s="1">
        <f>[1]!i_dq_close($F$1,A1088)</f>
        <v>217.84270000000001</v>
      </c>
      <c r="G1088" s="1">
        <f>[1]!i_dq_close($G$1,A1088)</f>
        <v>229.33260000000001</v>
      </c>
      <c r="H1088">
        <f t="shared" si="32"/>
        <v>178.2218</v>
      </c>
      <c r="I1088">
        <f t="shared" si="33"/>
        <v>217.00399999999999</v>
      </c>
    </row>
    <row r="1089" spans="1:9">
      <c r="A1089" s="3">
        <f>信用曲线—价格!A1089</f>
        <v>46156</v>
      </c>
      <c r="B1089" s="1">
        <f>[1]!i_dq_close($B$1,A1089)</f>
        <v>160.7371</v>
      </c>
      <c r="C1089" s="1">
        <f>[1]!i_dq_close($C$1,A1089)</f>
        <v>179.52539999999999</v>
      </c>
      <c r="D1089" s="1">
        <f>[1]!i_dq_close($D$1,A1089)</f>
        <v>194.49600000000001</v>
      </c>
      <c r="E1089" s="1">
        <f>[1]!i_dq_close($E$1,A1089)</f>
        <v>203.8768</v>
      </c>
      <c r="F1089" s="1">
        <f>[1]!i_dq_close($F$1,A1089)</f>
        <v>217.77940000000001</v>
      </c>
      <c r="G1089" s="1">
        <f>[1]!i_dq_close($G$1,A1089)</f>
        <v>229.4537</v>
      </c>
      <c r="H1089">
        <f t="shared" si="32"/>
        <v>178.25283333333334</v>
      </c>
      <c r="I1089">
        <f t="shared" si="33"/>
        <v>217.03663333333336</v>
      </c>
    </row>
    <row r="1090" spans="1:9">
      <c r="A1090" s="3">
        <f>信用曲线—价格!A1090</f>
        <v>46157</v>
      </c>
      <c r="B1090" s="1">
        <f>[1]!i_dq_close($B$1,A1090)</f>
        <v>160.74520000000001</v>
      </c>
      <c r="C1090" s="1">
        <f>[1]!i_dq_close($C$1,A1090)</f>
        <v>179.55359999999999</v>
      </c>
      <c r="D1090" s="1">
        <f>[1]!i_dq_close($D$1,A1090)</f>
        <v>194.54320000000001</v>
      </c>
      <c r="E1090" s="1">
        <f>[1]!i_dq_close($E$1,A1090)</f>
        <v>203.98820000000001</v>
      </c>
      <c r="F1090" s="1">
        <f>[1]!i_dq_close($F$1,A1090)</f>
        <v>217.85120000000001</v>
      </c>
      <c r="G1090" s="1">
        <f>[1]!i_dq_close($G$1,A1090)</f>
        <v>229.4066</v>
      </c>
      <c r="H1090">
        <f t="shared" si="32"/>
        <v>178.28066666666669</v>
      </c>
      <c r="I1090">
        <f t="shared" si="33"/>
        <v>217.08199999999999</v>
      </c>
    </row>
    <row r="1091" spans="1:9">
      <c r="A1091" s="3">
        <f>信用曲线—价格!A1091</f>
        <v>46160</v>
      </c>
      <c r="B1091" s="1">
        <f>[1]!i_dq_close($B$1,A1091)</f>
        <v>160.76669999999999</v>
      </c>
      <c r="C1091" s="1">
        <f>[1]!i_dq_close($C$1,A1091)</f>
        <v>179.58949999999999</v>
      </c>
      <c r="D1091" s="1">
        <f>[1]!i_dq_close($D$1,A1091)</f>
        <v>194.5943</v>
      </c>
      <c r="E1091" s="1">
        <f>[1]!i_dq_close($E$1,A1091)</f>
        <v>204.10069999999999</v>
      </c>
      <c r="F1091" s="1">
        <f>[1]!i_dq_close($F$1,A1091)</f>
        <v>217.9485</v>
      </c>
      <c r="G1091" s="1">
        <f>[1]!i_dq_close($G$1,A1091)</f>
        <v>229.5241</v>
      </c>
      <c r="H1091">
        <f t="shared" si="32"/>
        <v>178.31683333333331</v>
      </c>
      <c r="I1091">
        <f t="shared" si="33"/>
        <v>217.19110000000001</v>
      </c>
    </row>
    <row r="1092" spans="1:9">
      <c r="A1092" s="3">
        <f>信用曲线—价格!A1092</f>
        <v>46161</v>
      </c>
      <c r="B1092" s="1">
        <f>[1]!i_dq_close($B$1,A1092)</f>
        <v>160.77600000000001</v>
      </c>
      <c r="C1092" s="1">
        <f>[1]!i_dq_close($C$1,A1092)</f>
        <v>179.62690000000001</v>
      </c>
      <c r="D1092" s="1">
        <f>[1]!i_dq_close($D$1,A1092)</f>
        <v>194.67570000000001</v>
      </c>
      <c r="E1092" s="1">
        <f>[1]!i_dq_close($E$1,A1092)</f>
        <v>204.22620000000001</v>
      </c>
      <c r="F1092" s="1">
        <f>[1]!i_dq_close($F$1,A1092)</f>
        <v>218.0712</v>
      </c>
      <c r="G1092" s="1">
        <f>[1]!i_dq_close($G$1,A1092)</f>
        <v>229.69229999999999</v>
      </c>
      <c r="H1092">
        <f t="shared" ref="H1092:H1104" si="34">AVERAGE(B1092:D1092)</f>
        <v>178.35953333333336</v>
      </c>
      <c r="I1092">
        <f t="shared" ref="I1092:I1104" si="35">AVERAGE(E1092:G1092)</f>
        <v>217.32990000000004</v>
      </c>
    </row>
    <row r="1093" spans="1:9">
      <c r="A1093" s="3">
        <f>信用曲线—价格!A1093</f>
        <v>46162</v>
      </c>
      <c r="B1093" s="1">
        <f>[1]!i_dq_close($B$1,A1093)</f>
        <v>160.78579999999999</v>
      </c>
      <c r="C1093" s="1">
        <f>[1]!i_dq_close($C$1,A1093)</f>
        <v>179.66679999999999</v>
      </c>
      <c r="D1093" s="1">
        <f>[1]!i_dq_close($D$1,A1093)</f>
        <v>194.7825</v>
      </c>
      <c r="E1093" s="1">
        <f>[1]!i_dq_close($E$1,A1093)</f>
        <v>204.35749999999999</v>
      </c>
      <c r="F1093" s="1">
        <f>[1]!i_dq_close($F$1,A1093)</f>
        <v>218.1223</v>
      </c>
      <c r="G1093" s="1">
        <f>[1]!i_dq_close($G$1,A1093)</f>
        <v>229.68860000000001</v>
      </c>
      <c r="H1093">
        <f t="shared" si="34"/>
        <v>178.4117</v>
      </c>
      <c r="I1093">
        <f t="shared" si="35"/>
        <v>217.38946666666666</v>
      </c>
    </row>
    <row r="1094" spans="1:9">
      <c r="A1094" s="3">
        <f>信用曲线—价格!A1094</f>
        <v>46163</v>
      </c>
      <c r="B1094" s="1">
        <f>[1]!i_dq_close($B$1,A1094)</f>
        <v>160.792</v>
      </c>
      <c r="C1094" s="1">
        <f>[1]!i_dq_close($C$1,A1094)</f>
        <v>179.6816</v>
      </c>
      <c r="D1094" s="1">
        <f>[1]!i_dq_close($D$1,A1094)</f>
        <v>194.8389</v>
      </c>
      <c r="E1094" s="1">
        <f>[1]!i_dq_close($E$1,A1094)</f>
        <v>204.3888</v>
      </c>
      <c r="F1094" s="1">
        <f>[1]!i_dq_close($F$1,A1094)</f>
        <v>218.2739</v>
      </c>
      <c r="G1094" s="1">
        <f>[1]!i_dq_close($G$1,A1094)</f>
        <v>229.69319999999999</v>
      </c>
      <c r="H1094">
        <f t="shared" si="34"/>
        <v>178.4375</v>
      </c>
      <c r="I1094">
        <f t="shared" si="35"/>
        <v>217.45196666666666</v>
      </c>
    </row>
    <row r="1095" spans="1:9">
      <c r="A1095" s="3">
        <f>信用曲线—价格!A1095</f>
        <v>46164</v>
      </c>
      <c r="B1095" s="1">
        <f>[1]!i_dq_close($B$1,A1095)</f>
        <v>160.79929999999999</v>
      </c>
      <c r="C1095" s="1">
        <f>[1]!i_dq_close($C$1,A1095)</f>
        <v>179.69919999999999</v>
      </c>
      <c r="D1095" s="1">
        <f>[1]!i_dq_close($D$1,A1095)</f>
        <v>194.8715</v>
      </c>
      <c r="E1095" s="1">
        <f>[1]!i_dq_close($E$1,A1095)</f>
        <v>204.44739999999999</v>
      </c>
      <c r="F1095" s="1">
        <f>[1]!i_dq_close($F$1,A1095)</f>
        <v>218.3613</v>
      </c>
      <c r="G1095" s="1">
        <f>[1]!i_dq_close($G$1,A1095)</f>
        <v>229.69040000000001</v>
      </c>
      <c r="H1095">
        <f t="shared" si="34"/>
        <v>178.45666666666668</v>
      </c>
      <c r="I1095">
        <f t="shared" si="35"/>
        <v>217.49969999999999</v>
      </c>
    </row>
    <row r="1096" spans="1:9">
      <c r="A1096" s="3">
        <f>信用曲线—价格!A1096</f>
        <v>46167</v>
      </c>
      <c r="B1096" s="1">
        <f>[1]!i_dq_close($B$1,A1096)</f>
        <v>160.8218</v>
      </c>
      <c r="C1096" s="1">
        <f>[1]!i_dq_close($C$1,A1096)</f>
        <v>179.75040000000001</v>
      </c>
      <c r="D1096" s="1">
        <f>[1]!i_dq_close($D$1,A1096)</f>
        <v>194.95859999999999</v>
      </c>
      <c r="E1096" s="1">
        <f>[1]!i_dq_close($E$1,A1096)</f>
        <v>204.4931</v>
      </c>
      <c r="F1096" s="1">
        <f>[1]!i_dq_close($F$1,A1096)</f>
        <v>218.4624</v>
      </c>
      <c r="G1096" s="1">
        <f>[1]!i_dq_close($G$1,A1096)</f>
        <v>229.7587</v>
      </c>
      <c r="H1096">
        <f t="shared" si="34"/>
        <v>178.51026666666667</v>
      </c>
      <c r="I1096">
        <f t="shared" si="35"/>
        <v>217.57140000000001</v>
      </c>
    </row>
    <row r="1097" spans="1:9">
      <c r="A1097" s="3">
        <f>信用曲线—价格!A1097</f>
        <v>46168</v>
      </c>
      <c r="B1097" s="1">
        <f>[1]!i_dq_close($B$1,A1097)</f>
        <v>160.82980000000001</v>
      </c>
      <c r="C1097" s="1">
        <f>[1]!i_dq_close($C$1,A1097)</f>
        <v>179.7835</v>
      </c>
      <c r="D1097" s="1">
        <f>[1]!i_dq_close($D$1,A1097)</f>
        <v>195.03880000000001</v>
      </c>
      <c r="E1097" s="1">
        <f>[1]!i_dq_close($E$1,A1097)</f>
        <v>204.58199999999999</v>
      </c>
      <c r="F1097" s="1">
        <f>[1]!i_dq_close($F$1,A1097)</f>
        <v>218.68430000000001</v>
      </c>
      <c r="G1097" s="1">
        <f>[1]!i_dq_close($G$1,A1097)</f>
        <v>229.88829999999999</v>
      </c>
      <c r="H1097">
        <f t="shared" si="34"/>
        <v>178.55070000000001</v>
      </c>
      <c r="I1097">
        <f t="shared" si="35"/>
        <v>217.7182</v>
      </c>
    </row>
    <row r="1098" spans="1:9">
      <c r="A1098" s="3">
        <f>信用曲线—价格!A1098</f>
        <v>46169</v>
      </c>
      <c r="B1098" s="1">
        <f>[1]!i_dq_close($B$1,A1098)</f>
        <v>160.83709999999999</v>
      </c>
      <c r="C1098" s="1">
        <f>[1]!i_dq_close($C$1,A1098)</f>
        <v>179.8245</v>
      </c>
      <c r="D1098" s="1">
        <f>[1]!i_dq_close($D$1,A1098)</f>
        <v>195.1223</v>
      </c>
      <c r="E1098" s="1">
        <f>[1]!i_dq_close($E$1,A1098)</f>
        <v>204.7099</v>
      </c>
      <c r="F1098" s="1">
        <f>[1]!i_dq_close($F$1,A1098)</f>
        <v>218.83410000000001</v>
      </c>
      <c r="G1098" s="1">
        <f>[1]!i_dq_close($G$1,A1098)</f>
        <v>229.94280000000001</v>
      </c>
      <c r="H1098">
        <f t="shared" si="34"/>
        <v>178.59463333333335</v>
      </c>
      <c r="I1098">
        <f t="shared" si="35"/>
        <v>217.82893333333334</v>
      </c>
    </row>
    <row r="1099" spans="1:9">
      <c r="A1099" s="3">
        <f>信用曲线—价格!A1099</f>
        <v>46170</v>
      </c>
      <c r="B1099" s="1">
        <f>[1]!i_dq_close($B$1,A1099)</f>
        <v>160.84309999999999</v>
      </c>
      <c r="C1099" s="1">
        <f>[1]!i_dq_close($C$1,A1099)</f>
        <v>179.8604</v>
      </c>
      <c r="D1099" s="1">
        <f>[1]!i_dq_close($D$1,A1099)</f>
        <v>195.21</v>
      </c>
      <c r="E1099" s="1">
        <f>[1]!i_dq_close($E$1,A1099)</f>
        <v>204.8312</v>
      </c>
      <c r="F1099" s="1">
        <f>[1]!i_dq_close($F$1,A1099)</f>
        <v>218.9674</v>
      </c>
      <c r="G1099" s="1">
        <f>[1]!i_dq_close($G$1,A1099)</f>
        <v>230.27500000000001</v>
      </c>
      <c r="H1099">
        <f t="shared" si="34"/>
        <v>178.63783333333333</v>
      </c>
      <c r="I1099">
        <f t="shared" si="35"/>
        <v>218.02453333333332</v>
      </c>
    </row>
    <row r="1100" spans="1:9">
      <c r="A1100" s="3">
        <f>信用曲线—价格!A1100</f>
        <v>46171</v>
      </c>
      <c r="B1100" s="1">
        <f>[1]!i_dq_close($B$1,A1100)</f>
        <v>160.84989999999999</v>
      </c>
      <c r="C1100" s="1">
        <f>[1]!i_dq_close($C$1,A1100)</f>
        <v>179.8963</v>
      </c>
      <c r="D1100" s="1">
        <f>[1]!i_dq_close($D$1,A1100)</f>
        <v>195.27199999999999</v>
      </c>
      <c r="E1100" s="1">
        <f>[1]!i_dq_close($E$1,A1100)</f>
        <v>204.96700000000001</v>
      </c>
      <c r="F1100" s="1">
        <f>[1]!i_dq_close($F$1,A1100)</f>
        <v>219.22</v>
      </c>
      <c r="G1100" s="1">
        <f>[1]!i_dq_close($G$1,A1100)</f>
        <v>230.56659999999999</v>
      </c>
      <c r="H1100">
        <f t="shared" si="34"/>
        <v>178.67273333333333</v>
      </c>
      <c r="I1100">
        <f t="shared" si="35"/>
        <v>218.25120000000001</v>
      </c>
    </row>
    <row r="1101" spans="1:9">
      <c r="A1101" s="3">
        <f>信用曲线—价格!A1101</f>
        <v>46174</v>
      </c>
      <c r="B1101" s="1">
        <f>[1]!i_dq_close($B$1,A1101)</f>
        <v>160.87379999999999</v>
      </c>
      <c r="C1101" s="1">
        <f>[1]!i_dq_close($C$1,A1101)</f>
        <v>179.9572</v>
      </c>
      <c r="D1101" s="1">
        <f>[1]!i_dq_close($D$1,A1101)</f>
        <v>195.36760000000001</v>
      </c>
      <c r="E1101" s="1">
        <f>[1]!i_dq_close($E$1,A1101)</f>
        <v>205.03620000000001</v>
      </c>
      <c r="F1101" s="1">
        <f>[1]!i_dq_close($F$1,A1101)</f>
        <v>219.37430000000001</v>
      </c>
      <c r="G1101" s="1">
        <f>[1]!i_dq_close($G$1,A1101)</f>
        <v>230.89150000000001</v>
      </c>
      <c r="H1101">
        <f t="shared" si="34"/>
        <v>178.73286666666669</v>
      </c>
      <c r="I1101">
        <f t="shared" si="35"/>
        <v>218.434</v>
      </c>
    </row>
    <row r="1102" spans="1:9">
      <c r="A1102" s="3">
        <f>信用曲线—价格!A1102</f>
        <v>46175</v>
      </c>
      <c r="B1102" s="1">
        <f>[1]!i_dq_close($B$1,A1102)</f>
        <v>160.8817</v>
      </c>
      <c r="C1102" s="1">
        <f>[1]!i_dq_close($C$1,A1102)</f>
        <v>179.9889</v>
      </c>
      <c r="D1102" s="1">
        <f>[1]!i_dq_close($D$1,A1102)</f>
        <v>195.4409</v>
      </c>
      <c r="E1102" s="1">
        <f>[1]!i_dq_close($E$1,A1102)</f>
        <v>205.1669</v>
      </c>
      <c r="F1102" s="1">
        <f>[1]!i_dq_close($F$1,A1102)</f>
        <v>219.60550000000001</v>
      </c>
      <c r="G1102" s="1">
        <f>[1]!i_dq_close($G$1,A1102)</f>
        <v>231.02430000000001</v>
      </c>
      <c r="H1102">
        <f t="shared" si="34"/>
        <v>178.7705</v>
      </c>
      <c r="I1102">
        <f t="shared" si="35"/>
        <v>218.59889999999999</v>
      </c>
    </row>
    <row r="1103" spans="1:9">
      <c r="A1103" s="3">
        <f>信用曲线—价格!A1103</f>
        <v>46176</v>
      </c>
      <c r="B1103" s="1">
        <f>[1]!i_dq_close($B$1,A1103)</f>
        <v>160.88730000000001</v>
      </c>
      <c r="C1103" s="1">
        <f>[1]!i_dq_close($C$1,A1103)</f>
        <v>180.01310000000001</v>
      </c>
      <c r="D1103" s="1">
        <f>[1]!i_dq_close($D$1,A1103)</f>
        <v>195.49119999999999</v>
      </c>
      <c r="E1103" s="1">
        <f>[1]!i_dq_close($E$1,A1103)</f>
        <v>205.1943</v>
      </c>
      <c r="F1103" s="1">
        <f>[1]!i_dq_close($F$1,A1103)</f>
        <v>219.7388</v>
      </c>
      <c r="G1103" s="1">
        <f>[1]!i_dq_close($G$1,A1103)</f>
        <v>231.09370000000001</v>
      </c>
      <c r="H1103">
        <f t="shared" si="34"/>
        <v>178.79719999999998</v>
      </c>
      <c r="I1103">
        <f t="shared" si="35"/>
        <v>218.6756</v>
      </c>
    </row>
    <row r="1104" spans="1:9">
      <c r="A1104" s="3">
        <f>信用曲线—价格!A1104</f>
        <v>46177</v>
      </c>
      <c r="B1104" s="1">
        <f>[1]!i_dq_close($B$1,A1104)</f>
        <v>160.89340000000001</v>
      </c>
      <c r="C1104" s="1">
        <f>[1]!i_dq_close($C$1,A1104)</f>
        <v>180.04089999999999</v>
      </c>
      <c r="D1104" s="1">
        <f>[1]!i_dq_close($D$1,A1104)</f>
        <v>195.57429999999999</v>
      </c>
      <c r="E1104" s="1">
        <f>[1]!i_dq_close($E$1,A1104)</f>
        <v>205.3141</v>
      </c>
      <c r="F1104" s="1">
        <f>[1]!i_dq_close($F$1,A1104)</f>
        <v>219.77430000000001</v>
      </c>
      <c r="G1104" s="1">
        <f>[1]!i_dq_close($G$1,A1104)</f>
        <v>231.5299</v>
      </c>
      <c r="H1104">
        <f t="shared" si="34"/>
        <v>178.83619999999999</v>
      </c>
      <c r="I1104">
        <f t="shared" si="35"/>
        <v>218.87276666666665</v>
      </c>
    </row>
    <row r="1105" spans="1:9">
      <c r="A1105" s="3">
        <f>信用曲线—价格!A1105</f>
        <v>46178</v>
      </c>
      <c r="B1105" s="1">
        <f>[1]!i_dq_close($B$1,A1105)</f>
        <v>160.89779999999999</v>
      </c>
      <c r="C1105" s="1">
        <f>[1]!i_dq_close($C$1,A1105)</f>
        <v>180.05969999999999</v>
      </c>
      <c r="D1105" s="1">
        <f>[1]!i_dq_close($D$1,A1105)</f>
        <v>195.63069999999999</v>
      </c>
      <c r="E1105" s="1">
        <f>[1]!i_dq_close($E$1,A1105)</f>
        <v>205.4648</v>
      </c>
      <c r="F1105" s="1">
        <f>[1]!i_dq_close($F$1,A1105)</f>
        <v>219.8107</v>
      </c>
      <c r="G1105" s="1">
        <f>[1]!i_dq_close($G$1,A1105)</f>
        <v>231.7355</v>
      </c>
      <c r="H1105">
        <f t="shared" ref="H1105" si="36">AVERAGE(B1105:D1105)</f>
        <v>178.8627333333333</v>
      </c>
      <c r="I1105">
        <f t="shared" ref="I1105" si="37">AVERAGE(E1105:G1105)</f>
        <v>219.00366666666665</v>
      </c>
    </row>
    <row r="1106" spans="1:9">
      <c r="A1106" s="3">
        <f>信用曲线—价格!A1106</f>
        <v>46181</v>
      </c>
      <c r="B1106" s="1">
        <f>[1]!i_dq_close($B$1,A1106)</f>
        <v>160.91300000000001</v>
      </c>
      <c r="C1106" s="1">
        <f>[1]!i_dq_close($C$1,A1106)</f>
        <v>180.05799999999999</v>
      </c>
      <c r="D1106" s="1">
        <f>[1]!i_dq_close($D$1,A1106)</f>
        <v>195.5924</v>
      </c>
      <c r="E1106" s="1">
        <f>[1]!i_dq_close($E$1,A1106)</f>
        <v>205.32480000000001</v>
      </c>
      <c r="F1106" s="1">
        <f>[1]!i_dq_close($F$1,A1106)</f>
        <v>219.7072</v>
      </c>
      <c r="G1106" s="1">
        <f>[1]!i_dq_close($G$1,A1106)</f>
        <v>231.72239999999999</v>
      </c>
      <c r="H1106">
        <f t="shared" ref="H1106" si="38">AVERAGE(B1106:D1106)</f>
        <v>178.85446666666667</v>
      </c>
      <c r="I1106">
        <f t="shared" ref="I1106" si="39">AVERAGE(E1106:G1106)</f>
        <v>218.91813333333334</v>
      </c>
    </row>
    <row r="1107" spans="1:9">
      <c r="A1107" s="3">
        <f>信用曲线—价格!A1107</f>
        <v>46182</v>
      </c>
      <c r="B1107" s="1">
        <f>[1]!i_dq_close($B$1,A1107)</f>
        <v>160.91159999999999</v>
      </c>
      <c r="C1107" s="1">
        <f>[1]!i_dq_close($C$1,A1107)</f>
        <v>180.0127</v>
      </c>
      <c r="D1107" s="1">
        <f>[1]!i_dq_close($D$1,A1107)</f>
        <v>195.5247</v>
      </c>
      <c r="E1107" s="1">
        <f>[1]!i_dq_close($E$1,A1107)</f>
        <v>205.2517</v>
      </c>
      <c r="F1107" s="1">
        <f>[1]!i_dq_close($F$1,A1107)</f>
        <v>219.50399999999999</v>
      </c>
      <c r="G1107" s="1">
        <f>[1]!i_dq_close($G$1,A1107)</f>
        <v>231.7346</v>
      </c>
      <c r="H1107">
        <f t="shared" ref="H1107" si="40">AVERAGE(B1107:D1107)</f>
        <v>178.81633333333335</v>
      </c>
      <c r="I1107">
        <f t="shared" ref="I1107" si="41">AVERAGE(E1107:G1107)</f>
        <v>218.83009999999999</v>
      </c>
    </row>
    <row r="1108" spans="1:9">
      <c r="A1108" s="3">
        <f>信用曲线—价格!A1108</f>
        <v>46183</v>
      </c>
      <c r="B1108" s="1">
        <f>[1]!i_dq_close($B$1,A1108)</f>
        <v>160.9102</v>
      </c>
      <c r="C1108" s="1">
        <f>[1]!i_dq_close($C$1,A1108)</f>
        <v>179.98050000000001</v>
      </c>
      <c r="D1108" s="1">
        <f>[1]!i_dq_close($D$1,A1108)</f>
        <v>195.47749999999999</v>
      </c>
      <c r="E1108" s="1">
        <f>[1]!i_dq_close($E$1,A1108)</f>
        <v>205.15969999999999</v>
      </c>
      <c r="F1108" s="1">
        <f>[1]!i_dq_close($F$1,A1108)</f>
        <v>219.268</v>
      </c>
      <c r="G1108" s="1">
        <f>[1]!i_dq_close($G$1,A1108)</f>
        <v>231.46600000000001</v>
      </c>
      <c r="H1108">
        <f t="shared" ref="H1108" si="42">AVERAGE(B1108:D1108)</f>
        <v>178.7894</v>
      </c>
      <c r="I1108">
        <f t="shared" ref="I1108" si="43">AVERAGE(E1108:G1108)</f>
        <v>218.63123333333331</v>
      </c>
    </row>
    <row r="1109" spans="1:9">
      <c r="A1109" s="3">
        <f>信用曲线—价格!A1109</f>
        <v>46184</v>
      </c>
      <c r="B1109" s="1">
        <f>[1]!i_dq_close($B$1,A1109)</f>
        <v>160.9006</v>
      </c>
      <c r="C1109" s="1">
        <f>[1]!i_dq_close($C$1,A1109)</f>
        <v>179.8963</v>
      </c>
      <c r="D1109" s="1">
        <f>[1]!i_dq_close($D$1,A1109)</f>
        <v>195.30510000000001</v>
      </c>
      <c r="E1109" s="1">
        <f>[1]!i_dq_close($E$1,A1109)</f>
        <v>204.941</v>
      </c>
      <c r="F1109" s="1">
        <f>[1]!i_dq_close($F$1,A1109)</f>
        <v>219.08600000000001</v>
      </c>
      <c r="G1109" s="1">
        <f>[1]!i_dq_close($G$1,A1109)</f>
        <v>230.7834</v>
      </c>
      <c r="H1109">
        <f t="shared" ref="H1109" si="44">AVERAGE(B1109:D1109)</f>
        <v>178.70066666666665</v>
      </c>
      <c r="I1109">
        <f t="shared" ref="I1109" si="45">AVERAGE(E1109:G1109)</f>
        <v>218.27013333333335</v>
      </c>
    </row>
    <row r="1110" spans="1:9">
      <c r="A1110" s="3">
        <f>信用曲线—价格!A1110</f>
        <v>46185</v>
      </c>
      <c r="B1110" s="1">
        <f>[1]!i_dq_close($B$1,A1110)</f>
        <v>160.8954</v>
      </c>
      <c r="C1110" s="1">
        <f>[1]!i_dq_close($C$1,A1110)</f>
        <v>179.86359999999999</v>
      </c>
      <c r="D1110" s="1">
        <f>[1]!i_dq_close($D$1,A1110)</f>
        <v>195.22389999999999</v>
      </c>
      <c r="E1110" s="1">
        <f>[1]!i_dq_close($E$1,A1110)</f>
        <v>204.756</v>
      </c>
      <c r="F1110" s="1">
        <f>[1]!i_dq_close($F$1,A1110)</f>
        <v>218.95949999999999</v>
      </c>
      <c r="G1110" s="1">
        <f>[1]!i_dq_close($G$1,A1110)</f>
        <v>230.63740000000001</v>
      </c>
      <c r="H1110">
        <f t="shared" ref="H1110" si="46">AVERAGE(B1110:D1110)</f>
        <v>178.66096666666667</v>
      </c>
      <c r="I1110">
        <f t="shared" ref="I1110" si="47">AVERAGE(E1110:G1110)</f>
        <v>218.11763333333337</v>
      </c>
    </row>
    <row r="1111" spans="1:9">
      <c r="A1111" s="3">
        <f>信用曲线—价格!A1111</f>
        <v>46188</v>
      </c>
      <c r="B1111" s="1">
        <f>[1]!i_dq_close($B$1,A1111)</f>
        <v>160.91309999999999</v>
      </c>
      <c r="C1111" s="1">
        <f>[1]!i_dq_close($C$1,A1111)</f>
        <v>179.8886</v>
      </c>
      <c r="D1111" s="1">
        <f>[1]!i_dq_close($D$1,A1111)</f>
        <v>195.2593</v>
      </c>
      <c r="E1111" s="1">
        <f>[1]!i_dq_close($E$1,A1111)</f>
        <v>204.7749</v>
      </c>
      <c r="F1111" s="1">
        <f>[1]!i_dq_close($F$1,A1111)</f>
        <v>218.97239999999999</v>
      </c>
      <c r="G1111" s="1">
        <f>[1]!i_dq_close($G$1,A1111)</f>
        <v>230.8638</v>
      </c>
      <c r="H1111">
        <f t="shared" ref="H1111:H1115" si="48">AVERAGE(B1111:D1111)</f>
        <v>178.68699999999998</v>
      </c>
      <c r="I1111">
        <f t="shared" ref="I1111:I1115" si="49">AVERAGE(E1111:G1111)</f>
        <v>218.2037</v>
      </c>
    </row>
    <row r="1112" spans="1:9">
      <c r="A1112" s="3">
        <f>信用曲线—价格!A1112</f>
        <v>46189</v>
      </c>
      <c r="B1112" s="1">
        <f>[1]!i_dq_close($B$1,A1112)</f>
        <v>160.91589999999999</v>
      </c>
      <c r="C1112" s="1">
        <f>[1]!i_dq_close($C$1,A1112)</f>
        <v>179.90719999999999</v>
      </c>
      <c r="D1112" s="1">
        <f>[1]!i_dq_close($D$1,A1112)</f>
        <v>195.2988</v>
      </c>
      <c r="E1112" s="1">
        <f>[1]!i_dq_close($E$1,A1112)</f>
        <v>204.80189999999999</v>
      </c>
      <c r="F1112" s="1">
        <f>[1]!i_dq_close($F$1,A1112)</f>
        <v>218.94210000000001</v>
      </c>
      <c r="G1112" s="1">
        <f>[1]!i_dq_close($G$1,A1112)</f>
        <v>230.92269999999999</v>
      </c>
      <c r="H1112">
        <f t="shared" si="48"/>
        <v>178.7073</v>
      </c>
      <c r="I1112">
        <f t="shared" si="49"/>
        <v>218.22223333333332</v>
      </c>
    </row>
    <row r="1113" spans="1:9">
      <c r="A1113" s="3">
        <f>信用曲线—价格!A1113</f>
        <v>46190</v>
      </c>
      <c r="B1113" s="1">
        <f>[1]!i_dq_close($B$1,A1113)</f>
        <v>160.92670000000001</v>
      </c>
      <c r="C1113" s="1">
        <f>[1]!i_dq_close($C$1,A1113)</f>
        <v>179.94820000000001</v>
      </c>
      <c r="D1113" s="1">
        <f>[1]!i_dq_close($D$1,A1113)</f>
        <v>195.3603</v>
      </c>
      <c r="E1113" s="1">
        <f>[1]!i_dq_close($E$1,A1113)</f>
        <v>204.9419</v>
      </c>
      <c r="F1113" s="1">
        <f>[1]!i_dq_close($F$1,A1113)</f>
        <v>219.1259</v>
      </c>
      <c r="G1113" s="1">
        <f>[1]!i_dq_close($G$1,A1113)</f>
        <v>231.42490000000001</v>
      </c>
      <c r="H1113">
        <f t="shared" si="48"/>
        <v>178.7450666666667</v>
      </c>
      <c r="I1113">
        <f t="shared" si="49"/>
        <v>218.49756666666667</v>
      </c>
    </row>
    <row r="1114" spans="1:9">
      <c r="A1114" s="3">
        <f>信用曲线—价格!A1114</f>
        <v>46191</v>
      </c>
      <c r="B1114" s="1">
        <f>[1]!i_dq_close($B$1,A1114)</f>
        <v>160.9365</v>
      </c>
      <c r="C1114" s="1">
        <f>[1]!i_dq_close($C$1,A1114)</f>
        <v>179.98920000000001</v>
      </c>
      <c r="D1114" s="1">
        <f>[1]!i_dq_close($D$1,A1114)</f>
        <v>195.4503</v>
      </c>
      <c r="E1114" s="1">
        <f>[1]!i_dq_close($E$1,A1114)</f>
        <v>205.04759999999999</v>
      </c>
      <c r="F1114" s="1">
        <f>[1]!i_dq_close($F$1,A1114)</f>
        <v>219.2979</v>
      </c>
      <c r="G1114" s="1">
        <f>[1]!i_dq_close($G$1,A1114)</f>
        <v>231.7654</v>
      </c>
      <c r="H1114">
        <f t="shared" si="48"/>
        <v>178.792</v>
      </c>
      <c r="I1114">
        <f t="shared" si="49"/>
        <v>218.70363333333333</v>
      </c>
    </row>
    <row r="1115" spans="1:9">
      <c r="A1115" s="3">
        <f>信用曲线—价格!A1115</f>
        <v>46195</v>
      </c>
      <c r="B1115" s="1">
        <f>[1]!i_dq_close($B$1,A1115)</f>
        <v>160.96440000000001</v>
      </c>
      <c r="C1115" s="1">
        <f>[1]!i_dq_close($C$1,A1115)</f>
        <v>180.02600000000001</v>
      </c>
      <c r="D1115" s="1">
        <f>[1]!i_dq_close($D$1,A1115)</f>
        <v>195.4982</v>
      </c>
      <c r="E1115" s="1">
        <f>[1]!i_dq_close($E$1,A1115)</f>
        <v>205.1183</v>
      </c>
      <c r="F1115" s="1">
        <f>[1]!i_dq_close($F$1,A1115)</f>
        <v>219.31540000000001</v>
      </c>
      <c r="G1115" s="1">
        <f>[1]!i_dq_close($G$1,A1115)</f>
        <v>231.87790000000001</v>
      </c>
      <c r="H1115">
        <f t="shared" si="48"/>
        <v>178.82953333333333</v>
      </c>
      <c r="I1115">
        <f t="shared" si="49"/>
        <v>218.77053333333333</v>
      </c>
    </row>
    <row r="1116" spans="1:9">
      <c r="A1116" s="3">
        <f>信用曲线—价格!A1116</f>
        <v>46196</v>
      </c>
      <c r="B1116" s="1">
        <f>[1]!i_dq_close($B$1,A1116)</f>
        <v>160.96530000000001</v>
      </c>
      <c r="C1116" s="1">
        <f>[1]!i_dq_close($C$1,A1116)</f>
        <v>180.01560000000001</v>
      </c>
      <c r="D1116" s="1">
        <f>[1]!i_dq_close($D$1,A1116)</f>
        <v>195.46870000000001</v>
      </c>
      <c r="E1116" s="1">
        <f>[1]!i_dq_close($E$1,A1116)</f>
        <v>205.0856</v>
      </c>
      <c r="F1116" s="1">
        <f>[1]!i_dq_close($F$1,A1116)</f>
        <v>219.3297</v>
      </c>
      <c r="G1116" s="1">
        <f>[1]!i_dq_close($G$1,A1116)</f>
        <v>231.95</v>
      </c>
      <c r="H1116">
        <f t="shared" ref="H1116:H1121" si="50">AVERAGE(B1116:D1116)</f>
        <v>178.81653333333335</v>
      </c>
      <c r="I1116">
        <f t="shared" ref="I1116:I1121" si="51">AVERAGE(E1116:G1116)</f>
        <v>218.7884333333333</v>
      </c>
    </row>
    <row r="1117" spans="1:9">
      <c r="A1117" s="3">
        <f>信用曲线—价格!A1117</f>
        <v>46197</v>
      </c>
      <c r="B1117" s="1">
        <f>[1]!i_dq_close($B$1,A1117)</f>
        <v>160.97409999999999</v>
      </c>
      <c r="C1117" s="1">
        <f>[1]!i_dq_close($C$1,A1117)</f>
        <v>180.0307</v>
      </c>
      <c r="D1117" s="1">
        <f>[1]!i_dq_close($D$1,A1117)</f>
        <v>195.47319999999999</v>
      </c>
      <c r="E1117" s="1">
        <f>[1]!i_dq_close($E$1,A1117)</f>
        <v>205.0736</v>
      </c>
      <c r="F1117" s="1">
        <f>[1]!i_dq_close($F$1,A1117)</f>
        <v>219.20140000000001</v>
      </c>
      <c r="G1117" s="1">
        <f>[1]!i_dq_close($G$1,A1117)</f>
        <v>232.08150000000001</v>
      </c>
      <c r="H1117">
        <f t="shared" si="50"/>
        <v>178.82599999999999</v>
      </c>
      <c r="I1117">
        <f t="shared" si="51"/>
        <v>218.78549999999998</v>
      </c>
    </row>
    <row r="1118" spans="1:9">
      <c r="A1118" s="3">
        <f>信用曲线—价格!A1118</f>
        <v>46198</v>
      </c>
      <c r="B1118" s="1">
        <f>[1]!i_dq_close($B$1,A1118)</f>
        <v>160.98599999999999</v>
      </c>
      <c r="C1118" s="1">
        <f>[1]!i_dq_close($C$1,A1118)</f>
        <v>180.06290000000001</v>
      </c>
      <c r="D1118" s="1">
        <f>[1]!i_dq_close($D$1,A1118)</f>
        <v>195.53919999999999</v>
      </c>
      <c r="E1118" s="1">
        <f>[1]!i_dq_close($E$1,A1118)</f>
        <v>205.12520000000001</v>
      </c>
      <c r="F1118" s="1">
        <f>[1]!i_dq_close($F$1,A1118)</f>
        <v>219.30410000000001</v>
      </c>
      <c r="G1118" s="1">
        <f>[1]!i_dq_close($G$1,A1118)</f>
        <v>232.29239999999999</v>
      </c>
      <c r="H1118">
        <f t="shared" si="50"/>
        <v>178.86269999999999</v>
      </c>
      <c r="I1118">
        <f t="shared" si="51"/>
        <v>218.90723333333335</v>
      </c>
    </row>
    <row r="1119" spans="1:9">
      <c r="A1119" s="3">
        <f>信用曲线—价格!A1119</f>
        <v>46199</v>
      </c>
      <c r="B1119" s="1">
        <f>[1]!i_dq_close($B$1,A1119)</f>
        <v>160.995</v>
      </c>
      <c r="C1119" s="1">
        <f>[1]!i_dq_close($C$1,A1119)</f>
        <v>180.0797</v>
      </c>
      <c r="D1119" s="1">
        <f>[1]!i_dq_close($D$1,A1119)</f>
        <v>195.5762</v>
      </c>
      <c r="E1119" s="1">
        <f>[1]!i_dq_close($E$1,A1119)</f>
        <v>205.2039</v>
      </c>
      <c r="F1119" s="1">
        <f>[1]!i_dq_close($F$1,A1119)</f>
        <v>219.3331</v>
      </c>
      <c r="G1119" s="1">
        <f>[1]!i_dq_close($G$1,A1119)</f>
        <v>232.46019999999999</v>
      </c>
      <c r="H1119">
        <f t="shared" si="50"/>
        <v>178.88363333333334</v>
      </c>
      <c r="I1119">
        <f t="shared" si="51"/>
        <v>218.99906666666666</v>
      </c>
    </row>
    <row r="1120" spans="1:9">
      <c r="A1120" s="3">
        <f>信用曲线—价格!A1120</f>
        <v>46202</v>
      </c>
      <c r="B1120" s="1">
        <f>[1]!i_dq_close($B$1,A1120)</f>
        <v>161.01859999999999</v>
      </c>
      <c r="C1120" s="1">
        <f>[1]!i_dq_close($C$1,A1120)</f>
        <v>180.13319999999999</v>
      </c>
      <c r="D1120" s="1">
        <f>[1]!i_dq_close($D$1,A1120)</f>
        <v>195.6395</v>
      </c>
      <c r="E1120" s="1">
        <f>[1]!i_dq_close($E$1,A1120)</f>
        <v>205.3501</v>
      </c>
      <c r="F1120" s="1">
        <f>[1]!i_dq_close($F$1,A1120)</f>
        <v>219.51490000000001</v>
      </c>
      <c r="G1120" s="1">
        <f>[1]!i_dq_close($G$1,A1120)</f>
        <v>232.63550000000001</v>
      </c>
      <c r="H1120">
        <f t="shared" si="50"/>
        <v>178.93043333333333</v>
      </c>
      <c r="I1120">
        <f t="shared" si="51"/>
        <v>219.16683333333333</v>
      </c>
    </row>
    <row r="1121" spans="1:9">
      <c r="A1121" s="3">
        <f>信用曲线—价格!A1121</f>
        <v>46203</v>
      </c>
      <c r="B1121" s="1">
        <f>[1]!i_dq_close($B$1,A1121)</f>
        <v>161.02809999999999</v>
      </c>
      <c r="C1121" s="1">
        <f>[1]!i_dq_close($C$1,A1121)</f>
        <v>180.1514</v>
      </c>
      <c r="D1121" s="1">
        <f>[1]!i_dq_close($D$1,A1121)</f>
        <v>195.6782</v>
      </c>
      <c r="E1121" s="1">
        <f>[1]!i_dq_close($E$1,A1121)</f>
        <v>205.40360000000001</v>
      </c>
      <c r="F1121" s="1">
        <f>[1]!i_dq_close($F$1,A1121)</f>
        <v>219.52809999999999</v>
      </c>
      <c r="G1121" s="1">
        <f>[1]!i_dq_close($G$1,A1121)</f>
        <v>232.68039999999999</v>
      </c>
      <c r="H1121">
        <f t="shared" si="50"/>
        <v>178.95256666666668</v>
      </c>
      <c r="I1121">
        <f t="shared" si="51"/>
        <v>219.20403333333331</v>
      </c>
    </row>
    <row r="1122" spans="1:9">
      <c r="A1122" s="3">
        <f>信用曲线—价格!A1122</f>
        <v>46204</v>
      </c>
      <c r="B1122" s="1">
        <f>[1]!i_dq_close($B$1,A1122)</f>
        <v>161.03190000000001</v>
      </c>
      <c r="C1122" s="1">
        <f>[1]!i_dq_close($C$1,A1122)</f>
        <v>180.12389999999999</v>
      </c>
      <c r="D1122" s="1">
        <f>[1]!i_dq_close($D$1,A1122)</f>
        <v>195.59520000000001</v>
      </c>
      <c r="E1122" s="1">
        <f>[1]!i_dq_close($E$1,A1122)</f>
        <v>205.2413</v>
      </c>
      <c r="F1122" s="1">
        <f>[1]!i_dq_close($F$1,A1122)</f>
        <v>219.2835</v>
      </c>
      <c r="G1122" s="1">
        <f>[1]!i_dq_close($G$1,A1122)</f>
        <v>232.42670000000001</v>
      </c>
      <c r="H1122">
        <f t="shared" ref="H1122" si="52">AVERAGE(B1122:D1122)</f>
        <v>178.917</v>
      </c>
      <c r="I1122">
        <f t="shared" ref="I1122" si="53">AVERAGE(E1122:G1122)</f>
        <v>218.98383333333334</v>
      </c>
    </row>
    <row r="1123" spans="1:9">
      <c r="A1123" s="3">
        <f>信用曲线—价格!A1123</f>
        <v>46205</v>
      </c>
      <c r="B1123" s="1">
        <f>[1]!i_dq_close($B$1,A1123)</f>
        <v>161.03710000000001</v>
      </c>
      <c r="C1123" s="1">
        <f>[1]!i_dq_close($C$1,A1123)</f>
        <v>180.1157</v>
      </c>
      <c r="D1123" s="1">
        <f>[1]!i_dq_close($D$1,A1123)</f>
        <v>195.5804</v>
      </c>
      <c r="E1123" s="1">
        <f>[1]!i_dq_close($E$1,A1123)</f>
        <v>205.2705</v>
      </c>
      <c r="F1123" s="1">
        <f>[1]!i_dq_close($F$1,A1123)</f>
        <v>219.31700000000001</v>
      </c>
      <c r="G1123" s="1">
        <f>[1]!i_dq_close($G$1,A1123)</f>
        <v>232.43180000000001</v>
      </c>
      <c r="H1123">
        <f t="shared" ref="H1123:H1159" si="54">AVERAGE(B1123:D1123)</f>
        <v>178.91106666666667</v>
      </c>
      <c r="I1123">
        <f t="shared" ref="I1123:I1159" si="55">AVERAGE(E1123:G1123)</f>
        <v>219.00643333333332</v>
      </c>
    </row>
    <row r="1124" spans="1:9">
      <c r="A1124" s="3">
        <f>信用曲线—价格!A1124</f>
        <v>46206</v>
      </c>
      <c r="B1124" s="1">
        <f>[1]!i_dq_close($B$1,A1124)</f>
        <v>161.0455</v>
      </c>
      <c r="C1124" s="1">
        <f>[1]!i_dq_close($C$1,A1124)</f>
        <v>180.1241</v>
      </c>
      <c r="D1124" s="1">
        <f>[1]!i_dq_close($D$1,A1124)</f>
        <v>195.59790000000001</v>
      </c>
      <c r="E1124" s="1">
        <f>[1]!i_dq_close($E$1,A1124)</f>
        <v>205.25299999999999</v>
      </c>
      <c r="F1124" s="1">
        <f>[1]!i_dq_close($F$1,A1124)</f>
        <v>219.2818</v>
      </c>
      <c r="G1124" s="1">
        <f>[1]!i_dq_close($G$1,A1124)</f>
        <v>232.3826</v>
      </c>
      <c r="H1124">
        <f t="shared" si="54"/>
        <v>178.92250000000001</v>
      </c>
      <c r="I1124">
        <f t="shared" si="55"/>
        <v>218.97246666666669</v>
      </c>
    </row>
    <row r="1125" spans="1:9">
      <c r="A1125" s="3">
        <f>信用曲线—价格!A1125</f>
        <v>46209</v>
      </c>
      <c r="B1125" s="1">
        <f>[1]!i_dq_close($B$1,A1125)</f>
        <v>161.07069999999999</v>
      </c>
      <c r="C1125" s="1">
        <f>[1]!i_dq_close($C$1,A1125)</f>
        <v>180.16229999999999</v>
      </c>
      <c r="D1125" s="1">
        <f>[1]!i_dq_close($D$1,A1125)</f>
        <v>195.6387</v>
      </c>
      <c r="E1125" s="1">
        <f>[1]!i_dq_close($E$1,A1125)</f>
        <v>205.32419999999999</v>
      </c>
      <c r="F1125" s="1">
        <f>[1]!i_dq_close($F$1,A1125)</f>
        <v>219.4179</v>
      </c>
      <c r="G1125" s="1">
        <f>[1]!i_dq_close($G$1,A1125)</f>
        <v>232.57550000000001</v>
      </c>
      <c r="H1125">
        <f t="shared" si="54"/>
        <v>178.95723333333331</v>
      </c>
      <c r="I1125">
        <f t="shared" si="55"/>
        <v>219.10586666666666</v>
      </c>
    </row>
    <row r="1126" spans="1:9">
      <c r="A1126" s="3">
        <f>信用曲线—价格!A1126</f>
        <v>46210</v>
      </c>
      <c r="B1126" s="1">
        <f>[1]!i_dq_close($B$1,A1126)</f>
        <v>161.07910000000001</v>
      </c>
      <c r="C1126" s="1">
        <f>[1]!i_dq_close($C$1,A1126)</f>
        <v>180.16990000000001</v>
      </c>
      <c r="D1126" s="1">
        <f>[1]!i_dq_close($D$1,A1126)</f>
        <v>195.64940000000001</v>
      </c>
      <c r="E1126" s="1">
        <f>[1]!i_dq_close($E$1,A1126)</f>
        <v>205.35810000000001</v>
      </c>
      <c r="F1126" s="1">
        <f>[1]!i_dq_close($F$1,A1126)</f>
        <v>219.48410000000001</v>
      </c>
      <c r="G1126" s="1">
        <f>[1]!i_dq_close($G$1,A1126)</f>
        <v>232.5145</v>
      </c>
      <c r="H1126">
        <f t="shared" si="54"/>
        <v>178.96613333333335</v>
      </c>
      <c r="I1126">
        <f t="shared" si="55"/>
        <v>219.11890000000002</v>
      </c>
    </row>
    <row r="1127" spans="1:9">
      <c r="A1127" s="3">
        <f>信用曲线—价格!A1127</f>
        <v>46211</v>
      </c>
      <c r="B1127" s="1">
        <f>[1]!i_dq_close($B$1,A1127)</f>
        <v>161.08629999999999</v>
      </c>
      <c r="C1127" s="1">
        <f>[1]!i_dq_close($C$1,A1127)</f>
        <v>180.17840000000001</v>
      </c>
      <c r="D1127" s="1">
        <f>[1]!i_dq_close($D$1,A1127)</f>
        <v>195.67320000000001</v>
      </c>
      <c r="E1127" s="1">
        <f>[1]!i_dq_close($E$1,A1127)</f>
        <v>205.3708</v>
      </c>
      <c r="F1127" s="1">
        <f>[1]!i_dq_close($F$1,A1127)</f>
        <v>219.5967</v>
      </c>
      <c r="G1127" s="1">
        <f>[1]!i_dq_close($G$1,A1127)</f>
        <v>232.69049999999999</v>
      </c>
      <c r="H1127">
        <f t="shared" si="54"/>
        <v>178.97929999999999</v>
      </c>
      <c r="I1127">
        <f t="shared" si="55"/>
        <v>219.21933333333331</v>
      </c>
    </row>
    <row r="1128" spans="1:9">
      <c r="A1128" s="3">
        <f>信用曲线—价格!A1128</f>
        <v>46212</v>
      </c>
      <c r="B1128" s="1">
        <f>[1]!i_dq_close($B$1,A1128)</f>
        <v>161.09469999999999</v>
      </c>
      <c r="C1128" s="1">
        <f>[1]!i_dq_close($C$1,A1128)</f>
        <v>180.19759999999999</v>
      </c>
      <c r="D1128" s="1">
        <f>[1]!i_dq_close($D$1,A1128)</f>
        <v>195.69900000000001</v>
      </c>
      <c r="E1128" s="1">
        <f>[1]!i_dq_close($E$1,A1128)</f>
        <v>205.4014</v>
      </c>
      <c r="F1128" s="1">
        <f>[1]!i_dq_close($F$1,A1128)</f>
        <v>219.6985</v>
      </c>
      <c r="G1128" s="1">
        <f>[1]!i_dq_close($G$1,A1128)</f>
        <v>232.64410000000001</v>
      </c>
      <c r="H1128">
        <f t="shared" si="54"/>
        <v>178.99709999999996</v>
      </c>
      <c r="I1128">
        <f t="shared" si="55"/>
        <v>219.24800000000002</v>
      </c>
    </row>
    <row r="1129" spans="1:9">
      <c r="A1129" s="3">
        <f>信用曲线—价格!A1129</f>
        <v>46213</v>
      </c>
      <c r="B1129" s="1">
        <f>[1]!i_dq_close($B$1,A1129)</f>
        <v>161.10069999999999</v>
      </c>
      <c r="C1129" s="1">
        <f>[1]!i_dq_close($C$1,A1129)</f>
        <v>180.21520000000001</v>
      </c>
      <c r="D1129" s="1">
        <f>[1]!i_dq_close($D$1,A1129)</f>
        <v>195.72819999999999</v>
      </c>
      <c r="E1129" s="1">
        <f>[1]!i_dq_close($E$1,A1129)</f>
        <v>205.43379999999999</v>
      </c>
      <c r="F1129" s="1">
        <f>[1]!i_dq_close($F$1,A1129)</f>
        <v>219.79349999999999</v>
      </c>
      <c r="G1129" s="1">
        <f>[1]!i_dq_close($G$1,A1129)</f>
        <v>232.6086</v>
      </c>
      <c r="H1129">
        <f t="shared" si="54"/>
        <v>179.01469999999998</v>
      </c>
      <c r="I1129">
        <f t="shared" si="55"/>
        <v>219.27863333333335</v>
      </c>
    </row>
    <row r="1130" spans="1:9">
      <c r="A1130" s="3">
        <f>信用曲线—价格!A1130</f>
        <v>46216</v>
      </c>
      <c r="B1130" s="1">
        <f>[1]!i_dq_close($B$1,A1130)</f>
        <v>161.1206</v>
      </c>
      <c r="C1130" s="1">
        <f>[1]!i_dq_close($C$1,A1130)</f>
        <v>180.23519999999999</v>
      </c>
      <c r="D1130" s="1">
        <f>[1]!i_dq_close($D$1,A1130)</f>
        <v>195.7294</v>
      </c>
      <c r="E1130" s="1">
        <f>[1]!i_dq_close($E$1,A1130)</f>
        <v>205.50640000000001</v>
      </c>
      <c r="F1130" s="1">
        <f>[1]!i_dq_close($F$1,A1130)</f>
        <v>219.9212</v>
      </c>
      <c r="G1130" s="1">
        <f>[1]!i_dq_close($G$1,A1130)</f>
        <v>232.70349999999999</v>
      </c>
      <c r="H1130">
        <f t="shared" si="54"/>
        <v>179.0284</v>
      </c>
      <c r="I1130">
        <f t="shared" si="55"/>
        <v>219.37703333333332</v>
      </c>
    </row>
    <row r="1131" spans="1:9">
      <c r="A1131" s="3">
        <f>信用曲线—价格!A1131</f>
        <v>46217</v>
      </c>
      <c r="B1131" s="1">
        <f>[1]!i_dq_close($B$1,A1131)</f>
        <v>161.12549999999999</v>
      </c>
      <c r="C1131" s="1">
        <f>[1]!i_dq_close($C$1,A1131)</f>
        <v>180.2431</v>
      </c>
      <c r="D1131" s="1">
        <f>[1]!i_dq_close($D$1,A1131)</f>
        <v>195.72649999999999</v>
      </c>
      <c r="E1131" s="1">
        <f>[1]!i_dq_close($E$1,A1131)</f>
        <v>205.53290000000001</v>
      </c>
      <c r="F1131" s="1">
        <f>[1]!i_dq_close($F$1,A1131)</f>
        <v>219.845</v>
      </c>
      <c r="G1131" s="1">
        <f>[1]!i_dq_close($G$1,A1131)</f>
        <v>232.5558</v>
      </c>
      <c r="H1131">
        <f t="shared" si="54"/>
        <v>179.0317</v>
      </c>
      <c r="I1131">
        <f t="shared" si="55"/>
        <v>219.31123333333335</v>
      </c>
    </row>
    <row r="1132" spans="1:9">
      <c r="A1132" s="3">
        <f>信用曲线—价格!A1132</f>
        <v>46218</v>
      </c>
      <c r="B1132" s="1">
        <f>[1]!i_dq_close($B$1,A1132)</f>
        <v>161.13220000000001</v>
      </c>
      <c r="C1132" s="1">
        <f>[1]!i_dq_close($C$1,A1132)</f>
        <v>180.2586</v>
      </c>
      <c r="D1132" s="1">
        <f>[1]!i_dq_close($D$1,A1132)</f>
        <v>195.7379</v>
      </c>
      <c r="E1132" s="1">
        <f>[1]!i_dq_close($E$1,A1132)</f>
        <v>205.4975</v>
      </c>
      <c r="F1132" s="1">
        <f>[1]!i_dq_close($F$1,A1132)</f>
        <v>219.98500000000001</v>
      </c>
      <c r="G1132" s="1">
        <f>[1]!i_dq_close($G$1,A1132)</f>
        <v>232.7937</v>
      </c>
      <c r="H1132">
        <f t="shared" si="54"/>
        <v>179.0429</v>
      </c>
      <c r="I1132">
        <f t="shared" si="55"/>
        <v>219.4254</v>
      </c>
    </row>
    <row r="1133" spans="1:9">
      <c r="A1133" s="3">
        <f>信用曲线—价格!A1133</f>
        <v>46219</v>
      </c>
      <c r="B1133" s="1">
        <f>[1]!i_dq_close($B$1,A1133)</f>
        <v>161.13810000000001</v>
      </c>
      <c r="C1133" s="1">
        <f>[1]!i_dq_close($C$1,A1133)</f>
        <v>180.2664</v>
      </c>
      <c r="D1133" s="1">
        <f>[1]!i_dq_close($D$1,A1133)</f>
        <v>195.76589999999999</v>
      </c>
      <c r="E1133" s="1">
        <f>[1]!i_dq_close($E$1,A1133)</f>
        <v>205.54320000000001</v>
      </c>
      <c r="F1133" s="1">
        <f>[1]!i_dq_close($F$1,A1133)</f>
        <v>220.04689999999999</v>
      </c>
      <c r="G1133" s="1">
        <f>[1]!i_dq_close($G$1,A1133)</f>
        <v>232.72219999999999</v>
      </c>
      <c r="H1133">
        <f t="shared" si="54"/>
        <v>179.05679999999998</v>
      </c>
      <c r="I1133">
        <f t="shared" si="55"/>
        <v>219.43743333333336</v>
      </c>
    </row>
    <row r="1134" spans="1:9">
      <c r="A1134" s="3">
        <f>信用曲线—价格!A1134</f>
        <v>46220</v>
      </c>
      <c r="B1134" s="1">
        <f>[1]!i_dq_close($B$1,A1134)</f>
        <v>161.14240000000001</v>
      </c>
      <c r="C1134" s="1">
        <f>[1]!i_dq_close($C$1,A1134)</f>
        <v>180.28370000000001</v>
      </c>
      <c r="D1134" s="1">
        <f>[1]!i_dq_close($D$1,A1134)</f>
        <v>195.7867</v>
      </c>
      <c r="E1134" s="1">
        <f>[1]!i_dq_close($E$1,A1134)</f>
        <v>205.5966</v>
      </c>
      <c r="F1134" s="1">
        <f>[1]!i_dq_close($F$1,A1134)</f>
        <v>220.12</v>
      </c>
      <c r="G1134" s="1">
        <f>[1]!i_dq_close($G$1,A1134)</f>
        <v>232.81880000000001</v>
      </c>
      <c r="H1134">
        <f t="shared" si="54"/>
        <v>179.07093333333333</v>
      </c>
      <c r="I1134">
        <f t="shared" si="55"/>
        <v>219.51179999999999</v>
      </c>
    </row>
    <row r="1135" spans="1:9">
      <c r="A1135" s="3">
        <f>信用曲线—价格!A1135</f>
        <v>46223</v>
      </c>
      <c r="B1135" s="1">
        <f>[1]!i_dq_close($B$1,A1135)</f>
        <v>161.16149999999999</v>
      </c>
      <c r="C1135" s="1">
        <f>[1]!i_dq_close($C$1,A1135)</f>
        <v>180.31049999999999</v>
      </c>
      <c r="D1135" s="1">
        <f>[1]!i_dq_close($D$1,A1135)</f>
        <v>195.82390000000001</v>
      </c>
      <c r="E1135" s="1">
        <f>[1]!i_dq_close($E$1,A1135)</f>
        <v>205.61580000000001</v>
      </c>
      <c r="F1135" s="1">
        <f>[1]!i_dq_close($F$1,A1135)</f>
        <v>220.1378</v>
      </c>
      <c r="G1135" s="1">
        <f>[1]!i_dq_close($G$1,A1135)</f>
        <v>232.82230000000001</v>
      </c>
      <c r="H1135">
        <f t="shared" si="54"/>
        <v>179.09863333333331</v>
      </c>
      <c r="I1135">
        <f t="shared" si="55"/>
        <v>219.52530000000002</v>
      </c>
    </row>
    <row r="1136" spans="1:9">
      <c r="A1136" s="3">
        <f>信用曲线—价格!A1136</f>
        <v>46224</v>
      </c>
      <c r="B1136" s="1">
        <f>[1]!i_dq_close($B$1,A1136)</f>
        <v>161.16829999999999</v>
      </c>
      <c r="C1136" s="1">
        <f>[1]!i_dq_close($C$1,A1136)</f>
        <v>180.3201</v>
      </c>
      <c r="D1136" s="1">
        <f>[1]!i_dq_close($D$1,A1136)</f>
        <v>195.82</v>
      </c>
      <c r="E1136" s="1">
        <f>[1]!i_dq_close($E$1,A1136)</f>
        <v>205.55279999999999</v>
      </c>
      <c r="F1136" s="1">
        <f>[1]!i_dq_close($F$1,A1136)</f>
        <v>220.1514</v>
      </c>
      <c r="G1136" s="1">
        <f>[1]!i_dq_close($G$1,A1136)</f>
        <v>233.09180000000001</v>
      </c>
      <c r="H1136">
        <f t="shared" si="54"/>
        <v>179.10279999999997</v>
      </c>
      <c r="I1136">
        <f t="shared" si="55"/>
        <v>219.59866666666667</v>
      </c>
    </row>
    <row r="1137" spans="1:9">
      <c r="A1137" s="3">
        <f>信用曲线—价格!A1137</f>
        <v>46225</v>
      </c>
      <c r="B1137" s="1">
        <f>[1]!i_dq_close($B$1,A1137)</f>
        <v>161.17760000000001</v>
      </c>
      <c r="C1137" s="1">
        <f>[1]!i_dq_close($C$1,A1137)</f>
        <v>180.33330000000001</v>
      </c>
      <c r="D1137" s="1">
        <f>[1]!i_dq_close($D$1,A1137)</f>
        <v>195.8689</v>
      </c>
      <c r="E1137" s="1">
        <f>[1]!i_dq_close($E$1,A1137)</f>
        <v>205.6404</v>
      </c>
      <c r="F1137" s="1">
        <f>[1]!i_dq_close($F$1,A1137)</f>
        <v>220.267</v>
      </c>
      <c r="G1137" s="1">
        <f>[1]!i_dq_close($G$1,A1137)</f>
        <v>233.26689999999999</v>
      </c>
      <c r="H1137">
        <f t="shared" si="54"/>
        <v>179.12659999999997</v>
      </c>
      <c r="I1137">
        <f t="shared" si="55"/>
        <v>219.72476666666668</v>
      </c>
    </row>
    <row r="1138" spans="1:9">
      <c r="A1138" s="3">
        <f>信用曲线—价格!A1138</f>
        <v>46226</v>
      </c>
      <c r="B1138" s="1">
        <f>[1]!i_dq_close($B$1,A1138)</f>
        <v>161.185</v>
      </c>
      <c r="C1138" s="1">
        <f>[1]!i_dq_close($C$1,A1138)</f>
        <v>180.3449</v>
      </c>
      <c r="D1138" s="1">
        <f>[1]!i_dq_close($D$1,A1138)</f>
        <v>195.89429999999999</v>
      </c>
      <c r="E1138" s="1">
        <f>[1]!i_dq_close($E$1,A1138)</f>
        <v>205.66849999999999</v>
      </c>
      <c r="F1138" s="1">
        <f>[1]!i_dq_close($F$1,A1138)</f>
        <v>220.33930000000001</v>
      </c>
      <c r="G1138" s="1">
        <f>[1]!i_dq_close($G$1,A1138)</f>
        <v>233.5027</v>
      </c>
      <c r="H1138">
        <f t="shared" si="54"/>
        <v>179.14139999999998</v>
      </c>
      <c r="I1138">
        <f t="shared" si="55"/>
        <v>219.83683333333332</v>
      </c>
    </row>
    <row r="1139" spans="1:9">
      <c r="A1139" s="3">
        <f>信用曲线—价格!A1139</f>
        <v>46227</v>
      </c>
      <c r="B1139" s="1">
        <f>[1]!i_dq_close($B$1,A1139)</f>
        <v>161.1902</v>
      </c>
      <c r="C1139" s="1">
        <f>[1]!i_dq_close($C$1,A1139)</f>
        <v>180.3459</v>
      </c>
      <c r="D1139" s="1">
        <f>[1]!i_dq_close($D$1,A1139)</f>
        <v>195.90690000000001</v>
      </c>
      <c r="E1139" s="1">
        <f>[1]!i_dq_close($E$1,A1139)</f>
        <v>205.75059999999999</v>
      </c>
      <c r="F1139" s="1">
        <f>[1]!i_dq_close($F$1,A1139)</f>
        <v>220.38640000000001</v>
      </c>
      <c r="G1139" s="1">
        <f>[1]!i_dq_close($G$1,A1139)</f>
        <v>233.5685</v>
      </c>
      <c r="H1139">
        <f t="shared" si="54"/>
        <v>179.14766666666665</v>
      </c>
      <c r="I1139">
        <f t="shared" si="55"/>
        <v>219.90183333333334</v>
      </c>
    </row>
    <row r="1140" spans="1:9">
      <c r="A1140" s="3">
        <f>信用曲线—价格!A1140</f>
        <v>46230</v>
      </c>
      <c r="B1140" s="1">
        <f>[1]!i_dq_close($B$1,A1140)</f>
        <v>161.2088</v>
      </c>
      <c r="C1140" s="1">
        <f>[1]!i_dq_close($C$1,A1140)</f>
        <v>180.36869999999999</v>
      </c>
      <c r="D1140" s="1">
        <f>[1]!i_dq_close($D$1,A1140)</f>
        <v>195.9136</v>
      </c>
      <c r="E1140" s="1">
        <f>[1]!i_dq_close($E$1,A1140)</f>
        <v>205.79230000000001</v>
      </c>
      <c r="F1140" s="1">
        <f>[1]!i_dq_close($F$1,A1140)</f>
        <v>220.40809999999999</v>
      </c>
      <c r="G1140" s="1">
        <f>[1]!i_dq_close($G$1,A1140)</f>
        <v>233.70259999999999</v>
      </c>
      <c r="H1140">
        <f t="shared" si="54"/>
        <v>179.16369999999998</v>
      </c>
      <c r="I1140">
        <f t="shared" si="55"/>
        <v>219.96766666666667</v>
      </c>
    </row>
    <row r="1141" spans="1:9">
      <c r="A1141" s="3">
        <f>信用曲线—价格!A1141</f>
        <v>46231</v>
      </c>
      <c r="B1141" s="1">
        <f>[1]!i_dq_close($B$1,A1141)</f>
        <v>161.21260000000001</v>
      </c>
      <c r="C1141" s="1">
        <f>[1]!i_dq_close($C$1,A1141)</f>
        <v>180.36500000000001</v>
      </c>
      <c r="D1141" s="1">
        <f>[1]!i_dq_close($D$1,A1141)</f>
        <v>195.90209999999999</v>
      </c>
      <c r="E1141" s="1">
        <f>[1]!i_dq_close($E$1,A1141)</f>
        <v>205.7773</v>
      </c>
      <c r="F1141" s="1">
        <f>[1]!i_dq_close($F$1,A1141)</f>
        <v>220.3656</v>
      </c>
      <c r="G1141" s="1">
        <f>[1]!i_dq_close($G$1,A1141)</f>
        <v>233.94880000000001</v>
      </c>
      <c r="H1141">
        <f t="shared" si="54"/>
        <v>179.15989999999999</v>
      </c>
      <c r="I1141">
        <f t="shared" si="55"/>
        <v>220.03056666666666</v>
      </c>
    </row>
    <row r="1142" spans="1:9">
      <c r="A1142" s="3">
        <f>信用曲线—价格!A1142</f>
        <v>46232</v>
      </c>
      <c r="B1142" s="1">
        <f>[1]!i_dq_close($B$1,A1142)</f>
        <v>161.2201</v>
      </c>
      <c r="C1142" s="1">
        <f>[1]!i_dq_close($C$1,A1142)</f>
        <v>180.36680000000001</v>
      </c>
      <c r="D1142" s="1">
        <f>[1]!i_dq_close($D$1,A1142)</f>
        <v>195.9288</v>
      </c>
      <c r="E1142" s="1">
        <f>[1]!i_dq_close($E$1,A1142)</f>
        <v>205.68709999999999</v>
      </c>
      <c r="F1142" s="1">
        <f>[1]!i_dq_close($F$1,A1142)</f>
        <v>220.4203</v>
      </c>
      <c r="G1142" s="1">
        <f>[1]!i_dq_close($G$1,A1142)</f>
        <v>233.88659999999999</v>
      </c>
      <c r="H1142">
        <f t="shared" si="54"/>
        <v>179.17190000000002</v>
      </c>
      <c r="I1142">
        <f t="shared" si="55"/>
        <v>219.99799999999996</v>
      </c>
    </row>
    <row r="1143" spans="1:9">
      <c r="A1143" s="3">
        <f>信用曲线—价格!A1143</f>
        <v>46233</v>
      </c>
      <c r="B1143" s="1">
        <f>[1]!i_dq_close($B$1,A1143)</f>
        <v>161.2253</v>
      </c>
      <c r="C1143" s="1">
        <f>[1]!i_dq_close($C$1,A1143)</f>
        <v>180.36060000000001</v>
      </c>
      <c r="D1143" s="1">
        <f>[1]!i_dq_close($D$1,A1143)</f>
        <v>195.9152</v>
      </c>
      <c r="E1143" s="1">
        <f>[1]!i_dq_close($E$1,A1143)</f>
        <v>205.70310000000001</v>
      </c>
      <c r="F1143" s="1">
        <f>[1]!i_dq_close($F$1,A1143)</f>
        <v>220.45849999999999</v>
      </c>
      <c r="G1143" s="1">
        <f>[1]!i_dq_close($G$1,A1143)</f>
        <v>234.0394</v>
      </c>
      <c r="H1143">
        <f t="shared" si="54"/>
        <v>179.16703333333336</v>
      </c>
      <c r="I1143">
        <f t="shared" si="55"/>
        <v>220.06700000000001</v>
      </c>
    </row>
    <row r="1144" spans="1:9">
      <c r="A1144" s="3">
        <f>信用曲线—价格!A1144</f>
        <v>46234</v>
      </c>
      <c r="B1144" s="1">
        <f>[1]!i_dq_close($B$1,A1144)</f>
        <v>161.23159999999999</v>
      </c>
      <c r="C1144" s="1">
        <f>[1]!i_dq_close($C$1,A1144)</f>
        <v>180.37180000000001</v>
      </c>
      <c r="D1144" s="1">
        <f>[1]!i_dq_close($D$1,A1144)</f>
        <v>195.94630000000001</v>
      </c>
      <c r="E1144" s="1">
        <f>[1]!i_dq_close($E$1,A1144)</f>
        <v>205.7704</v>
      </c>
      <c r="F1144" s="1">
        <f>[1]!i_dq_close($F$1,A1144)</f>
        <v>220.61770000000001</v>
      </c>
      <c r="G1144" s="1">
        <f>[1]!i_dq_close($G$1,A1144)</f>
        <v>234.14609999999999</v>
      </c>
      <c r="H1144">
        <f t="shared" si="54"/>
        <v>179.18323333333333</v>
      </c>
      <c r="I1144">
        <f t="shared" si="55"/>
        <v>220.17806666666669</v>
      </c>
    </row>
    <row r="1145" spans="1:9">
      <c r="A1145" s="3">
        <f>信用曲线—价格!A1145</f>
        <v>46237</v>
      </c>
      <c r="B1145" s="1">
        <f>[1]!i_dq_close($B$1,A1145)</f>
        <v>161.25409999999999</v>
      </c>
      <c r="C1145" s="1">
        <f>[1]!i_dq_close($C$1,A1145)</f>
        <v>180.3956</v>
      </c>
      <c r="D1145" s="1">
        <f>[1]!i_dq_close($D$1,A1145)</f>
        <v>195.98500000000001</v>
      </c>
      <c r="E1145" s="1">
        <f>[1]!i_dq_close($E$1,A1145)</f>
        <v>205.79400000000001</v>
      </c>
      <c r="F1145" s="1">
        <f>[1]!i_dq_close($F$1,A1145)</f>
        <v>220.72819999999999</v>
      </c>
      <c r="G1145" s="1">
        <f>[1]!i_dq_close($G$1,A1145)</f>
        <v>234.2552</v>
      </c>
      <c r="H1145">
        <f t="shared" si="54"/>
        <v>179.2115666666667</v>
      </c>
      <c r="I1145">
        <f t="shared" si="55"/>
        <v>220.25913333333332</v>
      </c>
    </row>
    <row r="1146" spans="1:9">
      <c r="A1146" s="3">
        <f>信用曲线—价格!A1146</f>
        <v>46238</v>
      </c>
      <c r="B1146" s="1">
        <f>[1]!i_dq_close($B$1,A1146)</f>
        <v>161.26240000000001</v>
      </c>
      <c r="C1146" s="1">
        <f>[1]!i_dq_close($C$1,A1146)</f>
        <v>180.40450000000001</v>
      </c>
      <c r="D1146" s="1">
        <f>[1]!i_dq_close($D$1,A1146)</f>
        <v>196.0077</v>
      </c>
      <c r="E1146" s="1">
        <f>[1]!i_dq_close($E$1,A1146)</f>
        <v>205.7756</v>
      </c>
      <c r="F1146" s="1">
        <f>[1]!i_dq_close($F$1,A1146)</f>
        <v>220.67570000000001</v>
      </c>
      <c r="G1146" s="1">
        <f>[1]!i_dq_close($G$1,A1146)</f>
        <v>234.17769999999999</v>
      </c>
      <c r="H1146">
        <f t="shared" si="54"/>
        <v>179.22486666666668</v>
      </c>
      <c r="I1146">
        <f t="shared" si="55"/>
        <v>220.20966666666666</v>
      </c>
    </row>
    <row r="1147" spans="1:9">
      <c r="A1147" s="3">
        <f>信用曲线—价格!A1147</f>
        <v>46239</v>
      </c>
      <c r="B1147" s="1">
        <f>[1]!i_dq_close($B$1,A1147)</f>
        <v>161.2696</v>
      </c>
      <c r="C1147" s="1">
        <f>[1]!i_dq_close($C$1,A1147)</f>
        <v>180.42189999999999</v>
      </c>
      <c r="D1147" s="1">
        <f>[1]!i_dq_close($D$1,A1147)</f>
        <v>196.04040000000001</v>
      </c>
      <c r="E1147" s="1">
        <f>[1]!i_dq_close($E$1,A1147)</f>
        <v>205.77250000000001</v>
      </c>
      <c r="F1147" s="1">
        <f>[1]!i_dq_close($F$1,A1147)</f>
        <v>220.7336</v>
      </c>
      <c r="G1147" s="1">
        <f>[1]!i_dq_close($G$1,A1147)</f>
        <v>234.2542</v>
      </c>
      <c r="H1147">
        <f t="shared" si="54"/>
        <v>179.24396666666667</v>
      </c>
      <c r="I1147">
        <f t="shared" si="55"/>
        <v>220.25343333333333</v>
      </c>
    </row>
    <row r="1148" spans="1:9">
      <c r="A1148" s="3">
        <f>信用曲线—价格!A1148</f>
        <v>46240</v>
      </c>
      <c r="B1148" s="1">
        <f>[1]!i_dq_close($B$1,A1148)</f>
        <v>161.27799999999999</v>
      </c>
      <c r="C1148" s="1">
        <f>[1]!i_dq_close($C$1,A1148)</f>
        <v>180.42930000000001</v>
      </c>
      <c r="D1148" s="1">
        <f>[1]!i_dq_close($D$1,A1148)</f>
        <v>196.06379999999999</v>
      </c>
      <c r="E1148" s="1">
        <f>[1]!i_dq_close($E$1,A1148)</f>
        <v>205.8219</v>
      </c>
      <c r="F1148" s="1">
        <f>[1]!i_dq_close($F$1,A1148)</f>
        <v>220.84129999999999</v>
      </c>
      <c r="G1148" s="1">
        <f>[1]!i_dq_close($G$1,A1148)</f>
        <v>234.5103</v>
      </c>
      <c r="H1148">
        <f t="shared" si="54"/>
        <v>179.25703333333334</v>
      </c>
      <c r="I1148">
        <f t="shared" si="55"/>
        <v>220.39116666666666</v>
      </c>
    </row>
    <row r="1149" spans="1:9">
      <c r="A1149" s="3">
        <f>信用曲线—价格!A1149</f>
        <v>46241</v>
      </c>
      <c r="B1149" s="1">
        <f>[1]!i_dq_close($B$1,A1149)</f>
        <v>161.28550000000001</v>
      </c>
      <c r="C1149" s="1">
        <f>[1]!i_dq_close($C$1,A1149)</f>
        <v>180.4469</v>
      </c>
      <c r="D1149" s="1">
        <f>[1]!i_dq_close($D$1,A1149)</f>
        <v>196.09800000000001</v>
      </c>
      <c r="E1149" s="1">
        <f>[1]!i_dq_close($E$1,A1149)</f>
        <v>205.8673</v>
      </c>
      <c r="F1149" s="1">
        <f>[1]!i_dq_close($F$1,A1149)</f>
        <v>220.85120000000001</v>
      </c>
      <c r="G1149" s="1">
        <f>[1]!i_dq_close($G$1,A1149)</f>
        <v>234.81200000000001</v>
      </c>
      <c r="H1149">
        <f t="shared" si="54"/>
        <v>179.27680000000001</v>
      </c>
      <c r="I1149">
        <f t="shared" si="55"/>
        <v>220.51016666666669</v>
      </c>
    </row>
    <row r="1150" spans="1:9">
      <c r="A1150" s="3">
        <f>信用曲线—价格!A1150</f>
        <v>46244</v>
      </c>
      <c r="B1150" s="1">
        <f>[1]!i_dq_close($B$1,A1150)</f>
        <v>161.3073</v>
      </c>
      <c r="C1150" s="1">
        <f>[1]!i_dq_close($C$1,A1150)</f>
        <v>180.48609999999999</v>
      </c>
      <c r="D1150" s="1">
        <f>[1]!i_dq_close($D$1,A1150)</f>
        <v>196.16069999999999</v>
      </c>
      <c r="E1150" s="1">
        <f>[1]!i_dq_close($E$1,A1150)</f>
        <v>205.858</v>
      </c>
      <c r="F1150" s="1">
        <f>[1]!i_dq_close($F$1,A1150)</f>
        <v>221.07509999999999</v>
      </c>
      <c r="G1150" s="1">
        <f>[1]!i_dq_close($G$1,A1150)</f>
        <v>235.1311</v>
      </c>
      <c r="H1150">
        <f t="shared" si="54"/>
        <v>179.31803333333335</v>
      </c>
      <c r="I1150">
        <f t="shared" si="55"/>
        <v>220.68806666666669</v>
      </c>
    </row>
    <row r="1151" spans="1:9">
      <c r="A1151" s="3">
        <f>信用曲线—价格!A1151</f>
        <v>46245</v>
      </c>
      <c r="B1151" s="1">
        <f>[1]!i_dq_close($B$1,A1151)</f>
        <v>161.31489999999999</v>
      </c>
      <c r="C1151" s="1">
        <f>[1]!i_dq_close($C$1,A1151)</f>
        <v>180.5001</v>
      </c>
      <c r="D1151" s="1">
        <f>[1]!i_dq_close($D$1,A1151)</f>
        <v>196.1832</v>
      </c>
      <c r="E1151" s="1">
        <f>[1]!i_dq_close($E$1,A1151)</f>
        <v>205.8434</v>
      </c>
      <c r="F1151" s="1">
        <f>[1]!i_dq_close($F$1,A1151)</f>
        <v>221.0917</v>
      </c>
      <c r="G1151" s="1">
        <f>[1]!i_dq_close($G$1,A1151)</f>
        <v>235.30260000000001</v>
      </c>
      <c r="H1151">
        <f t="shared" si="54"/>
        <v>179.33273333333332</v>
      </c>
      <c r="I1151">
        <f t="shared" si="55"/>
        <v>220.74590000000001</v>
      </c>
    </row>
    <row r="1152" spans="1:9">
      <c r="A1152" s="3">
        <f>信用曲线—价格!A1152</f>
        <v>46246</v>
      </c>
      <c r="B1152" s="1">
        <f>[1]!i_dq_close($B$1,A1152)</f>
        <v>161.32159999999999</v>
      </c>
      <c r="C1152" s="1">
        <f>[1]!i_dq_close($C$1,A1152)</f>
        <v>180.51230000000001</v>
      </c>
      <c r="D1152" s="1">
        <f>[1]!i_dq_close($D$1,A1152)</f>
        <v>196.18989999999999</v>
      </c>
      <c r="E1152" s="1">
        <f>[1]!i_dq_close($E$1,A1152)</f>
        <v>205.91200000000001</v>
      </c>
      <c r="F1152" s="1">
        <f>[1]!i_dq_close($F$1,A1152)</f>
        <v>221.16980000000001</v>
      </c>
      <c r="G1152" s="1">
        <f>[1]!i_dq_close($G$1,A1152)</f>
        <v>235.53309999999999</v>
      </c>
      <c r="H1152">
        <f t="shared" si="54"/>
        <v>179.34126666666666</v>
      </c>
      <c r="I1152">
        <f t="shared" si="55"/>
        <v>220.87163333333334</v>
      </c>
    </row>
    <row r="1153" spans="1:9">
      <c r="A1153" s="3">
        <f>信用曲线—价格!A1153</f>
        <v>46247</v>
      </c>
      <c r="B1153" s="1">
        <f>[1]!i_dq_close($B$1,A1153)</f>
        <v>161.32839999999999</v>
      </c>
      <c r="C1153" s="1">
        <f>[1]!i_dq_close($C$1,A1153)</f>
        <v>180.53450000000001</v>
      </c>
      <c r="D1153" s="1">
        <f>[1]!i_dq_close($D$1,A1153)</f>
        <v>196.2244</v>
      </c>
      <c r="E1153" s="1">
        <f>[1]!i_dq_close($E$1,A1153)</f>
        <v>206.0067</v>
      </c>
      <c r="F1153" s="1">
        <f>[1]!i_dq_close($F$1,A1153)</f>
        <v>221.23820000000001</v>
      </c>
      <c r="G1153" s="1">
        <f>[1]!i_dq_close($G$1,A1153)</f>
        <v>235.8262</v>
      </c>
      <c r="H1153">
        <f t="shared" si="54"/>
        <v>179.36243333333331</v>
      </c>
      <c r="I1153">
        <f t="shared" si="55"/>
        <v>221.02369999999999</v>
      </c>
    </row>
    <row r="1154" spans="1:9">
      <c r="A1154" s="3">
        <f>信用曲线—价格!A1154</f>
        <v>46248</v>
      </c>
      <c r="B1154" s="1">
        <f>[1]!i_dq_close($B$1,A1154)</f>
        <v>161.33439999999999</v>
      </c>
      <c r="C1154" s="1">
        <f>[1]!i_dq_close($C$1,A1154)</f>
        <v>180.5421</v>
      </c>
      <c r="D1154" s="1">
        <f>[1]!i_dq_close($D$1,A1154)</f>
        <v>196.2458</v>
      </c>
      <c r="E1154" s="1">
        <f>[1]!i_dq_close($E$1,A1154)</f>
        <v>206.0831</v>
      </c>
      <c r="F1154" s="1">
        <f>[1]!i_dq_close($F$1,A1154)</f>
        <v>221.3176</v>
      </c>
      <c r="G1154" s="1">
        <f>[1]!i_dq_close($G$1,A1154)</f>
        <v>235.97229999999999</v>
      </c>
      <c r="H1154">
        <f t="shared" si="54"/>
        <v>179.3741</v>
      </c>
      <c r="I1154">
        <f t="shared" si="55"/>
        <v>221.12433333333334</v>
      </c>
    </row>
    <row r="1155" spans="1:9">
      <c r="A1155" s="3">
        <f>信用曲线—价格!A1155</f>
        <v>46251</v>
      </c>
      <c r="B1155" s="1">
        <f>[1]!i_dq_close($B$1,A1155)</f>
        <v>161.3561</v>
      </c>
      <c r="C1155" s="1">
        <f>[1]!i_dq_close($C$1,A1155)</f>
        <v>180.5736</v>
      </c>
      <c r="D1155" s="1">
        <f>[1]!i_dq_close($D$1,A1155)</f>
        <v>196.3064</v>
      </c>
      <c r="E1155" s="1">
        <f>[1]!i_dq_close($E$1,A1155)</f>
        <v>206.21090000000001</v>
      </c>
      <c r="F1155" s="1">
        <f>[1]!i_dq_close($F$1,A1155)</f>
        <v>221.51320000000001</v>
      </c>
      <c r="G1155" s="1">
        <f>[1]!i_dq_close($G$1,A1155)</f>
        <v>236.202</v>
      </c>
      <c r="H1155">
        <f t="shared" si="54"/>
        <v>179.41203333333337</v>
      </c>
      <c r="I1155">
        <f t="shared" si="55"/>
        <v>221.30870000000002</v>
      </c>
    </row>
    <row r="1156" spans="1:9">
      <c r="A1156" s="3">
        <f>信用曲线—价格!A1156</f>
        <v>46252</v>
      </c>
      <c r="B1156" s="1">
        <f>[1]!i_dq_close($B$1,A1156)</f>
        <v>161.36519999999999</v>
      </c>
      <c r="C1156" s="1">
        <f>[1]!i_dq_close($C$1,A1156)</f>
        <v>180.59690000000001</v>
      </c>
      <c r="D1156" s="1">
        <f>[1]!i_dq_close($D$1,A1156)</f>
        <v>196.40450000000001</v>
      </c>
      <c r="E1156" s="1">
        <f>[1]!i_dq_close($E$1,A1156)</f>
        <v>206.42660000000001</v>
      </c>
      <c r="F1156" s="1">
        <f>[1]!i_dq_close($F$1,A1156)</f>
        <v>221.81</v>
      </c>
      <c r="G1156" s="1">
        <f>[1]!i_dq_close($G$1,A1156)</f>
        <v>236.56979999999999</v>
      </c>
      <c r="H1156">
        <f t="shared" si="54"/>
        <v>179.45553333333331</v>
      </c>
      <c r="I1156">
        <f t="shared" si="55"/>
        <v>221.60213333333331</v>
      </c>
    </row>
    <row r="1157" spans="1:9">
      <c r="A1157" s="3">
        <f>信用曲线—价格!A1157</f>
        <v>46253</v>
      </c>
      <c r="B1157" s="1">
        <f>[1]!i_dq_close($B$1,A1157)</f>
        <v>161.37309999999999</v>
      </c>
      <c r="C1157" s="1">
        <f>[1]!i_dq_close($C$1,A1157)</f>
        <v>180.61170000000001</v>
      </c>
      <c r="D1157" s="1">
        <f>[1]!i_dq_close($D$1,A1157)</f>
        <v>196.4496</v>
      </c>
      <c r="E1157" s="1">
        <f>[1]!i_dq_close($E$1,A1157)</f>
        <v>206.55600000000001</v>
      </c>
      <c r="F1157" s="1">
        <f>[1]!i_dq_close($F$1,A1157)</f>
        <v>221.9692</v>
      </c>
      <c r="G1157" s="1">
        <f>[1]!i_dq_close($G$1,A1157)</f>
        <v>236.6893</v>
      </c>
      <c r="H1157">
        <f t="shared" si="54"/>
        <v>179.47813333333332</v>
      </c>
      <c r="I1157">
        <f t="shared" si="55"/>
        <v>221.73816666666667</v>
      </c>
    </row>
    <row r="1158" spans="1:9">
      <c r="A1158" s="3">
        <f>信用曲线—价格!A1158</f>
        <v>46254</v>
      </c>
      <c r="B1158" s="1">
        <f>[1]!i_dq_close($B$1,A1158)</f>
        <v>161.37780000000001</v>
      </c>
      <c r="C1158" s="1">
        <f>[1]!i_dq_close($C$1,A1158)</f>
        <v>180.61680000000001</v>
      </c>
      <c r="D1158" s="1">
        <f>[1]!i_dq_close($D$1,A1158)</f>
        <v>196.44040000000001</v>
      </c>
      <c r="E1158" s="1">
        <f>[1]!i_dq_close($E$1,A1158)</f>
        <v>206.53450000000001</v>
      </c>
      <c r="F1158" s="1">
        <f>[1]!i_dq_close($F$1,A1158)</f>
        <v>221.98060000000001</v>
      </c>
      <c r="G1158" s="1">
        <f>[1]!i_dq_close($G$1,A1158)</f>
        <v>236.48089999999999</v>
      </c>
      <c r="H1158">
        <f t="shared" si="54"/>
        <v>179.47833333333332</v>
      </c>
      <c r="I1158">
        <f t="shared" si="55"/>
        <v>221.66533333333334</v>
      </c>
    </row>
    <row r="1159" spans="1:9">
      <c r="A1159" s="3">
        <f>信用曲线—价格!A1159</f>
        <v>46255</v>
      </c>
      <c r="B1159" s="1">
        <f>[1]!i_dq_close($B$1,A1159)</f>
        <v>161.38140000000001</v>
      </c>
      <c r="C1159" s="1">
        <f>[1]!i_dq_close($C$1,A1159)</f>
        <v>180.6173</v>
      </c>
      <c r="D1159" s="1">
        <f>[1]!i_dq_close($D$1,A1159)</f>
        <v>196.43459999999999</v>
      </c>
      <c r="E1159" s="1">
        <f>[1]!i_dq_close($E$1,A1159)</f>
        <v>206.5617</v>
      </c>
      <c r="F1159" s="1">
        <f>[1]!i_dq_close($F$1,A1159)</f>
        <v>221.83019999999999</v>
      </c>
      <c r="G1159" s="1">
        <f>[1]!i_dq_close($G$1,A1159)</f>
        <v>236.31710000000001</v>
      </c>
      <c r="H1159">
        <f t="shared" si="54"/>
        <v>179.47776666666664</v>
      </c>
      <c r="I1159">
        <f t="shared" si="55"/>
        <v>221.56966666666665</v>
      </c>
    </row>
    <row r="1160" spans="1:9">
      <c r="A1160" s="3">
        <f>信用曲线—价格!A1160</f>
        <v>46258</v>
      </c>
      <c r="B1160" s="1">
        <f>[1]!i_dq_close($B$1,A1160)</f>
        <v>161.40379999999999</v>
      </c>
      <c r="C1160" s="1">
        <f>[1]!i_dq_close($C$1,A1160)</f>
        <v>180.65</v>
      </c>
      <c r="D1160" s="1">
        <f>[1]!i_dq_close($D$1,A1160)</f>
        <v>196.48609999999999</v>
      </c>
      <c r="E1160" s="1">
        <f>[1]!i_dq_close($E$1,A1160)</f>
        <v>206.6371</v>
      </c>
      <c r="F1160" s="1">
        <f>[1]!i_dq_close($F$1,A1160)</f>
        <v>221.9246</v>
      </c>
      <c r="G1160" s="1">
        <f>[1]!i_dq_close($G$1,A1160)</f>
        <v>236.58510000000001</v>
      </c>
      <c r="H1160">
        <f t="shared" ref="H1160:H1190" si="56">AVERAGE(B1160:D1160)</f>
        <v>179.51329999999999</v>
      </c>
      <c r="I1160">
        <f t="shared" ref="I1160:I1190" si="57">AVERAGE(E1160:G1160)</f>
        <v>221.71559999999999</v>
      </c>
    </row>
    <row r="1161" spans="1:9">
      <c r="A1161" s="3">
        <f>信用曲线—价格!A1161</f>
        <v>46259</v>
      </c>
      <c r="B1161" s="1">
        <f>[1]!i_dq_close($B$1,A1161)</f>
        <v>161.4101</v>
      </c>
      <c r="C1161" s="1">
        <f>[1]!i_dq_close($C$1,A1161)</f>
        <v>180.66470000000001</v>
      </c>
      <c r="D1161" s="1">
        <f>[1]!i_dq_close($D$1,A1161)</f>
        <v>196.5059</v>
      </c>
      <c r="E1161" s="1">
        <f>[1]!i_dq_close($E$1,A1161)</f>
        <v>206.7492</v>
      </c>
      <c r="F1161" s="1">
        <f>[1]!i_dq_close($F$1,A1161)</f>
        <v>221.93010000000001</v>
      </c>
      <c r="G1161" s="1">
        <f>[1]!i_dq_close($G$1,A1161)</f>
        <v>236.64850000000001</v>
      </c>
      <c r="H1161">
        <f t="shared" si="56"/>
        <v>179.52689999999998</v>
      </c>
      <c r="I1161">
        <f t="shared" si="57"/>
        <v>221.77593333333334</v>
      </c>
    </row>
    <row r="1162" spans="1:9">
      <c r="A1162" s="3">
        <f>信用曲线—价格!A1162</f>
        <v>46260</v>
      </c>
      <c r="B1162" s="1">
        <f>[1]!i_dq_close($B$1,A1162)</f>
        <v>161.417</v>
      </c>
      <c r="C1162" s="1">
        <f>[1]!i_dq_close($C$1,A1162)</f>
        <v>180.6703</v>
      </c>
      <c r="D1162" s="1">
        <f>[1]!i_dq_close($D$1,A1162)</f>
        <v>196.51910000000001</v>
      </c>
      <c r="E1162" s="1">
        <f>[1]!i_dq_close($E$1,A1162)</f>
        <v>206.76840000000001</v>
      </c>
      <c r="F1162" s="1">
        <f>[1]!i_dq_close($F$1,A1162)</f>
        <v>221.94</v>
      </c>
      <c r="G1162" s="1">
        <f>[1]!i_dq_close($G$1,A1162)</f>
        <v>236.5027</v>
      </c>
      <c r="H1162">
        <f t="shared" si="56"/>
        <v>179.53546666666668</v>
      </c>
      <c r="I1162">
        <f t="shared" si="57"/>
        <v>221.73703333333333</v>
      </c>
    </row>
    <row r="1163" spans="1:9">
      <c r="A1163" s="3">
        <f>信用曲线—价格!A1163</f>
        <v>46261</v>
      </c>
      <c r="B1163" s="1">
        <f>[1]!i_dq_close($B$1,A1163)</f>
        <v>161.42259999999999</v>
      </c>
      <c r="C1163" s="1">
        <f>[1]!i_dq_close($C$1,A1163)</f>
        <v>180.66900000000001</v>
      </c>
      <c r="D1163" s="1">
        <f>[1]!i_dq_close($D$1,A1163)</f>
        <v>196.49449999999999</v>
      </c>
      <c r="E1163" s="1">
        <f>[1]!i_dq_close($E$1,A1163)</f>
        <v>206.7208</v>
      </c>
      <c r="F1163" s="1">
        <f>[1]!i_dq_close($F$1,A1163)</f>
        <v>221.8296</v>
      </c>
      <c r="G1163" s="1">
        <f>[1]!i_dq_close($G$1,A1163)</f>
        <v>236.4332</v>
      </c>
      <c r="H1163">
        <f t="shared" si="56"/>
        <v>179.52869999999999</v>
      </c>
      <c r="I1163">
        <f t="shared" si="57"/>
        <v>221.66120000000001</v>
      </c>
    </row>
    <row r="1164" spans="1:9">
      <c r="A1164" s="3">
        <f>信用曲线—价格!A1164</f>
        <v>46262</v>
      </c>
      <c r="B1164" s="1">
        <f>[1]!i_dq_close($B$1,A1164)</f>
        <v>161.42840000000001</v>
      </c>
      <c r="C1164" s="1">
        <f>[1]!i_dq_close($C$1,A1164)</f>
        <v>180.66669999999999</v>
      </c>
      <c r="D1164" s="1">
        <f>[1]!i_dq_close($D$1,A1164)</f>
        <v>196.48400000000001</v>
      </c>
      <c r="E1164" s="1">
        <f>[1]!i_dq_close($E$1,A1164)</f>
        <v>206.6814</v>
      </c>
      <c r="F1164" s="1">
        <f>[1]!i_dq_close($F$1,A1164)</f>
        <v>221.7859</v>
      </c>
      <c r="G1164" s="1">
        <f>[1]!i_dq_close($G$1,A1164)</f>
        <v>236.5069</v>
      </c>
      <c r="H1164">
        <f t="shared" si="56"/>
        <v>179.52636666666669</v>
      </c>
      <c r="I1164">
        <f t="shared" si="57"/>
        <v>221.65806666666666</v>
      </c>
    </row>
    <row r="1165" spans="1:9">
      <c r="A1165" s="3">
        <f>信用曲线—价格!A1165</f>
        <v>46265</v>
      </c>
      <c r="B1165" s="1">
        <f>[1]!i_dq_close($B$1,A1165)</f>
        <v>161.44909999999999</v>
      </c>
      <c r="C1165" s="1">
        <f>[1]!i_dq_close($C$1,A1165)</f>
        <v>180.68809999999999</v>
      </c>
      <c r="D1165" s="1">
        <f>[1]!i_dq_close($D$1,A1165)</f>
        <v>196.49289999999999</v>
      </c>
      <c r="E1165" s="1">
        <f>[1]!i_dq_close($E$1,A1165)</f>
        <v>206.73390000000001</v>
      </c>
      <c r="F1165" s="1">
        <f>[1]!i_dq_close($F$1,A1165)</f>
        <v>221.8751</v>
      </c>
      <c r="G1165" s="1">
        <f>[1]!i_dq_close($G$1,A1165)</f>
        <v>236.65989999999999</v>
      </c>
      <c r="H1165">
        <f t="shared" si="56"/>
        <v>179.54336666666666</v>
      </c>
      <c r="I1165">
        <f t="shared" si="57"/>
        <v>221.75630000000001</v>
      </c>
    </row>
    <row r="1166" spans="1:9">
      <c r="A1166" s="3">
        <f>信用曲线—价格!A1166</f>
        <v>46266</v>
      </c>
      <c r="B1166" s="1">
        <f>[1]!i_dq_close($B$1,A1166)</f>
        <v>161.45920000000001</v>
      </c>
      <c r="C1166" s="1">
        <f>[1]!i_dq_close($C$1,A1166)</f>
        <v>180.71</v>
      </c>
      <c r="D1166" s="1">
        <f>[1]!i_dq_close($D$1,A1166)</f>
        <v>196.5504</v>
      </c>
      <c r="E1166" s="1">
        <f>[1]!i_dq_close($E$1,A1166)</f>
        <v>206.80449999999999</v>
      </c>
      <c r="F1166" s="1">
        <f>[1]!i_dq_close($F$1,A1166)</f>
        <v>221.82570000000001</v>
      </c>
      <c r="G1166" s="1">
        <f>[1]!i_dq_close($G$1,A1166)</f>
        <v>236.75909999999999</v>
      </c>
      <c r="H1166">
        <f t="shared" si="56"/>
        <v>179.57320000000001</v>
      </c>
      <c r="I1166">
        <f t="shared" si="57"/>
        <v>221.79643333333334</v>
      </c>
    </row>
    <row r="1167" spans="1:9">
      <c r="A1167" s="3">
        <f>信用曲线—价格!A1167</f>
        <v>46267</v>
      </c>
      <c r="B1167" s="1">
        <f>[1]!i_dq_close($B$1,A1167)</f>
        <v>161.46690000000001</v>
      </c>
      <c r="C1167" s="1">
        <f>[1]!i_dq_close($C$1,A1167)</f>
        <v>180.72710000000001</v>
      </c>
      <c r="D1167" s="1">
        <f>[1]!i_dq_close($D$1,A1167)</f>
        <v>196.57570000000001</v>
      </c>
      <c r="E1167" s="1">
        <f>[1]!i_dq_close($E$1,A1167)</f>
        <v>206.84690000000001</v>
      </c>
      <c r="F1167" s="1">
        <f>[1]!i_dq_close($F$1,A1167)</f>
        <v>221.86619999999999</v>
      </c>
      <c r="G1167" s="1">
        <f>[1]!i_dq_close($G$1,A1167)</f>
        <v>236.74510000000001</v>
      </c>
      <c r="H1167">
        <f t="shared" si="56"/>
        <v>179.58990000000003</v>
      </c>
      <c r="I1167">
        <f t="shared" si="57"/>
        <v>221.8194</v>
      </c>
    </row>
    <row r="1168" spans="1:9">
      <c r="A1168" s="3">
        <f>信用曲线—价格!A1168</f>
        <v>46268</v>
      </c>
      <c r="B1168" s="1">
        <f>[1]!i_dq_close($B$1,A1168)</f>
        <v>161.47579999999999</v>
      </c>
      <c r="C1168" s="1">
        <f>[1]!i_dq_close($C$1,A1168)</f>
        <v>180.751</v>
      </c>
      <c r="D1168" s="1">
        <f>[1]!i_dq_close($D$1,A1168)</f>
        <v>196.61060000000001</v>
      </c>
      <c r="E1168" s="1">
        <f>[1]!i_dq_close($E$1,A1168)</f>
        <v>206.90049999999999</v>
      </c>
      <c r="F1168" s="1">
        <f>[1]!i_dq_close($F$1,A1168)</f>
        <v>221.97210000000001</v>
      </c>
      <c r="G1168" s="1">
        <f>[1]!i_dq_close($G$1,A1168)</f>
        <v>236.9683</v>
      </c>
      <c r="H1168">
        <f t="shared" si="56"/>
        <v>179.61246666666668</v>
      </c>
      <c r="I1168">
        <f t="shared" si="57"/>
        <v>221.94696666666667</v>
      </c>
    </row>
    <row r="1169" spans="1:9">
      <c r="A1169" s="3">
        <f>信用曲线—价格!A1169</f>
        <v>46269</v>
      </c>
      <c r="B1169" s="1">
        <f>[1]!i_dq_close($B$1,A1169)</f>
        <v>161.48150000000001</v>
      </c>
      <c r="C1169" s="1">
        <f>[1]!i_dq_close($C$1,A1169)</f>
        <v>180.76070000000001</v>
      </c>
      <c r="D1169" s="1">
        <f>[1]!i_dq_close($D$1,A1169)</f>
        <v>196.63550000000001</v>
      </c>
      <c r="E1169" s="1">
        <f>[1]!i_dq_close($E$1,A1169)</f>
        <v>206.88650000000001</v>
      </c>
      <c r="F1169" s="1">
        <f>[1]!i_dq_close($F$1,A1169)</f>
        <v>222.01560000000001</v>
      </c>
      <c r="G1169" s="1">
        <f>[1]!i_dq_close($G$1,A1169)</f>
        <v>237.10310000000001</v>
      </c>
      <c r="H1169">
        <f t="shared" si="56"/>
        <v>179.6259</v>
      </c>
      <c r="I1169">
        <f t="shared" si="57"/>
        <v>222.00173333333336</v>
      </c>
    </row>
    <row r="1170" spans="1:9">
      <c r="A1170" s="3">
        <f>信用曲线—价格!A1170</f>
        <v>46272</v>
      </c>
      <c r="B1170" s="1">
        <f>[1]!i_dq_close($B$1,A1170)</f>
        <v>161.5008</v>
      </c>
      <c r="C1170" s="1">
        <f>[1]!i_dq_close($C$1,A1170)</f>
        <v>180.80860000000001</v>
      </c>
      <c r="D1170" s="1">
        <f>[1]!i_dq_close($D$1,A1170)</f>
        <v>196.71610000000001</v>
      </c>
      <c r="E1170" s="1">
        <f>[1]!i_dq_close($E$1,A1170)</f>
        <v>206.93469999999999</v>
      </c>
      <c r="F1170" s="1">
        <f>[1]!i_dq_close($F$1,A1170)</f>
        <v>222.166</v>
      </c>
      <c r="G1170" s="1">
        <f>[1]!i_dq_close($G$1,A1170)</f>
        <v>237.24340000000001</v>
      </c>
      <c r="H1170">
        <f t="shared" si="56"/>
        <v>179.67516666666666</v>
      </c>
      <c r="I1170">
        <f t="shared" si="57"/>
        <v>222.1147</v>
      </c>
    </row>
    <row r="1171" spans="1:9">
      <c r="A1171" s="3">
        <f>信用曲线—价格!A1171</f>
        <v>46273</v>
      </c>
      <c r="B1171" s="1">
        <f>[1]!i_dq_close($B$1,A1171)</f>
        <v>161.5078</v>
      </c>
      <c r="C1171" s="1">
        <f>[1]!i_dq_close($C$1,A1171)</f>
        <v>180.8186</v>
      </c>
      <c r="D1171" s="1">
        <f>[1]!i_dq_close($D$1,A1171)</f>
        <v>196.7295</v>
      </c>
      <c r="E1171" s="1">
        <f>[1]!i_dq_close($E$1,A1171)</f>
        <v>206.9828</v>
      </c>
      <c r="F1171" s="1">
        <f>[1]!i_dq_close($F$1,A1171)</f>
        <v>222.18969999999999</v>
      </c>
      <c r="G1171" s="1">
        <f>[1]!i_dq_close($G$1,A1171)</f>
        <v>237.17140000000001</v>
      </c>
      <c r="H1171">
        <f t="shared" si="56"/>
        <v>179.68530000000001</v>
      </c>
      <c r="I1171">
        <f t="shared" si="57"/>
        <v>222.11463333333336</v>
      </c>
    </row>
    <row r="1172" spans="1:9">
      <c r="A1172" s="3">
        <f>信用曲线—价格!A1172</f>
        <v>46274</v>
      </c>
      <c r="B1172" s="1">
        <f>[1]!i_dq_close($B$1,A1172)</f>
        <v>161.51519999999999</v>
      </c>
      <c r="C1172" s="1">
        <f>[1]!i_dq_close($C$1,A1172)</f>
        <v>180.8297</v>
      </c>
      <c r="D1172" s="1">
        <f>[1]!i_dq_close($D$1,A1172)</f>
        <v>196.7508</v>
      </c>
      <c r="E1172" s="1">
        <f>[1]!i_dq_close($E$1,A1172)</f>
        <v>207.02699999999999</v>
      </c>
      <c r="F1172" s="1">
        <f>[1]!i_dq_close($F$1,A1172)</f>
        <v>222.26990000000001</v>
      </c>
      <c r="G1172" s="1">
        <f>[1]!i_dq_close($G$1,A1172)</f>
        <v>237.20740000000001</v>
      </c>
      <c r="H1172">
        <f t="shared" si="56"/>
        <v>179.69856666666666</v>
      </c>
      <c r="I1172">
        <f t="shared" si="57"/>
        <v>222.16810000000001</v>
      </c>
    </row>
    <row r="1173" spans="1:9">
      <c r="A1173" s="3">
        <f>信用曲线—价格!A1173</f>
        <v>46275</v>
      </c>
      <c r="B1173" s="1">
        <f>[1]!i_dq_close($B$1,A1173)</f>
        <v>161.52010000000001</v>
      </c>
      <c r="C1173" s="1">
        <f>[1]!i_dq_close($C$1,A1173)</f>
        <v>180.845</v>
      </c>
      <c r="D1173" s="1">
        <f>[1]!i_dq_close($D$1,A1173)</f>
        <v>196.77379999999999</v>
      </c>
      <c r="E1173" s="1">
        <f>[1]!i_dq_close($E$1,A1173)</f>
        <v>207.09909999999999</v>
      </c>
      <c r="F1173" s="1">
        <f>[1]!i_dq_close($F$1,A1173)</f>
        <v>222.3648</v>
      </c>
      <c r="G1173" s="1">
        <f>[1]!i_dq_close($G$1,A1173)</f>
        <v>237.2876</v>
      </c>
      <c r="H1173">
        <f t="shared" si="56"/>
        <v>179.71296666666663</v>
      </c>
      <c r="I1173">
        <f t="shared" si="57"/>
        <v>222.25049999999999</v>
      </c>
    </row>
    <row r="1174" spans="1:9">
      <c r="A1174" s="3">
        <f>信用曲线—价格!A1174</f>
        <v>46276</v>
      </c>
      <c r="B1174" s="1">
        <f>[1]!i_dq_close($B$1,A1174)</f>
        <v>161.52719999999999</v>
      </c>
      <c r="C1174" s="1">
        <f>[1]!i_dq_close($C$1,A1174)</f>
        <v>180.85669999999999</v>
      </c>
      <c r="D1174" s="1">
        <f>[1]!i_dq_close($D$1,A1174)</f>
        <v>196.7894</v>
      </c>
      <c r="E1174" s="1">
        <f>[1]!i_dq_close($E$1,A1174)</f>
        <v>207.06960000000001</v>
      </c>
      <c r="F1174" s="1">
        <f>[1]!i_dq_close($F$1,A1174)</f>
        <v>222.2407</v>
      </c>
      <c r="G1174" s="1">
        <f>[1]!i_dq_close($G$1,A1174)</f>
        <v>237.4597</v>
      </c>
      <c r="H1174">
        <f t="shared" si="56"/>
        <v>179.72443333333331</v>
      </c>
      <c r="I1174">
        <f t="shared" si="57"/>
        <v>222.25666666666666</v>
      </c>
    </row>
    <row r="1175" spans="1:9">
      <c r="A1175" s="3">
        <f>信用曲线—价格!A1175</f>
        <v>46279</v>
      </c>
      <c r="B1175" s="1">
        <f>[1]!i_dq_close($B$1,A1175)</f>
        <v>161.54859999999999</v>
      </c>
      <c r="C1175" s="1">
        <f>[1]!i_dq_close($C$1,A1175)</f>
        <v>180.88919999999999</v>
      </c>
      <c r="D1175" s="1">
        <f>[1]!i_dq_close($D$1,A1175)</f>
        <v>196.8383</v>
      </c>
      <c r="E1175" s="1">
        <f>[1]!i_dq_close($E$1,A1175)</f>
        <v>207.1105</v>
      </c>
      <c r="F1175" s="1">
        <f>[1]!i_dq_close($F$1,A1175)</f>
        <v>222.2629</v>
      </c>
      <c r="G1175" s="1">
        <f>[1]!i_dq_close($G$1,A1175)</f>
        <v>237.4863</v>
      </c>
      <c r="H1175">
        <f t="shared" si="56"/>
        <v>179.7587</v>
      </c>
      <c r="I1175">
        <f t="shared" si="57"/>
        <v>222.28656666666666</v>
      </c>
    </row>
    <row r="1176" spans="1:9">
      <c r="A1176" s="3">
        <f>信用曲线—价格!A1176</f>
        <v>46280</v>
      </c>
      <c r="B1176" s="1">
        <f>[1]!i_dq_close($B$1,A1176)</f>
        <v>161.55719999999999</v>
      </c>
      <c r="C1176" s="1">
        <f>[1]!i_dq_close($C$1,A1176)</f>
        <v>180.9058</v>
      </c>
      <c r="D1176" s="1">
        <f>[1]!i_dq_close($D$1,A1176)</f>
        <v>196.88229999999999</v>
      </c>
      <c r="E1176" s="1">
        <f>[1]!i_dq_close($E$1,A1176)</f>
        <v>207.11179999999999</v>
      </c>
      <c r="F1176" s="1">
        <f>[1]!i_dq_close($F$1,A1176)</f>
        <v>222.42449999999999</v>
      </c>
      <c r="G1176" s="1">
        <f>[1]!i_dq_close($G$1,A1176)</f>
        <v>237.6036</v>
      </c>
      <c r="H1176">
        <f t="shared" si="56"/>
        <v>179.78176666666664</v>
      </c>
      <c r="I1176">
        <f t="shared" si="57"/>
        <v>222.37996666666666</v>
      </c>
    </row>
    <row r="1177" spans="1:9">
      <c r="A1177" s="3">
        <f>信用曲线—价格!A1177</f>
        <v>46281</v>
      </c>
      <c r="B1177" s="1">
        <f>[1]!i_dq_close($B$1,A1177)</f>
        <v>161.5624</v>
      </c>
      <c r="C1177" s="1">
        <f>[1]!i_dq_close($C$1,A1177)</f>
        <v>180.9187</v>
      </c>
      <c r="D1177" s="1">
        <f>[1]!i_dq_close($D$1,A1177)</f>
        <v>196.9246</v>
      </c>
      <c r="E1177" s="1">
        <f>[1]!i_dq_close($E$1,A1177)</f>
        <v>207.11580000000001</v>
      </c>
      <c r="F1177" s="1">
        <f>[1]!i_dq_close($F$1,A1177)</f>
        <v>222.52010000000001</v>
      </c>
      <c r="G1177" s="1">
        <f>[1]!i_dq_close($G$1,A1177)</f>
        <v>237.70529999999999</v>
      </c>
      <c r="H1177">
        <f t="shared" si="56"/>
        <v>179.80190000000002</v>
      </c>
      <c r="I1177">
        <f t="shared" si="57"/>
        <v>222.44706666666664</v>
      </c>
    </row>
    <row r="1178" spans="1:9">
      <c r="A1178" s="3">
        <f>信用曲线—价格!A1178</f>
        <v>46282</v>
      </c>
      <c r="B1178" s="1">
        <f>[1]!i_dq_close($B$1,A1178)</f>
        <v>161.57040000000001</v>
      </c>
      <c r="C1178" s="1">
        <f>[1]!i_dq_close($C$1,A1178)</f>
        <v>180.93979999999999</v>
      </c>
      <c r="D1178" s="1">
        <f>[1]!i_dq_close($D$1,A1178)</f>
        <v>196.9478</v>
      </c>
      <c r="E1178" s="1">
        <f>[1]!i_dq_close($E$1,A1178)</f>
        <v>207.14240000000001</v>
      </c>
      <c r="F1178" s="1">
        <f>[1]!i_dq_close($F$1,A1178)</f>
        <v>222.64660000000001</v>
      </c>
      <c r="G1178" s="1">
        <f>[1]!i_dq_close($G$1,A1178)</f>
        <v>237.9486</v>
      </c>
      <c r="H1178">
        <f t="shared" si="56"/>
        <v>179.81933333333333</v>
      </c>
      <c r="I1178">
        <f t="shared" si="57"/>
        <v>222.57919999999999</v>
      </c>
    </row>
    <row r="1179" spans="1:9">
      <c r="A1179" s="3">
        <f>信用曲线—价格!A1179</f>
        <v>46283</v>
      </c>
      <c r="B1179" s="1">
        <f>[1]!i_dq_close($B$1,A1179)</f>
        <v>161.577</v>
      </c>
      <c r="C1179" s="1">
        <f>[1]!i_dq_close($C$1,A1179)</f>
        <v>180.96729999999999</v>
      </c>
      <c r="D1179" s="1">
        <f>[1]!i_dq_close($D$1,A1179)</f>
        <v>197.0136</v>
      </c>
      <c r="E1179" s="1">
        <f>[1]!i_dq_close($E$1,A1179)</f>
        <v>207.2894</v>
      </c>
      <c r="F1179" s="1">
        <f>[1]!i_dq_close($F$1,A1179)</f>
        <v>222.8185</v>
      </c>
      <c r="G1179" s="1">
        <f>[1]!i_dq_close($G$1,A1179)</f>
        <v>238.1481</v>
      </c>
      <c r="H1179">
        <f t="shared" si="56"/>
        <v>179.85263333333333</v>
      </c>
      <c r="I1179">
        <f t="shared" si="57"/>
        <v>222.75199999999998</v>
      </c>
    </row>
    <row r="1180" spans="1:9">
      <c r="A1180" s="3">
        <f>信用曲线—价格!A1180</f>
        <v>46285</v>
      </c>
      <c r="B1180" s="1">
        <f>[1]!i_dq_close($B$1,A1180)</f>
        <v>161.58879999999999</v>
      </c>
      <c r="C1180" s="1">
        <f>[1]!i_dq_close($C$1,A1180)</f>
        <v>180.98599999999999</v>
      </c>
      <c r="D1180" s="1">
        <f>[1]!i_dq_close($D$1,A1180)</f>
        <v>197.05250000000001</v>
      </c>
      <c r="E1180" s="1">
        <f>[1]!i_dq_close($E$1,A1180)</f>
        <v>207.404</v>
      </c>
      <c r="F1180" s="1">
        <f>[1]!i_dq_close($F$1,A1180)</f>
        <v>222.9966</v>
      </c>
      <c r="G1180" s="1">
        <f>[1]!i_dq_close($G$1,A1180)</f>
        <v>238.42230000000001</v>
      </c>
      <c r="H1180">
        <f t="shared" si="56"/>
        <v>179.87576666666666</v>
      </c>
      <c r="I1180">
        <f t="shared" si="57"/>
        <v>222.94096666666667</v>
      </c>
    </row>
    <row r="1181" spans="1:9">
      <c r="A1181" s="3">
        <f>信用曲线—价格!A1181</f>
        <v>46286</v>
      </c>
      <c r="B1181" s="1">
        <f>[1]!i_dq_close($B$1,A1181)</f>
        <v>161.59690000000001</v>
      </c>
      <c r="C1181" s="1">
        <f>[1]!i_dq_close($C$1,A1181)</f>
        <v>181.01079999999999</v>
      </c>
      <c r="D1181" s="1">
        <f>[1]!i_dq_close($D$1,A1181)</f>
        <v>197.11609999999999</v>
      </c>
      <c r="E1181" s="1">
        <f>[1]!i_dq_close($E$1,A1181)</f>
        <v>207.4913</v>
      </c>
      <c r="F1181" s="1">
        <f>[1]!i_dq_close($F$1,A1181)</f>
        <v>223.2183</v>
      </c>
      <c r="G1181" s="1">
        <f>[1]!i_dq_close($G$1,A1181)</f>
        <v>238.61680000000001</v>
      </c>
      <c r="H1181">
        <f t="shared" si="56"/>
        <v>179.90793333333332</v>
      </c>
      <c r="I1181">
        <f t="shared" si="57"/>
        <v>223.1088</v>
      </c>
    </row>
    <row r="1182" spans="1:9">
      <c r="A1182" s="3">
        <f>信用曲线—价格!A1182</f>
        <v>46287</v>
      </c>
      <c r="B1182" s="1">
        <f>[1]!i_dq_close($B$1,A1182)</f>
        <v>161.60400000000001</v>
      </c>
      <c r="C1182" s="1">
        <f>[1]!i_dq_close($C$1,A1182)</f>
        <v>181.0308</v>
      </c>
      <c r="D1182" s="1">
        <f>[1]!i_dq_close($D$1,A1182)</f>
        <v>197.1566</v>
      </c>
      <c r="E1182" s="1">
        <f>[1]!i_dq_close($E$1,A1182)</f>
        <v>207.55869999999999</v>
      </c>
      <c r="F1182" s="1">
        <f>[1]!i_dq_close($F$1,A1182)</f>
        <v>223.45349999999999</v>
      </c>
      <c r="G1182" s="1">
        <f>[1]!i_dq_close($G$1,A1182)</f>
        <v>238.9359</v>
      </c>
      <c r="H1182">
        <f t="shared" si="56"/>
        <v>179.93046666666669</v>
      </c>
      <c r="I1182">
        <f t="shared" si="57"/>
        <v>223.31603333333337</v>
      </c>
    </row>
    <row r="1183" spans="1:9">
      <c r="A1183" s="3">
        <f>信用曲线—价格!A1183</f>
        <v>46288</v>
      </c>
      <c r="B1183" s="1">
        <f>[1]!i_dq_close($B$1,A1183)</f>
        <v>161.613</v>
      </c>
      <c r="C1183" s="1">
        <f>[1]!i_dq_close($C$1,A1183)</f>
        <v>181.05199999999999</v>
      </c>
      <c r="D1183" s="1">
        <f>[1]!i_dq_close($D$1,A1183)</f>
        <v>197.20050000000001</v>
      </c>
      <c r="E1183" s="1">
        <f>[1]!i_dq_close($E$1,A1183)</f>
        <v>207.67259999999999</v>
      </c>
      <c r="F1183" s="1">
        <f>[1]!i_dq_close($F$1,A1183)</f>
        <v>223.60589999999999</v>
      </c>
      <c r="G1183" s="1">
        <f>[1]!i_dq_close($G$1,A1183)</f>
        <v>239.18629999999999</v>
      </c>
      <c r="H1183">
        <f t="shared" si="56"/>
        <v>179.95516666666666</v>
      </c>
      <c r="I1183">
        <f t="shared" si="57"/>
        <v>223.48826666666665</v>
      </c>
    </row>
    <row r="1184" spans="1:9">
      <c r="A1184" s="3">
        <f>信用曲线—价格!A1184</f>
        <v>46289</v>
      </c>
      <c r="B1184" s="1">
        <f>[1]!i_dq_close($B$1,A1184)</f>
        <v>161.6199</v>
      </c>
      <c r="C1184" s="1">
        <f>[1]!i_dq_close($C$1,A1184)</f>
        <v>181.06819999999999</v>
      </c>
      <c r="D1184" s="1">
        <f>[1]!i_dq_close($D$1,A1184)</f>
        <v>197.23750000000001</v>
      </c>
      <c r="E1184" s="1">
        <f>[1]!i_dq_close($E$1,A1184)</f>
        <v>207.7276</v>
      </c>
      <c r="F1184" s="1">
        <f>[1]!i_dq_close($F$1,A1184)</f>
        <v>223.77930000000001</v>
      </c>
      <c r="G1184" s="1">
        <f>[1]!i_dq_close($G$1,A1184)</f>
        <v>239.39179999999999</v>
      </c>
      <c r="H1184">
        <f t="shared" si="56"/>
        <v>179.9752</v>
      </c>
      <c r="I1184">
        <f t="shared" si="57"/>
        <v>223.63289999999998</v>
      </c>
    </row>
    <row r="1185" spans="1:9">
      <c r="A1185" s="3">
        <f>信用曲线—价格!A1185</f>
        <v>46293</v>
      </c>
      <c r="B1185" s="1">
        <f>[1]!i_dq_close($B$1,A1185)</f>
        <v>161.65</v>
      </c>
      <c r="C1185" s="1">
        <f>[1]!i_dq_close($C$1,A1185)</f>
        <v>181.09729999999999</v>
      </c>
      <c r="D1185" s="1">
        <f>[1]!i_dq_close($D$1,A1185)</f>
        <v>197.28210000000001</v>
      </c>
      <c r="E1185" s="1">
        <f>[1]!i_dq_close($E$1,A1185)</f>
        <v>207.7722</v>
      </c>
      <c r="F1185" s="1">
        <f>[1]!i_dq_close($F$1,A1185)</f>
        <v>223.89150000000001</v>
      </c>
      <c r="G1185" s="1">
        <f>[1]!i_dq_close($G$1,A1185)</f>
        <v>239.42009999999999</v>
      </c>
      <c r="H1185">
        <f t="shared" si="56"/>
        <v>180.00980000000001</v>
      </c>
      <c r="I1185">
        <f t="shared" si="57"/>
        <v>223.69460000000001</v>
      </c>
    </row>
    <row r="1186" spans="1:9">
      <c r="A1186" s="3">
        <f>信用曲线—价格!A1186</f>
        <v>46294</v>
      </c>
      <c r="B1186" s="1">
        <f>[1]!i_dq_close($B$1,A1186)</f>
        <v>161.66120000000001</v>
      </c>
      <c r="C1186" s="1">
        <f>[1]!i_dq_close($C$1,A1186)</f>
        <v>181.12309999999999</v>
      </c>
      <c r="D1186" s="1">
        <f>[1]!i_dq_close($D$1,A1186)</f>
        <v>197.31819999999999</v>
      </c>
      <c r="E1186" s="1">
        <f>[1]!i_dq_close($E$1,A1186)</f>
        <v>207.85910000000001</v>
      </c>
      <c r="F1186" s="1">
        <f>[1]!i_dq_close($F$1,A1186)</f>
        <v>224.04159999999999</v>
      </c>
      <c r="G1186" s="1">
        <f>[1]!i_dq_close($G$1,A1186)</f>
        <v>239.65790000000001</v>
      </c>
      <c r="H1186">
        <f t="shared" si="56"/>
        <v>180.03416666666666</v>
      </c>
      <c r="I1186">
        <f t="shared" si="57"/>
        <v>223.8528666666667</v>
      </c>
    </row>
    <row r="1187" spans="1:9">
      <c r="A1187" s="3">
        <f>信用曲线—价格!A1187</f>
        <v>46295</v>
      </c>
      <c r="B1187" s="1">
        <f>[1]!i_dq_close($B$1,A1187)</f>
        <v>161.67189999999999</v>
      </c>
      <c r="C1187" s="1">
        <f>[1]!i_dq_close($C$1,A1187)</f>
        <v>181.12909999999999</v>
      </c>
      <c r="D1187" s="1">
        <f>[1]!i_dq_close($D$1,A1187)</f>
        <v>197.3253</v>
      </c>
      <c r="E1187" s="1">
        <f>[1]!i_dq_close($E$1,A1187)</f>
        <v>207.84729999999999</v>
      </c>
      <c r="F1187" s="1">
        <f>[1]!i_dq_close($F$1,A1187)</f>
        <v>224.03960000000001</v>
      </c>
      <c r="G1187" s="1">
        <f>[1]!i_dq_close($G$1,A1187)</f>
        <v>239.6978</v>
      </c>
      <c r="H1187">
        <f t="shared" si="56"/>
        <v>180.0421</v>
      </c>
      <c r="I1187">
        <f t="shared" si="57"/>
        <v>223.86156666666668</v>
      </c>
    </row>
    <row r="1188" spans="1:9">
      <c r="A1188" s="3">
        <f>信用曲线—价格!A1188</f>
        <v>46303</v>
      </c>
      <c r="B1188" s="1">
        <f>[1]!i_dq_close($B$1,A1188)</f>
        <v>161.72819999999999</v>
      </c>
      <c r="C1188" s="1">
        <f>[1]!i_dq_close($C$1,A1188)</f>
        <v>181.20240000000001</v>
      </c>
      <c r="D1188" s="1">
        <f>[1]!i_dq_close($D$1,A1188)</f>
        <v>197.4161</v>
      </c>
      <c r="E1188" s="1">
        <f>[1]!i_dq_close($E$1,A1188)</f>
        <v>207.93129999999999</v>
      </c>
      <c r="F1188" s="1">
        <f>[1]!i_dq_close($F$1,A1188)</f>
        <v>224.08260000000001</v>
      </c>
      <c r="G1188" s="1">
        <f>[1]!i_dq_close($G$1,A1188)</f>
        <v>239.91460000000001</v>
      </c>
      <c r="H1188">
        <f t="shared" si="56"/>
        <v>180.11556666666669</v>
      </c>
      <c r="I1188">
        <f t="shared" si="57"/>
        <v>223.97616666666667</v>
      </c>
    </row>
    <row r="1189" spans="1:9">
      <c r="A1189" s="3">
        <f>信用曲线—价格!A1189</f>
        <v>46304</v>
      </c>
      <c r="B1189" s="1">
        <f>[1]!i_dq_close($B$1,A1189)</f>
        <v>161.73740000000001</v>
      </c>
      <c r="C1189" s="1">
        <f>[1]!i_dq_close($C$1,A1189)</f>
        <v>181.21860000000001</v>
      </c>
      <c r="D1189" s="1">
        <f>[1]!i_dq_close($D$1,A1189)</f>
        <v>197.43629999999999</v>
      </c>
      <c r="E1189" s="1">
        <f>[1]!i_dq_close($E$1,A1189)</f>
        <v>207.96080000000001</v>
      </c>
      <c r="F1189" s="1">
        <f>[1]!i_dq_close($F$1,A1189)</f>
        <v>224.15770000000001</v>
      </c>
      <c r="G1189" s="1">
        <f>[1]!i_dq_close($G$1,A1189)</f>
        <v>239.9898</v>
      </c>
      <c r="H1189">
        <f t="shared" si="56"/>
        <v>180.13076666666666</v>
      </c>
      <c r="I1189">
        <f t="shared" si="57"/>
        <v>224.03610000000003</v>
      </c>
    </row>
    <row r="1190" spans="1:9">
      <c r="A1190" s="3">
        <f>信用曲线—价格!A1190</f>
        <v>46305</v>
      </c>
      <c r="B1190" s="1">
        <f>[1]!i_dq_close($B$1,A1190)</f>
        <v>161.744</v>
      </c>
      <c r="C1190" s="1">
        <f>[1]!i_dq_close($C$1,A1190)</f>
        <v>181.22989999999999</v>
      </c>
      <c r="D1190" s="1">
        <f>[1]!i_dq_close($D$1,A1190)</f>
        <v>197.46860000000001</v>
      </c>
      <c r="E1190" s="1">
        <f>[1]!i_dq_close($E$1,A1190)</f>
        <v>207.94499999999999</v>
      </c>
      <c r="F1190" s="1">
        <f>[1]!i_dq_close($F$1,A1190)</f>
        <v>224.1045</v>
      </c>
      <c r="G1190" s="1">
        <f>[1]!i_dq_close($G$1,A1190)</f>
        <v>239.9753</v>
      </c>
      <c r="H1190">
        <f t="shared" si="56"/>
        <v>180.14750000000001</v>
      </c>
      <c r="I1190">
        <f t="shared" si="57"/>
        <v>224.00826666666663</v>
      </c>
    </row>
    <row r="1191" spans="1:9">
      <c r="A1191" s="3">
        <f>信用曲线—价格!A1191</f>
        <v>46307</v>
      </c>
      <c r="B1191" s="1">
        <f>[1]!i_dq_close($B$1,A1191)</f>
        <v>161.76070000000001</v>
      </c>
      <c r="C1191" s="1">
        <f>[1]!i_dq_close($C$1,A1191)</f>
        <v>181.2629</v>
      </c>
      <c r="D1191" s="1">
        <f>[1]!i_dq_close($D$1,A1191)</f>
        <v>197.53319999999999</v>
      </c>
      <c r="E1191" s="1">
        <f>[1]!i_dq_close($E$1,A1191)</f>
        <v>208.06540000000001</v>
      </c>
      <c r="F1191" s="1">
        <f>[1]!i_dq_close($F$1,A1191)</f>
        <v>224.29939999999999</v>
      </c>
      <c r="G1191" s="1">
        <f>[1]!i_dq_close($G$1,A1191)</f>
        <v>240.49279999999999</v>
      </c>
      <c r="H1191">
        <f t="shared" ref="H1191:H1200" si="58">AVERAGE(B1191:D1191)</f>
        <v>180.18559999999999</v>
      </c>
      <c r="I1191">
        <f t="shared" ref="I1191:I1200" si="59">AVERAGE(E1191:G1191)</f>
        <v>224.28586666666669</v>
      </c>
    </row>
    <row r="1192" spans="1:9">
      <c r="A1192" s="3">
        <f>信用曲线—价格!A1192</f>
        <v>46308</v>
      </c>
      <c r="B1192" s="1">
        <f>[1]!i_dq_close($B$1,A1192)</f>
        <v>161.77019999999999</v>
      </c>
      <c r="C1192" s="1">
        <f>[1]!i_dq_close($C$1,A1192)</f>
        <v>181.28639999999999</v>
      </c>
      <c r="D1192" s="1">
        <f>[1]!i_dq_close($D$1,A1192)</f>
        <v>197.56790000000001</v>
      </c>
      <c r="E1192" s="1">
        <f>[1]!i_dq_close($E$1,A1192)</f>
        <v>208.1438</v>
      </c>
      <c r="F1192" s="1">
        <f>[1]!i_dq_close($F$1,A1192)</f>
        <v>224.46469999999999</v>
      </c>
      <c r="G1192" s="1">
        <f>[1]!i_dq_close($G$1,A1192)</f>
        <v>240.73009999999999</v>
      </c>
      <c r="H1192">
        <f t="shared" si="58"/>
        <v>180.20816666666667</v>
      </c>
      <c r="I1192">
        <f t="shared" si="59"/>
        <v>224.4462</v>
      </c>
    </row>
    <row r="1193" spans="1:9">
      <c r="A1193" s="3">
        <f>信用曲线—价格!A1193</f>
        <v>46309</v>
      </c>
      <c r="B1193" s="1">
        <f>[1]!i_dq_close($B$1,A1193)</f>
        <v>161.7757</v>
      </c>
      <c r="C1193" s="1">
        <f>[1]!i_dq_close($C$1,A1193)</f>
        <v>181.3252</v>
      </c>
      <c r="D1193" s="1">
        <f>[1]!i_dq_close($D$1,A1193)</f>
        <v>197.6371</v>
      </c>
      <c r="E1193" s="1">
        <f>[1]!i_dq_close($E$1,A1193)</f>
        <v>208.25729999999999</v>
      </c>
      <c r="F1193" s="1">
        <f>[1]!i_dq_close($F$1,A1193)</f>
        <v>224.7577</v>
      </c>
      <c r="G1193" s="1">
        <f>[1]!i_dq_close($G$1,A1193)</f>
        <v>241.05510000000001</v>
      </c>
      <c r="H1193">
        <f t="shared" si="58"/>
        <v>180.24600000000001</v>
      </c>
      <c r="I1193">
        <f t="shared" si="59"/>
        <v>224.69003333333333</v>
      </c>
    </row>
    <row r="1194" spans="1:9">
      <c r="A1194" s="3">
        <f>信用曲线—价格!A1194</f>
        <v>46310</v>
      </c>
      <c r="B1194" s="1">
        <f>[1]!i_dq_close($B$1,A1194)</f>
        <v>161.78469999999999</v>
      </c>
      <c r="C1194" s="1">
        <f>[1]!i_dq_close($C$1,A1194)</f>
        <v>181.3604</v>
      </c>
      <c r="D1194" s="1">
        <f>[1]!i_dq_close($D$1,A1194)</f>
        <v>197.71700000000001</v>
      </c>
      <c r="E1194" s="1">
        <f>[1]!i_dq_close($E$1,A1194)</f>
        <v>208.3313</v>
      </c>
      <c r="F1194" s="1">
        <f>[1]!i_dq_close($F$1,A1194)</f>
        <v>224.99529999999999</v>
      </c>
      <c r="G1194" s="1">
        <f>[1]!i_dq_close($G$1,A1194)</f>
        <v>241.3116</v>
      </c>
      <c r="H1194">
        <f t="shared" si="58"/>
        <v>180.28736666666666</v>
      </c>
      <c r="I1194">
        <f t="shared" si="59"/>
        <v>224.8794</v>
      </c>
    </row>
    <row r="1195" spans="1:9">
      <c r="A1195" s="3">
        <f>信用曲线—价格!A1195</f>
        <v>46311</v>
      </c>
      <c r="B1195" s="1">
        <f>[1]!i_dq_close($B$1,A1195)</f>
        <v>161.7928</v>
      </c>
      <c r="C1195" s="1">
        <f>[1]!i_dq_close($C$1,A1195)</f>
        <v>181.38409999999999</v>
      </c>
      <c r="D1195" s="1">
        <f>[1]!i_dq_close($D$1,A1195)</f>
        <v>197.76419999999999</v>
      </c>
      <c r="E1195" s="1">
        <f>[1]!i_dq_close($E$1,A1195)</f>
        <v>208.37370000000001</v>
      </c>
      <c r="F1195" s="1">
        <f>[1]!i_dq_close($F$1,A1195)</f>
        <v>224.96209999999999</v>
      </c>
      <c r="G1195" s="1">
        <f>[1]!i_dq_close($G$1,A1195)</f>
        <v>241.5069</v>
      </c>
      <c r="H1195">
        <f t="shared" si="58"/>
        <v>180.31370000000001</v>
      </c>
      <c r="I1195">
        <f t="shared" si="59"/>
        <v>224.94756666666669</v>
      </c>
    </row>
    <row r="1196" spans="1:9">
      <c r="A1196" s="3">
        <f>信用曲线—价格!A1196</f>
        <v>46314</v>
      </c>
      <c r="B1196" s="1">
        <f>[1]!i_dq_close($B$1,A1196)</f>
        <v>161.81479999999999</v>
      </c>
      <c r="C1196" s="1">
        <f>[1]!i_dq_close($C$1,A1196)</f>
        <v>181.41</v>
      </c>
      <c r="D1196" s="1">
        <f>[1]!i_dq_close($D$1,A1196)</f>
        <v>197.83359999999999</v>
      </c>
      <c r="E1196" s="1">
        <f>[1]!i_dq_close($E$1,A1196)</f>
        <v>208.49549999999999</v>
      </c>
      <c r="F1196" s="1">
        <f>[1]!i_dq_close($F$1,A1196)</f>
        <v>225.09559999999999</v>
      </c>
      <c r="G1196" s="1">
        <f>[1]!i_dq_close($G$1,A1196)</f>
        <v>241.4776</v>
      </c>
      <c r="H1196">
        <f t="shared" si="58"/>
        <v>180.35279999999997</v>
      </c>
      <c r="I1196">
        <f t="shared" si="59"/>
        <v>225.02290000000002</v>
      </c>
    </row>
    <row r="1197" spans="1:9">
      <c r="A1197" s="3">
        <f>信用曲线—价格!A1197</f>
        <v>46315</v>
      </c>
      <c r="B1197" s="1">
        <f>[1]!i_dq_close($B$1,A1197)</f>
        <v>161.83019999999999</v>
      </c>
      <c r="C1197" s="1">
        <f>[1]!i_dq_close($C$1,A1197)</f>
        <v>181.47630000000001</v>
      </c>
      <c r="D1197" s="1">
        <f>[1]!i_dq_close($D$1,A1197)</f>
        <v>197.92789999999999</v>
      </c>
      <c r="E1197" s="1">
        <f>[1]!i_dq_close($E$1,A1197)</f>
        <v>208.64709999999999</v>
      </c>
      <c r="F1197" s="1">
        <f>[1]!i_dq_close($F$1,A1197)</f>
        <v>225.41589999999999</v>
      </c>
      <c r="G1197" s="1">
        <f>[1]!i_dq_close($G$1,A1197)</f>
        <v>241.81059999999999</v>
      </c>
      <c r="H1197">
        <f t="shared" si="58"/>
        <v>180.41146666666668</v>
      </c>
      <c r="I1197">
        <f t="shared" si="59"/>
        <v>225.2912</v>
      </c>
    </row>
    <row r="1198" spans="1:9">
      <c r="A1198" s="3">
        <f>信用曲线—价格!A1198</f>
        <v>46316</v>
      </c>
      <c r="B1198" s="1">
        <f>[1]!i_dq_close($B$1,A1198)</f>
        <v>161.84190000000001</v>
      </c>
      <c r="C1198" s="1">
        <f>[1]!i_dq_close($C$1,A1198)</f>
        <v>181.5026</v>
      </c>
      <c r="D1198" s="1">
        <f>[1]!i_dq_close($D$1,A1198)</f>
        <v>197.97370000000001</v>
      </c>
      <c r="E1198" s="1">
        <f>[1]!i_dq_close($E$1,A1198)</f>
        <v>208.74760000000001</v>
      </c>
      <c r="F1198" s="1">
        <f>[1]!i_dq_close($F$1,A1198)</f>
        <v>225.64449999999999</v>
      </c>
      <c r="G1198" s="1">
        <f>[1]!i_dq_close($G$1,A1198)</f>
        <v>241.6302</v>
      </c>
      <c r="H1198">
        <f t="shared" si="58"/>
        <v>180.43940000000001</v>
      </c>
      <c r="I1198">
        <f t="shared" si="59"/>
        <v>225.3407666666667</v>
      </c>
    </row>
    <row r="1199" spans="1:9">
      <c r="A1199" s="3">
        <f>信用曲线—价格!A1199</f>
        <v>46317</v>
      </c>
      <c r="B1199" s="1">
        <f>[1]!i_dq_close($B$1,A1199)</f>
        <v>161.85149999999999</v>
      </c>
      <c r="C1199" s="1">
        <f>[1]!i_dq_close($C$1,A1199)</f>
        <v>181.52500000000001</v>
      </c>
      <c r="D1199" s="1">
        <f>[1]!i_dq_close($D$1,A1199)</f>
        <v>198.02369999999999</v>
      </c>
      <c r="E1199" s="1">
        <f>[1]!i_dq_close($E$1,A1199)</f>
        <v>208.77209999999999</v>
      </c>
      <c r="F1199" s="1">
        <f>[1]!i_dq_close($F$1,A1199)</f>
        <v>225.77629999999999</v>
      </c>
      <c r="G1199" s="1">
        <f>[1]!i_dq_close($G$1,A1199)</f>
        <v>241.69290000000001</v>
      </c>
      <c r="H1199">
        <f t="shared" si="58"/>
        <v>180.46673333333331</v>
      </c>
      <c r="I1199">
        <f t="shared" si="59"/>
        <v>225.41376666666667</v>
      </c>
    </row>
    <row r="1200" spans="1:9">
      <c r="A1200" s="3">
        <f>信用曲线—价格!A1200</f>
        <v>46318</v>
      </c>
      <c r="B1200" s="1">
        <f>[1]!i_dq_close($B$1,A1200)</f>
        <v>161.8613</v>
      </c>
      <c r="C1200" s="1">
        <f>[1]!i_dq_close($C$1,A1200)</f>
        <v>181.55029999999999</v>
      </c>
      <c r="D1200" s="1">
        <f>[1]!i_dq_close($D$1,A1200)</f>
        <v>198.05959999999999</v>
      </c>
      <c r="E1200" s="1">
        <f>[1]!i_dq_close($E$1,A1200)</f>
        <v>208.7672</v>
      </c>
      <c r="F1200" s="1">
        <f>[1]!i_dq_close($F$1,A1200)</f>
        <v>225.87700000000001</v>
      </c>
      <c r="G1200" s="1">
        <f>[1]!i_dq_close($G$1,A1200)</f>
        <v>241.80250000000001</v>
      </c>
      <c r="H1200">
        <f t="shared" si="58"/>
        <v>180.49039999999999</v>
      </c>
      <c r="I1200">
        <f t="shared" si="59"/>
        <v>225.48223333333331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0F86-2DE9-47CA-BB7D-2EE2671F5AD7}">
  <dimension ref="A1:N2225"/>
  <sheetViews>
    <sheetView workbookViewId="0">
      <pane xSplit="1" ySplit="2" topLeftCell="B1182" activePane="bottomRight" state="frozen"/>
      <selection pane="topRight" activeCell="B1" sqref="B1"/>
      <selection pane="bottomLeft" activeCell="A3" sqref="A3"/>
      <selection pane="bottomRight" activeCell="A1199" sqref="A1199:I1200"/>
    </sheetView>
  </sheetViews>
  <sheetFormatPr defaultRowHeight="14.4"/>
  <cols>
    <col min="1" max="1" width="18.44140625" customWidth="1"/>
    <col min="2" max="5" width="20" customWidth="1"/>
    <col min="6" max="6" width="16.5546875" customWidth="1"/>
    <col min="7" max="7" width="19.21875" customWidth="1"/>
    <col min="8" max="8" width="12.77734375" bestFit="1" customWidth="1"/>
    <col min="9" max="9" width="13.88671875" bestFit="1" customWidth="1"/>
  </cols>
  <sheetData>
    <row r="1" spans="1:9">
      <c r="A1" s="4" t="str">
        <f>[1]!edb()</f>
        <v>Wind</v>
      </c>
    </row>
    <row r="2" spans="1:9" s="7" customFormat="1" ht="42" customHeight="1">
      <c r="A2" s="41" t="s">
        <v>14</v>
      </c>
      <c r="B2" s="41" t="s">
        <v>104</v>
      </c>
      <c r="C2" s="41" t="s">
        <v>105</v>
      </c>
      <c r="D2" s="41" t="s">
        <v>106</v>
      </c>
      <c r="E2" s="41" t="s">
        <v>107</v>
      </c>
      <c r="F2" s="42" t="s">
        <v>15</v>
      </c>
      <c r="G2" s="42" t="s">
        <v>16</v>
      </c>
      <c r="H2" s="8" t="s">
        <v>108</v>
      </c>
      <c r="I2" s="8" t="s">
        <v>109</v>
      </c>
    </row>
    <row r="3" spans="1:9">
      <c r="A3" s="5">
        <v>44565</v>
      </c>
      <c r="B3" s="6">
        <v>3.1162999999999998</v>
      </c>
      <c r="C3" s="6">
        <v>3.5345</v>
      </c>
      <c r="D3" s="6">
        <v>3.8168000000000002</v>
      </c>
      <c r="E3" s="6">
        <v>3.9514</v>
      </c>
      <c r="F3" s="6">
        <v>2.9921000000000002</v>
      </c>
      <c r="G3" s="6">
        <v>3.0790999999999999</v>
      </c>
      <c r="H3">
        <f>(D3-F3)*100</f>
        <v>82.47</v>
      </c>
      <c r="I3">
        <f>(E3-G3)*100</f>
        <v>87.23</v>
      </c>
    </row>
    <row r="4" spans="1:9">
      <c r="A4" s="5">
        <v>44566</v>
      </c>
      <c r="B4" s="6">
        <v>3.1051000000000002</v>
      </c>
      <c r="C4" s="6">
        <v>3.5306999999999999</v>
      </c>
      <c r="D4" s="6">
        <v>3.8182999999999998</v>
      </c>
      <c r="E4" s="6">
        <v>3.9533</v>
      </c>
      <c r="F4" s="6">
        <v>3.0049000000000001</v>
      </c>
      <c r="G4" s="6">
        <v>3.0836999999999999</v>
      </c>
      <c r="H4">
        <f t="shared" ref="H4:H67" si="0">(D4-F4)*100</f>
        <v>81.339999999999975</v>
      </c>
      <c r="I4">
        <f t="shared" ref="I4:I67" si="1">(E4-G4)*100</f>
        <v>86.960000000000008</v>
      </c>
    </row>
    <row r="5" spans="1:9">
      <c r="A5" s="5">
        <v>44567</v>
      </c>
      <c r="B5" s="6">
        <v>3.1162000000000001</v>
      </c>
      <c r="C5" s="6">
        <v>3.5297999999999998</v>
      </c>
      <c r="D5" s="6">
        <v>3.8174000000000001</v>
      </c>
      <c r="E5" s="6">
        <v>3.9523999999999999</v>
      </c>
      <c r="F5" s="6">
        <v>3.0272999999999999</v>
      </c>
      <c r="G5" s="6">
        <v>3.0937999999999999</v>
      </c>
      <c r="H5">
        <f t="shared" si="0"/>
        <v>79.010000000000019</v>
      </c>
      <c r="I5">
        <f t="shared" si="1"/>
        <v>85.86</v>
      </c>
    </row>
    <row r="6" spans="1:9">
      <c r="A6" s="5">
        <v>44568</v>
      </c>
      <c r="B6" s="6">
        <v>3.1177000000000001</v>
      </c>
      <c r="C6" s="6">
        <v>3.5318000000000001</v>
      </c>
      <c r="D6" s="6">
        <v>3.8193999999999999</v>
      </c>
      <c r="E6" s="6">
        <v>3.9544000000000001</v>
      </c>
      <c r="F6" s="6">
        <v>3.0373000000000001</v>
      </c>
      <c r="G6" s="6">
        <v>3.0966</v>
      </c>
      <c r="H6">
        <f t="shared" si="0"/>
        <v>78.20999999999998</v>
      </c>
      <c r="I6">
        <f t="shared" si="1"/>
        <v>85.780000000000015</v>
      </c>
    </row>
    <row r="7" spans="1:9">
      <c r="A7" s="5">
        <v>44571</v>
      </c>
      <c r="B7" s="6">
        <v>3.0941000000000001</v>
      </c>
      <c r="C7" s="6">
        <v>3.5423</v>
      </c>
      <c r="D7" s="6">
        <v>3.8273999999999999</v>
      </c>
      <c r="E7" s="6">
        <v>3.9624000000000001</v>
      </c>
      <c r="F7" s="6">
        <v>3.0251999999999999</v>
      </c>
      <c r="G7" s="6">
        <v>3.0893999999999999</v>
      </c>
      <c r="H7">
        <f t="shared" si="0"/>
        <v>80.22</v>
      </c>
      <c r="I7">
        <f t="shared" si="1"/>
        <v>87.300000000000026</v>
      </c>
    </row>
    <row r="8" spans="1:9">
      <c r="A8" s="5">
        <v>44572</v>
      </c>
      <c r="B8" s="6">
        <v>3.0802999999999998</v>
      </c>
      <c r="C8" s="6">
        <v>3.5379999999999998</v>
      </c>
      <c r="D8" s="6">
        <v>3.8231000000000002</v>
      </c>
      <c r="E8" s="6">
        <v>3.9581</v>
      </c>
      <c r="F8" s="6">
        <v>3.0219999999999998</v>
      </c>
      <c r="G8" s="6">
        <v>3.0844999999999998</v>
      </c>
      <c r="H8">
        <f t="shared" si="0"/>
        <v>80.110000000000042</v>
      </c>
      <c r="I8">
        <f t="shared" si="1"/>
        <v>87.360000000000014</v>
      </c>
    </row>
    <row r="9" spans="1:9">
      <c r="A9" s="5">
        <v>44573</v>
      </c>
      <c r="B9" s="6">
        <v>3.0741000000000001</v>
      </c>
      <c r="C9" s="6">
        <v>3.53</v>
      </c>
      <c r="D9" s="6">
        <v>3.8235999999999999</v>
      </c>
      <c r="E9" s="6">
        <v>3.9586000000000001</v>
      </c>
      <c r="F9" s="6">
        <v>3.0255999999999998</v>
      </c>
      <c r="G9" s="6">
        <v>3.0893999999999999</v>
      </c>
      <c r="H9">
        <f t="shared" si="0"/>
        <v>79.800000000000011</v>
      </c>
      <c r="I9">
        <f t="shared" si="1"/>
        <v>86.920000000000016</v>
      </c>
    </row>
    <row r="10" spans="1:9">
      <c r="A10" s="5">
        <v>44574</v>
      </c>
      <c r="B10" s="6">
        <v>3.0613999999999999</v>
      </c>
      <c r="C10" s="6">
        <v>3.5246</v>
      </c>
      <c r="D10" s="6">
        <v>3.8182</v>
      </c>
      <c r="E10" s="6">
        <v>3.9531999999999998</v>
      </c>
      <c r="F10" s="6">
        <v>3.0188000000000001</v>
      </c>
      <c r="G10" s="6">
        <v>3.0847000000000002</v>
      </c>
      <c r="H10">
        <f t="shared" si="0"/>
        <v>79.939999999999984</v>
      </c>
      <c r="I10">
        <f t="shared" si="1"/>
        <v>86.849999999999966</v>
      </c>
    </row>
    <row r="11" spans="1:9">
      <c r="A11" s="5">
        <v>44575</v>
      </c>
      <c r="B11" s="6">
        <v>3.0651000000000002</v>
      </c>
      <c r="C11" s="6">
        <v>3.5204</v>
      </c>
      <c r="D11" s="6">
        <v>3.8037000000000001</v>
      </c>
      <c r="E11" s="6">
        <v>3.9386999999999999</v>
      </c>
      <c r="F11" s="6">
        <v>3.0247999999999999</v>
      </c>
      <c r="G11" s="6">
        <v>3.0880000000000001</v>
      </c>
      <c r="H11">
        <f t="shared" si="0"/>
        <v>77.890000000000015</v>
      </c>
      <c r="I11">
        <f t="shared" si="1"/>
        <v>85.069999999999979</v>
      </c>
    </row>
    <row r="12" spans="1:9">
      <c r="A12" s="5">
        <v>44578</v>
      </c>
      <c r="B12" s="6">
        <v>3.0512999999999999</v>
      </c>
      <c r="C12" s="6">
        <v>3.5129999999999999</v>
      </c>
      <c r="D12" s="6">
        <v>3.7926000000000002</v>
      </c>
      <c r="E12" s="6">
        <v>3.9238</v>
      </c>
      <c r="F12" s="6">
        <v>3.0202</v>
      </c>
      <c r="G12" s="6">
        <v>3.0857000000000001</v>
      </c>
      <c r="H12">
        <f t="shared" si="0"/>
        <v>77.240000000000023</v>
      </c>
      <c r="I12">
        <f t="shared" si="1"/>
        <v>83.809999999999988</v>
      </c>
    </row>
    <row r="13" spans="1:9">
      <c r="A13" s="5">
        <v>44579</v>
      </c>
      <c r="B13" s="6">
        <v>3.0326</v>
      </c>
      <c r="C13" s="6">
        <v>3.4973999999999998</v>
      </c>
      <c r="D13" s="6">
        <v>3.7770000000000001</v>
      </c>
      <c r="E13" s="6">
        <v>3.9037999999999999</v>
      </c>
      <c r="F13" s="6">
        <v>2.9769000000000001</v>
      </c>
      <c r="G13" s="6">
        <v>3.03</v>
      </c>
      <c r="H13">
        <f t="shared" si="0"/>
        <v>80.010000000000005</v>
      </c>
      <c r="I13">
        <f t="shared" si="1"/>
        <v>87.38000000000001</v>
      </c>
    </row>
    <row r="14" spans="1:9">
      <c r="A14" s="5">
        <v>44580</v>
      </c>
      <c r="B14" s="6">
        <v>2.9981</v>
      </c>
      <c r="C14" s="6">
        <v>3.4445999999999999</v>
      </c>
      <c r="D14" s="6">
        <v>3.7242000000000002</v>
      </c>
      <c r="E14" s="6">
        <v>3.851</v>
      </c>
      <c r="F14" s="6">
        <v>2.9493999999999998</v>
      </c>
      <c r="G14" s="6">
        <v>2.98</v>
      </c>
      <c r="H14">
        <f t="shared" si="0"/>
        <v>77.480000000000032</v>
      </c>
      <c r="I14">
        <f t="shared" si="1"/>
        <v>87.1</v>
      </c>
    </row>
    <row r="15" spans="1:9">
      <c r="A15" s="5">
        <v>44581</v>
      </c>
      <c r="B15" s="6">
        <v>2.9796</v>
      </c>
      <c r="C15" s="6">
        <v>3.4337</v>
      </c>
      <c r="D15" s="6">
        <v>3.7113999999999998</v>
      </c>
      <c r="E15" s="6">
        <v>3.8382000000000001</v>
      </c>
      <c r="F15" s="6">
        <v>2.9523000000000001</v>
      </c>
      <c r="G15" s="6">
        <v>2.9649999999999999</v>
      </c>
      <c r="H15">
        <f t="shared" si="0"/>
        <v>75.909999999999968</v>
      </c>
      <c r="I15">
        <f t="shared" si="1"/>
        <v>87.320000000000022</v>
      </c>
    </row>
    <row r="16" spans="1:9">
      <c r="A16" s="5">
        <v>44582</v>
      </c>
      <c r="B16" s="6">
        <v>2.9893999999999998</v>
      </c>
      <c r="C16" s="6">
        <v>3.4359000000000002</v>
      </c>
      <c r="D16" s="6">
        <v>3.7130999999999998</v>
      </c>
      <c r="E16" s="6">
        <v>3.8399000000000001</v>
      </c>
      <c r="F16" s="6">
        <v>2.9540000000000002</v>
      </c>
      <c r="G16" s="6">
        <v>2.9424999999999999</v>
      </c>
      <c r="H16">
        <f t="shared" si="0"/>
        <v>75.909999999999968</v>
      </c>
      <c r="I16">
        <f t="shared" si="1"/>
        <v>89.740000000000023</v>
      </c>
    </row>
    <row r="17" spans="1:9">
      <c r="A17" s="5">
        <v>44585</v>
      </c>
      <c r="B17" s="6">
        <v>2.9552</v>
      </c>
      <c r="C17" s="6">
        <v>3.4180000000000001</v>
      </c>
      <c r="D17" s="6">
        <v>3.6972</v>
      </c>
      <c r="E17" s="6">
        <v>3.8451</v>
      </c>
      <c r="F17" s="6">
        <v>2.8912</v>
      </c>
      <c r="G17" s="6">
        <v>2.915</v>
      </c>
      <c r="H17">
        <f t="shared" si="0"/>
        <v>80.600000000000009</v>
      </c>
      <c r="I17">
        <f t="shared" si="1"/>
        <v>93.009999999999991</v>
      </c>
    </row>
    <row r="18" spans="1:9">
      <c r="A18" s="5">
        <v>44586</v>
      </c>
      <c r="B18" s="6">
        <v>2.9415</v>
      </c>
      <c r="C18" s="6">
        <v>3.4043000000000001</v>
      </c>
      <c r="D18" s="6">
        <v>3.6846000000000001</v>
      </c>
      <c r="E18" s="6">
        <v>3.8336000000000001</v>
      </c>
      <c r="F18" s="6">
        <v>2.9100999999999999</v>
      </c>
      <c r="G18" s="6">
        <v>2.94</v>
      </c>
      <c r="H18">
        <f t="shared" si="0"/>
        <v>77.450000000000017</v>
      </c>
      <c r="I18">
        <f t="shared" si="1"/>
        <v>89.360000000000014</v>
      </c>
    </row>
    <row r="19" spans="1:9">
      <c r="A19" s="5">
        <v>44587</v>
      </c>
      <c r="B19" s="6">
        <v>2.9632000000000001</v>
      </c>
      <c r="C19" s="6">
        <v>3.4085000000000001</v>
      </c>
      <c r="D19" s="6">
        <v>3.6888000000000001</v>
      </c>
      <c r="E19" s="6">
        <v>3.8378000000000001</v>
      </c>
      <c r="F19" s="6">
        <v>2.9201999999999999</v>
      </c>
      <c r="G19" s="6">
        <v>2.9550000000000001</v>
      </c>
      <c r="H19">
        <f t="shared" si="0"/>
        <v>76.860000000000014</v>
      </c>
      <c r="I19">
        <f t="shared" si="1"/>
        <v>88.28</v>
      </c>
    </row>
    <row r="20" spans="1:9">
      <c r="A20" s="5">
        <v>44588</v>
      </c>
      <c r="B20" s="6">
        <v>2.9731000000000001</v>
      </c>
      <c r="C20" s="6">
        <v>3.4268999999999998</v>
      </c>
      <c r="D20" s="6">
        <v>3.7071999999999998</v>
      </c>
      <c r="E20" s="6">
        <v>3.8923000000000001</v>
      </c>
      <c r="F20" s="6">
        <v>2.9403999999999999</v>
      </c>
      <c r="G20" s="6">
        <v>2.98</v>
      </c>
      <c r="H20">
        <f t="shared" si="0"/>
        <v>76.679999999999993</v>
      </c>
      <c r="I20">
        <f t="shared" si="1"/>
        <v>91.230000000000018</v>
      </c>
    </row>
    <row r="21" spans="1:9">
      <c r="A21" s="5">
        <v>44589</v>
      </c>
      <c r="B21" s="6">
        <v>2.9529999999999998</v>
      </c>
      <c r="C21" s="6">
        <v>3.4308000000000001</v>
      </c>
      <c r="D21" s="6">
        <v>3.7111000000000001</v>
      </c>
      <c r="E21" s="6">
        <v>3.8822999999999999</v>
      </c>
      <c r="F21" s="6">
        <v>2.9117999999999999</v>
      </c>
      <c r="G21" s="6">
        <v>2.9449999999999998</v>
      </c>
      <c r="H21">
        <f t="shared" si="0"/>
        <v>79.930000000000007</v>
      </c>
      <c r="I21">
        <f t="shared" si="1"/>
        <v>93.73</v>
      </c>
    </row>
    <row r="22" spans="1:9">
      <c r="A22" s="5">
        <v>44590</v>
      </c>
      <c r="B22" s="6">
        <v>2.9398</v>
      </c>
      <c r="C22" s="6">
        <v>3.4207999999999998</v>
      </c>
      <c r="D22" s="6">
        <v>3.7010999999999998</v>
      </c>
      <c r="E22" s="6">
        <v>3.8723000000000001</v>
      </c>
      <c r="F22" s="6">
        <v>2.9060000000000001</v>
      </c>
      <c r="G22" s="6">
        <v>2.9401000000000002</v>
      </c>
      <c r="H22">
        <f t="shared" si="0"/>
        <v>79.509999999999962</v>
      </c>
      <c r="I22">
        <f t="shared" si="1"/>
        <v>93.22</v>
      </c>
    </row>
    <row r="23" spans="1:9">
      <c r="A23" s="5">
        <v>44591</v>
      </c>
      <c r="B23" s="6">
        <v>2.9262000000000001</v>
      </c>
      <c r="C23" s="6">
        <v>3.4072</v>
      </c>
      <c r="D23" s="6">
        <v>3.6875</v>
      </c>
      <c r="E23" s="6">
        <v>3.8586999999999998</v>
      </c>
      <c r="F23" s="6">
        <v>2.8996</v>
      </c>
      <c r="G23" s="6">
        <v>2.9340000000000002</v>
      </c>
      <c r="H23">
        <f t="shared" si="0"/>
        <v>78.790000000000006</v>
      </c>
      <c r="I23">
        <f t="shared" si="1"/>
        <v>92.46999999999997</v>
      </c>
    </row>
    <row r="24" spans="1:9">
      <c r="A24" s="5">
        <v>44599</v>
      </c>
      <c r="B24" s="6">
        <v>2.9510999999999998</v>
      </c>
      <c r="C24" s="6">
        <v>3.4098999999999999</v>
      </c>
      <c r="D24" s="6">
        <v>3.6796000000000002</v>
      </c>
      <c r="E24" s="6">
        <v>3.8508</v>
      </c>
      <c r="F24" s="6">
        <v>2.9253999999999998</v>
      </c>
      <c r="G24" s="6">
        <v>2.9626999999999999</v>
      </c>
      <c r="H24">
        <f t="shared" si="0"/>
        <v>75.420000000000044</v>
      </c>
      <c r="I24">
        <f t="shared" si="1"/>
        <v>88.810000000000016</v>
      </c>
    </row>
    <row r="25" spans="1:9">
      <c r="A25" s="5">
        <v>44600</v>
      </c>
      <c r="B25" s="6">
        <v>2.9496000000000002</v>
      </c>
      <c r="C25" s="6">
        <v>3.4081999999999999</v>
      </c>
      <c r="D25" s="6">
        <v>3.6779000000000002</v>
      </c>
      <c r="E25" s="6">
        <v>3.8538000000000001</v>
      </c>
      <c r="F25" s="6">
        <v>2.9215</v>
      </c>
      <c r="G25" s="6">
        <v>2.9601999999999999</v>
      </c>
      <c r="H25">
        <f t="shared" si="0"/>
        <v>75.640000000000015</v>
      </c>
      <c r="I25">
        <f t="shared" si="1"/>
        <v>89.360000000000014</v>
      </c>
    </row>
    <row r="26" spans="1:9">
      <c r="A26" s="5">
        <v>44601</v>
      </c>
      <c r="B26" s="6">
        <v>2.9510000000000001</v>
      </c>
      <c r="C26" s="6">
        <v>3.4056999999999999</v>
      </c>
      <c r="D26" s="6">
        <v>3.6854</v>
      </c>
      <c r="E26" s="6">
        <v>3.8513000000000002</v>
      </c>
      <c r="F26" s="6">
        <v>2.9321999999999999</v>
      </c>
      <c r="G26" s="6">
        <v>2.9676999999999998</v>
      </c>
      <c r="H26">
        <f t="shared" si="0"/>
        <v>75.320000000000007</v>
      </c>
      <c r="I26">
        <f t="shared" si="1"/>
        <v>88.360000000000042</v>
      </c>
    </row>
    <row r="27" spans="1:9">
      <c r="A27" s="5">
        <v>44602</v>
      </c>
      <c r="B27" s="6">
        <v>2.944</v>
      </c>
      <c r="C27" s="6">
        <v>3.4104999999999999</v>
      </c>
      <c r="D27" s="6">
        <v>3.6905999999999999</v>
      </c>
      <c r="E27" s="6">
        <v>3.8565</v>
      </c>
      <c r="F27" s="6">
        <v>2.9338000000000002</v>
      </c>
      <c r="G27" s="6">
        <v>2.9676999999999998</v>
      </c>
      <c r="H27">
        <f t="shared" si="0"/>
        <v>75.679999999999964</v>
      </c>
      <c r="I27">
        <f t="shared" si="1"/>
        <v>88.880000000000024</v>
      </c>
    </row>
    <row r="28" spans="1:9">
      <c r="A28" s="5">
        <v>44603</v>
      </c>
      <c r="B28" s="6">
        <v>3.0028999999999999</v>
      </c>
      <c r="C28" s="6">
        <v>3.4742000000000002</v>
      </c>
      <c r="D28" s="6">
        <v>3.7456</v>
      </c>
      <c r="E28" s="6">
        <v>3.9115000000000002</v>
      </c>
      <c r="F28" s="6">
        <v>3.0095999999999998</v>
      </c>
      <c r="G28" s="6">
        <v>3.0152999999999999</v>
      </c>
      <c r="H28">
        <f t="shared" si="0"/>
        <v>73.600000000000023</v>
      </c>
      <c r="I28">
        <f t="shared" si="1"/>
        <v>89.620000000000033</v>
      </c>
    </row>
    <row r="29" spans="1:9">
      <c r="A29" s="5">
        <v>44606</v>
      </c>
      <c r="B29" s="6">
        <v>3.0182000000000002</v>
      </c>
      <c r="C29" s="6">
        <v>3.4902000000000002</v>
      </c>
      <c r="D29" s="6">
        <v>3.7515999999999998</v>
      </c>
      <c r="E29" s="6">
        <v>3.9175</v>
      </c>
      <c r="F29" s="6">
        <v>3.0331000000000001</v>
      </c>
      <c r="G29" s="6">
        <v>3.0253000000000001</v>
      </c>
      <c r="H29">
        <f t="shared" si="0"/>
        <v>71.849999999999966</v>
      </c>
      <c r="I29">
        <f t="shared" si="1"/>
        <v>89.219999999999985</v>
      </c>
    </row>
    <row r="30" spans="1:9">
      <c r="A30" s="5">
        <v>44607</v>
      </c>
      <c r="B30" s="6">
        <v>3.0139</v>
      </c>
      <c r="C30" s="6">
        <v>3.5036</v>
      </c>
      <c r="D30" s="6">
        <v>3.7545999999999999</v>
      </c>
      <c r="E30" s="6">
        <v>3.9373</v>
      </c>
      <c r="F30" s="6">
        <v>3.0331000000000001</v>
      </c>
      <c r="G30" s="6">
        <v>3.0177999999999998</v>
      </c>
      <c r="H30">
        <f t="shared" si="0"/>
        <v>72.149999999999977</v>
      </c>
      <c r="I30">
        <f t="shared" si="1"/>
        <v>91.950000000000017</v>
      </c>
    </row>
    <row r="31" spans="1:9">
      <c r="A31" s="5">
        <v>44608</v>
      </c>
      <c r="B31" s="6">
        <v>3.0211999999999999</v>
      </c>
      <c r="C31" s="6">
        <v>3.5196000000000001</v>
      </c>
      <c r="D31" s="6">
        <v>3.7706</v>
      </c>
      <c r="E31" s="6">
        <v>3.9373</v>
      </c>
      <c r="F31" s="6">
        <v>3.0295000000000001</v>
      </c>
      <c r="G31" s="6">
        <v>3.0053999999999998</v>
      </c>
      <c r="H31">
        <f t="shared" si="0"/>
        <v>74.109999999999985</v>
      </c>
      <c r="I31">
        <f t="shared" si="1"/>
        <v>93.190000000000012</v>
      </c>
    </row>
    <row r="32" spans="1:9">
      <c r="A32" s="5">
        <v>44609</v>
      </c>
      <c r="B32" s="6">
        <v>3.0116000000000001</v>
      </c>
      <c r="C32" s="6">
        <v>3.5097</v>
      </c>
      <c r="D32" s="6">
        <v>3.7606999999999999</v>
      </c>
      <c r="E32" s="6">
        <v>3.9472</v>
      </c>
      <c r="F32" s="6">
        <v>3.0219999999999998</v>
      </c>
      <c r="G32" s="6">
        <v>2.9944000000000002</v>
      </c>
      <c r="H32">
        <f t="shared" si="0"/>
        <v>73.870000000000019</v>
      </c>
      <c r="I32">
        <f t="shared" si="1"/>
        <v>95.279999999999987</v>
      </c>
    </row>
    <row r="33" spans="1:9">
      <c r="A33" s="5">
        <v>44610</v>
      </c>
      <c r="B33" s="6">
        <v>3.0055000000000001</v>
      </c>
      <c r="C33" s="6">
        <v>3.5206</v>
      </c>
      <c r="D33" s="6">
        <v>3.7610999999999999</v>
      </c>
      <c r="E33" s="6">
        <v>3.9476</v>
      </c>
      <c r="F33" s="6">
        <v>3.0373000000000001</v>
      </c>
      <c r="G33" s="6">
        <v>3.0129999999999999</v>
      </c>
      <c r="H33">
        <f t="shared" si="0"/>
        <v>72.379999999999981</v>
      </c>
      <c r="I33">
        <f t="shared" si="1"/>
        <v>93.460000000000008</v>
      </c>
    </row>
    <row r="34" spans="1:9">
      <c r="A34" s="5">
        <v>44613</v>
      </c>
      <c r="B34" s="6">
        <v>3.0312000000000001</v>
      </c>
      <c r="C34" s="6">
        <v>3.5548999999999999</v>
      </c>
      <c r="D34" s="6">
        <v>3.7953999999999999</v>
      </c>
      <c r="E34" s="6">
        <v>3.9578000000000002</v>
      </c>
      <c r="F34" s="6">
        <v>3.0752999999999999</v>
      </c>
      <c r="G34" s="6">
        <v>3.0630000000000002</v>
      </c>
      <c r="H34">
        <f t="shared" si="0"/>
        <v>72.009999999999991</v>
      </c>
      <c r="I34">
        <f t="shared" si="1"/>
        <v>89.48</v>
      </c>
    </row>
    <row r="35" spans="1:9">
      <c r="A35" s="5">
        <v>44614</v>
      </c>
      <c r="B35" s="6">
        <v>3.0861999999999998</v>
      </c>
      <c r="C35" s="6">
        <v>3.5827</v>
      </c>
      <c r="D35" s="6">
        <v>3.8144</v>
      </c>
      <c r="E35" s="6">
        <v>3.9681000000000002</v>
      </c>
      <c r="F35" s="6">
        <v>3.0981000000000001</v>
      </c>
      <c r="G35" s="6">
        <v>3.0705</v>
      </c>
      <c r="H35">
        <f t="shared" si="0"/>
        <v>71.63</v>
      </c>
      <c r="I35">
        <f t="shared" si="1"/>
        <v>89.760000000000019</v>
      </c>
    </row>
    <row r="36" spans="1:9">
      <c r="A36" s="5">
        <v>44615</v>
      </c>
      <c r="B36" s="6">
        <v>3.0960999999999999</v>
      </c>
      <c r="C36" s="6">
        <v>3.6023000000000001</v>
      </c>
      <c r="D36" s="6">
        <v>3.8340000000000001</v>
      </c>
      <c r="E36" s="6">
        <v>3.9857</v>
      </c>
      <c r="F36" s="6">
        <v>3.0834000000000001</v>
      </c>
      <c r="G36" s="6">
        <v>3.0507</v>
      </c>
      <c r="H36">
        <f t="shared" si="0"/>
        <v>75.059999999999988</v>
      </c>
      <c r="I36">
        <f t="shared" si="1"/>
        <v>93.5</v>
      </c>
    </row>
    <row r="37" spans="1:9">
      <c r="A37" s="5">
        <v>44616</v>
      </c>
      <c r="B37" s="6">
        <v>3.1000999999999999</v>
      </c>
      <c r="C37" s="6">
        <v>3.6078000000000001</v>
      </c>
      <c r="D37" s="6">
        <v>3.8357999999999999</v>
      </c>
      <c r="E37" s="6">
        <v>3.9939</v>
      </c>
      <c r="F37" s="6">
        <v>3.0815000000000001</v>
      </c>
      <c r="G37" s="6">
        <v>3.0507</v>
      </c>
      <c r="H37">
        <f t="shared" si="0"/>
        <v>75.429999999999978</v>
      </c>
      <c r="I37">
        <f t="shared" si="1"/>
        <v>94.320000000000007</v>
      </c>
    </row>
    <row r="38" spans="1:9">
      <c r="A38" s="5">
        <v>44617</v>
      </c>
      <c r="B38" s="6">
        <v>3.1046999999999998</v>
      </c>
      <c r="C38" s="6">
        <v>3.5880000000000001</v>
      </c>
      <c r="D38" s="6">
        <v>3.8359999999999999</v>
      </c>
      <c r="E38" s="6">
        <v>3.9939</v>
      </c>
      <c r="F38" s="6">
        <v>3.0783</v>
      </c>
      <c r="G38" s="6">
        <v>3.0432000000000001</v>
      </c>
      <c r="H38">
        <f t="shared" si="0"/>
        <v>75.769999999999982</v>
      </c>
      <c r="I38">
        <f t="shared" si="1"/>
        <v>95.07</v>
      </c>
    </row>
    <row r="39" spans="1:9">
      <c r="A39" s="5">
        <v>44620</v>
      </c>
      <c r="B39" s="6">
        <v>3.0914999999999999</v>
      </c>
      <c r="C39" s="6">
        <v>3.6052</v>
      </c>
      <c r="D39" s="6">
        <v>3.8397000000000001</v>
      </c>
      <c r="E39" s="6">
        <v>3.9983</v>
      </c>
      <c r="F39" s="6">
        <v>3.0760999999999998</v>
      </c>
      <c r="G39" s="6">
        <v>3.0358000000000001</v>
      </c>
      <c r="H39">
        <f t="shared" si="0"/>
        <v>76.360000000000028</v>
      </c>
      <c r="I39">
        <f t="shared" si="1"/>
        <v>96.249999999999986</v>
      </c>
    </row>
    <row r="40" spans="1:9">
      <c r="A40" s="5">
        <v>44621</v>
      </c>
      <c r="B40" s="6">
        <v>3.1091000000000002</v>
      </c>
      <c r="C40" s="6">
        <v>3.6057000000000001</v>
      </c>
      <c r="D40" s="6">
        <v>3.8401999999999998</v>
      </c>
      <c r="E40" s="6">
        <v>4.0087999999999999</v>
      </c>
      <c r="F40" s="6">
        <v>3.0952000000000002</v>
      </c>
      <c r="G40" s="6">
        <v>3.0558999999999998</v>
      </c>
      <c r="H40">
        <f t="shared" si="0"/>
        <v>74.499999999999972</v>
      </c>
      <c r="I40">
        <f t="shared" si="1"/>
        <v>95.29</v>
      </c>
    </row>
    <row r="41" spans="1:9">
      <c r="A41" s="5">
        <v>44622</v>
      </c>
      <c r="B41" s="6">
        <v>3.1265999999999998</v>
      </c>
      <c r="C41" s="6">
        <v>3.6162999999999998</v>
      </c>
      <c r="D41" s="6">
        <v>3.8357999999999999</v>
      </c>
      <c r="E41" s="6">
        <v>3.9906000000000001</v>
      </c>
      <c r="F41" s="6">
        <v>3.1139000000000001</v>
      </c>
      <c r="G41" s="6">
        <v>3.0609000000000002</v>
      </c>
      <c r="H41">
        <f t="shared" si="0"/>
        <v>72.189999999999969</v>
      </c>
      <c r="I41">
        <f t="shared" si="1"/>
        <v>92.97</v>
      </c>
    </row>
    <row r="42" spans="1:9">
      <c r="A42" s="5">
        <v>44623</v>
      </c>
      <c r="B42" s="6">
        <v>3.1520999999999999</v>
      </c>
      <c r="C42" s="6">
        <v>3.6476999999999999</v>
      </c>
      <c r="D42" s="6">
        <v>3.8666999999999998</v>
      </c>
      <c r="E42" s="6">
        <v>4.0214999999999996</v>
      </c>
      <c r="F42" s="6">
        <v>3.0703999999999998</v>
      </c>
      <c r="G42" s="6">
        <v>3.0933999999999999</v>
      </c>
      <c r="H42">
        <f t="shared" si="0"/>
        <v>79.63</v>
      </c>
      <c r="I42">
        <f t="shared" si="1"/>
        <v>92.809999999999974</v>
      </c>
    </row>
    <row r="43" spans="1:9">
      <c r="A43" s="5">
        <v>44624</v>
      </c>
      <c r="B43" s="6">
        <v>3.1876000000000002</v>
      </c>
      <c r="C43" s="6">
        <v>3.6657000000000002</v>
      </c>
      <c r="D43" s="6">
        <v>3.8847</v>
      </c>
      <c r="E43" s="6">
        <v>4.0395000000000003</v>
      </c>
      <c r="F43" s="6">
        <v>3.0703</v>
      </c>
      <c r="G43" s="6">
        <v>3.0783999999999998</v>
      </c>
      <c r="H43">
        <f t="shared" si="0"/>
        <v>81.44</v>
      </c>
      <c r="I43">
        <f t="shared" si="1"/>
        <v>96.110000000000056</v>
      </c>
    </row>
    <row r="44" spans="1:9">
      <c r="A44" s="5">
        <v>44627</v>
      </c>
      <c r="B44" s="6">
        <v>3.1924000000000001</v>
      </c>
      <c r="C44" s="6">
        <v>3.6718999999999999</v>
      </c>
      <c r="D44" s="6">
        <v>3.9009</v>
      </c>
      <c r="E44" s="6">
        <v>4.0556999999999999</v>
      </c>
      <c r="F44" s="6">
        <v>3.0706000000000002</v>
      </c>
      <c r="G44" s="6">
        <v>3.0783999999999998</v>
      </c>
      <c r="H44">
        <f t="shared" si="0"/>
        <v>83.029999999999987</v>
      </c>
      <c r="I44">
        <f t="shared" si="1"/>
        <v>97.73</v>
      </c>
    </row>
    <row r="45" spans="1:9">
      <c r="A45" s="5">
        <v>44628</v>
      </c>
      <c r="B45" s="6">
        <v>3.1956000000000002</v>
      </c>
      <c r="C45" s="6">
        <v>3.6827000000000001</v>
      </c>
      <c r="D45" s="6">
        <v>3.9045999999999998</v>
      </c>
      <c r="E45" s="6">
        <v>4.0444000000000004</v>
      </c>
      <c r="F45" s="6">
        <v>3.0655999999999999</v>
      </c>
      <c r="G45" s="6">
        <v>3.0884999999999998</v>
      </c>
      <c r="H45">
        <f t="shared" si="0"/>
        <v>83.899999999999991</v>
      </c>
      <c r="I45">
        <f t="shared" si="1"/>
        <v>95.59000000000006</v>
      </c>
    </row>
    <row r="46" spans="1:9">
      <c r="A46" s="5">
        <v>44629</v>
      </c>
      <c r="B46" s="6">
        <v>3.2321</v>
      </c>
      <c r="C46" s="6">
        <v>3.7088999999999999</v>
      </c>
      <c r="D46" s="6">
        <v>3.9033000000000002</v>
      </c>
      <c r="E46" s="6">
        <v>4.0430999999999999</v>
      </c>
      <c r="F46" s="6">
        <v>3.0735000000000001</v>
      </c>
      <c r="G46" s="6">
        <v>3.1061000000000001</v>
      </c>
      <c r="H46">
        <f t="shared" si="0"/>
        <v>82.98</v>
      </c>
      <c r="I46">
        <f t="shared" si="1"/>
        <v>93.699999999999989</v>
      </c>
    </row>
    <row r="47" spans="1:9">
      <c r="A47" s="5">
        <v>44630</v>
      </c>
      <c r="B47" s="6">
        <v>3.2585000000000002</v>
      </c>
      <c r="C47" s="6">
        <v>3.7204999999999999</v>
      </c>
      <c r="D47" s="6">
        <v>3.9049</v>
      </c>
      <c r="E47" s="6">
        <v>4.0331000000000001</v>
      </c>
      <c r="F47" s="6">
        <v>3.0926999999999998</v>
      </c>
      <c r="G47" s="6">
        <v>3.121</v>
      </c>
      <c r="H47">
        <f t="shared" si="0"/>
        <v>81.220000000000027</v>
      </c>
      <c r="I47">
        <f t="shared" si="1"/>
        <v>91.210000000000008</v>
      </c>
    </row>
    <row r="48" spans="1:9">
      <c r="A48" s="5">
        <v>44631</v>
      </c>
      <c r="B48" s="6">
        <v>3.2665999999999999</v>
      </c>
      <c r="C48" s="6">
        <v>3.7229999999999999</v>
      </c>
      <c r="D48" s="6">
        <v>3.8994</v>
      </c>
      <c r="E48" s="6">
        <v>4.0124000000000004</v>
      </c>
      <c r="F48" s="6">
        <v>3.0508000000000002</v>
      </c>
      <c r="G48" s="6">
        <v>3.0512999999999999</v>
      </c>
      <c r="H48">
        <f t="shared" si="0"/>
        <v>84.859999999999985</v>
      </c>
      <c r="I48">
        <f t="shared" si="1"/>
        <v>96.110000000000056</v>
      </c>
    </row>
    <row r="49" spans="1:9">
      <c r="A49" s="5">
        <v>44634</v>
      </c>
      <c r="B49" s="6">
        <v>3.2334000000000001</v>
      </c>
      <c r="C49" s="6">
        <v>3.6909999999999998</v>
      </c>
      <c r="D49" s="6">
        <v>3.8673999999999999</v>
      </c>
      <c r="E49" s="6">
        <v>4.0103999999999997</v>
      </c>
      <c r="F49" s="6">
        <v>3.0204</v>
      </c>
      <c r="G49" s="6">
        <v>3.0137999999999998</v>
      </c>
      <c r="H49">
        <f t="shared" si="0"/>
        <v>84.7</v>
      </c>
      <c r="I49">
        <f t="shared" si="1"/>
        <v>99.66</v>
      </c>
    </row>
    <row r="50" spans="1:9">
      <c r="A50" s="5">
        <v>44635</v>
      </c>
      <c r="B50" s="6">
        <v>3.2513000000000001</v>
      </c>
      <c r="C50" s="6">
        <v>3.7157</v>
      </c>
      <c r="D50" s="6">
        <v>3.8856999999999999</v>
      </c>
      <c r="E50" s="6">
        <v>4.0079000000000002</v>
      </c>
      <c r="F50" s="6">
        <v>3.0356000000000001</v>
      </c>
      <c r="G50" s="6">
        <v>3.0688</v>
      </c>
      <c r="H50">
        <f t="shared" si="0"/>
        <v>85.009999999999991</v>
      </c>
      <c r="I50">
        <f t="shared" si="1"/>
        <v>93.910000000000025</v>
      </c>
    </row>
    <row r="51" spans="1:9">
      <c r="A51" s="5">
        <v>44636</v>
      </c>
      <c r="B51" s="6">
        <v>3.2765</v>
      </c>
      <c r="C51" s="6">
        <v>3.7107999999999999</v>
      </c>
      <c r="D51" s="6">
        <v>3.8936999999999999</v>
      </c>
      <c r="E51" s="6">
        <v>4.0228000000000002</v>
      </c>
      <c r="F51" s="6">
        <v>3.0406</v>
      </c>
      <c r="G51" s="6">
        <v>3.0390000000000001</v>
      </c>
      <c r="H51">
        <f t="shared" si="0"/>
        <v>85.31</v>
      </c>
      <c r="I51">
        <f t="shared" si="1"/>
        <v>98.38</v>
      </c>
    </row>
    <row r="52" spans="1:9">
      <c r="A52" s="5">
        <v>44637</v>
      </c>
      <c r="B52" s="6">
        <v>3.2728999999999999</v>
      </c>
      <c r="C52" s="6">
        <v>3.7134999999999998</v>
      </c>
      <c r="D52" s="6">
        <v>3.8963999999999999</v>
      </c>
      <c r="E52" s="6">
        <v>4.0255000000000001</v>
      </c>
      <c r="F52" s="6">
        <v>3.0407000000000002</v>
      </c>
      <c r="G52" s="6">
        <v>3.044</v>
      </c>
      <c r="H52">
        <f t="shared" si="0"/>
        <v>85.569999999999965</v>
      </c>
      <c r="I52">
        <f t="shared" si="1"/>
        <v>98.15</v>
      </c>
    </row>
    <row r="53" spans="1:9">
      <c r="A53" s="5">
        <v>44638</v>
      </c>
      <c r="B53" s="6">
        <v>3.2692999999999999</v>
      </c>
      <c r="C53" s="6">
        <v>3.7103000000000002</v>
      </c>
      <c r="D53" s="6">
        <v>3.8732000000000002</v>
      </c>
      <c r="E53" s="6">
        <v>3.9916</v>
      </c>
      <c r="F53" s="6">
        <v>3.0308000000000002</v>
      </c>
      <c r="G53" s="6">
        <v>3.0486</v>
      </c>
      <c r="H53">
        <f t="shared" si="0"/>
        <v>84.240000000000009</v>
      </c>
      <c r="I53">
        <f t="shared" si="1"/>
        <v>94.300000000000011</v>
      </c>
    </row>
    <row r="54" spans="1:9">
      <c r="A54" s="5">
        <v>44641</v>
      </c>
      <c r="B54" s="6">
        <v>3.2545999999999999</v>
      </c>
      <c r="C54" s="6">
        <v>3.7014</v>
      </c>
      <c r="D54" s="6">
        <v>3.8843000000000001</v>
      </c>
      <c r="E54" s="6">
        <v>3.9927000000000001</v>
      </c>
      <c r="F54" s="6">
        <v>3.0510000000000002</v>
      </c>
      <c r="G54" s="6">
        <v>3.0590000000000002</v>
      </c>
      <c r="H54">
        <f t="shared" si="0"/>
        <v>83.33</v>
      </c>
      <c r="I54">
        <f t="shared" si="1"/>
        <v>93.37</v>
      </c>
    </row>
    <row r="55" spans="1:9">
      <c r="A55" s="5">
        <v>44642</v>
      </c>
      <c r="B55" s="6">
        <v>3.2736999999999998</v>
      </c>
      <c r="C55" s="6">
        <v>3.7117</v>
      </c>
      <c r="D55" s="6">
        <v>3.8946000000000001</v>
      </c>
      <c r="E55" s="6">
        <v>4.0030000000000001</v>
      </c>
      <c r="F55" s="6">
        <v>3.0642999999999998</v>
      </c>
      <c r="G55" s="6">
        <v>3.0716000000000001</v>
      </c>
      <c r="H55">
        <f t="shared" si="0"/>
        <v>83.03000000000003</v>
      </c>
      <c r="I55">
        <f t="shared" si="1"/>
        <v>93.14</v>
      </c>
    </row>
    <row r="56" spans="1:9">
      <c r="A56" s="5">
        <v>44643</v>
      </c>
      <c r="B56" s="6">
        <v>3.2814000000000001</v>
      </c>
      <c r="C56" s="6">
        <v>3.7046000000000001</v>
      </c>
      <c r="D56" s="6">
        <v>3.8975</v>
      </c>
      <c r="E56" s="6">
        <v>4.0058999999999996</v>
      </c>
      <c r="F56" s="6">
        <v>3.0512999999999999</v>
      </c>
      <c r="G56" s="6">
        <v>3.0735000000000001</v>
      </c>
      <c r="H56">
        <f t="shared" si="0"/>
        <v>84.62</v>
      </c>
      <c r="I56">
        <f t="shared" si="1"/>
        <v>93.239999999999952</v>
      </c>
    </row>
    <row r="57" spans="1:9">
      <c r="A57" s="5">
        <v>44644</v>
      </c>
      <c r="B57" s="6">
        <v>3.3003999999999998</v>
      </c>
      <c r="C57" s="6">
        <v>3.7021000000000002</v>
      </c>
      <c r="D57" s="6">
        <v>3.8757000000000001</v>
      </c>
      <c r="E57" s="6">
        <v>4.01</v>
      </c>
      <c r="F57" s="6">
        <v>3.0512999999999999</v>
      </c>
      <c r="G57" s="6">
        <v>3.0560999999999998</v>
      </c>
      <c r="H57">
        <f t="shared" si="0"/>
        <v>82.440000000000026</v>
      </c>
      <c r="I57">
        <f t="shared" si="1"/>
        <v>95.39</v>
      </c>
    </row>
    <row r="58" spans="1:9">
      <c r="A58" s="5">
        <v>44645</v>
      </c>
      <c r="B58" s="6">
        <v>3.2972999999999999</v>
      </c>
      <c r="C58" s="6">
        <v>3.6861999999999999</v>
      </c>
      <c r="D58" s="6">
        <v>3.8771</v>
      </c>
      <c r="E58" s="6">
        <v>4.0110999999999999</v>
      </c>
      <c r="F58" s="6">
        <v>3.0512999999999999</v>
      </c>
      <c r="G58" s="6">
        <v>3.0525000000000002</v>
      </c>
      <c r="H58">
        <f t="shared" si="0"/>
        <v>82.580000000000013</v>
      </c>
      <c r="I58">
        <f t="shared" si="1"/>
        <v>95.859999999999971</v>
      </c>
    </row>
    <row r="59" spans="1:9">
      <c r="A59" s="5">
        <v>44648</v>
      </c>
      <c r="B59" s="6">
        <v>3.3117000000000001</v>
      </c>
      <c r="C59" s="6">
        <v>3.7054999999999998</v>
      </c>
      <c r="D59" s="6">
        <v>3.8854000000000002</v>
      </c>
      <c r="E59" s="6">
        <v>4.0282999999999998</v>
      </c>
      <c r="F59" s="6">
        <v>3.0491999999999999</v>
      </c>
      <c r="G59" s="6">
        <v>3.0436999999999999</v>
      </c>
      <c r="H59">
        <f t="shared" si="0"/>
        <v>83.620000000000033</v>
      </c>
      <c r="I59">
        <f t="shared" si="1"/>
        <v>98.46</v>
      </c>
    </row>
    <row r="60" spans="1:9">
      <c r="A60" s="5">
        <v>44649</v>
      </c>
      <c r="B60" s="6">
        <v>3.3209</v>
      </c>
      <c r="C60" s="6">
        <v>3.7239</v>
      </c>
      <c r="D60" s="6">
        <v>3.8955000000000002</v>
      </c>
      <c r="E60" s="6">
        <v>4.0284000000000004</v>
      </c>
      <c r="F60" s="6">
        <v>3.0516999999999999</v>
      </c>
      <c r="G60" s="6">
        <v>3.0386000000000002</v>
      </c>
      <c r="H60">
        <f t="shared" si="0"/>
        <v>84.380000000000038</v>
      </c>
      <c r="I60">
        <f t="shared" si="1"/>
        <v>98.980000000000018</v>
      </c>
    </row>
    <row r="61" spans="1:9">
      <c r="A61" s="5">
        <v>44650</v>
      </c>
      <c r="B61" s="6">
        <v>3.3109000000000002</v>
      </c>
      <c r="C61" s="6">
        <v>3.7069999999999999</v>
      </c>
      <c r="D61" s="6">
        <v>3.8902000000000001</v>
      </c>
      <c r="E61" s="6">
        <v>4.0284000000000004</v>
      </c>
      <c r="F61" s="6">
        <v>3.0468000000000002</v>
      </c>
      <c r="G61" s="6">
        <v>3.0213000000000001</v>
      </c>
      <c r="H61">
        <f t="shared" si="0"/>
        <v>84.339999999999989</v>
      </c>
      <c r="I61">
        <f t="shared" si="1"/>
        <v>100.71000000000004</v>
      </c>
    </row>
    <row r="62" spans="1:9">
      <c r="A62" s="5">
        <v>44651</v>
      </c>
      <c r="B62" s="6">
        <v>3.2885</v>
      </c>
      <c r="C62" s="6">
        <v>3.6896</v>
      </c>
      <c r="D62" s="6">
        <v>3.8887999999999998</v>
      </c>
      <c r="E62" s="6">
        <v>4.0170000000000003</v>
      </c>
      <c r="F62" s="6">
        <v>3.0470000000000002</v>
      </c>
      <c r="G62" s="6">
        <v>3.0388000000000002</v>
      </c>
      <c r="H62">
        <f t="shared" si="0"/>
        <v>84.179999999999964</v>
      </c>
      <c r="I62">
        <f t="shared" si="1"/>
        <v>97.820000000000022</v>
      </c>
    </row>
    <row r="63" spans="1:9">
      <c r="A63" s="5">
        <v>44652</v>
      </c>
      <c r="B63" s="6">
        <v>3.2707999999999999</v>
      </c>
      <c r="C63" s="6">
        <v>3.6709000000000001</v>
      </c>
      <c r="D63" s="6">
        <v>3.8801999999999999</v>
      </c>
      <c r="E63" s="6">
        <v>4.0209999999999999</v>
      </c>
      <c r="F63" s="6">
        <v>3.0213000000000001</v>
      </c>
      <c r="G63" s="6">
        <v>3.0243000000000002</v>
      </c>
      <c r="H63">
        <f t="shared" si="0"/>
        <v>85.889999999999972</v>
      </c>
      <c r="I63">
        <f t="shared" si="1"/>
        <v>99.669999999999973</v>
      </c>
    </row>
    <row r="64" spans="1:9">
      <c r="A64" s="5">
        <v>44653</v>
      </c>
      <c r="B64" s="6">
        <v>3.2538999999999998</v>
      </c>
      <c r="C64" s="6">
        <v>3.6709000000000001</v>
      </c>
      <c r="D64" s="6">
        <v>3.8801999999999999</v>
      </c>
      <c r="E64" s="6">
        <v>4.0209999999999999</v>
      </c>
      <c r="F64" s="6">
        <v>3.0230000000000001</v>
      </c>
      <c r="G64" s="6">
        <v>3.0213000000000001</v>
      </c>
      <c r="H64">
        <f t="shared" si="0"/>
        <v>85.71999999999997</v>
      </c>
      <c r="I64">
        <f t="shared" si="1"/>
        <v>99.969999999999985</v>
      </c>
    </row>
    <row r="65" spans="1:9">
      <c r="A65" s="5">
        <v>44657</v>
      </c>
      <c r="B65" s="6">
        <v>3.2328000000000001</v>
      </c>
      <c r="C65" s="6">
        <v>3.6680000000000001</v>
      </c>
      <c r="D65" s="6">
        <v>3.8744000000000001</v>
      </c>
      <c r="E65" s="6">
        <v>4.0152000000000001</v>
      </c>
      <c r="F65" s="6">
        <v>3.0293000000000001</v>
      </c>
      <c r="G65" s="6">
        <v>3.0089000000000001</v>
      </c>
      <c r="H65">
        <f t="shared" si="0"/>
        <v>84.509999999999991</v>
      </c>
      <c r="I65">
        <f t="shared" si="1"/>
        <v>100.63</v>
      </c>
    </row>
    <row r="66" spans="1:9">
      <c r="A66" s="5">
        <v>44658</v>
      </c>
      <c r="B66" s="6">
        <v>3.2128999999999999</v>
      </c>
      <c r="C66" s="6">
        <v>3.6379999999999999</v>
      </c>
      <c r="D66" s="6">
        <v>3.8620000000000001</v>
      </c>
      <c r="E66" s="6">
        <v>4.0152000000000001</v>
      </c>
      <c r="F66" s="6">
        <v>3.0097999999999998</v>
      </c>
      <c r="G66" s="6">
        <v>2.9845000000000002</v>
      </c>
      <c r="H66">
        <f t="shared" si="0"/>
        <v>85.220000000000027</v>
      </c>
      <c r="I66">
        <f t="shared" si="1"/>
        <v>103.07</v>
      </c>
    </row>
    <row r="67" spans="1:9">
      <c r="A67" s="5">
        <v>44659</v>
      </c>
      <c r="B67" s="6">
        <v>3.1905000000000001</v>
      </c>
      <c r="C67" s="6">
        <v>3.6194999999999999</v>
      </c>
      <c r="D67" s="6">
        <v>3.8458999999999999</v>
      </c>
      <c r="E67" s="6">
        <v>3.9885000000000002</v>
      </c>
      <c r="F67" s="6">
        <v>3.0333999999999999</v>
      </c>
      <c r="G67" s="6">
        <v>2.9940000000000002</v>
      </c>
      <c r="H67">
        <f t="shared" si="0"/>
        <v>81.25</v>
      </c>
      <c r="I67">
        <f t="shared" si="1"/>
        <v>99.449999999999989</v>
      </c>
    </row>
    <row r="68" spans="1:9">
      <c r="A68" s="5">
        <v>44662</v>
      </c>
      <c r="B68" s="6">
        <v>3.1888000000000001</v>
      </c>
      <c r="C68" s="6">
        <v>3.6164000000000001</v>
      </c>
      <c r="D68" s="6">
        <v>3.8428</v>
      </c>
      <c r="E68" s="6">
        <v>3.9853999999999998</v>
      </c>
      <c r="F68" s="6">
        <v>3.0476000000000001</v>
      </c>
      <c r="G68" s="6">
        <v>3.0114999999999998</v>
      </c>
      <c r="H68">
        <f t="shared" ref="H68:H131" si="2">(D68-F68)*100</f>
        <v>79.52</v>
      </c>
      <c r="I68">
        <f t="shared" ref="I68:I131" si="3">(E68-G68)*100</f>
        <v>97.39</v>
      </c>
    </row>
    <row r="69" spans="1:9">
      <c r="A69" s="5">
        <v>44663</v>
      </c>
      <c r="B69" s="6">
        <v>3.1878000000000002</v>
      </c>
      <c r="C69" s="6">
        <v>3.6116000000000001</v>
      </c>
      <c r="D69" s="6">
        <v>3.8374999999999999</v>
      </c>
      <c r="E69" s="6">
        <v>3.9801000000000002</v>
      </c>
      <c r="F69" s="6">
        <v>3.0453000000000001</v>
      </c>
      <c r="G69" s="6">
        <v>3.0116000000000001</v>
      </c>
      <c r="H69">
        <f t="shared" si="2"/>
        <v>79.219999999999985</v>
      </c>
      <c r="I69">
        <f t="shared" si="3"/>
        <v>96.850000000000009</v>
      </c>
    </row>
    <row r="70" spans="1:9">
      <c r="A70" s="5">
        <v>44664</v>
      </c>
      <c r="B70" s="6">
        <v>3.1690999999999998</v>
      </c>
      <c r="C70" s="6">
        <v>3.5987</v>
      </c>
      <c r="D70" s="6">
        <v>3.8246000000000002</v>
      </c>
      <c r="E70" s="6">
        <v>3.9849999999999999</v>
      </c>
      <c r="F70" s="6">
        <v>3.0344000000000002</v>
      </c>
      <c r="G70" s="6">
        <v>2.9975999999999998</v>
      </c>
      <c r="H70">
        <f t="shared" si="2"/>
        <v>79.02</v>
      </c>
      <c r="I70">
        <f t="shared" si="3"/>
        <v>98.740000000000009</v>
      </c>
    </row>
    <row r="71" spans="1:9">
      <c r="A71" s="5">
        <v>44665</v>
      </c>
      <c r="B71" s="6">
        <v>3.1522999999999999</v>
      </c>
      <c r="C71" s="6">
        <v>3.5865999999999998</v>
      </c>
      <c r="D71" s="6">
        <v>3.8125</v>
      </c>
      <c r="E71" s="6">
        <v>3.9557000000000002</v>
      </c>
      <c r="F71" s="6">
        <v>3.0152999999999999</v>
      </c>
      <c r="G71" s="6">
        <v>2.9946000000000002</v>
      </c>
      <c r="H71">
        <f t="shared" si="2"/>
        <v>79.720000000000013</v>
      </c>
      <c r="I71">
        <f t="shared" si="3"/>
        <v>96.110000000000014</v>
      </c>
    </row>
    <row r="72" spans="1:9">
      <c r="A72" s="5">
        <v>44666</v>
      </c>
      <c r="B72" s="6">
        <v>3.1549999999999998</v>
      </c>
      <c r="C72" s="6">
        <v>3.577</v>
      </c>
      <c r="D72" s="6">
        <v>3.8111000000000002</v>
      </c>
      <c r="E72" s="6">
        <v>3.9542999999999999</v>
      </c>
      <c r="F72" s="6">
        <v>3.0061</v>
      </c>
      <c r="G72" s="6">
        <v>2.9891000000000001</v>
      </c>
      <c r="H72">
        <f t="shared" si="2"/>
        <v>80.500000000000014</v>
      </c>
      <c r="I72">
        <f t="shared" si="3"/>
        <v>96.519999999999982</v>
      </c>
    </row>
    <row r="73" spans="1:9">
      <c r="A73" s="5">
        <v>44669</v>
      </c>
      <c r="B73" s="6">
        <v>3.1718000000000002</v>
      </c>
      <c r="C73" s="6">
        <v>3.5720000000000001</v>
      </c>
      <c r="D73" s="6">
        <v>3.8109999999999999</v>
      </c>
      <c r="E73" s="6">
        <v>3.9605000000000001</v>
      </c>
      <c r="F73" s="6">
        <v>3.0467</v>
      </c>
      <c r="G73" s="6">
        <v>3.0415000000000001</v>
      </c>
      <c r="H73">
        <f t="shared" si="2"/>
        <v>76.429999999999993</v>
      </c>
      <c r="I73">
        <f t="shared" si="3"/>
        <v>91.9</v>
      </c>
    </row>
    <row r="74" spans="1:9">
      <c r="A74" s="5">
        <v>44670</v>
      </c>
      <c r="B74" s="6">
        <v>3.1614</v>
      </c>
      <c r="C74" s="6">
        <v>3.5844</v>
      </c>
      <c r="D74" s="6">
        <v>3.8109999999999999</v>
      </c>
      <c r="E74" s="6">
        <v>3.9628000000000001</v>
      </c>
      <c r="F74" s="6">
        <v>3.0270000000000001</v>
      </c>
      <c r="G74" s="6">
        <v>3.0467</v>
      </c>
      <c r="H74">
        <f t="shared" si="2"/>
        <v>78.399999999999977</v>
      </c>
      <c r="I74">
        <f t="shared" si="3"/>
        <v>91.610000000000014</v>
      </c>
    </row>
    <row r="75" spans="1:9">
      <c r="A75" s="5">
        <v>44671</v>
      </c>
      <c r="B75" s="6">
        <v>3.1587999999999998</v>
      </c>
      <c r="C75" s="6">
        <v>3.5809000000000002</v>
      </c>
      <c r="D75" s="6">
        <v>3.8033999999999999</v>
      </c>
      <c r="E75" s="6">
        <v>3.9527999999999999</v>
      </c>
      <c r="F75" s="6">
        <v>3.0354999999999999</v>
      </c>
      <c r="G75" s="6">
        <v>3.0615999999999999</v>
      </c>
      <c r="H75">
        <f t="shared" si="2"/>
        <v>76.790000000000006</v>
      </c>
      <c r="I75">
        <f t="shared" si="3"/>
        <v>89.12</v>
      </c>
    </row>
    <row r="76" spans="1:9">
      <c r="A76" s="5">
        <v>44672</v>
      </c>
      <c r="B76" s="6">
        <v>3.1730999999999998</v>
      </c>
      <c r="C76" s="6">
        <v>3.5861000000000001</v>
      </c>
      <c r="D76" s="6">
        <v>3.8086000000000002</v>
      </c>
      <c r="E76" s="6">
        <v>3.9580000000000002</v>
      </c>
      <c r="F76" s="6">
        <v>3.0398000000000001</v>
      </c>
      <c r="G76" s="6">
        <v>3.0642999999999998</v>
      </c>
      <c r="H76">
        <f t="shared" si="2"/>
        <v>76.88000000000001</v>
      </c>
      <c r="I76">
        <f t="shared" si="3"/>
        <v>89.370000000000033</v>
      </c>
    </row>
    <row r="77" spans="1:9">
      <c r="A77" s="5">
        <v>44673</v>
      </c>
      <c r="B77" s="6">
        <v>3.1539000000000001</v>
      </c>
      <c r="C77" s="6">
        <v>3.5767000000000002</v>
      </c>
      <c r="D77" s="6">
        <v>3.8054999999999999</v>
      </c>
      <c r="E77" s="6">
        <v>3.9632999999999998</v>
      </c>
      <c r="F77" s="6">
        <v>3.0552999999999999</v>
      </c>
      <c r="G77" s="6">
        <v>3.0768</v>
      </c>
      <c r="H77">
        <f t="shared" si="2"/>
        <v>75.02</v>
      </c>
      <c r="I77">
        <f t="shared" si="3"/>
        <v>88.649999999999977</v>
      </c>
    </row>
    <row r="78" spans="1:9">
      <c r="A78" s="5">
        <v>44675</v>
      </c>
      <c r="B78" s="6">
        <v>3.1503000000000001</v>
      </c>
      <c r="C78" s="6">
        <v>3.5846</v>
      </c>
      <c r="D78" s="6">
        <v>3.8134000000000001</v>
      </c>
      <c r="E78" s="6">
        <v>3.9712000000000001</v>
      </c>
      <c r="F78" s="6">
        <v>3.0623999999999998</v>
      </c>
      <c r="G78" s="6">
        <v>3.0718999999999999</v>
      </c>
      <c r="H78">
        <f t="shared" si="2"/>
        <v>75.100000000000037</v>
      </c>
      <c r="I78">
        <f t="shared" si="3"/>
        <v>89.930000000000021</v>
      </c>
    </row>
    <row r="79" spans="1:9">
      <c r="A79" s="5">
        <v>44676</v>
      </c>
      <c r="B79" s="6">
        <v>3.1558999999999999</v>
      </c>
      <c r="C79" s="6">
        <v>3.5794000000000001</v>
      </c>
      <c r="D79" s="6">
        <v>3.8180999999999998</v>
      </c>
      <c r="E79" s="6">
        <v>3.9653999999999998</v>
      </c>
      <c r="F79" s="6">
        <v>3.0590999999999999</v>
      </c>
      <c r="G79" s="6">
        <v>3.0074999999999998</v>
      </c>
      <c r="H79">
        <f t="shared" si="2"/>
        <v>75.899999999999991</v>
      </c>
      <c r="I79">
        <f t="shared" si="3"/>
        <v>95.789999999999992</v>
      </c>
    </row>
    <row r="80" spans="1:9">
      <c r="A80" s="5">
        <v>44677</v>
      </c>
      <c r="B80" s="6">
        <v>3.1516000000000002</v>
      </c>
      <c r="C80" s="6">
        <v>3.5608</v>
      </c>
      <c r="D80" s="6">
        <v>3.8195000000000001</v>
      </c>
      <c r="E80" s="6">
        <v>3.9771000000000001</v>
      </c>
      <c r="F80" s="6">
        <v>3.0377000000000001</v>
      </c>
      <c r="G80" s="6">
        <v>3.0125000000000002</v>
      </c>
      <c r="H80">
        <f t="shared" si="2"/>
        <v>78.180000000000007</v>
      </c>
      <c r="I80">
        <f t="shared" si="3"/>
        <v>96.46</v>
      </c>
    </row>
    <row r="81" spans="1:9">
      <c r="A81" s="5">
        <v>44678</v>
      </c>
      <c r="B81" s="6">
        <v>3.1421999999999999</v>
      </c>
      <c r="C81" s="6">
        <v>3.5716000000000001</v>
      </c>
      <c r="D81" s="6">
        <v>3.806</v>
      </c>
      <c r="E81" s="6">
        <v>3.9674999999999998</v>
      </c>
      <c r="F81" s="6">
        <v>3.0487000000000002</v>
      </c>
      <c r="G81" s="6">
        <v>3.03</v>
      </c>
      <c r="H81">
        <f t="shared" si="2"/>
        <v>75.72999999999999</v>
      </c>
      <c r="I81">
        <f t="shared" si="3"/>
        <v>93.75</v>
      </c>
    </row>
    <row r="82" spans="1:9">
      <c r="A82" s="5">
        <v>44679</v>
      </c>
      <c r="B82" s="6">
        <v>3.1476999999999999</v>
      </c>
      <c r="C82" s="6">
        <v>3.5815000000000001</v>
      </c>
      <c r="D82" s="6">
        <v>3.806</v>
      </c>
      <c r="E82" s="6">
        <v>3.9674999999999998</v>
      </c>
      <c r="F82" s="6">
        <v>3.0605000000000002</v>
      </c>
      <c r="G82" s="6">
        <v>3.05</v>
      </c>
      <c r="H82">
        <f t="shared" si="2"/>
        <v>74.549999999999983</v>
      </c>
      <c r="I82">
        <f t="shared" si="3"/>
        <v>91.75</v>
      </c>
    </row>
    <row r="83" spans="1:9">
      <c r="A83" s="5">
        <v>44680</v>
      </c>
      <c r="B83" s="6">
        <v>3.1442000000000001</v>
      </c>
      <c r="C83" s="6">
        <v>3.5644</v>
      </c>
      <c r="D83" s="6">
        <v>3.8089</v>
      </c>
      <c r="E83" s="6">
        <v>3.9704000000000002</v>
      </c>
      <c r="F83" s="6">
        <v>3.0569000000000002</v>
      </c>
      <c r="G83" s="6">
        <v>3.0325000000000002</v>
      </c>
      <c r="H83">
        <f t="shared" si="2"/>
        <v>75.199999999999974</v>
      </c>
      <c r="I83">
        <f t="shared" si="3"/>
        <v>93.789999999999992</v>
      </c>
    </row>
    <row r="84" spans="1:9">
      <c r="A84" s="5">
        <v>44686</v>
      </c>
      <c r="B84" s="6">
        <v>3.1425000000000001</v>
      </c>
      <c r="C84" s="6">
        <v>3.5594000000000001</v>
      </c>
      <c r="D84" s="6">
        <v>3.8090999999999999</v>
      </c>
      <c r="E84" s="6">
        <v>3.9712000000000001</v>
      </c>
      <c r="F84" s="6">
        <v>3.0619000000000001</v>
      </c>
      <c r="G84" s="6">
        <v>3.0225</v>
      </c>
      <c r="H84">
        <f t="shared" si="2"/>
        <v>74.719999999999985</v>
      </c>
      <c r="I84">
        <f t="shared" si="3"/>
        <v>94.87</v>
      </c>
    </row>
    <row r="85" spans="1:9">
      <c r="A85" s="5">
        <v>44687</v>
      </c>
      <c r="B85" s="6">
        <v>3.1383999999999999</v>
      </c>
      <c r="C85" s="6">
        <v>3.5472999999999999</v>
      </c>
      <c r="D85" s="6">
        <v>3.8090999999999999</v>
      </c>
      <c r="E85" s="6">
        <v>3.964</v>
      </c>
      <c r="F85" s="6">
        <v>3.0606</v>
      </c>
      <c r="G85" s="6">
        <v>3.0274999999999999</v>
      </c>
      <c r="H85">
        <f t="shared" si="2"/>
        <v>74.849999999999994</v>
      </c>
      <c r="I85">
        <f t="shared" si="3"/>
        <v>93.65</v>
      </c>
    </row>
    <row r="86" spans="1:9">
      <c r="A86" s="5">
        <v>44688</v>
      </c>
      <c r="B86" s="6">
        <v>3.1465999999999998</v>
      </c>
      <c r="C86" s="6">
        <v>3.5465</v>
      </c>
      <c r="D86" s="6">
        <v>3.7982999999999998</v>
      </c>
      <c r="E86" s="6">
        <v>3.9516</v>
      </c>
      <c r="F86" s="6">
        <v>3.052</v>
      </c>
      <c r="G86" s="6">
        <v>3.0249999999999999</v>
      </c>
      <c r="H86">
        <f t="shared" si="2"/>
        <v>74.629999999999967</v>
      </c>
      <c r="I86">
        <f t="shared" si="3"/>
        <v>92.660000000000011</v>
      </c>
    </row>
    <row r="87" spans="1:9">
      <c r="A87" s="5">
        <v>44690</v>
      </c>
      <c r="B87" s="6">
        <v>3.1274000000000002</v>
      </c>
      <c r="C87" s="6">
        <v>3.5448</v>
      </c>
      <c r="D87" s="6">
        <v>3.7949999999999999</v>
      </c>
      <c r="E87" s="6">
        <v>3.9445000000000001</v>
      </c>
      <c r="F87" s="6">
        <v>3.044</v>
      </c>
      <c r="G87" s="6">
        <v>3.0150999999999999</v>
      </c>
      <c r="H87">
        <f t="shared" si="2"/>
        <v>75.099999999999994</v>
      </c>
      <c r="I87">
        <f t="shared" si="3"/>
        <v>92.940000000000026</v>
      </c>
    </row>
    <row r="88" spans="1:9">
      <c r="A88" s="5">
        <v>44691</v>
      </c>
      <c r="B88" s="6">
        <v>3.1006</v>
      </c>
      <c r="C88" s="6">
        <v>3.5148999999999999</v>
      </c>
      <c r="D88" s="6">
        <v>3.7854999999999999</v>
      </c>
      <c r="E88" s="6">
        <v>3.9319999999999999</v>
      </c>
      <c r="F88" s="6">
        <v>3.0436999999999999</v>
      </c>
      <c r="G88" s="6">
        <v>2.9975999999999998</v>
      </c>
      <c r="H88">
        <f t="shared" si="2"/>
        <v>74.180000000000007</v>
      </c>
      <c r="I88">
        <f t="shared" si="3"/>
        <v>93.440000000000012</v>
      </c>
    </row>
    <row r="89" spans="1:9">
      <c r="A89" s="5">
        <v>44692</v>
      </c>
      <c r="B89" s="6">
        <v>3.0903</v>
      </c>
      <c r="C89" s="6">
        <v>3.5169000000000001</v>
      </c>
      <c r="D89" s="6">
        <v>3.7723</v>
      </c>
      <c r="E89" s="6">
        <v>3.9275000000000002</v>
      </c>
      <c r="F89" s="6">
        <v>3.0367999999999999</v>
      </c>
      <c r="G89" s="6">
        <v>3.0125999999999999</v>
      </c>
      <c r="H89">
        <f t="shared" si="2"/>
        <v>73.550000000000011</v>
      </c>
      <c r="I89">
        <f t="shared" si="3"/>
        <v>91.490000000000023</v>
      </c>
    </row>
    <row r="90" spans="1:9">
      <c r="A90" s="5">
        <v>44693</v>
      </c>
      <c r="B90" s="6">
        <v>3.0710000000000002</v>
      </c>
      <c r="C90" s="6">
        <v>3.4893999999999998</v>
      </c>
      <c r="D90" s="6">
        <v>3.7555999999999998</v>
      </c>
      <c r="E90" s="6">
        <v>3.9125000000000001</v>
      </c>
      <c r="F90" s="6">
        <v>3.0213000000000001</v>
      </c>
      <c r="G90" s="6">
        <v>2.9901</v>
      </c>
      <c r="H90">
        <f t="shared" si="2"/>
        <v>73.429999999999978</v>
      </c>
      <c r="I90">
        <f t="shared" si="3"/>
        <v>92.240000000000009</v>
      </c>
    </row>
    <row r="91" spans="1:9">
      <c r="A91" s="5">
        <v>44694</v>
      </c>
      <c r="B91" s="6">
        <v>3.0497000000000001</v>
      </c>
      <c r="C91" s="6">
        <v>3.4685000000000001</v>
      </c>
      <c r="D91" s="6">
        <v>3.7197</v>
      </c>
      <c r="E91" s="6">
        <v>3.8921000000000001</v>
      </c>
      <c r="F91" s="6">
        <v>3.0327999999999999</v>
      </c>
      <c r="G91" s="6">
        <v>2.9986000000000002</v>
      </c>
      <c r="H91">
        <f t="shared" si="2"/>
        <v>68.690000000000012</v>
      </c>
      <c r="I91">
        <f t="shared" si="3"/>
        <v>89.35</v>
      </c>
    </row>
    <row r="92" spans="1:9">
      <c r="A92" s="5">
        <v>44697</v>
      </c>
      <c r="B92" s="6">
        <v>3.0383</v>
      </c>
      <c r="C92" s="6">
        <v>3.4538000000000002</v>
      </c>
      <c r="D92" s="6">
        <v>3.69</v>
      </c>
      <c r="E92" s="6">
        <v>3.8921999999999999</v>
      </c>
      <c r="F92" s="6">
        <v>3.0293000000000001</v>
      </c>
      <c r="G92" s="6">
        <v>3.0101</v>
      </c>
      <c r="H92">
        <f t="shared" si="2"/>
        <v>66.069999999999979</v>
      </c>
      <c r="I92">
        <f t="shared" si="3"/>
        <v>88.21</v>
      </c>
    </row>
    <row r="93" spans="1:9">
      <c r="A93" s="5">
        <v>44698</v>
      </c>
      <c r="B93" s="6">
        <v>3.012</v>
      </c>
      <c r="C93" s="6">
        <v>3.4401000000000002</v>
      </c>
      <c r="D93" s="6">
        <v>3.6749000000000001</v>
      </c>
      <c r="E93" s="6">
        <v>3.8921000000000001</v>
      </c>
      <c r="F93" s="6">
        <v>3.0325000000000002</v>
      </c>
      <c r="G93" s="6">
        <v>3.0026000000000002</v>
      </c>
      <c r="H93">
        <f t="shared" si="2"/>
        <v>64.239999999999981</v>
      </c>
      <c r="I93">
        <f t="shared" si="3"/>
        <v>88.949999999999989</v>
      </c>
    </row>
    <row r="94" spans="1:9">
      <c r="A94" s="5">
        <v>44699</v>
      </c>
      <c r="B94" s="6">
        <v>3.0026999999999999</v>
      </c>
      <c r="C94" s="6">
        <v>3.4201000000000001</v>
      </c>
      <c r="D94" s="6">
        <v>3.6349</v>
      </c>
      <c r="E94" s="6">
        <v>3.8664999999999998</v>
      </c>
      <c r="F94" s="6">
        <v>3.0114000000000001</v>
      </c>
      <c r="G94" s="6">
        <v>2.9901</v>
      </c>
      <c r="H94">
        <f t="shared" si="2"/>
        <v>62.349999999999994</v>
      </c>
      <c r="I94">
        <f t="shared" si="3"/>
        <v>87.639999999999986</v>
      </c>
    </row>
    <row r="95" spans="1:9">
      <c r="A95" s="5">
        <v>44700</v>
      </c>
      <c r="B95" s="6">
        <v>2.9687000000000001</v>
      </c>
      <c r="C95" s="6">
        <v>3.3984999999999999</v>
      </c>
      <c r="D95" s="6">
        <v>3.6133000000000002</v>
      </c>
      <c r="E95" s="6">
        <v>3.8496000000000001</v>
      </c>
      <c r="F95" s="6">
        <v>3.0167000000000002</v>
      </c>
      <c r="G95" s="6">
        <v>2.9842</v>
      </c>
      <c r="H95">
        <f t="shared" si="2"/>
        <v>59.660000000000004</v>
      </c>
      <c r="I95">
        <f t="shared" si="3"/>
        <v>86.54000000000002</v>
      </c>
    </row>
    <row r="96" spans="1:9">
      <c r="A96" s="5">
        <v>44701</v>
      </c>
      <c r="B96" s="6">
        <v>2.9830999999999999</v>
      </c>
      <c r="C96" s="6">
        <v>3.3978000000000002</v>
      </c>
      <c r="D96" s="6">
        <v>3.5956999999999999</v>
      </c>
      <c r="E96" s="6">
        <v>3.8319999999999999</v>
      </c>
      <c r="F96" s="6">
        <v>3.0226000000000002</v>
      </c>
      <c r="G96" s="6">
        <v>2.9927000000000001</v>
      </c>
      <c r="H96">
        <f t="shared" si="2"/>
        <v>57.309999999999974</v>
      </c>
      <c r="I96">
        <f t="shared" si="3"/>
        <v>83.929999999999978</v>
      </c>
    </row>
    <row r="97" spans="1:9">
      <c r="A97" s="5">
        <v>44704</v>
      </c>
      <c r="B97" s="6">
        <v>2.9605000000000001</v>
      </c>
      <c r="C97" s="6">
        <v>3.3953000000000002</v>
      </c>
      <c r="D97" s="6">
        <v>3.5731999999999999</v>
      </c>
      <c r="E97" s="6">
        <v>3.8092000000000001</v>
      </c>
      <c r="F97" s="6">
        <v>3.0196000000000001</v>
      </c>
      <c r="G97" s="6">
        <v>2.9727000000000001</v>
      </c>
      <c r="H97">
        <f t="shared" si="2"/>
        <v>55.359999999999985</v>
      </c>
      <c r="I97">
        <f t="shared" si="3"/>
        <v>83.65</v>
      </c>
    </row>
    <row r="98" spans="1:9">
      <c r="A98" s="5">
        <v>44705</v>
      </c>
      <c r="B98" s="6">
        <v>2.9510999999999998</v>
      </c>
      <c r="C98" s="6">
        <v>3.3845000000000001</v>
      </c>
      <c r="D98" s="6">
        <v>3.5724</v>
      </c>
      <c r="E98" s="6">
        <v>3.8083999999999998</v>
      </c>
      <c r="F98" s="6">
        <v>3.0011000000000001</v>
      </c>
      <c r="G98" s="6">
        <v>2.9777</v>
      </c>
      <c r="H98">
        <f t="shared" si="2"/>
        <v>57.129999999999995</v>
      </c>
      <c r="I98">
        <f t="shared" si="3"/>
        <v>83.069999999999979</v>
      </c>
    </row>
    <row r="99" spans="1:9">
      <c r="A99" s="5">
        <v>44706</v>
      </c>
      <c r="B99" s="6">
        <v>2.9466000000000001</v>
      </c>
      <c r="C99" s="6">
        <v>3.3702000000000001</v>
      </c>
      <c r="D99" s="6">
        <v>3.5680999999999998</v>
      </c>
      <c r="E99" s="6">
        <v>3.8041</v>
      </c>
      <c r="F99" s="6">
        <v>2.9986999999999999</v>
      </c>
      <c r="G99" s="6">
        <v>2.9777</v>
      </c>
      <c r="H99">
        <f t="shared" si="2"/>
        <v>56.939999999999991</v>
      </c>
      <c r="I99">
        <f t="shared" si="3"/>
        <v>82.64</v>
      </c>
    </row>
    <row r="100" spans="1:9">
      <c r="A100" s="5">
        <v>44707</v>
      </c>
      <c r="B100" s="6">
        <v>2.9321000000000002</v>
      </c>
      <c r="C100" s="6">
        <v>3.3628</v>
      </c>
      <c r="D100" s="6">
        <v>3.5507</v>
      </c>
      <c r="E100" s="6">
        <v>3.7867000000000002</v>
      </c>
      <c r="F100" s="6">
        <v>2.9702000000000002</v>
      </c>
      <c r="G100" s="6">
        <v>2.9302999999999999</v>
      </c>
      <c r="H100">
        <f t="shared" si="2"/>
        <v>58.049999999999983</v>
      </c>
      <c r="I100">
        <f t="shared" si="3"/>
        <v>85.640000000000029</v>
      </c>
    </row>
    <row r="101" spans="1:9">
      <c r="A101" s="5">
        <v>44708</v>
      </c>
      <c r="B101" s="6">
        <v>2.9325999999999999</v>
      </c>
      <c r="C101" s="6">
        <v>3.3504999999999998</v>
      </c>
      <c r="D101" s="6">
        <v>3.5384000000000002</v>
      </c>
      <c r="E101" s="6">
        <v>3.7744</v>
      </c>
      <c r="F101" s="6">
        <v>2.9615999999999998</v>
      </c>
      <c r="G101" s="6">
        <v>2.9253</v>
      </c>
      <c r="H101">
        <f t="shared" si="2"/>
        <v>57.680000000000042</v>
      </c>
      <c r="I101">
        <f t="shared" si="3"/>
        <v>84.91</v>
      </c>
    </row>
    <row r="102" spans="1:9">
      <c r="A102" s="5">
        <v>44711</v>
      </c>
      <c r="B102" s="6">
        <v>2.9540999999999999</v>
      </c>
      <c r="C102" s="6">
        <v>3.3715999999999999</v>
      </c>
      <c r="D102" s="6">
        <v>3.5486</v>
      </c>
      <c r="E102" s="6">
        <v>3.7846000000000002</v>
      </c>
      <c r="F102" s="6">
        <v>2.9775</v>
      </c>
      <c r="G102" s="6">
        <v>2.9504000000000001</v>
      </c>
      <c r="H102">
        <f t="shared" si="2"/>
        <v>57.109999999999992</v>
      </c>
      <c r="I102">
        <f t="shared" si="3"/>
        <v>83.42</v>
      </c>
    </row>
    <row r="103" spans="1:9">
      <c r="A103" s="5">
        <v>44712</v>
      </c>
      <c r="B103" s="6">
        <v>2.9805000000000001</v>
      </c>
      <c r="C103" s="6">
        <v>3.3866000000000001</v>
      </c>
      <c r="D103" s="6">
        <v>3.5642</v>
      </c>
      <c r="E103" s="6">
        <v>3.7846000000000002</v>
      </c>
      <c r="F103" s="6">
        <v>2.9921000000000002</v>
      </c>
      <c r="G103" s="6">
        <v>2.9733999999999998</v>
      </c>
      <c r="H103">
        <f t="shared" si="2"/>
        <v>57.20999999999998</v>
      </c>
      <c r="I103">
        <f t="shared" si="3"/>
        <v>81.120000000000033</v>
      </c>
    </row>
    <row r="104" spans="1:9">
      <c r="A104" s="5">
        <v>44713</v>
      </c>
      <c r="B104" s="6">
        <v>2.9977</v>
      </c>
      <c r="C104" s="6">
        <v>3.4001999999999999</v>
      </c>
      <c r="D104" s="6">
        <v>3.5767000000000002</v>
      </c>
      <c r="E104" s="6">
        <v>3.7970999999999999</v>
      </c>
      <c r="F104" s="6">
        <v>2.9967999999999999</v>
      </c>
      <c r="G104" s="6">
        <v>2.9803999999999999</v>
      </c>
      <c r="H104">
        <f t="shared" si="2"/>
        <v>57.99000000000003</v>
      </c>
      <c r="I104">
        <f t="shared" si="3"/>
        <v>81.67</v>
      </c>
    </row>
    <row r="105" spans="1:9">
      <c r="A105" s="5">
        <v>44714</v>
      </c>
      <c r="B105" s="6">
        <v>3.0179</v>
      </c>
      <c r="C105" s="6">
        <v>3.4201999999999999</v>
      </c>
      <c r="D105" s="6">
        <v>3.5767000000000002</v>
      </c>
      <c r="E105" s="6">
        <v>3.7970999999999999</v>
      </c>
      <c r="F105" s="6">
        <v>3.0063</v>
      </c>
      <c r="G105" s="6">
        <v>2.9883999999999999</v>
      </c>
      <c r="H105">
        <f t="shared" si="2"/>
        <v>57.04000000000002</v>
      </c>
      <c r="I105">
        <f t="shared" si="3"/>
        <v>80.87</v>
      </c>
    </row>
    <row r="106" spans="1:9">
      <c r="A106" s="5">
        <v>44718</v>
      </c>
      <c r="B106" s="6">
        <v>3.0709</v>
      </c>
      <c r="C106" s="6">
        <v>3.4517000000000002</v>
      </c>
      <c r="D106" s="6">
        <v>3.6031</v>
      </c>
      <c r="E106" s="6">
        <v>3.8170999999999999</v>
      </c>
      <c r="F106" s="6">
        <v>3.0444</v>
      </c>
      <c r="G106" s="6">
        <v>3.0078999999999998</v>
      </c>
      <c r="H106">
        <f t="shared" si="2"/>
        <v>55.87</v>
      </c>
      <c r="I106">
        <f t="shared" si="3"/>
        <v>80.920000000000016</v>
      </c>
    </row>
    <row r="107" spans="1:9">
      <c r="A107" s="5">
        <v>44719</v>
      </c>
      <c r="B107" s="6">
        <v>3.1017999999999999</v>
      </c>
      <c r="C107" s="6">
        <v>3.4697</v>
      </c>
      <c r="D107" s="6">
        <v>3.5996999999999999</v>
      </c>
      <c r="E107" s="6">
        <v>3.8012999999999999</v>
      </c>
      <c r="F107" s="6">
        <v>3.0339999999999998</v>
      </c>
      <c r="G107" s="6">
        <v>2.9855</v>
      </c>
      <c r="H107">
        <f t="shared" si="2"/>
        <v>56.570000000000007</v>
      </c>
      <c r="I107">
        <f t="shared" si="3"/>
        <v>81.579999999999984</v>
      </c>
    </row>
    <row r="108" spans="1:9">
      <c r="A108" s="5">
        <v>44720</v>
      </c>
      <c r="B108" s="6">
        <v>3.1233</v>
      </c>
      <c r="C108" s="6">
        <v>3.4655999999999998</v>
      </c>
      <c r="D108" s="6">
        <v>3.5855999999999999</v>
      </c>
      <c r="E108" s="6">
        <v>3.7989999999999999</v>
      </c>
      <c r="F108" s="6">
        <v>3.0354999999999999</v>
      </c>
      <c r="G108" s="6">
        <v>2.9895</v>
      </c>
      <c r="H108">
        <f t="shared" si="2"/>
        <v>55.010000000000005</v>
      </c>
      <c r="I108">
        <f t="shared" si="3"/>
        <v>80.949999999999989</v>
      </c>
    </row>
    <row r="109" spans="1:9">
      <c r="A109" s="5">
        <v>44721</v>
      </c>
      <c r="B109" s="6">
        <v>3.1073</v>
      </c>
      <c r="C109" s="6">
        <v>3.4533</v>
      </c>
      <c r="D109" s="6">
        <v>3.5733000000000001</v>
      </c>
      <c r="E109" s="6">
        <v>3.7867000000000002</v>
      </c>
      <c r="F109" s="6">
        <v>3.0421999999999998</v>
      </c>
      <c r="G109" s="6">
        <v>2.9834999999999998</v>
      </c>
      <c r="H109">
        <f t="shared" si="2"/>
        <v>53.110000000000035</v>
      </c>
      <c r="I109">
        <f t="shared" si="3"/>
        <v>80.320000000000036</v>
      </c>
    </row>
    <row r="110" spans="1:9">
      <c r="A110" s="5">
        <v>44722</v>
      </c>
      <c r="B110" s="6">
        <v>3.0952000000000002</v>
      </c>
      <c r="C110" s="6">
        <v>3.4620000000000002</v>
      </c>
      <c r="D110" s="6">
        <v>3.5609000000000002</v>
      </c>
      <c r="E110" s="6">
        <v>3.7673000000000001</v>
      </c>
      <c r="F110" s="6">
        <v>3.0508999999999999</v>
      </c>
      <c r="G110" s="6">
        <v>2.9756</v>
      </c>
      <c r="H110">
        <f t="shared" si="2"/>
        <v>51.000000000000021</v>
      </c>
      <c r="I110">
        <f t="shared" si="3"/>
        <v>79.17</v>
      </c>
    </row>
    <row r="111" spans="1:9">
      <c r="A111" s="5">
        <v>44725</v>
      </c>
      <c r="B111" s="6">
        <v>3.089</v>
      </c>
      <c r="C111" s="6">
        <v>3.4618000000000002</v>
      </c>
      <c r="D111" s="6">
        <v>3.5621999999999998</v>
      </c>
      <c r="E111" s="6">
        <v>3.7833000000000001</v>
      </c>
      <c r="F111" s="6">
        <v>3.0470000000000002</v>
      </c>
      <c r="G111" s="6">
        <v>2.9847999999999999</v>
      </c>
      <c r="H111">
        <f t="shared" si="2"/>
        <v>51.519999999999968</v>
      </c>
      <c r="I111">
        <f t="shared" si="3"/>
        <v>79.850000000000023</v>
      </c>
    </row>
    <row r="112" spans="1:9">
      <c r="A112" s="5">
        <v>44726</v>
      </c>
      <c r="B112" s="6">
        <v>3.1112000000000002</v>
      </c>
      <c r="C112" s="6">
        <v>3.4744000000000002</v>
      </c>
      <c r="D112" s="6">
        <v>3.5748000000000002</v>
      </c>
      <c r="E112" s="6">
        <v>3.7723</v>
      </c>
      <c r="F112" s="6">
        <v>3.0333000000000001</v>
      </c>
      <c r="G112" s="6">
        <v>2.9817</v>
      </c>
      <c r="H112">
        <f t="shared" si="2"/>
        <v>54.150000000000006</v>
      </c>
      <c r="I112">
        <f t="shared" si="3"/>
        <v>79.06</v>
      </c>
    </row>
    <row r="113" spans="1:9">
      <c r="A113" s="5">
        <v>44727</v>
      </c>
      <c r="B113" s="6">
        <v>3.1234999999999999</v>
      </c>
      <c r="C113" s="6">
        <v>3.4758</v>
      </c>
      <c r="D113" s="6">
        <v>3.5663999999999998</v>
      </c>
      <c r="E113" s="6">
        <v>3.7675999999999998</v>
      </c>
      <c r="F113" s="6">
        <v>3.0569000000000002</v>
      </c>
      <c r="G113" s="6">
        <v>2.9887000000000001</v>
      </c>
      <c r="H113">
        <f t="shared" si="2"/>
        <v>50.94999999999996</v>
      </c>
      <c r="I113">
        <f t="shared" si="3"/>
        <v>77.889999999999972</v>
      </c>
    </row>
    <row r="114" spans="1:9">
      <c r="A114" s="5">
        <v>44728</v>
      </c>
      <c r="B114" s="6">
        <v>3.1225000000000001</v>
      </c>
      <c r="C114" s="6">
        <v>3.4862000000000002</v>
      </c>
      <c r="D114" s="6">
        <v>3.5573000000000001</v>
      </c>
      <c r="E114" s="6">
        <v>3.7576000000000001</v>
      </c>
      <c r="F114" s="6">
        <v>3.0381</v>
      </c>
      <c r="G114" s="6">
        <v>2.9817</v>
      </c>
      <c r="H114">
        <f t="shared" si="2"/>
        <v>51.920000000000009</v>
      </c>
      <c r="I114">
        <f t="shared" si="3"/>
        <v>77.59</v>
      </c>
    </row>
    <row r="115" spans="1:9">
      <c r="A115" s="5">
        <v>44729</v>
      </c>
      <c r="B115" s="6">
        <v>3.1133000000000002</v>
      </c>
      <c r="C115" s="6">
        <v>3.4971000000000001</v>
      </c>
      <c r="D115" s="6">
        <v>3.5682</v>
      </c>
      <c r="E115" s="6">
        <v>3.7665999999999999</v>
      </c>
      <c r="F115" s="6">
        <v>3.0316000000000001</v>
      </c>
      <c r="G115" s="6">
        <v>2.9847000000000001</v>
      </c>
      <c r="H115">
        <f t="shared" si="2"/>
        <v>53.66</v>
      </c>
      <c r="I115">
        <f t="shared" si="3"/>
        <v>78.189999999999984</v>
      </c>
    </row>
    <row r="116" spans="1:9">
      <c r="A116" s="5">
        <v>44732</v>
      </c>
      <c r="B116" s="6">
        <v>3.1126</v>
      </c>
      <c r="C116" s="6">
        <v>3.4967999999999999</v>
      </c>
      <c r="D116" s="6">
        <v>3.5756000000000001</v>
      </c>
      <c r="E116" s="6">
        <v>3.7665999999999999</v>
      </c>
      <c r="F116" s="6">
        <v>3.0535000000000001</v>
      </c>
      <c r="G116" s="6">
        <v>2.9952999999999999</v>
      </c>
      <c r="H116">
        <f t="shared" si="2"/>
        <v>52.21</v>
      </c>
      <c r="I116">
        <f t="shared" si="3"/>
        <v>77.13000000000001</v>
      </c>
    </row>
    <row r="117" spans="1:9">
      <c r="A117" s="5">
        <v>44733</v>
      </c>
      <c r="B117" s="6">
        <v>3.1221000000000001</v>
      </c>
      <c r="C117" s="6">
        <v>3.4910999999999999</v>
      </c>
      <c r="D117" s="6">
        <v>3.5699000000000001</v>
      </c>
      <c r="E117" s="6">
        <v>3.7608999999999999</v>
      </c>
      <c r="F117" s="6">
        <v>3.0438999999999998</v>
      </c>
      <c r="G117" s="6">
        <v>2.9933000000000001</v>
      </c>
      <c r="H117">
        <f t="shared" si="2"/>
        <v>52.600000000000023</v>
      </c>
      <c r="I117">
        <f t="shared" si="3"/>
        <v>76.759999999999991</v>
      </c>
    </row>
    <row r="118" spans="1:9">
      <c r="A118" s="5">
        <v>44734</v>
      </c>
      <c r="B118" s="6">
        <v>3.1143000000000001</v>
      </c>
      <c r="C118" s="6">
        <v>3.4828999999999999</v>
      </c>
      <c r="D118" s="6">
        <v>3.5617000000000001</v>
      </c>
      <c r="E118" s="6">
        <v>3.7526999999999999</v>
      </c>
      <c r="F118" s="6">
        <v>3.0445000000000002</v>
      </c>
      <c r="G118" s="6">
        <v>2.9878999999999998</v>
      </c>
      <c r="H118">
        <f t="shared" si="2"/>
        <v>51.719999999999985</v>
      </c>
      <c r="I118">
        <f t="shared" si="3"/>
        <v>76.480000000000018</v>
      </c>
    </row>
    <row r="119" spans="1:9">
      <c r="A119" s="5">
        <v>44735</v>
      </c>
      <c r="B119" s="6">
        <v>3.0979999999999999</v>
      </c>
      <c r="C119" s="6">
        <v>3.4662999999999999</v>
      </c>
      <c r="D119" s="6">
        <v>3.5647000000000002</v>
      </c>
      <c r="E119" s="6">
        <v>3.7557</v>
      </c>
      <c r="F119" s="6">
        <v>3.0453999999999999</v>
      </c>
      <c r="G119" s="6">
        <v>2.9918999999999998</v>
      </c>
      <c r="H119">
        <f t="shared" si="2"/>
        <v>51.930000000000035</v>
      </c>
      <c r="I119">
        <f t="shared" si="3"/>
        <v>76.380000000000024</v>
      </c>
    </row>
    <row r="120" spans="1:9">
      <c r="A120" s="5">
        <v>44736</v>
      </c>
      <c r="B120" s="6">
        <v>3.1027</v>
      </c>
      <c r="C120" s="6">
        <v>3.4710000000000001</v>
      </c>
      <c r="D120" s="6">
        <v>3.5709</v>
      </c>
      <c r="E120" s="6">
        <v>3.7633000000000001</v>
      </c>
      <c r="F120" s="6">
        <v>3.0548999999999999</v>
      </c>
      <c r="G120" s="6">
        <v>3.0059</v>
      </c>
      <c r="H120">
        <f t="shared" si="2"/>
        <v>51.6</v>
      </c>
      <c r="I120">
        <f t="shared" si="3"/>
        <v>75.740000000000009</v>
      </c>
    </row>
    <row r="121" spans="1:9">
      <c r="A121" s="5">
        <v>44739</v>
      </c>
      <c r="B121" s="6">
        <v>3.1214</v>
      </c>
      <c r="C121" s="6">
        <v>3.4910999999999999</v>
      </c>
      <c r="D121" s="6">
        <v>3.5842000000000001</v>
      </c>
      <c r="E121" s="6">
        <v>3.7766000000000002</v>
      </c>
      <c r="F121" s="6">
        <v>3.0796000000000001</v>
      </c>
      <c r="G121" s="6">
        <v>3.0384000000000002</v>
      </c>
      <c r="H121">
        <f t="shared" si="2"/>
        <v>50.459999999999994</v>
      </c>
      <c r="I121">
        <f t="shared" si="3"/>
        <v>73.819999999999993</v>
      </c>
    </row>
    <row r="122" spans="1:9">
      <c r="A122" s="5">
        <v>44740</v>
      </c>
      <c r="B122" s="6">
        <v>3.1320999999999999</v>
      </c>
      <c r="C122" s="6">
        <v>3.5011999999999999</v>
      </c>
      <c r="D122" s="6">
        <v>3.5943000000000001</v>
      </c>
      <c r="E122" s="6">
        <v>3.7867000000000002</v>
      </c>
      <c r="F122" s="6">
        <v>3.0863</v>
      </c>
      <c r="G122" s="6">
        <v>3.0518000000000001</v>
      </c>
      <c r="H122">
        <f t="shared" si="2"/>
        <v>50.8</v>
      </c>
      <c r="I122">
        <f t="shared" si="3"/>
        <v>73.490000000000009</v>
      </c>
    </row>
    <row r="123" spans="1:9">
      <c r="A123" s="5">
        <v>44741</v>
      </c>
      <c r="B123" s="6">
        <v>3.1398999999999999</v>
      </c>
      <c r="C123" s="6">
        <v>3.5097999999999998</v>
      </c>
      <c r="D123" s="6">
        <v>3.6128999999999998</v>
      </c>
      <c r="E123" s="6">
        <v>3.8052999999999999</v>
      </c>
      <c r="F123" s="6">
        <v>3.0838999999999999</v>
      </c>
      <c r="G123" s="6">
        <v>3.0508000000000002</v>
      </c>
      <c r="H123">
        <f t="shared" si="2"/>
        <v>52.899999999999991</v>
      </c>
      <c r="I123">
        <f t="shared" si="3"/>
        <v>75.449999999999974</v>
      </c>
    </row>
    <row r="124" spans="1:9">
      <c r="A124" s="5">
        <v>44742</v>
      </c>
      <c r="B124" s="6">
        <v>3.1204999999999998</v>
      </c>
      <c r="C124" s="6">
        <v>3.5001000000000002</v>
      </c>
      <c r="D124" s="6">
        <v>3.6151</v>
      </c>
      <c r="E124" s="6">
        <v>3.8094000000000001</v>
      </c>
      <c r="F124" s="6">
        <v>3.0806</v>
      </c>
      <c r="G124" s="6">
        <v>3.0508999999999999</v>
      </c>
      <c r="H124">
        <f t="shared" si="2"/>
        <v>53.449999999999996</v>
      </c>
      <c r="I124">
        <f t="shared" si="3"/>
        <v>75.850000000000023</v>
      </c>
    </row>
    <row r="125" spans="1:9">
      <c r="A125" s="5">
        <v>44743</v>
      </c>
      <c r="B125" s="6">
        <v>3.1089000000000002</v>
      </c>
      <c r="C125" s="6">
        <v>3.4807999999999999</v>
      </c>
      <c r="D125" s="6">
        <v>3.6158999999999999</v>
      </c>
      <c r="E125" s="6">
        <v>3.8102</v>
      </c>
      <c r="F125" s="6">
        <v>3.0819000000000001</v>
      </c>
      <c r="G125" s="6">
        <v>3.0562999999999998</v>
      </c>
      <c r="H125">
        <f t="shared" si="2"/>
        <v>53.399999999999977</v>
      </c>
      <c r="I125">
        <f t="shared" si="3"/>
        <v>75.390000000000029</v>
      </c>
    </row>
    <row r="126" spans="1:9">
      <c r="A126" s="5">
        <v>44746</v>
      </c>
      <c r="B126" s="6">
        <v>3.1187</v>
      </c>
      <c r="C126" s="6">
        <v>3.512</v>
      </c>
      <c r="D126" s="6">
        <v>3.6271</v>
      </c>
      <c r="E126" s="6">
        <v>3.8302</v>
      </c>
      <c r="F126" s="6">
        <v>3.0933000000000002</v>
      </c>
      <c r="G126" s="6">
        <v>3.0783</v>
      </c>
      <c r="H126">
        <f t="shared" si="2"/>
        <v>53.379999999999981</v>
      </c>
      <c r="I126">
        <f t="shared" si="3"/>
        <v>75.19</v>
      </c>
    </row>
    <row r="127" spans="1:9">
      <c r="A127" s="5">
        <v>44747</v>
      </c>
      <c r="B127" s="6">
        <v>3.1202999999999999</v>
      </c>
      <c r="C127" s="6">
        <v>3.5106000000000002</v>
      </c>
      <c r="D127" s="6">
        <v>3.6257000000000001</v>
      </c>
      <c r="E127" s="6">
        <v>3.8288000000000002</v>
      </c>
      <c r="F127" s="6">
        <v>3.0950000000000002</v>
      </c>
      <c r="G127" s="6">
        <v>3.0709</v>
      </c>
      <c r="H127">
        <f t="shared" si="2"/>
        <v>53.069999999999993</v>
      </c>
      <c r="I127">
        <f t="shared" si="3"/>
        <v>75.79000000000002</v>
      </c>
    </row>
    <row r="128" spans="1:9">
      <c r="A128" s="5">
        <v>44748</v>
      </c>
      <c r="B128" s="6">
        <v>3.1065</v>
      </c>
      <c r="C128" s="6">
        <v>3.5110999999999999</v>
      </c>
      <c r="D128" s="6">
        <v>3.6257999999999999</v>
      </c>
      <c r="E128" s="6">
        <v>3.8289</v>
      </c>
      <c r="F128" s="6">
        <v>3.0849000000000002</v>
      </c>
      <c r="G128" s="6">
        <v>3.0768</v>
      </c>
      <c r="H128">
        <f t="shared" si="2"/>
        <v>54.089999999999975</v>
      </c>
      <c r="I128">
        <f t="shared" si="3"/>
        <v>75.209999999999994</v>
      </c>
    </row>
    <row r="129" spans="1:9">
      <c r="A129" s="5">
        <v>44749</v>
      </c>
      <c r="B129" s="6">
        <v>3.1172</v>
      </c>
      <c r="C129" s="6">
        <v>3.4973999999999998</v>
      </c>
      <c r="D129" s="6">
        <v>3.6265999999999998</v>
      </c>
      <c r="E129" s="6">
        <v>3.8389000000000002</v>
      </c>
      <c r="F129" s="6">
        <v>3.0853000000000002</v>
      </c>
      <c r="G129" s="6">
        <v>3.0868000000000002</v>
      </c>
      <c r="H129">
        <f t="shared" si="2"/>
        <v>54.129999999999967</v>
      </c>
      <c r="I129">
        <f t="shared" si="3"/>
        <v>75.209999999999994</v>
      </c>
    </row>
    <row r="130" spans="1:9">
      <c r="A130" s="5">
        <v>44750</v>
      </c>
      <c r="B130" s="6">
        <v>3.1078000000000001</v>
      </c>
      <c r="C130" s="6">
        <v>3.488</v>
      </c>
      <c r="D130" s="6">
        <v>3.6343000000000001</v>
      </c>
      <c r="E130" s="6">
        <v>3.8466</v>
      </c>
      <c r="F130" s="6">
        <v>3.0851000000000002</v>
      </c>
      <c r="G130" s="6">
        <v>3.0834000000000001</v>
      </c>
      <c r="H130">
        <f t="shared" si="2"/>
        <v>54.919999999999987</v>
      </c>
      <c r="I130">
        <f t="shared" si="3"/>
        <v>76.319999999999993</v>
      </c>
    </row>
    <row r="131" spans="1:9">
      <c r="A131" s="5">
        <v>44753</v>
      </c>
      <c r="B131" s="6">
        <v>3.0847000000000002</v>
      </c>
      <c r="C131" s="6">
        <v>3.4777</v>
      </c>
      <c r="D131" s="6">
        <v>3.6240000000000001</v>
      </c>
      <c r="E131" s="6">
        <v>3.8466</v>
      </c>
      <c r="F131" s="6">
        <v>3.0798999999999999</v>
      </c>
      <c r="G131" s="6">
        <v>3.0735000000000001</v>
      </c>
      <c r="H131">
        <f t="shared" si="2"/>
        <v>54.410000000000025</v>
      </c>
      <c r="I131">
        <f t="shared" si="3"/>
        <v>77.309999999999988</v>
      </c>
    </row>
    <row r="132" spans="1:9">
      <c r="A132" s="5">
        <v>44754</v>
      </c>
      <c r="B132" s="6">
        <v>3.0653999999999999</v>
      </c>
      <c r="C132" s="6">
        <v>3.4632000000000001</v>
      </c>
      <c r="D132" s="6">
        <v>3.6084000000000001</v>
      </c>
      <c r="E132" s="6">
        <v>3.8496000000000001</v>
      </c>
      <c r="F132" s="6">
        <v>3.0621</v>
      </c>
      <c r="G132" s="6">
        <v>3.0600999999999998</v>
      </c>
      <c r="H132">
        <f t="shared" ref="H132:H195" si="4">(D132-F132)*100</f>
        <v>54.63</v>
      </c>
      <c r="I132">
        <f t="shared" ref="I132:I195" si="5">(E132-G132)*100</f>
        <v>78.950000000000031</v>
      </c>
    </row>
    <row r="133" spans="1:9">
      <c r="A133" s="5">
        <v>44755</v>
      </c>
      <c r="B133" s="6">
        <v>3.0508999999999999</v>
      </c>
      <c r="C133" s="6">
        <v>3.4531000000000001</v>
      </c>
      <c r="D133" s="6">
        <v>3.6082999999999998</v>
      </c>
      <c r="E133" s="6">
        <v>3.8601000000000001</v>
      </c>
      <c r="F133" s="6">
        <v>3.0556999999999999</v>
      </c>
      <c r="G133" s="6">
        <v>3.0590000000000002</v>
      </c>
      <c r="H133">
        <f t="shared" si="4"/>
        <v>55.26</v>
      </c>
      <c r="I133">
        <f t="shared" si="5"/>
        <v>80.109999999999985</v>
      </c>
    </row>
    <row r="134" spans="1:9">
      <c r="A134" s="5">
        <v>44756</v>
      </c>
      <c r="B134" s="6">
        <v>3.0190000000000001</v>
      </c>
      <c r="C134" s="6">
        <v>3.4491999999999998</v>
      </c>
      <c r="D134" s="6">
        <v>3.6082999999999998</v>
      </c>
      <c r="E134" s="6">
        <v>3.8740000000000001</v>
      </c>
      <c r="F134" s="6">
        <v>3.0430000000000001</v>
      </c>
      <c r="G134" s="6">
        <v>3.0510999999999999</v>
      </c>
      <c r="H134">
        <f t="shared" si="4"/>
        <v>56.529999999999973</v>
      </c>
      <c r="I134">
        <f t="shared" si="5"/>
        <v>82.29000000000002</v>
      </c>
    </row>
    <row r="135" spans="1:9">
      <c r="A135" s="5">
        <v>44757</v>
      </c>
      <c r="B135" s="6">
        <v>3.0101</v>
      </c>
      <c r="C135" s="6">
        <v>3.4459</v>
      </c>
      <c r="D135" s="6">
        <v>3.5950000000000002</v>
      </c>
      <c r="E135" s="6">
        <v>3.8759999999999999</v>
      </c>
      <c r="F135" s="6">
        <v>3.0402</v>
      </c>
      <c r="G135" s="6">
        <v>3.0535999999999999</v>
      </c>
      <c r="H135">
        <f t="shared" si="4"/>
        <v>55.480000000000018</v>
      </c>
      <c r="I135">
        <f t="shared" si="5"/>
        <v>82.240000000000009</v>
      </c>
    </row>
    <row r="136" spans="1:9">
      <c r="A136" s="5">
        <v>44760</v>
      </c>
      <c r="B136" s="6">
        <v>2.9801000000000002</v>
      </c>
      <c r="C136" s="6">
        <v>3.4357000000000002</v>
      </c>
      <c r="D136" s="6">
        <v>3.5874000000000001</v>
      </c>
      <c r="E136" s="6">
        <v>3.8851</v>
      </c>
      <c r="F136" s="6">
        <v>3.0263</v>
      </c>
      <c r="G136" s="6">
        <v>3.05</v>
      </c>
      <c r="H136">
        <f t="shared" si="4"/>
        <v>56.110000000000014</v>
      </c>
      <c r="I136">
        <f t="shared" si="5"/>
        <v>83.510000000000019</v>
      </c>
    </row>
    <row r="137" spans="1:9">
      <c r="A137" s="5">
        <v>44761</v>
      </c>
      <c r="B137" s="6">
        <v>2.9811000000000001</v>
      </c>
      <c r="C137" s="6">
        <v>3.4357000000000002</v>
      </c>
      <c r="D137" s="6">
        <v>3.5973999999999999</v>
      </c>
      <c r="E137" s="6">
        <v>3.8986999999999998</v>
      </c>
      <c r="F137" s="6">
        <v>3.0093999999999999</v>
      </c>
      <c r="G137" s="6">
        <v>3.0510000000000002</v>
      </c>
      <c r="H137">
        <f t="shared" si="4"/>
        <v>58.800000000000011</v>
      </c>
      <c r="I137">
        <f t="shared" si="5"/>
        <v>84.769999999999968</v>
      </c>
    </row>
    <row r="138" spans="1:9">
      <c r="A138" s="5">
        <v>44762</v>
      </c>
      <c r="B138" s="6">
        <v>2.9512</v>
      </c>
      <c r="C138" s="6">
        <v>3.4159000000000002</v>
      </c>
      <c r="D138" s="6">
        <v>3.5979999999999999</v>
      </c>
      <c r="E138" s="6">
        <v>3.8993000000000002</v>
      </c>
      <c r="F138" s="6">
        <v>3.0148999999999999</v>
      </c>
      <c r="G138" s="6">
        <v>3.0234999999999999</v>
      </c>
      <c r="H138">
        <f t="shared" si="4"/>
        <v>58.309999999999995</v>
      </c>
      <c r="I138">
        <f t="shared" si="5"/>
        <v>87.580000000000041</v>
      </c>
    </row>
    <row r="139" spans="1:9">
      <c r="A139" s="5">
        <v>44763</v>
      </c>
      <c r="B139" s="6">
        <v>2.9251</v>
      </c>
      <c r="C139" s="6">
        <v>3.4064000000000001</v>
      </c>
      <c r="D139" s="6">
        <v>3.6145999999999998</v>
      </c>
      <c r="E139" s="6">
        <v>3.9257</v>
      </c>
      <c r="F139" s="6">
        <v>3.0011999999999999</v>
      </c>
      <c r="G139" s="6">
        <v>2.99</v>
      </c>
      <c r="H139">
        <f t="shared" si="4"/>
        <v>61.339999999999996</v>
      </c>
      <c r="I139">
        <f t="shared" si="5"/>
        <v>93.569999999999979</v>
      </c>
    </row>
    <row r="140" spans="1:9">
      <c r="A140" s="5">
        <v>44764</v>
      </c>
      <c r="B140" s="6">
        <v>2.9234</v>
      </c>
      <c r="C140" s="6">
        <v>3.3967999999999998</v>
      </c>
      <c r="D140" s="6">
        <v>3.5966</v>
      </c>
      <c r="E140" s="6">
        <v>3.9077000000000002</v>
      </c>
      <c r="F140" s="6">
        <v>3.0011999999999999</v>
      </c>
      <c r="G140" s="6">
        <v>3</v>
      </c>
      <c r="H140">
        <f t="shared" si="4"/>
        <v>59.540000000000013</v>
      </c>
      <c r="I140">
        <f t="shared" si="5"/>
        <v>90.77000000000001</v>
      </c>
    </row>
    <row r="141" spans="1:9">
      <c r="A141" s="5">
        <v>44767</v>
      </c>
      <c r="B141" s="6">
        <v>2.9184000000000001</v>
      </c>
      <c r="C141" s="6">
        <v>3.3818000000000001</v>
      </c>
      <c r="D141" s="6">
        <v>3.5832000000000002</v>
      </c>
      <c r="E141" s="6">
        <v>3.9053</v>
      </c>
      <c r="F141" s="6">
        <v>2.9853000000000001</v>
      </c>
      <c r="G141" s="6">
        <v>2.9750000000000001</v>
      </c>
      <c r="H141">
        <f t="shared" si="4"/>
        <v>59.790000000000006</v>
      </c>
      <c r="I141">
        <f t="shared" si="5"/>
        <v>93.029999999999987</v>
      </c>
    </row>
    <row r="142" spans="1:9">
      <c r="A142" s="5">
        <v>44768</v>
      </c>
      <c r="B142" s="6">
        <v>2.9034</v>
      </c>
      <c r="C142" s="6">
        <v>3.3530000000000002</v>
      </c>
      <c r="D142" s="6">
        <v>3.5743999999999998</v>
      </c>
      <c r="E142" s="6">
        <v>3.9001999999999999</v>
      </c>
      <c r="F142" s="6">
        <v>2.9588000000000001</v>
      </c>
      <c r="G142" s="6">
        <v>2.9449999999999998</v>
      </c>
      <c r="H142">
        <f t="shared" si="4"/>
        <v>61.559999999999974</v>
      </c>
      <c r="I142">
        <f t="shared" si="5"/>
        <v>95.52000000000001</v>
      </c>
    </row>
    <row r="143" spans="1:9">
      <c r="A143" s="5">
        <v>44769</v>
      </c>
      <c r="B143" s="6">
        <v>2.9005000000000001</v>
      </c>
      <c r="C143" s="6">
        <v>3.3195000000000001</v>
      </c>
      <c r="D143" s="6">
        <v>3.5762</v>
      </c>
      <c r="E143" s="6">
        <v>3.8986000000000001</v>
      </c>
      <c r="F143" s="6">
        <v>2.9571999999999998</v>
      </c>
      <c r="G143" s="6">
        <v>2.9449999999999998</v>
      </c>
      <c r="H143">
        <f t="shared" si="4"/>
        <v>61.90000000000002</v>
      </c>
      <c r="I143">
        <f t="shared" si="5"/>
        <v>95.360000000000028</v>
      </c>
    </row>
    <row r="144" spans="1:9">
      <c r="A144" s="5">
        <v>44770</v>
      </c>
      <c r="B144" s="6">
        <v>2.9005000000000001</v>
      </c>
      <c r="C144" s="6">
        <v>3.3125</v>
      </c>
      <c r="D144" s="6">
        <v>3.5691999999999999</v>
      </c>
      <c r="E144" s="6">
        <v>3.8997000000000002</v>
      </c>
      <c r="F144" s="6">
        <v>2.9621</v>
      </c>
      <c r="G144" s="6">
        <v>2.964</v>
      </c>
      <c r="H144">
        <f t="shared" si="4"/>
        <v>60.709999999999994</v>
      </c>
      <c r="I144">
        <f t="shared" si="5"/>
        <v>93.570000000000022</v>
      </c>
    </row>
    <row r="145" spans="1:9">
      <c r="A145" s="5">
        <v>44771</v>
      </c>
      <c r="B145" s="6">
        <v>2.8795000000000002</v>
      </c>
      <c r="C145" s="6">
        <v>3.2824</v>
      </c>
      <c r="D145" s="6">
        <v>3.5531000000000001</v>
      </c>
      <c r="E145" s="6">
        <v>3.8997000000000002</v>
      </c>
      <c r="F145" s="6">
        <v>2.9474999999999998</v>
      </c>
      <c r="G145" s="6">
        <v>2.93</v>
      </c>
      <c r="H145">
        <f t="shared" si="4"/>
        <v>60.560000000000038</v>
      </c>
      <c r="I145">
        <f t="shared" si="5"/>
        <v>96.97</v>
      </c>
    </row>
    <row r="146" spans="1:9">
      <c r="A146" s="5">
        <v>44774</v>
      </c>
      <c r="B146" s="6">
        <v>2.8527999999999998</v>
      </c>
      <c r="C146" s="6">
        <v>3.2481</v>
      </c>
      <c r="D146" s="6">
        <v>3.5377999999999998</v>
      </c>
      <c r="E146" s="6">
        <v>3.8813</v>
      </c>
      <c r="F146" s="6">
        <v>2.9249999999999998</v>
      </c>
      <c r="G146" s="6">
        <v>2.9026000000000001</v>
      </c>
      <c r="H146">
        <f t="shared" si="4"/>
        <v>61.28</v>
      </c>
      <c r="I146">
        <f t="shared" si="5"/>
        <v>97.86999999999999</v>
      </c>
    </row>
    <row r="147" spans="1:9">
      <c r="A147" s="5">
        <v>44775</v>
      </c>
      <c r="B147" s="6">
        <v>2.8277999999999999</v>
      </c>
      <c r="C147" s="6">
        <v>3.2343000000000002</v>
      </c>
      <c r="D147" s="6">
        <v>3.5224000000000002</v>
      </c>
      <c r="E147" s="6">
        <v>3.8714</v>
      </c>
      <c r="F147" s="6">
        <v>2.9249999999999998</v>
      </c>
      <c r="G147" s="6">
        <v>2.9026000000000001</v>
      </c>
      <c r="H147">
        <f t="shared" si="4"/>
        <v>59.740000000000038</v>
      </c>
      <c r="I147">
        <f t="shared" si="5"/>
        <v>96.88</v>
      </c>
    </row>
    <row r="148" spans="1:9">
      <c r="A148" s="5">
        <v>44776</v>
      </c>
      <c r="B148" s="6">
        <v>2.8149999999999999</v>
      </c>
      <c r="C148" s="6">
        <v>3.2360000000000002</v>
      </c>
      <c r="D148" s="6">
        <v>3.5133999999999999</v>
      </c>
      <c r="E148" s="6">
        <v>3.8616999999999999</v>
      </c>
      <c r="F148" s="6">
        <v>2.9049999999999998</v>
      </c>
      <c r="G148" s="6">
        <v>2.8851</v>
      </c>
      <c r="H148">
        <f t="shared" si="4"/>
        <v>60.84</v>
      </c>
      <c r="I148">
        <f t="shared" si="5"/>
        <v>97.66</v>
      </c>
    </row>
    <row r="149" spans="1:9">
      <c r="A149" s="5">
        <v>44777</v>
      </c>
      <c r="B149" s="6">
        <v>2.7970000000000002</v>
      </c>
      <c r="C149" s="6">
        <v>3.2212999999999998</v>
      </c>
      <c r="D149" s="6">
        <v>3.4986999999999999</v>
      </c>
      <c r="E149" s="6">
        <v>3.8267000000000002</v>
      </c>
      <c r="F149" s="6">
        <v>2.8978999999999999</v>
      </c>
      <c r="G149" s="6">
        <v>2.8826000000000001</v>
      </c>
      <c r="H149">
        <f t="shared" si="4"/>
        <v>60.08</v>
      </c>
      <c r="I149">
        <f t="shared" si="5"/>
        <v>94.410000000000011</v>
      </c>
    </row>
    <row r="150" spans="1:9">
      <c r="A150" s="5">
        <v>44778</v>
      </c>
      <c r="B150" s="6">
        <v>2.7978999999999998</v>
      </c>
      <c r="C150" s="6">
        <v>3.2381000000000002</v>
      </c>
      <c r="D150" s="6">
        <v>3.5087000000000002</v>
      </c>
      <c r="E150" s="6">
        <v>3.8371</v>
      </c>
      <c r="F150" s="6">
        <v>2.9045000000000001</v>
      </c>
      <c r="G150" s="6">
        <v>2.8950999999999998</v>
      </c>
      <c r="H150">
        <f t="shared" si="4"/>
        <v>60.420000000000009</v>
      </c>
      <c r="I150">
        <f t="shared" si="5"/>
        <v>94.200000000000017</v>
      </c>
    </row>
    <row r="151" spans="1:9">
      <c r="A151" s="5">
        <v>44781</v>
      </c>
      <c r="B151" s="6">
        <v>2.7825000000000002</v>
      </c>
      <c r="C151" s="6">
        <v>3.2187999999999999</v>
      </c>
      <c r="D151" s="6">
        <v>3.4893999999999998</v>
      </c>
      <c r="E151" s="6">
        <v>3.8382999999999998</v>
      </c>
      <c r="F151" s="6">
        <v>2.9043999999999999</v>
      </c>
      <c r="G151" s="6">
        <v>2.9051</v>
      </c>
      <c r="H151">
        <f t="shared" si="4"/>
        <v>58.5</v>
      </c>
      <c r="I151">
        <f t="shared" si="5"/>
        <v>93.319999999999979</v>
      </c>
    </row>
    <row r="152" spans="1:9">
      <c r="A152" s="5">
        <v>44782</v>
      </c>
      <c r="B152" s="6">
        <v>2.8024</v>
      </c>
      <c r="C152" s="6">
        <v>3.2292000000000001</v>
      </c>
      <c r="D152" s="6">
        <v>3.4998</v>
      </c>
      <c r="E152" s="6">
        <v>3.8487</v>
      </c>
      <c r="F152" s="6">
        <v>2.9011</v>
      </c>
      <c r="G152" s="6">
        <v>2.9060999999999999</v>
      </c>
      <c r="H152">
        <f t="shared" si="4"/>
        <v>59.870000000000005</v>
      </c>
      <c r="I152">
        <f t="shared" si="5"/>
        <v>94.26</v>
      </c>
    </row>
    <row r="153" spans="1:9">
      <c r="A153" s="5">
        <v>44783</v>
      </c>
      <c r="B153" s="6">
        <v>2.8159999999999998</v>
      </c>
      <c r="C153" s="6">
        <v>3.2397999999999998</v>
      </c>
      <c r="D153" s="6">
        <v>3.5104000000000002</v>
      </c>
      <c r="E153" s="6">
        <v>3.8492999999999999</v>
      </c>
      <c r="F153" s="6">
        <v>2.8976000000000002</v>
      </c>
      <c r="G153" s="6">
        <v>2.9026000000000001</v>
      </c>
      <c r="H153">
        <f t="shared" si="4"/>
        <v>61.28</v>
      </c>
      <c r="I153">
        <f t="shared" si="5"/>
        <v>94.669999999999987</v>
      </c>
    </row>
    <row r="154" spans="1:9">
      <c r="A154" s="5">
        <v>44784</v>
      </c>
      <c r="B154" s="6">
        <v>2.8433000000000002</v>
      </c>
      <c r="C154" s="6">
        <v>3.2492999999999999</v>
      </c>
      <c r="D154" s="6">
        <v>3.5108000000000001</v>
      </c>
      <c r="E154" s="6">
        <v>3.8496999999999999</v>
      </c>
      <c r="F154" s="6">
        <v>2.8923000000000001</v>
      </c>
      <c r="G154" s="6">
        <v>2.9051</v>
      </c>
      <c r="H154">
        <f t="shared" si="4"/>
        <v>61.850000000000009</v>
      </c>
      <c r="I154">
        <f t="shared" si="5"/>
        <v>94.46</v>
      </c>
    </row>
    <row r="155" spans="1:9">
      <c r="A155" s="5">
        <v>44785</v>
      </c>
      <c r="B155" s="6">
        <v>2.8523999999999998</v>
      </c>
      <c r="C155" s="6">
        <v>3.2443</v>
      </c>
      <c r="D155" s="6">
        <v>3.5057999999999998</v>
      </c>
      <c r="E155" s="6">
        <v>3.8447</v>
      </c>
      <c r="F155" s="6">
        <v>2.9011999999999998</v>
      </c>
      <c r="G155" s="6">
        <v>2.9051999999999998</v>
      </c>
      <c r="H155">
        <f t="shared" si="4"/>
        <v>60.46</v>
      </c>
      <c r="I155">
        <f t="shared" si="5"/>
        <v>93.950000000000017</v>
      </c>
    </row>
    <row r="156" spans="1:9">
      <c r="A156" s="5">
        <v>44788</v>
      </c>
      <c r="B156" s="6">
        <v>2.8050000000000002</v>
      </c>
      <c r="C156" s="6">
        <v>3.2206999999999999</v>
      </c>
      <c r="D156" s="6">
        <v>3.5007999999999999</v>
      </c>
      <c r="E156" s="6">
        <v>3.8384</v>
      </c>
      <c r="F156" s="6">
        <v>2.8279999999999998</v>
      </c>
      <c r="G156" s="6">
        <v>2.8302</v>
      </c>
      <c r="H156">
        <f t="shared" si="4"/>
        <v>67.28</v>
      </c>
      <c r="I156">
        <f t="shared" si="5"/>
        <v>100.82</v>
      </c>
    </row>
    <row r="157" spans="1:9">
      <c r="A157" s="5">
        <v>44789</v>
      </c>
      <c r="B157" s="6">
        <v>2.7616999999999998</v>
      </c>
      <c r="C157" s="6">
        <v>3.1701000000000001</v>
      </c>
      <c r="D157" s="6">
        <v>3.4704999999999999</v>
      </c>
      <c r="E157" s="6">
        <v>3.7911000000000001</v>
      </c>
      <c r="F157" s="6">
        <v>2.8069999999999999</v>
      </c>
      <c r="G157" s="6">
        <v>2.8151999999999999</v>
      </c>
      <c r="H157">
        <f t="shared" si="4"/>
        <v>66.349999999999994</v>
      </c>
      <c r="I157">
        <f t="shared" si="5"/>
        <v>97.590000000000018</v>
      </c>
    </row>
    <row r="158" spans="1:9">
      <c r="A158" s="5">
        <v>44790</v>
      </c>
      <c r="B158" s="6">
        <v>2.7751000000000001</v>
      </c>
      <c r="C158" s="6">
        <v>3.16</v>
      </c>
      <c r="D158" s="6">
        <v>3.4603999999999999</v>
      </c>
      <c r="E158" s="6">
        <v>3.7761</v>
      </c>
      <c r="F158" s="6">
        <v>2.8022999999999998</v>
      </c>
      <c r="G158" s="6">
        <v>2.8127</v>
      </c>
      <c r="H158">
        <f t="shared" si="4"/>
        <v>65.810000000000016</v>
      </c>
      <c r="I158">
        <f t="shared" si="5"/>
        <v>96.34</v>
      </c>
    </row>
    <row r="159" spans="1:9">
      <c r="A159" s="5">
        <v>44791</v>
      </c>
      <c r="B159" s="6">
        <v>2.7606999999999999</v>
      </c>
      <c r="C159" s="6">
        <v>3.1448</v>
      </c>
      <c r="D159" s="6">
        <v>3.4451999999999998</v>
      </c>
      <c r="E159" s="6">
        <v>3.7524999999999999</v>
      </c>
      <c r="F159" s="6">
        <v>2.7873000000000001</v>
      </c>
      <c r="G159" s="6">
        <v>2.7801999999999998</v>
      </c>
      <c r="H159">
        <f t="shared" si="4"/>
        <v>65.789999999999964</v>
      </c>
      <c r="I159">
        <f t="shared" si="5"/>
        <v>97.230000000000018</v>
      </c>
    </row>
    <row r="160" spans="1:9">
      <c r="A160" s="5">
        <v>44792</v>
      </c>
      <c r="B160" s="6">
        <v>2.7475999999999998</v>
      </c>
      <c r="C160" s="6">
        <v>3.1372</v>
      </c>
      <c r="D160" s="6">
        <v>3.4376000000000002</v>
      </c>
      <c r="E160" s="6">
        <v>3.7566000000000002</v>
      </c>
      <c r="F160" s="6">
        <v>2.7923</v>
      </c>
      <c r="G160" s="6">
        <v>2.7877999999999998</v>
      </c>
      <c r="H160">
        <f t="shared" si="4"/>
        <v>64.530000000000015</v>
      </c>
      <c r="I160">
        <f t="shared" si="5"/>
        <v>96.880000000000038</v>
      </c>
    </row>
    <row r="161" spans="1:9">
      <c r="A161" s="5">
        <v>44795</v>
      </c>
      <c r="B161" s="6">
        <v>2.7576000000000001</v>
      </c>
      <c r="C161" s="6">
        <v>3.1301000000000001</v>
      </c>
      <c r="D161" s="6">
        <v>3.4376000000000002</v>
      </c>
      <c r="E161" s="6">
        <v>3.7462</v>
      </c>
      <c r="F161" s="6">
        <v>2.7923</v>
      </c>
      <c r="G161" s="6">
        <v>2.7877999999999998</v>
      </c>
      <c r="H161">
        <f t="shared" si="4"/>
        <v>64.530000000000015</v>
      </c>
      <c r="I161">
        <f t="shared" si="5"/>
        <v>95.840000000000018</v>
      </c>
    </row>
    <row r="162" spans="1:9">
      <c r="A162" s="5">
        <v>44796</v>
      </c>
      <c r="B162" s="6">
        <v>2.7682000000000002</v>
      </c>
      <c r="C162" s="6">
        <v>3.1356000000000002</v>
      </c>
      <c r="D162" s="6">
        <v>3.4430999999999998</v>
      </c>
      <c r="E162" s="6">
        <v>3.7517</v>
      </c>
      <c r="F162" s="6">
        <v>2.8022999999999998</v>
      </c>
      <c r="G162" s="6">
        <v>2.7953000000000001</v>
      </c>
      <c r="H162">
        <f t="shared" si="4"/>
        <v>64.08</v>
      </c>
      <c r="I162">
        <f t="shared" si="5"/>
        <v>95.639999999999986</v>
      </c>
    </row>
    <row r="163" spans="1:9">
      <c r="A163" s="5">
        <v>44797</v>
      </c>
      <c r="B163" s="6">
        <v>2.7709000000000001</v>
      </c>
      <c r="C163" s="6">
        <v>3.1413000000000002</v>
      </c>
      <c r="D163" s="6">
        <v>3.4418000000000002</v>
      </c>
      <c r="E163" s="6">
        <v>3.7504</v>
      </c>
      <c r="F163" s="6">
        <v>2.7972999999999999</v>
      </c>
      <c r="G163" s="6">
        <v>2.7953000000000001</v>
      </c>
      <c r="H163">
        <f t="shared" si="4"/>
        <v>64.450000000000031</v>
      </c>
      <c r="I163">
        <f t="shared" si="5"/>
        <v>95.509999999999991</v>
      </c>
    </row>
    <row r="164" spans="1:9">
      <c r="A164" s="5">
        <v>44798</v>
      </c>
      <c r="B164" s="6">
        <v>2.7801</v>
      </c>
      <c r="C164" s="6">
        <v>3.1465999999999998</v>
      </c>
      <c r="D164" s="6">
        <v>3.4386999999999999</v>
      </c>
      <c r="E164" s="6">
        <v>3.7473000000000001</v>
      </c>
      <c r="F164" s="6">
        <v>2.8163</v>
      </c>
      <c r="G164" s="6">
        <v>2.8254000000000001</v>
      </c>
      <c r="H164">
        <f t="shared" si="4"/>
        <v>62.239999999999981</v>
      </c>
      <c r="I164">
        <f t="shared" si="5"/>
        <v>92.19</v>
      </c>
    </row>
    <row r="165" spans="1:9">
      <c r="A165" s="5">
        <v>44799</v>
      </c>
      <c r="B165" s="6">
        <v>2.7883</v>
      </c>
      <c r="C165" s="6">
        <v>3.1617999999999999</v>
      </c>
      <c r="D165" s="6">
        <v>3.4561999999999999</v>
      </c>
      <c r="E165" s="6">
        <v>3.7624</v>
      </c>
      <c r="F165" s="6">
        <v>2.8262999999999998</v>
      </c>
      <c r="G165" s="6">
        <v>2.8304</v>
      </c>
      <c r="H165">
        <f t="shared" si="4"/>
        <v>62.990000000000009</v>
      </c>
      <c r="I165">
        <f t="shared" si="5"/>
        <v>93.199999999999989</v>
      </c>
    </row>
    <row r="166" spans="1:9">
      <c r="A166" s="5">
        <v>44802</v>
      </c>
      <c r="B166" s="6">
        <v>2.7839</v>
      </c>
      <c r="C166" s="6">
        <v>3.1714000000000002</v>
      </c>
      <c r="D166" s="6">
        <v>3.4661</v>
      </c>
      <c r="E166" s="6">
        <v>3.7719999999999998</v>
      </c>
      <c r="F166" s="6">
        <v>2.8178000000000001</v>
      </c>
      <c r="G166" s="6">
        <v>2.8054000000000001</v>
      </c>
      <c r="H166">
        <f t="shared" si="4"/>
        <v>64.829999999999984</v>
      </c>
      <c r="I166">
        <f t="shared" si="5"/>
        <v>96.659999999999968</v>
      </c>
    </row>
    <row r="167" spans="1:9">
      <c r="A167" s="5">
        <v>44803</v>
      </c>
      <c r="B167" s="6">
        <v>2.7724000000000002</v>
      </c>
      <c r="C167" s="6">
        <v>3.1686000000000001</v>
      </c>
      <c r="D167" s="6">
        <v>3.4685999999999999</v>
      </c>
      <c r="E167" s="6">
        <v>3.7713999999999999</v>
      </c>
      <c r="F167" s="6">
        <v>2.8102999999999998</v>
      </c>
      <c r="G167" s="6">
        <v>2.798</v>
      </c>
      <c r="H167">
        <f t="shared" si="4"/>
        <v>65.830000000000013</v>
      </c>
      <c r="I167">
        <f t="shared" si="5"/>
        <v>97.339999999999975</v>
      </c>
    </row>
    <row r="168" spans="1:9">
      <c r="A168" s="5">
        <v>44804</v>
      </c>
      <c r="B168" s="6">
        <v>2.7648000000000001</v>
      </c>
      <c r="C168" s="6">
        <v>3.1655000000000002</v>
      </c>
      <c r="D168" s="6">
        <v>3.4655</v>
      </c>
      <c r="E168" s="6">
        <v>3.7683</v>
      </c>
      <c r="F168" s="6">
        <v>2.8104</v>
      </c>
      <c r="G168" s="6">
        <v>2.802</v>
      </c>
      <c r="H168">
        <f t="shared" si="4"/>
        <v>65.510000000000005</v>
      </c>
      <c r="I168">
        <f t="shared" si="5"/>
        <v>96.63</v>
      </c>
    </row>
    <row r="169" spans="1:9">
      <c r="A169" s="5">
        <v>44805</v>
      </c>
      <c r="B169" s="6">
        <v>2.7557</v>
      </c>
      <c r="C169" s="6">
        <v>3.1627000000000001</v>
      </c>
      <c r="D169" s="6">
        <v>3.4710000000000001</v>
      </c>
      <c r="E169" s="6">
        <v>3.7574000000000001</v>
      </c>
      <c r="F169" s="6">
        <v>2.8024</v>
      </c>
      <c r="G169" s="6">
        <v>2.7905000000000002</v>
      </c>
      <c r="H169">
        <f t="shared" si="4"/>
        <v>66.860000000000014</v>
      </c>
      <c r="I169">
        <f t="shared" si="5"/>
        <v>96.689999999999984</v>
      </c>
    </row>
    <row r="170" spans="1:9">
      <c r="A170" s="5">
        <v>44806</v>
      </c>
      <c r="B170" s="6">
        <v>2.7429000000000001</v>
      </c>
      <c r="C170" s="6">
        <v>3.1627000000000001</v>
      </c>
      <c r="D170" s="6">
        <v>3.4710000000000001</v>
      </c>
      <c r="E170" s="6">
        <v>3.7624</v>
      </c>
      <c r="F170" s="6">
        <v>2.7923</v>
      </c>
      <c r="G170" s="6">
        <v>2.7930000000000001</v>
      </c>
      <c r="H170">
        <f t="shared" si="4"/>
        <v>67.87</v>
      </c>
      <c r="I170">
        <f t="shared" si="5"/>
        <v>96.939999999999984</v>
      </c>
    </row>
    <row r="171" spans="1:9">
      <c r="A171" s="5">
        <v>44809</v>
      </c>
      <c r="B171" s="6">
        <v>2.7372999999999998</v>
      </c>
      <c r="C171" s="6">
        <v>3.1516000000000002</v>
      </c>
      <c r="D171" s="6">
        <v>3.4708999999999999</v>
      </c>
      <c r="E171" s="6">
        <v>3.7625999999999999</v>
      </c>
      <c r="F171" s="6">
        <v>2.7879999999999998</v>
      </c>
      <c r="G171" s="6">
        <v>2.7829999999999999</v>
      </c>
      <c r="H171">
        <f t="shared" si="4"/>
        <v>68.290000000000006</v>
      </c>
      <c r="I171">
        <f t="shared" si="5"/>
        <v>97.960000000000008</v>
      </c>
    </row>
    <row r="172" spans="1:9">
      <c r="A172" s="5">
        <v>44810</v>
      </c>
      <c r="B172" s="6">
        <v>2.7322000000000002</v>
      </c>
      <c r="C172" s="6">
        <v>3.1575000000000002</v>
      </c>
      <c r="D172" s="6">
        <v>3.4708999999999999</v>
      </c>
      <c r="E172" s="6">
        <v>3.7722000000000002</v>
      </c>
      <c r="F172" s="6">
        <v>2.7808000000000002</v>
      </c>
      <c r="G172" s="6">
        <v>2.7745000000000002</v>
      </c>
      <c r="H172">
        <f t="shared" si="4"/>
        <v>69.009999999999977</v>
      </c>
      <c r="I172">
        <f t="shared" si="5"/>
        <v>99.77000000000001</v>
      </c>
    </row>
    <row r="173" spans="1:9">
      <c r="A173" s="5">
        <v>44811</v>
      </c>
      <c r="B173" s="6">
        <v>2.7298</v>
      </c>
      <c r="C173" s="6">
        <v>3.153</v>
      </c>
      <c r="D173" s="6">
        <v>3.4670999999999998</v>
      </c>
      <c r="E173" s="6">
        <v>3.7656999999999998</v>
      </c>
      <c r="F173" s="6">
        <v>2.7759999999999998</v>
      </c>
      <c r="G173" s="6">
        <v>2.7805</v>
      </c>
      <c r="H173">
        <f t="shared" si="4"/>
        <v>69.11</v>
      </c>
      <c r="I173">
        <f t="shared" si="5"/>
        <v>98.519999999999982</v>
      </c>
    </row>
    <row r="174" spans="1:9">
      <c r="A174" s="5">
        <v>44812</v>
      </c>
      <c r="B174" s="6">
        <v>2.7301000000000002</v>
      </c>
      <c r="C174" s="6">
        <v>3.1493000000000002</v>
      </c>
      <c r="D174" s="6">
        <v>3.4634</v>
      </c>
      <c r="E174" s="6">
        <v>3.7576000000000001</v>
      </c>
      <c r="F174" s="6">
        <v>2.7763</v>
      </c>
      <c r="G174" s="6">
        <v>2.7866</v>
      </c>
      <c r="H174">
        <f t="shared" si="4"/>
        <v>68.710000000000008</v>
      </c>
      <c r="I174">
        <f t="shared" si="5"/>
        <v>97.100000000000009</v>
      </c>
    </row>
    <row r="175" spans="1:9">
      <c r="A175" s="5">
        <v>44813</v>
      </c>
      <c r="B175" s="6">
        <v>2.7408000000000001</v>
      </c>
      <c r="C175" s="6">
        <v>3.1513</v>
      </c>
      <c r="D175" s="6">
        <v>3.444</v>
      </c>
      <c r="E175" s="6">
        <v>3.7427000000000001</v>
      </c>
      <c r="F175" s="6">
        <v>2.7679999999999998</v>
      </c>
      <c r="G175" s="6">
        <v>2.7986</v>
      </c>
      <c r="H175">
        <f t="shared" si="4"/>
        <v>67.600000000000023</v>
      </c>
      <c r="I175">
        <f t="shared" si="5"/>
        <v>94.410000000000011</v>
      </c>
    </row>
    <row r="176" spans="1:9">
      <c r="A176" s="5">
        <v>44817</v>
      </c>
      <c r="B176" s="6">
        <v>2.7481</v>
      </c>
      <c r="C176" s="6">
        <v>3.1686000000000001</v>
      </c>
      <c r="D176" s="6">
        <v>3.444</v>
      </c>
      <c r="E176" s="6">
        <v>3.7427000000000001</v>
      </c>
      <c r="F176" s="6">
        <v>2.7738</v>
      </c>
      <c r="G176" s="6">
        <v>2.8047</v>
      </c>
      <c r="H176">
        <f t="shared" si="4"/>
        <v>67.02</v>
      </c>
      <c r="I176">
        <f t="shared" si="5"/>
        <v>93.800000000000011</v>
      </c>
    </row>
    <row r="177" spans="1:9">
      <c r="A177" s="5">
        <v>44818</v>
      </c>
      <c r="B177" s="6">
        <v>2.7507000000000001</v>
      </c>
      <c r="C177" s="6">
        <v>3.1762999999999999</v>
      </c>
      <c r="D177" s="6">
        <v>3.4340000000000002</v>
      </c>
      <c r="E177" s="6">
        <v>3.7326999999999999</v>
      </c>
      <c r="F177" s="6">
        <v>2.7793000000000001</v>
      </c>
      <c r="G177" s="6">
        <v>2.8136999999999999</v>
      </c>
      <c r="H177">
        <f t="shared" si="4"/>
        <v>65.47</v>
      </c>
      <c r="I177">
        <f t="shared" si="5"/>
        <v>91.9</v>
      </c>
    </row>
    <row r="178" spans="1:9">
      <c r="A178" s="5">
        <v>44819</v>
      </c>
      <c r="B178" s="6">
        <v>2.7439</v>
      </c>
      <c r="C178" s="6">
        <v>3.1669999999999998</v>
      </c>
      <c r="D178" s="6">
        <v>3.4316</v>
      </c>
      <c r="E178" s="6">
        <v>3.7303000000000002</v>
      </c>
      <c r="F178" s="6">
        <v>2.7768000000000002</v>
      </c>
      <c r="G178" s="6">
        <v>2.8207</v>
      </c>
      <c r="H178">
        <f t="shared" si="4"/>
        <v>65.47999999999999</v>
      </c>
      <c r="I178">
        <f t="shared" si="5"/>
        <v>90.960000000000022</v>
      </c>
    </row>
    <row r="179" spans="1:9">
      <c r="A179" s="5">
        <v>44820</v>
      </c>
      <c r="B179" s="6">
        <v>2.7658</v>
      </c>
      <c r="C179" s="6">
        <v>3.1762000000000001</v>
      </c>
      <c r="D179" s="6">
        <v>3.4407999999999999</v>
      </c>
      <c r="E179" s="6">
        <v>3.7494999999999998</v>
      </c>
      <c r="F179" s="6">
        <v>2.7905000000000002</v>
      </c>
      <c r="G179" s="6">
        <v>2.8231999999999999</v>
      </c>
      <c r="H179">
        <f t="shared" si="4"/>
        <v>65.029999999999973</v>
      </c>
      <c r="I179">
        <f t="shared" si="5"/>
        <v>92.63</v>
      </c>
    </row>
    <row r="180" spans="1:9">
      <c r="A180" s="5">
        <v>44823</v>
      </c>
      <c r="B180" s="6">
        <v>2.7563</v>
      </c>
      <c r="C180" s="6">
        <v>3.1783000000000001</v>
      </c>
      <c r="D180" s="6">
        <v>3.4453</v>
      </c>
      <c r="E180" s="6">
        <v>3.7766000000000002</v>
      </c>
      <c r="F180" s="6">
        <v>2.7909999999999999</v>
      </c>
      <c r="G180" s="6">
        <v>2.8258000000000001</v>
      </c>
      <c r="H180">
        <f t="shared" si="4"/>
        <v>65.430000000000007</v>
      </c>
      <c r="I180">
        <f t="shared" si="5"/>
        <v>95.080000000000013</v>
      </c>
    </row>
    <row r="181" spans="1:9">
      <c r="A181" s="5">
        <v>44824</v>
      </c>
      <c r="B181" s="6">
        <v>2.7517</v>
      </c>
      <c r="C181" s="6">
        <v>3.1796000000000002</v>
      </c>
      <c r="D181" s="6">
        <v>3.4422000000000001</v>
      </c>
      <c r="E181" s="6">
        <v>3.7593999999999999</v>
      </c>
      <c r="F181" s="6">
        <v>2.7913999999999999</v>
      </c>
      <c r="G181" s="6">
        <v>2.8058000000000001</v>
      </c>
      <c r="H181">
        <f t="shared" si="4"/>
        <v>65.080000000000027</v>
      </c>
      <c r="I181">
        <f t="shared" si="5"/>
        <v>95.359999999999985</v>
      </c>
    </row>
    <row r="182" spans="1:9">
      <c r="A182" s="5">
        <v>44825</v>
      </c>
      <c r="B182" s="6">
        <v>2.7553999999999998</v>
      </c>
      <c r="C182" s="6">
        <v>3.1795</v>
      </c>
      <c r="D182" s="6">
        <v>3.4420999999999999</v>
      </c>
      <c r="E182" s="6">
        <v>3.7473000000000001</v>
      </c>
      <c r="F182" s="6">
        <v>2.7766000000000002</v>
      </c>
      <c r="G182" s="6">
        <v>2.7909000000000002</v>
      </c>
      <c r="H182">
        <f t="shared" si="4"/>
        <v>66.549999999999983</v>
      </c>
      <c r="I182">
        <f t="shared" si="5"/>
        <v>95.639999999999986</v>
      </c>
    </row>
    <row r="183" spans="1:9">
      <c r="A183" s="5">
        <v>44826</v>
      </c>
      <c r="B183" s="6">
        <v>2.7423999999999999</v>
      </c>
      <c r="C183" s="6">
        <v>3.1686000000000001</v>
      </c>
      <c r="D183" s="6">
        <v>3.4418000000000002</v>
      </c>
      <c r="E183" s="6">
        <v>3.7273999999999998</v>
      </c>
      <c r="F183" s="6">
        <v>2.7894999999999999</v>
      </c>
      <c r="G183" s="6">
        <v>2.7959999999999998</v>
      </c>
      <c r="H183">
        <f t="shared" si="4"/>
        <v>65.230000000000032</v>
      </c>
      <c r="I183">
        <f t="shared" si="5"/>
        <v>93.14</v>
      </c>
    </row>
    <row r="184" spans="1:9">
      <c r="A184" s="5">
        <v>44827</v>
      </c>
      <c r="B184" s="6">
        <v>2.754</v>
      </c>
      <c r="C184" s="6">
        <v>3.1537999999999999</v>
      </c>
      <c r="D184" s="6">
        <v>3.4327000000000001</v>
      </c>
      <c r="E184" s="6">
        <v>3.7079</v>
      </c>
      <c r="F184" s="6">
        <v>2.8022</v>
      </c>
      <c r="G184" s="6">
        <v>2.8210000000000002</v>
      </c>
      <c r="H184">
        <f t="shared" si="4"/>
        <v>63.050000000000004</v>
      </c>
      <c r="I184">
        <f t="shared" si="5"/>
        <v>88.689999999999984</v>
      </c>
    </row>
    <row r="185" spans="1:9">
      <c r="A185" s="5">
        <v>44830</v>
      </c>
      <c r="B185" s="6">
        <v>2.7778999999999998</v>
      </c>
      <c r="C185" s="6">
        <v>3.1856</v>
      </c>
      <c r="D185" s="6">
        <v>3.4460999999999999</v>
      </c>
      <c r="E185" s="6">
        <v>3.7097000000000002</v>
      </c>
      <c r="F185" s="6">
        <v>2.8250000000000002</v>
      </c>
      <c r="G185" s="6">
        <v>2.8536000000000001</v>
      </c>
      <c r="H185">
        <f t="shared" si="4"/>
        <v>62.109999999999978</v>
      </c>
      <c r="I185">
        <f t="shared" si="5"/>
        <v>85.610000000000014</v>
      </c>
    </row>
    <row r="186" spans="1:9">
      <c r="A186" s="5">
        <v>44831</v>
      </c>
      <c r="B186" s="6">
        <v>2.8020999999999998</v>
      </c>
      <c r="C186" s="6">
        <v>3.1949999999999998</v>
      </c>
      <c r="D186" s="6">
        <v>3.4437000000000002</v>
      </c>
      <c r="E186" s="6">
        <v>3.7122000000000002</v>
      </c>
      <c r="F186" s="6">
        <v>2.8304</v>
      </c>
      <c r="G186" s="6">
        <v>2.8411</v>
      </c>
      <c r="H186">
        <f t="shared" si="4"/>
        <v>61.33000000000002</v>
      </c>
      <c r="I186">
        <f t="shared" si="5"/>
        <v>87.110000000000014</v>
      </c>
    </row>
    <row r="187" spans="1:9">
      <c r="A187" s="5">
        <v>44832</v>
      </c>
      <c r="B187" s="6">
        <v>2.8169</v>
      </c>
      <c r="C187" s="6">
        <v>3.1953999999999998</v>
      </c>
      <c r="D187" s="6">
        <v>3.4647999999999999</v>
      </c>
      <c r="E187" s="6">
        <v>3.7139000000000002</v>
      </c>
      <c r="F187" s="6">
        <v>2.8372999999999999</v>
      </c>
      <c r="G187" s="6">
        <v>2.8786</v>
      </c>
      <c r="H187">
        <f t="shared" si="4"/>
        <v>62.749999999999993</v>
      </c>
      <c r="I187">
        <f t="shared" si="5"/>
        <v>83.530000000000015</v>
      </c>
    </row>
    <row r="188" spans="1:9">
      <c r="A188" s="5">
        <v>44833</v>
      </c>
      <c r="B188" s="6">
        <v>2.8218999999999999</v>
      </c>
      <c r="C188" s="6">
        <v>3.2151000000000001</v>
      </c>
      <c r="D188" s="6">
        <v>3.4744999999999999</v>
      </c>
      <c r="E188" s="6">
        <v>3.7105000000000001</v>
      </c>
      <c r="F188" s="6">
        <v>2.8833000000000002</v>
      </c>
      <c r="G188" s="6">
        <v>2.9036</v>
      </c>
      <c r="H188">
        <f t="shared" si="4"/>
        <v>59.119999999999976</v>
      </c>
      <c r="I188">
        <f t="shared" si="5"/>
        <v>80.690000000000012</v>
      </c>
    </row>
    <row r="189" spans="1:9">
      <c r="A189" s="5">
        <v>44834</v>
      </c>
      <c r="B189" s="6">
        <v>2.8285</v>
      </c>
      <c r="C189" s="6">
        <v>3.2360000000000002</v>
      </c>
      <c r="D189" s="6">
        <v>3.4754</v>
      </c>
      <c r="E189" s="6">
        <v>3.7094999999999998</v>
      </c>
      <c r="F189" s="6">
        <v>2.9087000000000001</v>
      </c>
      <c r="G189" s="6">
        <v>2.9338000000000002</v>
      </c>
      <c r="H189">
        <f t="shared" si="4"/>
        <v>56.67</v>
      </c>
      <c r="I189">
        <f t="shared" si="5"/>
        <v>77.569999999999965</v>
      </c>
    </row>
    <row r="190" spans="1:9">
      <c r="A190" s="5">
        <v>44842</v>
      </c>
      <c r="B190" s="6">
        <v>2.8235000000000001</v>
      </c>
      <c r="C190" s="6">
        <v>3.2309999999999999</v>
      </c>
      <c r="D190" s="6">
        <v>3.4704000000000002</v>
      </c>
      <c r="E190" s="6">
        <v>3.7044999999999999</v>
      </c>
      <c r="F190" s="6">
        <v>2.9113000000000002</v>
      </c>
      <c r="G190" s="6">
        <v>2.9314</v>
      </c>
      <c r="H190">
        <f t="shared" si="4"/>
        <v>55.91</v>
      </c>
      <c r="I190">
        <f t="shared" si="5"/>
        <v>77.309999999999988</v>
      </c>
    </row>
    <row r="191" spans="1:9">
      <c r="A191" s="5">
        <v>44843</v>
      </c>
      <c r="B191" s="6">
        <v>2.8283999999999998</v>
      </c>
      <c r="C191" s="6">
        <v>3.2406999999999999</v>
      </c>
      <c r="D191" s="6">
        <v>3.4704000000000002</v>
      </c>
      <c r="E191" s="6">
        <v>3.7044999999999999</v>
      </c>
      <c r="F191" s="6">
        <v>2.8729</v>
      </c>
      <c r="G191" s="6">
        <v>2.9064999999999999</v>
      </c>
      <c r="H191">
        <f t="shared" si="4"/>
        <v>59.750000000000014</v>
      </c>
      <c r="I191">
        <f t="shared" si="5"/>
        <v>79.800000000000011</v>
      </c>
    </row>
    <row r="192" spans="1:9">
      <c r="A192" s="5">
        <v>44844</v>
      </c>
      <c r="B192" s="6">
        <v>2.8195000000000001</v>
      </c>
      <c r="C192" s="6">
        <v>3.2364999999999999</v>
      </c>
      <c r="D192" s="6">
        <v>3.4701</v>
      </c>
      <c r="E192" s="6">
        <v>3.7044999999999999</v>
      </c>
      <c r="F192" s="6">
        <v>2.871</v>
      </c>
      <c r="G192" s="6">
        <v>2.9039999999999999</v>
      </c>
      <c r="H192">
        <f t="shared" si="4"/>
        <v>59.91</v>
      </c>
      <c r="I192">
        <f t="shared" si="5"/>
        <v>80.05</v>
      </c>
    </row>
    <row r="193" spans="1:9">
      <c r="A193" s="5">
        <v>44845</v>
      </c>
      <c r="B193" s="6">
        <v>2.8346</v>
      </c>
      <c r="C193" s="6">
        <v>3.2492000000000001</v>
      </c>
      <c r="D193" s="6">
        <v>3.4712999999999998</v>
      </c>
      <c r="E193" s="6">
        <v>3.6993999999999998</v>
      </c>
      <c r="F193" s="6">
        <v>2.8723000000000001</v>
      </c>
      <c r="G193" s="6">
        <v>2.9095</v>
      </c>
      <c r="H193">
        <f t="shared" si="4"/>
        <v>59.899999999999977</v>
      </c>
      <c r="I193">
        <f t="shared" si="5"/>
        <v>78.989999999999981</v>
      </c>
    </row>
    <row r="194" spans="1:9">
      <c r="A194" s="5">
        <v>44846</v>
      </c>
      <c r="B194" s="6">
        <v>2.8199000000000001</v>
      </c>
      <c r="C194" s="6">
        <v>3.2282000000000002</v>
      </c>
      <c r="D194" s="6">
        <v>3.4765000000000001</v>
      </c>
      <c r="E194" s="6">
        <v>3.6852</v>
      </c>
      <c r="F194" s="6">
        <v>2.8729</v>
      </c>
      <c r="G194" s="6">
        <v>2.8965000000000001</v>
      </c>
      <c r="H194">
        <f t="shared" si="4"/>
        <v>60.360000000000014</v>
      </c>
      <c r="I194">
        <f t="shared" si="5"/>
        <v>78.86999999999999</v>
      </c>
    </row>
    <row r="195" spans="1:9">
      <c r="A195" s="5">
        <v>44847</v>
      </c>
      <c r="B195" s="6">
        <v>2.8136999999999999</v>
      </c>
      <c r="C195" s="6">
        <v>3.2286000000000001</v>
      </c>
      <c r="D195" s="6">
        <v>3.4864999999999999</v>
      </c>
      <c r="E195" s="6">
        <v>3.6745000000000001</v>
      </c>
      <c r="F195" s="6">
        <v>2.8754</v>
      </c>
      <c r="G195" s="6">
        <v>2.8891</v>
      </c>
      <c r="H195">
        <f t="shared" si="4"/>
        <v>61.11</v>
      </c>
      <c r="I195">
        <f t="shared" si="5"/>
        <v>78.540000000000006</v>
      </c>
    </row>
    <row r="196" spans="1:9">
      <c r="A196" s="5">
        <v>44848</v>
      </c>
      <c r="B196" s="6">
        <v>2.7959999999999998</v>
      </c>
      <c r="C196" s="6">
        <v>3.2181999999999999</v>
      </c>
      <c r="D196" s="6">
        <v>3.4621</v>
      </c>
      <c r="E196" s="6">
        <v>3.6581999999999999</v>
      </c>
      <c r="F196" s="6">
        <v>2.8668</v>
      </c>
      <c r="G196" s="6">
        <v>2.8592</v>
      </c>
      <c r="H196">
        <f t="shared" ref="H196:H259" si="6">(D196-F196)*100</f>
        <v>59.529999999999994</v>
      </c>
      <c r="I196">
        <f t="shared" ref="I196:I259" si="7">(E196-G196)*100</f>
        <v>79.899999999999991</v>
      </c>
    </row>
    <row r="197" spans="1:9">
      <c r="A197" s="5">
        <v>44851</v>
      </c>
      <c r="B197" s="6">
        <v>2.7717999999999998</v>
      </c>
      <c r="C197" s="6">
        <v>3.1983999999999999</v>
      </c>
      <c r="D197" s="6">
        <v>3.4510999999999998</v>
      </c>
      <c r="E197" s="6">
        <v>3.6469999999999998</v>
      </c>
      <c r="F197" s="6">
        <v>2.8586999999999998</v>
      </c>
      <c r="G197" s="6">
        <v>2.8593000000000002</v>
      </c>
      <c r="H197">
        <f t="shared" si="6"/>
        <v>59.24</v>
      </c>
      <c r="I197">
        <f t="shared" si="7"/>
        <v>78.769999999999968</v>
      </c>
    </row>
    <row r="198" spans="1:9">
      <c r="A198" s="5">
        <v>44852</v>
      </c>
      <c r="B198" s="6">
        <v>2.7700999999999998</v>
      </c>
      <c r="C198" s="6">
        <v>3.1819000000000002</v>
      </c>
      <c r="D198" s="6">
        <v>3.4441999999999999</v>
      </c>
      <c r="E198" s="6">
        <v>3.6456</v>
      </c>
      <c r="F198" s="6">
        <v>2.8468</v>
      </c>
      <c r="G198" s="6">
        <v>2.8588</v>
      </c>
      <c r="H198">
        <f t="shared" si="6"/>
        <v>59.739999999999995</v>
      </c>
      <c r="I198">
        <f t="shared" si="7"/>
        <v>78.679999999999993</v>
      </c>
    </row>
    <row r="199" spans="1:9">
      <c r="A199" s="5">
        <v>44853</v>
      </c>
      <c r="B199" s="6">
        <v>2.7728000000000002</v>
      </c>
      <c r="C199" s="6">
        <v>3.1739999999999999</v>
      </c>
      <c r="D199" s="6">
        <v>3.4380999999999999</v>
      </c>
      <c r="E199" s="6">
        <v>3.6314000000000002</v>
      </c>
      <c r="F199" s="6">
        <v>2.8260000000000001</v>
      </c>
      <c r="G199" s="6">
        <v>2.8637999999999999</v>
      </c>
      <c r="H199">
        <f t="shared" si="6"/>
        <v>61.209999999999987</v>
      </c>
      <c r="I199">
        <f t="shared" si="7"/>
        <v>76.760000000000034</v>
      </c>
    </row>
    <row r="200" spans="1:9">
      <c r="A200" s="5">
        <v>44854</v>
      </c>
      <c r="B200" s="6">
        <v>2.774</v>
      </c>
      <c r="C200" s="6">
        <v>3.1737000000000002</v>
      </c>
      <c r="D200" s="6">
        <v>3.4239999999999999</v>
      </c>
      <c r="E200" s="6">
        <v>3.6265999999999998</v>
      </c>
      <c r="F200" s="6">
        <v>2.835</v>
      </c>
      <c r="G200" s="6">
        <v>2.8723000000000001</v>
      </c>
      <c r="H200">
        <f t="shared" si="6"/>
        <v>58.9</v>
      </c>
      <c r="I200">
        <f t="shared" si="7"/>
        <v>75.429999999999978</v>
      </c>
    </row>
    <row r="201" spans="1:9">
      <c r="A201" s="5">
        <v>44855</v>
      </c>
      <c r="B201" s="6">
        <v>2.7688000000000001</v>
      </c>
      <c r="C201" s="6">
        <v>3.1593</v>
      </c>
      <c r="D201" s="6">
        <v>3.4228999999999998</v>
      </c>
      <c r="E201" s="6">
        <v>3.6265999999999998</v>
      </c>
      <c r="F201" s="6">
        <v>2.8365</v>
      </c>
      <c r="G201" s="6">
        <v>2.8793000000000002</v>
      </c>
      <c r="H201">
        <f t="shared" si="6"/>
        <v>58.639999999999979</v>
      </c>
      <c r="I201">
        <f t="shared" si="7"/>
        <v>74.729999999999961</v>
      </c>
    </row>
    <row r="202" spans="1:9">
      <c r="A202" s="5">
        <v>44858</v>
      </c>
      <c r="B202" s="6">
        <v>2.7736999999999998</v>
      </c>
      <c r="C202" s="6">
        <v>3.1444999999999999</v>
      </c>
      <c r="D202" s="6">
        <v>3.4228999999999998</v>
      </c>
      <c r="E202" s="6">
        <v>3.63</v>
      </c>
      <c r="F202" s="6">
        <v>2.8258000000000001</v>
      </c>
      <c r="G202" s="6">
        <v>2.8593000000000002</v>
      </c>
      <c r="H202">
        <f t="shared" si="6"/>
        <v>59.709999999999972</v>
      </c>
      <c r="I202">
        <f t="shared" si="7"/>
        <v>77.069999999999965</v>
      </c>
    </row>
    <row r="203" spans="1:9">
      <c r="A203" s="5">
        <v>44859</v>
      </c>
      <c r="B203" s="6">
        <v>2.7961</v>
      </c>
      <c r="C203" s="6">
        <v>3.1545999999999998</v>
      </c>
      <c r="D203" s="6">
        <v>3.4258999999999999</v>
      </c>
      <c r="E203" s="6">
        <v>3.6328999999999998</v>
      </c>
      <c r="F203" s="6">
        <v>2.8359000000000001</v>
      </c>
      <c r="G203" s="6">
        <v>2.8708</v>
      </c>
      <c r="H203">
        <f t="shared" si="6"/>
        <v>58.999999999999986</v>
      </c>
      <c r="I203">
        <f t="shared" si="7"/>
        <v>76.20999999999998</v>
      </c>
    </row>
    <row r="204" spans="1:9">
      <c r="A204" s="5">
        <v>44860</v>
      </c>
      <c r="B204" s="6">
        <v>2.7919</v>
      </c>
      <c r="C204" s="6">
        <v>3.1499000000000001</v>
      </c>
      <c r="D204" s="6">
        <v>3.4249000000000001</v>
      </c>
      <c r="E204" s="6">
        <v>3.6318999999999999</v>
      </c>
      <c r="F204" s="6">
        <v>2.8258999999999999</v>
      </c>
      <c r="G204" s="6">
        <v>2.8308</v>
      </c>
      <c r="H204">
        <f t="shared" si="6"/>
        <v>59.90000000000002</v>
      </c>
      <c r="I204">
        <f t="shared" si="7"/>
        <v>80.109999999999985</v>
      </c>
    </row>
    <row r="205" spans="1:9">
      <c r="A205" s="5">
        <v>44861</v>
      </c>
      <c r="B205" s="6">
        <v>2.7770999999999999</v>
      </c>
      <c r="C205" s="6">
        <v>3.1453000000000002</v>
      </c>
      <c r="D205" s="6">
        <v>3.4298999999999999</v>
      </c>
      <c r="E205" s="6">
        <v>3.6215999999999999</v>
      </c>
      <c r="F205" s="6">
        <v>2.8113999999999999</v>
      </c>
      <c r="G205" s="6">
        <v>2.7949999999999999</v>
      </c>
      <c r="H205">
        <f t="shared" si="6"/>
        <v>61.850000000000009</v>
      </c>
      <c r="I205">
        <f t="shared" si="7"/>
        <v>82.66</v>
      </c>
    </row>
    <row r="206" spans="1:9">
      <c r="A206" s="5">
        <v>44862</v>
      </c>
      <c r="B206" s="6">
        <v>2.7746</v>
      </c>
      <c r="C206" s="6">
        <v>3.1459000000000001</v>
      </c>
      <c r="D206" s="6">
        <v>3.4405000000000001</v>
      </c>
      <c r="E206" s="6">
        <v>3.6322000000000001</v>
      </c>
      <c r="F206" s="6">
        <v>2.8028</v>
      </c>
      <c r="G206" s="6">
        <v>2.786</v>
      </c>
      <c r="H206">
        <f t="shared" si="6"/>
        <v>63.770000000000017</v>
      </c>
      <c r="I206">
        <f t="shared" si="7"/>
        <v>84.62</v>
      </c>
    </row>
    <row r="207" spans="1:9">
      <c r="A207" s="5">
        <v>44865</v>
      </c>
      <c r="B207" s="6">
        <v>2.7603</v>
      </c>
      <c r="C207" s="6">
        <v>3.1371000000000002</v>
      </c>
      <c r="D207" s="6">
        <v>3.4356</v>
      </c>
      <c r="E207" s="6">
        <v>3.6273</v>
      </c>
      <c r="F207" s="6">
        <v>2.7946</v>
      </c>
      <c r="G207" s="6">
        <v>2.77</v>
      </c>
      <c r="H207">
        <f t="shared" si="6"/>
        <v>64.099999999999994</v>
      </c>
      <c r="I207">
        <f t="shared" si="7"/>
        <v>85.72999999999999</v>
      </c>
    </row>
    <row r="208" spans="1:9">
      <c r="A208" s="5">
        <v>44866</v>
      </c>
      <c r="B208" s="6">
        <v>2.7669999999999999</v>
      </c>
      <c r="C208" s="6">
        <v>3.1371000000000002</v>
      </c>
      <c r="D208" s="6">
        <v>3.4357000000000002</v>
      </c>
      <c r="E208" s="6">
        <v>3.6274000000000002</v>
      </c>
      <c r="F208" s="6">
        <v>2.8085</v>
      </c>
      <c r="G208" s="6">
        <v>2.7774999999999999</v>
      </c>
      <c r="H208">
        <f t="shared" si="6"/>
        <v>62.72000000000002</v>
      </c>
      <c r="I208">
        <f t="shared" si="7"/>
        <v>84.990000000000038</v>
      </c>
    </row>
    <row r="209" spans="1:9">
      <c r="A209" s="5">
        <v>44867</v>
      </c>
      <c r="B209" s="6">
        <v>2.7679</v>
      </c>
      <c r="C209" s="6">
        <v>3.1379000000000001</v>
      </c>
      <c r="D209" s="6">
        <v>3.4445000000000001</v>
      </c>
      <c r="E209" s="6">
        <v>3.6385999999999998</v>
      </c>
      <c r="F209" s="6">
        <v>2.8250000000000002</v>
      </c>
      <c r="G209" s="6">
        <v>2.7925</v>
      </c>
      <c r="H209">
        <f t="shared" si="6"/>
        <v>61.949999999999996</v>
      </c>
      <c r="I209">
        <f t="shared" si="7"/>
        <v>84.609999999999985</v>
      </c>
    </row>
    <row r="210" spans="1:9">
      <c r="A210" s="5">
        <v>44868</v>
      </c>
      <c r="B210" s="6">
        <v>2.7684000000000002</v>
      </c>
      <c r="C210" s="6">
        <v>3.1543000000000001</v>
      </c>
      <c r="D210" s="6">
        <v>3.4411</v>
      </c>
      <c r="E210" s="6">
        <v>3.6352000000000002</v>
      </c>
      <c r="F210" s="6">
        <v>2.8146</v>
      </c>
      <c r="G210" s="6">
        <v>2.7919999999999998</v>
      </c>
      <c r="H210">
        <f t="shared" si="6"/>
        <v>62.650000000000006</v>
      </c>
      <c r="I210">
        <f t="shared" si="7"/>
        <v>84.320000000000036</v>
      </c>
    </row>
    <row r="211" spans="1:9">
      <c r="A211" s="5">
        <v>44869</v>
      </c>
      <c r="B211" s="6">
        <v>2.7879999999999998</v>
      </c>
      <c r="C211" s="6">
        <v>3.1760000000000002</v>
      </c>
      <c r="D211" s="6">
        <v>3.4621</v>
      </c>
      <c r="E211" s="6">
        <v>3.6454</v>
      </c>
      <c r="F211" s="6">
        <v>2.8203999999999998</v>
      </c>
      <c r="G211" s="6">
        <v>2.8125</v>
      </c>
      <c r="H211">
        <f t="shared" si="6"/>
        <v>64.170000000000016</v>
      </c>
      <c r="I211">
        <f t="shared" si="7"/>
        <v>83.289999999999992</v>
      </c>
    </row>
    <row r="212" spans="1:9">
      <c r="A212" s="5">
        <v>44872</v>
      </c>
      <c r="B212" s="6">
        <v>2.8012999999999999</v>
      </c>
      <c r="C212" s="6">
        <v>3.181</v>
      </c>
      <c r="D212" s="6">
        <v>3.4582000000000002</v>
      </c>
      <c r="E212" s="6">
        <v>3.6415000000000002</v>
      </c>
      <c r="F212" s="6">
        <v>2.8178000000000001</v>
      </c>
      <c r="G212" s="6">
        <v>2.81</v>
      </c>
      <c r="H212">
        <f t="shared" si="6"/>
        <v>64.040000000000006</v>
      </c>
      <c r="I212">
        <f t="shared" si="7"/>
        <v>83.15</v>
      </c>
    </row>
    <row r="213" spans="1:9">
      <c r="A213" s="5">
        <v>44873</v>
      </c>
      <c r="B213" s="6">
        <v>2.8266</v>
      </c>
      <c r="C213" s="6">
        <v>3.2004999999999999</v>
      </c>
      <c r="D213" s="6">
        <v>3.4647000000000001</v>
      </c>
      <c r="E213" s="6">
        <v>3.6480000000000001</v>
      </c>
      <c r="F213" s="6">
        <v>2.8231000000000002</v>
      </c>
      <c r="G213" s="6">
        <v>2.806</v>
      </c>
      <c r="H213">
        <f t="shared" si="6"/>
        <v>64.16</v>
      </c>
      <c r="I213">
        <f t="shared" si="7"/>
        <v>84.2</v>
      </c>
    </row>
    <row r="214" spans="1:9">
      <c r="A214" s="5">
        <v>44874</v>
      </c>
      <c r="B214" s="6">
        <v>2.8472</v>
      </c>
      <c r="C214" s="6">
        <v>3.2208000000000001</v>
      </c>
      <c r="D214" s="6">
        <v>3.4752999999999998</v>
      </c>
      <c r="E214" s="6">
        <v>3.6490999999999998</v>
      </c>
      <c r="F214" s="6">
        <v>2.8231000000000002</v>
      </c>
      <c r="G214" s="6">
        <v>2.8151000000000002</v>
      </c>
      <c r="H214">
        <f t="shared" si="6"/>
        <v>65.21999999999997</v>
      </c>
      <c r="I214">
        <f t="shared" si="7"/>
        <v>83.399999999999963</v>
      </c>
    </row>
    <row r="215" spans="1:9">
      <c r="A215" s="5">
        <v>44875</v>
      </c>
      <c r="B215" s="6">
        <v>2.8717999999999999</v>
      </c>
      <c r="C215" s="6">
        <v>3.2416999999999998</v>
      </c>
      <c r="D215" s="6">
        <v>3.4868000000000001</v>
      </c>
      <c r="E215" s="6">
        <v>3.6593</v>
      </c>
      <c r="F215" s="6">
        <v>2.8380000000000001</v>
      </c>
      <c r="G215" s="6">
        <v>2.8300999999999998</v>
      </c>
      <c r="H215">
        <f t="shared" si="6"/>
        <v>64.88000000000001</v>
      </c>
      <c r="I215">
        <f t="shared" si="7"/>
        <v>82.920000000000016</v>
      </c>
    </row>
    <row r="216" spans="1:9">
      <c r="A216" s="5">
        <v>44876</v>
      </c>
      <c r="B216" s="6">
        <v>2.9119000000000002</v>
      </c>
      <c r="C216" s="6">
        <v>3.2776000000000001</v>
      </c>
      <c r="D216" s="6">
        <v>3.5118</v>
      </c>
      <c r="E216" s="6">
        <v>3.6823000000000001</v>
      </c>
      <c r="F216" s="6">
        <v>2.8635999999999999</v>
      </c>
      <c r="G216" s="6">
        <v>2.8525999999999998</v>
      </c>
      <c r="H216">
        <f t="shared" si="6"/>
        <v>64.820000000000007</v>
      </c>
      <c r="I216">
        <f t="shared" si="7"/>
        <v>82.970000000000027</v>
      </c>
    </row>
    <row r="217" spans="1:9">
      <c r="A217" s="5">
        <v>44879</v>
      </c>
      <c r="B217" s="6">
        <v>3.0750999999999999</v>
      </c>
      <c r="C217" s="6">
        <v>3.3769999999999998</v>
      </c>
      <c r="D217" s="6">
        <v>3.6017999999999999</v>
      </c>
      <c r="E217" s="6">
        <v>3.7823000000000002</v>
      </c>
      <c r="F217" s="6">
        <v>2.9722</v>
      </c>
      <c r="G217" s="6">
        <v>2.9676</v>
      </c>
      <c r="H217">
        <f t="shared" si="6"/>
        <v>62.959999999999994</v>
      </c>
      <c r="I217">
        <f t="shared" si="7"/>
        <v>81.470000000000027</v>
      </c>
    </row>
    <row r="218" spans="1:9">
      <c r="A218" s="5">
        <v>44880</v>
      </c>
      <c r="B218" s="6">
        <v>3.1518999999999999</v>
      </c>
      <c r="C218" s="6">
        <v>3.4157999999999999</v>
      </c>
      <c r="D218" s="6">
        <v>3.6374</v>
      </c>
      <c r="E218" s="6">
        <v>3.7972000000000001</v>
      </c>
      <c r="F218" s="6">
        <v>2.9578000000000002</v>
      </c>
      <c r="G218" s="6">
        <v>2.9500999999999999</v>
      </c>
      <c r="H218">
        <f t="shared" si="6"/>
        <v>67.95999999999998</v>
      </c>
      <c r="I218">
        <f t="shared" si="7"/>
        <v>84.710000000000022</v>
      </c>
    </row>
    <row r="219" spans="1:9">
      <c r="A219" s="5">
        <v>44881</v>
      </c>
      <c r="B219" s="6">
        <v>3.2507000000000001</v>
      </c>
      <c r="C219" s="6">
        <v>3.4664999999999999</v>
      </c>
      <c r="D219" s="6">
        <v>3.6690999999999998</v>
      </c>
      <c r="E219" s="6">
        <v>3.8289</v>
      </c>
      <c r="F219" s="6">
        <v>2.9786999999999999</v>
      </c>
      <c r="G219" s="6">
        <v>2.9750999999999999</v>
      </c>
      <c r="H219">
        <f t="shared" si="6"/>
        <v>69.039999999999992</v>
      </c>
      <c r="I219">
        <f t="shared" si="7"/>
        <v>85.38000000000001</v>
      </c>
    </row>
    <row r="220" spans="1:9">
      <c r="A220" s="5">
        <v>44882</v>
      </c>
      <c r="B220" s="6">
        <v>3.2740999999999998</v>
      </c>
      <c r="C220" s="6">
        <v>3.4784000000000002</v>
      </c>
      <c r="D220" s="6">
        <v>3.6671</v>
      </c>
      <c r="E220" s="6">
        <v>3.8262</v>
      </c>
      <c r="F220" s="6">
        <v>2.9512</v>
      </c>
      <c r="G220" s="6">
        <v>2.9350999999999998</v>
      </c>
      <c r="H220">
        <f t="shared" si="6"/>
        <v>71.59</v>
      </c>
      <c r="I220">
        <f t="shared" si="7"/>
        <v>89.110000000000028</v>
      </c>
    </row>
    <row r="221" spans="1:9">
      <c r="A221" s="5">
        <v>44883</v>
      </c>
      <c r="B221" s="6">
        <v>3.2686000000000002</v>
      </c>
      <c r="C221" s="6">
        <v>3.4843999999999999</v>
      </c>
      <c r="D221" s="6">
        <v>3.6671</v>
      </c>
      <c r="E221" s="6">
        <v>3.8262</v>
      </c>
      <c r="F221" s="6">
        <v>2.9512</v>
      </c>
      <c r="G221" s="6">
        <v>2.9451000000000001</v>
      </c>
      <c r="H221">
        <f t="shared" si="6"/>
        <v>71.59</v>
      </c>
      <c r="I221">
        <f t="shared" si="7"/>
        <v>88.11</v>
      </c>
    </row>
    <row r="222" spans="1:9">
      <c r="A222" s="5">
        <v>44886</v>
      </c>
      <c r="B222" s="6">
        <v>3.2759999999999998</v>
      </c>
      <c r="C222" s="6">
        <v>3.4902000000000002</v>
      </c>
      <c r="D222" s="6">
        <v>3.6671</v>
      </c>
      <c r="E222" s="6">
        <v>3.8262</v>
      </c>
      <c r="F222" s="6">
        <v>2.9346000000000001</v>
      </c>
      <c r="G222" s="6">
        <v>2.9302000000000001</v>
      </c>
      <c r="H222">
        <f t="shared" si="6"/>
        <v>73.25</v>
      </c>
      <c r="I222">
        <f t="shared" si="7"/>
        <v>89.6</v>
      </c>
    </row>
    <row r="223" spans="1:9">
      <c r="A223" s="5">
        <v>44887</v>
      </c>
      <c r="B223" s="6">
        <v>3.2770999999999999</v>
      </c>
      <c r="C223" s="6">
        <v>3.5015999999999998</v>
      </c>
      <c r="D223" s="6">
        <v>3.6621000000000001</v>
      </c>
      <c r="E223" s="6">
        <v>3.8214000000000001</v>
      </c>
      <c r="F223" s="6">
        <v>2.9419</v>
      </c>
      <c r="G223" s="6">
        <v>2.9302000000000001</v>
      </c>
      <c r="H223">
        <f t="shared" si="6"/>
        <v>72.02000000000001</v>
      </c>
      <c r="I223">
        <f t="shared" si="7"/>
        <v>89.12</v>
      </c>
    </row>
    <row r="224" spans="1:9">
      <c r="A224" s="5">
        <v>44888</v>
      </c>
      <c r="B224" s="6">
        <v>3.2717999999999998</v>
      </c>
      <c r="C224" s="6">
        <v>3.4853000000000001</v>
      </c>
      <c r="D224" s="6">
        <v>3.6703999999999999</v>
      </c>
      <c r="E224" s="6">
        <v>3.8187000000000002</v>
      </c>
      <c r="F224" s="6">
        <v>2.9228999999999998</v>
      </c>
      <c r="G224" s="6">
        <v>2.9001999999999999</v>
      </c>
      <c r="H224">
        <f t="shared" si="6"/>
        <v>74.75</v>
      </c>
      <c r="I224">
        <f t="shared" si="7"/>
        <v>91.850000000000037</v>
      </c>
    </row>
    <row r="225" spans="1:9">
      <c r="A225" s="5">
        <v>44889</v>
      </c>
      <c r="B225" s="6">
        <v>3.2301000000000002</v>
      </c>
      <c r="C225" s="6">
        <v>3.4908999999999999</v>
      </c>
      <c r="D225" s="6">
        <v>3.6703999999999999</v>
      </c>
      <c r="E225" s="6">
        <v>3.8187000000000002</v>
      </c>
      <c r="F225" s="6">
        <v>2.8993000000000002</v>
      </c>
      <c r="G225" s="6">
        <v>2.8961999999999999</v>
      </c>
      <c r="H225">
        <f t="shared" si="6"/>
        <v>77.109999999999971</v>
      </c>
      <c r="I225">
        <f t="shared" si="7"/>
        <v>92.250000000000028</v>
      </c>
    </row>
    <row r="226" spans="1:9">
      <c r="A226" s="5">
        <v>44890</v>
      </c>
      <c r="B226" s="6">
        <v>3.24</v>
      </c>
      <c r="C226" s="6">
        <v>3.4887999999999999</v>
      </c>
      <c r="D226" s="6">
        <v>3.6608000000000001</v>
      </c>
      <c r="E226" s="6">
        <v>3.8239999999999998</v>
      </c>
      <c r="F226" s="6">
        <v>2.9348000000000001</v>
      </c>
      <c r="G226" s="6">
        <v>2.9302000000000001</v>
      </c>
      <c r="H226">
        <f t="shared" si="6"/>
        <v>72.599999999999994</v>
      </c>
      <c r="I226">
        <f t="shared" si="7"/>
        <v>89.379999999999967</v>
      </c>
    </row>
    <row r="227" spans="1:9">
      <c r="A227" s="5">
        <v>44893</v>
      </c>
      <c r="B227" s="6">
        <v>3.2605</v>
      </c>
      <c r="C227" s="6">
        <v>3.5226000000000002</v>
      </c>
      <c r="D227" s="6">
        <v>3.6610999999999998</v>
      </c>
      <c r="E227" s="6">
        <v>3.8344999999999998</v>
      </c>
      <c r="F227" s="6">
        <v>2.9441000000000002</v>
      </c>
      <c r="G227" s="6">
        <v>2.9577</v>
      </c>
      <c r="H227">
        <f t="shared" si="6"/>
        <v>71.69999999999996</v>
      </c>
      <c r="I227">
        <f t="shared" si="7"/>
        <v>87.679999999999978</v>
      </c>
    </row>
    <row r="228" spans="1:9">
      <c r="A228" s="5">
        <v>44894</v>
      </c>
      <c r="B228" s="6">
        <v>3.3431999999999999</v>
      </c>
      <c r="C228" s="6">
        <v>3.5807000000000002</v>
      </c>
      <c r="D228" s="6">
        <v>3.6909000000000001</v>
      </c>
      <c r="E228" s="6">
        <v>3.8546999999999998</v>
      </c>
      <c r="F228" s="6">
        <v>2.9756</v>
      </c>
      <c r="G228" s="6">
        <v>2.9803000000000002</v>
      </c>
      <c r="H228">
        <f t="shared" si="6"/>
        <v>71.53</v>
      </c>
      <c r="I228">
        <f t="shared" si="7"/>
        <v>87.439999999999969</v>
      </c>
    </row>
    <row r="229" spans="1:9">
      <c r="A229" s="5">
        <v>44895</v>
      </c>
      <c r="B229" s="6">
        <v>3.3956</v>
      </c>
      <c r="C229" s="6">
        <v>3.5891000000000002</v>
      </c>
      <c r="D229" s="6">
        <v>3.7159</v>
      </c>
      <c r="E229" s="6">
        <v>3.8839000000000001</v>
      </c>
      <c r="F229" s="6">
        <v>2.9761000000000002</v>
      </c>
      <c r="G229" s="6">
        <v>3.0103</v>
      </c>
      <c r="H229">
        <f t="shared" si="6"/>
        <v>73.979999999999976</v>
      </c>
      <c r="I229">
        <f t="shared" si="7"/>
        <v>87.360000000000014</v>
      </c>
    </row>
    <row r="230" spans="1:9">
      <c r="A230" s="5">
        <v>44896</v>
      </c>
      <c r="B230" s="6">
        <v>3.4369999999999998</v>
      </c>
      <c r="C230" s="6">
        <v>3.6164000000000001</v>
      </c>
      <c r="D230" s="6">
        <v>3.7223000000000002</v>
      </c>
      <c r="E230" s="6">
        <v>3.8751000000000002</v>
      </c>
      <c r="F230" s="6">
        <v>2.9716</v>
      </c>
      <c r="G230" s="6">
        <v>2.9878</v>
      </c>
      <c r="H230">
        <f t="shared" si="6"/>
        <v>75.070000000000022</v>
      </c>
      <c r="I230">
        <f t="shared" si="7"/>
        <v>88.730000000000018</v>
      </c>
    </row>
    <row r="231" spans="1:9">
      <c r="A231" s="5">
        <v>44897</v>
      </c>
      <c r="B231" s="6">
        <v>3.4361000000000002</v>
      </c>
      <c r="C231" s="6">
        <v>3.6328</v>
      </c>
      <c r="D231" s="6">
        <v>3.7277999999999998</v>
      </c>
      <c r="E231" s="6">
        <v>3.8797999999999999</v>
      </c>
      <c r="F231" s="6">
        <v>2.9645000000000001</v>
      </c>
      <c r="G231" s="6">
        <v>2.9903</v>
      </c>
      <c r="H231">
        <f t="shared" si="6"/>
        <v>76.32999999999997</v>
      </c>
      <c r="I231">
        <f t="shared" si="7"/>
        <v>88.949999999999989</v>
      </c>
    </row>
    <row r="232" spans="1:9">
      <c r="A232" s="5">
        <v>44900</v>
      </c>
      <c r="B232" s="6">
        <v>3.4693999999999998</v>
      </c>
      <c r="C232" s="6">
        <v>3.6558999999999999</v>
      </c>
      <c r="D232" s="6">
        <v>3.7328000000000001</v>
      </c>
      <c r="E232" s="6">
        <v>3.8843000000000001</v>
      </c>
      <c r="F232" s="6">
        <v>2.9742999999999999</v>
      </c>
      <c r="G232" s="6">
        <v>3.0127999999999999</v>
      </c>
      <c r="H232">
        <f t="shared" si="6"/>
        <v>75.850000000000023</v>
      </c>
      <c r="I232">
        <f t="shared" si="7"/>
        <v>87.15000000000002</v>
      </c>
    </row>
    <row r="233" spans="1:9">
      <c r="A233" s="5">
        <v>44901</v>
      </c>
      <c r="B233" s="6">
        <v>3.5289000000000001</v>
      </c>
      <c r="C233" s="6">
        <v>3.7023999999999999</v>
      </c>
      <c r="D233" s="6">
        <v>3.7378999999999998</v>
      </c>
      <c r="E233" s="6">
        <v>3.9319999999999999</v>
      </c>
      <c r="F233" s="6">
        <v>2.9967999999999999</v>
      </c>
      <c r="G233" s="6">
        <v>3.0352999999999999</v>
      </c>
      <c r="H233">
        <f t="shared" si="6"/>
        <v>74.109999999999985</v>
      </c>
      <c r="I233">
        <f t="shared" si="7"/>
        <v>89.67</v>
      </c>
    </row>
    <row r="234" spans="1:9">
      <c r="A234" s="5">
        <v>44902</v>
      </c>
      <c r="B234" s="6">
        <v>3.6273</v>
      </c>
      <c r="C234" s="6">
        <v>3.8003999999999998</v>
      </c>
      <c r="D234" s="6">
        <v>3.8098999999999998</v>
      </c>
      <c r="E234" s="6">
        <v>3.972</v>
      </c>
      <c r="F234" s="6">
        <v>2.9843000000000002</v>
      </c>
      <c r="G234" s="6">
        <v>3.0053999999999998</v>
      </c>
      <c r="H234">
        <f t="shared" si="6"/>
        <v>82.559999999999974</v>
      </c>
      <c r="I234">
        <f t="shared" si="7"/>
        <v>96.660000000000011</v>
      </c>
    </row>
    <row r="235" spans="1:9">
      <c r="A235" s="5">
        <v>44903</v>
      </c>
      <c r="B235" s="6">
        <v>3.6501999999999999</v>
      </c>
      <c r="C235" s="6">
        <v>3.8033000000000001</v>
      </c>
      <c r="D235" s="6">
        <v>3.81</v>
      </c>
      <c r="E235" s="6">
        <v>3.984</v>
      </c>
      <c r="F235" s="6">
        <v>2.9807999999999999</v>
      </c>
      <c r="G235" s="6">
        <v>3.0204</v>
      </c>
      <c r="H235">
        <f t="shared" si="6"/>
        <v>82.920000000000016</v>
      </c>
      <c r="I235">
        <f t="shared" si="7"/>
        <v>96.36</v>
      </c>
    </row>
    <row r="236" spans="1:9">
      <c r="A236" s="5">
        <v>44904</v>
      </c>
      <c r="B236" s="6">
        <v>3.6816</v>
      </c>
      <c r="C236" s="6">
        <v>3.8089</v>
      </c>
      <c r="D236" s="6">
        <v>3.8155999999999999</v>
      </c>
      <c r="E236" s="6">
        <v>3.9895999999999998</v>
      </c>
      <c r="F236" s="6">
        <v>2.9908000000000001</v>
      </c>
      <c r="G236" s="6">
        <v>3.0354000000000001</v>
      </c>
      <c r="H236">
        <f t="shared" si="6"/>
        <v>82.479999999999976</v>
      </c>
      <c r="I236">
        <f t="shared" si="7"/>
        <v>95.419999999999973</v>
      </c>
    </row>
    <row r="237" spans="1:9">
      <c r="A237" s="5">
        <v>44907</v>
      </c>
      <c r="B237" s="6">
        <v>3.7431999999999999</v>
      </c>
      <c r="C237" s="6">
        <v>3.8532999999999999</v>
      </c>
      <c r="D237" s="6">
        <v>3.8603999999999998</v>
      </c>
      <c r="E237" s="6">
        <v>4.0278999999999998</v>
      </c>
      <c r="F237" s="6">
        <v>2.9958</v>
      </c>
      <c r="G237" s="6">
        <v>3.0405000000000002</v>
      </c>
      <c r="H237">
        <f t="shared" si="6"/>
        <v>86.45999999999998</v>
      </c>
      <c r="I237">
        <f t="shared" si="7"/>
        <v>98.739999999999966</v>
      </c>
    </row>
    <row r="238" spans="1:9">
      <c r="A238" s="5">
        <v>44908</v>
      </c>
      <c r="B238" s="6">
        <v>3.8801999999999999</v>
      </c>
      <c r="C238" s="6">
        <v>3.9801000000000002</v>
      </c>
      <c r="D238" s="6">
        <v>3.9872000000000001</v>
      </c>
      <c r="E238" s="6">
        <v>4.0579000000000001</v>
      </c>
      <c r="F238" s="6">
        <v>3.0207999999999999</v>
      </c>
      <c r="G238" s="6">
        <v>3.048</v>
      </c>
      <c r="H238">
        <f t="shared" si="6"/>
        <v>96.640000000000015</v>
      </c>
      <c r="I238">
        <f t="shared" si="7"/>
        <v>100.99000000000001</v>
      </c>
    </row>
    <row r="239" spans="1:9">
      <c r="A239" s="5">
        <v>44909</v>
      </c>
      <c r="B239" s="6">
        <v>3.8595999999999999</v>
      </c>
      <c r="C239" s="6">
        <v>3.9851000000000001</v>
      </c>
      <c r="D239" s="6">
        <v>3.9922</v>
      </c>
      <c r="E239" s="6">
        <v>4.0778999999999996</v>
      </c>
      <c r="F239" s="6">
        <v>2.9935</v>
      </c>
      <c r="G239" s="6">
        <v>3.0030000000000001</v>
      </c>
      <c r="H239">
        <f t="shared" si="6"/>
        <v>99.86999999999999</v>
      </c>
      <c r="I239">
        <f t="shared" si="7"/>
        <v>107.48999999999995</v>
      </c>
    </row>
    <row r="240" spans="1:9">
      <c r="A240" s="5">
        <v>44910</v>
      </c>
      <c r="B240" s="6">
        <v>3.8294000000000001</v>
      </c>
      <c r="C240" s="6">
        <v>3.9887000000000001</v>
      </c>
      <c r="D240" s="6">
        <v>4.0045000000000002</v>
      </c>
      <c r="E240" s="6">
        <v>4.0701999999999998</v>
      </c>
      <c r="F240" s="6">
        <v>2.9943</v>
      </c>
      <c r="G240" s="6">
        <v>3.0331000000000001</v>
      </c>
      <c r="H240">
        <f t="shared" si="6"/>
        <v>101.02000000000002</v>
      </c>
      <c r="I240">
        <f t="shared" si="7"/>
        <v>103.70999999999997</v>
      </c>
    </row>
    <row r="241" spans="1:9">
      <c r="A241" s="5">
        <v>44911</v>
      </c>
      <c r="B241" s="6">
        <v>3.8260999999999998</v>
      </c>
      <c r="C241" s="6">
        <v>3.9843000000000002</v>
      </c>
      <c r="D241" s="6">
        <v>4.0034999999999998</v>
      </c>
      <c r="E241" s="6">
        <v>4.0701999999999998</v>
      </c>
      <c r="F241" s="6">
        <v>3.0093000000000001</v>
      </c>
      <c r="G241" s="6">
        <v>3.0356000000000001</v>
      </c>
      <c r="H241">
        <f t="shared" si="6"/>
        <v>99.419999999999973</v>
      </c>
      <c r="I241">
        <f t="shared" si="7"/>
        <v>103.45999999999998</v>
      </c>
    </row>
    <row r="242" spans="1:9">
      <c r="A242" s="5">
        <v>44914</v>
      </c>
      <c r="B242" s="6">
        <v>3.7866</v>
      </c>
      <c r="C242" s="6">
        <v>3.9731999999999998</v>
      </c>
      <c r="D242" s="6">
        <v>3.9923999999999999</v>
      </c>
      <c r="E242" s="6">
        <v>4.0636000000000001</v>
      </c>
      <c r="F242" s="6">
        <v>2.9893000000000001</v>
      </c>
      <c r="G242" s="6">
        <v>3.0206</v>
      </c>
      <c r="H242">
        <f t="shared" si="6"/>
        <v>100.30999999999999</v>
      </c>
      <c r="I242">
        <f t="shared" si="7"/>
        <v>104.30000000000001</v>
      </c>
    </row>
    <row r="243" spans="1:9">
      <c r="A243" s="5">
        <v>44915</v>
      </c>
      <c r="B243" s="6">
        <v>3.7484999999999999</v>
      </c>
      <c r="C243" s="6">
        <v>3.9842</v>
      </c>
      <c r="D243" s="6">
        <v>4.0034000000000001</v>
      </c>
      <c r="E243" s="6">
        <v>4.0742000000000003</v>
      </c>
      <c r="F243" s="6">
        <v>2.9967999999999999</v>
      </c>
      <c r="G243" s="6">
        <v>3.0305</v>
      </c>
      <c r="H243">
        <f t="shared" si="6"/>
        <v>100.66000000000001</v>
      </c>
      <c r="I243">
        <f t="shared" si="7"/>
        <v>104.37000000000003</v>
      </c>
    </row>
    <row r="244" spans="1:9">
      <c r="A244" s="5">
        <v>44916</v>
      </c>
      <c r="B244" s="6">
        <v>3.7141999999999999</v>
      </c>
      <c r="C244" s="6">
        <v>3.9605999999999999</v>
      </c>
      <c r="D244" s="6">
        <v>3.992</v>
      </c>
      <c r="E244" s="6">
        <v>4.0750000000000002</v>
      </c>
      <c r="F244" s="6">
        <v>2.9988000000000001</v>
      </c>
      <c r="G244" s="6">
        <v>3.0156000000000001</v>
      </c>
      <c r="H244">
        <f t="shared" si="6"/>
        <v>99.32</v>
      </c>
      <c r="I244">
        <f t="shared" si="7"/>
        <v>105.94000000000001</v>
      </c>
    </row>
    <row r="245" spans="1:9">
      <c r="A245" s="5">
        <v>44917</v>
      </c>
      <c r="B245" s="6">
        <v>3.6844999999999999</v>
      </c>
      <c r="C245" s="6">
        <v>3.9462999999999999</v>
      </c>
      <c r="D245" s="6">
        <v>3.9876</v>
      </c>
      <c r="E245" s="6">
        <v>4.0804999999999998</v>
      </c>
      <c r="F245" s="6">
        <v>2.9882</v>
      </c>
      <c r="G245" s="6">
        <v>3.0106000000000002</v>
      </c>
      <c r="H245">
        <f t="shared" si="6"/>
        <v>99.940000000000012</v>
      </c>
      <c r="I245">
        <f t="shared" si="7"/>
        <v>106.98999999999997</v>
      </c>
    </row>
    <row r="246" spans="1:9">
      <c r="A246" s="5">
        <v>44918</v>
      </c>
      <c r="B246" s="6">
        <v>3.6553</v>
      </c>
      <c r="C246" s="6">
        <v>3.9508000000000001</v>
      </c>
      <c r="D246" s="6">
        <v>3.9937</v>
      </c>
      <c r="E246" s="6">
        <v>4.1005000000000003</v>
      </c>
      <c r="F246" s="6">
        <v>2.9607000000000001</v>
      </c>
      <c r="G246" s="6">
        <v>2.9855999999999998</v>
      </c>
      <c r="H246">
        <f t="shared" si="6"/>
        <v>103.3</v>
      </c>
      <c r="I246">
        <f t="shared" si="7"/>
        <v>111.49000000000004</v>
      </c>
    </row>
    <row r="247" spans="1:9">
      <c r="A247" s="5">
        <v>44921</v>
      </c>
      <c r="B247" s="6">
        <v>3.6356000000000002</v>
      </c>
      <c r="C247" s="6">
        <v>3.9464999999999999</v>
      </c>
      <c r="D247" s="6">
        <v>3.9964</v>
      </c>
      <c r="E247" s="6">
        <v>4.1089000000000002</v>
      </c>
      <c r="F247" s="6">
        <v>2.9961000000000002</v>
      </c>
      <c r="G247" s="6">
        <v>3.0005999999999999</v>
      </c>
      <c r="H247">
        <f t="shared" si="6"/>
        <v>100.02999999999997</v>
      </c>
      <c r="I247">
        <f t="shared" si="7"/>
        <v>110.83000000000003</v>
      </c>
    </row>
    <row r="248" spans="1:9">
      <c r="A248" s="5">
        <v>44922</v>
      </c>
      <c r="B248" s="6">
        <v>3.6112000000000002</v>
      </c>
      <c r="C248" s="6">
        <v>3.9456000000000002</v>
      </c>
      <c r="D248" s="6">
        <v>4.0155000000000003</v>
      </c>
      <c r="E248" s="6">
        <v>4.1280000000000001</v>
      </c>
      <c r="F248" s="6">
        <v>3.0184000000000002</v>
      </c>
      <c r="G248" s="6">
        <v>3.0306000000000002</v>
      </c>
      <c r="H248">
        <f t="shared" si="6"/>
        <v>99.710000000000008</v>
      </c>
      <c r="I248">
        <f t="shared" si="7"/>
        <v>109.74</v>
      </c>
    </row>
    <row r="249" spans="1:9">
      <c r="A249" s="5">
        <v>44923</v>
      </c>
      <c r="B249" s="6">
        <v>3.5992000000000002</v>
      </c>
      <c r="C249" s="6">
        <v>3.9500999999999999</v>
      </c>
      <c r="D249" s="6">
        <v>4.0042</v>
      </c>
      <c r="E249" s="6">
        <v>4.1280000000000001</v>
      </c>
      <c r="F249" s="6">
        <v>3.0129999999999999</v>
      </c>
      <c r="G249" s="6">
        <v>3.0255999999999998</v>
      </c>
      <c r="H249">
        <f t="shared" si="6"/>
        <v>99.12</v>
      </c>
      <c r="I249">
        <f t="shared" si="7"/>
        <v>110.24000000000002</v>
      </c>
    </row>
    <row r="250" spans="1:9">
      <c r="A250" s="5">
        <v>44924</v>
      </c>
      <c r="B250" s="6">
        <v>3.5705</v>
      </c>
      <c r="C250" s="6">
        <v>3.9386999999999999</v>
      </c>
      <c r="D250" s="6">
        <v>3.9927999999999999</v>
      </c>
      <c r="E250" s="6">
        <v>4.1166</v>
      </c>
      <c r="F250" s="6">
        <v>2.9986999999999999</v>
      </c>
      <c r="G250" s="6">
        <v>3.0057</v>
      </c>
      <c r="H250">
        <f t="shared" si="6"/>
        <v>99.41</v>
      </c>
      <c r="I250">
        <f t="shared" si="7"/>
        <v>111.09</v>
      </c>
    </row>
    <row r="251" spans="1:9">
      <c r="A251" s="5">
        <v>44925</v>
      </c>
      <c r="B251" s="6">
        <v>3.5724999999999998</v>
      </c>
      <c r="C251" s="6">
        <v>3.9137</v>
      </c>
      <c r="D251" s="6">
        <v>3.9864000000000002</v>
      </c>
      <c r="E251" s="6">
        <v>4.1195000000000004</v>
      </c>
      <c r="F251" s="6">
        <v>2.9895</v>
      </c>
      <c r="G251" s="6">
        <v>2.9906999999999999</v>
      </c>
      <c r="H251">
        <f t="shared" si="6"/>
        <v>99.690000000000012</v>
      </c>
      <c r="I251">
        <f t="shared" si="7"/>
        <v>112.88000000000005</v>
      </c>
    </row>
    <row r="252" spans="1:9">
      <c r="A252" s="5">
        <v>44926</v>
      </c>
      <c r="B252" s="6">
        <v>3.5724999999999998</v>
      </c>
      <c r="C252" s="6">
        <v>3.9137</v>
      </c>
      <c r="D252" s="6">
        <v>3.9864000000000002</v>
      </c>
      <c r="E252" s="6">
        <v>4.1195000000000004</v>
      </c>
      <c r="F252" s="6">
        <v>2.9895</v>
      </c>
      <c r="G252" s="6">
        <v>2.9906999999999999</v>
      </c>
      <c r="H252">
        <f t="shared" si="6"/>
        <v>99.690000000000012</v>
      </c>
      <c r="I252">
        <f t="shared" si="7"/>
        <v>112.88000000000005</v>
      </c>
    </row>
    <row r="253" spans="1:9">
      <c r="A253" s="5">
        <v>44929</v>
      </c>
      <c r="B253" s="6">
        <v>3.5152999999999999</v>
      </c>
      <c r="C253" s="6">
        <v>3.9176000000000002</v>
      </c>
      <c r="D253" s="6">
        <v>3.9874999999999998</v>
      </c>
      <c r="E253" s="6">
        <v>4.1079999999999997</v>
      </c>
      <c r="F253" s="6">
        <v>2.9885000000000002</v>
      </c>
      <c r="G253" s="6">
        <v>2.9658000000000002</v>
      </c>
      <c r="H253">
        <f t="shared" si="6"/>
        <v>99.899999999999963</v>
      </c>
      <c r="I253">
        <f t="shared" si="7"/>
        <v>114.21999999999994</v>
      </c>
    </row>
    <row r="254" spans="1:9">
      <c r="A254" s="5">
        <v>44930</v>
      </c>
      <c r="B254" s="6">
        <v>3.4565000000000001</v>
      </c>
      <c r="C254" s="6">
        <v>3.8915000000000002</v>
      </c>
      <c r="D254" s="6">
        <v>3.9655999999999998</v>
      </c>
      <c r="E254" s="6">
        <v>4.0861000000000001</v>
      </c>
      <c r="F254" s="6">
        <v>2.9500999999999999</v>
      </c>
      <c r="G254" s="6">
        <v>2.9333999999999998</v>
      </c>
      <c r="H254">
        <f t="shared" si="6"/>
        <v>101.54999999999998</v>
      </c>
      <c r="I254">
        <f t="shared" si="7"/>
        <v>115.27000000000002</v>
      </c>
    </row>
    <row r="255" spans="1:9">
      <c r="A255" s="5">
        <v>44931</v>
      </c>
      <c r="B255" s="6">
        <v>3.4291</v>
      </c>
      <c r="C255" s="6">
        <v>3.8714</v>
      </c>
      <c r="D255" s="6">
        <v>3.9455</v>
      </c>
      <c r="E255" s="6">
        <v>4.0659999999999998</v>
      </c>
      <c r="F255" s="6">
        <v>2.9561000000000002</v>
      </c>
      <c r="G255" s="6">
        <v>2.9508999999999999</v>
      </c>
      <c r="H255">
        <f t="shared" si="6"/>
        <v>98.939999999999984</v>
      </c>
      <c r="I255">
        <f t="shared" si="7"/>
        <v>111.50999999999999</v>
      </c>
    </row>
    <row r="256" spans="1:9">
      <c r="A256" s="5">
        <v>44932</v>
      </c>
      <c r="B256" s="6">
        <v>3.4211999999999998</v>
      </c>
      <c r="C256" s="6">
        <v>3.8523000000000001</v>
      </c>
      <c r="D256" s="6">
        <v>3.9355000000000002</v>
      </c>
      <c r="E256" s="6">
        <v>4.0510000000000002</v>
      </c>
      <c r="F256" s="6">
        <v>2.9672999999999998</v>
      </c>
      <c r="G256" s="6">
        <v>2.9559000000000002</v>
      </c>
      <c r="H256">
        <f t="shared" si="6"/>
        <v>96.820000000000036</v>
      </c>
      <c r="I256">
        <f t="shared" si="7"/>
        <v>109.50999999999999</v>
      </c>
    </row>
    <row r="257" spans="1:9">
      <c r="A257" s="5">
        <v>44935</v>
      </c>
      <c r="B257" s="6">
        <v>3.4068999999999998</v>
      </c>
      <c r="C257" s="6">
        <v>3.8559999999999999</v>
      </c>
      <c r="D257" s="6">
        <v>3.9517000000000002</v>
      </c>
      <c r="E257" s="6">
        <v>4.0518000000000001</v>
      </c>
      <c r="F257" s="6">
        <v>2.9701</v>
      </c>
      <c r="G257" s="6">
        <v>2.9584000000000001</v>
      </c>
      <c r="H257">
        <f t="shared" si="6"/>
        <v>98.160000000000025</v>
      </c>
      <c r="I257">
        <f t="shared" si="7"/>
        <v>109.33999999999999</v>
      </c>
    </row>
    <row r="258" spans="1:9">
      <c r="A258" s="5">
        <v>44936</v>
      </c>
      <c r="B258" s="6">
        <v>3.4481000000000002</v>
      </c>
      <c r="C258" s="6">
        <v>3.8832</v>
      </c>
      <c r="D258" s="6">
        <v>3.9598</v>
      </c>
      <c r="E258" s="6">
        <v>4.0491000000000001</v>
      </c>
      <c r="F258" s="6">
        <v>2.9826000000000001</v>
      </c>
      <c r="G258" s="6">
        <v>2.9859</v>
      </c>
      <c r="H258">
        <f t="shared" si="6"/>
        <v>97.719999999999985</v>
      </c>
      <c r="I258">
        <f t="shared" si="7"/>
        <v>106.32000000000002</v>
      </c>
    </row>
    <row r="259" spans="1:9">
      <c r="A259" s="5">
        <v>44937</v>
      </c>
      <c r="B259" s="6">
        <v>3.4784999999999999</v>
      </c>
      <c r="C259" s="6">
        <v>3.9039000000000001</v>
      </c>
      <c r="D259" s="6">
        <v>3.9647999999999999</v>
      </c>
      <c r="E259" s="6">
        <v>4.0541</v>
      </c>
      <c r="F259" s="6">
        <v>2.9925999999999999</v>
      </c>
      <c r="G259" s="6">
        <v>2.9859</v>
      </c>
      <c r="H259">
        <f t="shared" si="6"/>
        <v>97.22</v>
      </c>
      <c r="I259">
        <f t="shared" si="7"/>
        <v>106.82000000000001</v>
      </c>
    </row>
    <row r="260" spans="1:9">
      <c r="A260" s="5">
        <v>44938</v>
      </c>
      <c r="B260" s="6">
        <v>3.4719000000000002</v>
      </c>
      <c r="C260" s="6">
        <v>3.9074</v>
      </c>
      <c r="D260" s="6">
        <v>3.9647999999999999</v>
      </c>
      <c r="E260" s="6">
        <v>4.0541</v>
      </c>
      <c r="F260" s="6">
        <v>2.9914999999999998</v>
      </c>
      <c r="G260" s="6">
        <v>2.9984000000000002</v>
      </c>
      <c r="H260">
        <f t="shared" ref="H260:H323" si="8">(D260-F260)*100</f>
        <v>97.330000000000013</v>
      </c>
      <c r="I260">
        <f t="shared" ref="I260:I323" si="9">(E260-G260)*100</f>
        <v>105.57</v>
      </c>
    </row>
    <row r="261" spans="1:9">
      <c r="A261" s="5">
        <v>44939</v>
      </c>
      <c r="B261" s="6">
        <v>3.4910999999999999</v>
      </c>
      <c r="C261" s="6">
        <v>3.8879999999999999</v>
      </c>
      <c r="D261" s="6">
        <v>3.9693999999999998</v>
      </c>
      <c r="E261" s="6">
        <v>4.0655000000000001</v>
      </c>
      <c r="F261" s="6">
        <v>3.004</v>
      </c>
      <c r="G261" s="6">
        <v>3.0283000000000002</v>
      </c>
      <c r="H261">
        <f t="shared" si="8"/>
        <v>96.539999999999978</v>
      </c>
      <c r="I261">
        <f t="shared" si="9"/>
        <v>103.71999999999998</v>
      </c>
    </row>
    <row r="262" spans="1:9">
      <c r="A262" s="5">
        <v>44942</v>
      </c>
      <c r="B262" s="6">
        <v>3.5242</v>
      </c>
      <c r="C262" s="6">
        <v>3.9028999999999998</v>
      </c>
      <c r="D262" s="6">
        <v>3.9944999999999999</v>
      </c>
      <c r="E262" s="6">
        <v>4.0789999999999997</v>
      </c>
      <c r="F262" s="6">
        <v>3.0339999999999998</v>
      </c>
      <c r="G262" s="6">
        <v>3.0602999999999998</v>
      </c>
      <c r="H262">
        <f t="shared" si="8"/>
        <v>96.050000000000011</v>
      </c>
      <c r="I262">
        <f t="shared" si="9"/>
        <v>101.86999999999999</v>
      </c>
    </row>
    <row r="263" spans="1:9">
      <c r="A263" s="5">
        <v>44943</v>
      </c>
      <c r="B263" s="6">
        <v>3.5247000000000002</v>
      </c>
      <c r="C263" s="6">
        <v>3.9178999999999999</v>
      </c>
      <c r="D263" s="6">
        <v>4.0045000000000002</v>
      </c>
      <c r="E263" s="6">
        <v>4.0890000000000004</v>
      </c>
      <c r="F263" s="6">
        <v>3.0347</v>
      </c>
      <c r="G263" s="6">
        <v>3.0508000000000002</v>
      </c>
      <c r="H263">
        <f t="shared" si="8"/>
        <v>96.980000000000018</v>
      </c>
      <c r="I263">
        <f t="shared" si="9"/>
        <v>103.82000000000002</v>
      </c>
    </row>
    <row r="264" spans="1:9">
      <c r="A264" s="5">
        <v>44944</v>
      </c>
      <c r="B264" s="6">
        <v>3.5299</v>
      </c>
      <c r="C264" s="6">
        <v>3.9226000000000001</v>
      </c>
      <c r="D264" s="6">
        <v>4.0145</v>
      </c>
      <c r="E264" s="6">
        <v>4.0997000000000003</v>
      </c>
      <c r="F264" s="6">
        <v>3.0347</v>
      </c>
      <c r="G264" s="6">
        <v>3.0781999999999998</v>
      </c>
      <c r="H264">
        <f t="shared" si="8"/>
        <v>97.98</v>
      </c>
      <c r="I264">
        <f t="shared" si="9"/>
        <v>102.15000000000005</v>
      </c>
    </row>
    <row r="265" spans="1:9">
      <c r="A265" s="5">
        <v>44945</v>
      </c>
      <c r="B265" s="6">
        <v>3.5341999999999998</v>
      </c>
      <c r="C265" s="6">
        <v>3.9218000000000002</v>
      </c>
      <c r="D265" s="6">
        <v>4.0255000000000001</v>
      </c>
      <c r="E265" s="6">
        <v>4.1051000000000002</v>
      </c>
      <c r="F265" s="6">
        <v>3.0297000000000001</v>
      </c>
      <c r="G265" s="6">
        <v>3.0682999999999998</v>
      </c>
      <c r="H265">
        <f t="shared" si="8"/>
        <v>99.58</v>
      </c>
      <c r="I265">
        <f t="shared" si="9"/>
        <v>103.68000000000004</v>
      </c>
    </row>
    <row r="266" spans="1:9">
      <c r="A266" s="5">
        <v>44946</v>
      </c>
      <c r="B266" s="6">
        <v>3.5488</v>
      </c>
      <c r="C266" s="6">
        <v>3.9264000000000001</v>
      </c>
      <c r="D266" s="6">
        <v>4.0301</v>
      </c>
      <c r="E266" s="6">
        <v>4.1096000000000004</v>
      </c>
      <c r="F266" s="6">
        <v>3.0297000000000001</v>
      </c>
      <c r="G266" s="6">
        <v>3.0857999999999999</v>
      </c>
      <c r="H266">
        <f t="shared" si="8"/>
        <v>100.03999999999999</v>
      </c>
      <c r="I266">
        <f t="shared" si="9"/>
        <v>102.38000000000005</v>
      </c>
    </row>
    <row r="267" spans="1:9">
      <c r="A267" s="5">
        <v>44954</v>
      </c>
      <c r="B267" s="6">
        <v>3.5579999999999998</v>
      </c>
      <c r="C267" s="6">
        <v>3.9264000000000001</v>
      </c>
      <c r="D267" s="6">
        <v>4.0301</v>
      </c>
      <c r="E267" s="6">
        <v>4.1096000000000004</v>
      </c>
      <c r="F267" s="6">
        <v>3.0367000000000002</v>
      </c>
      <c r="G267" s="6">
        <v>3.0933999999999999</v>
      </c>
      <c r="H267">
        <f t="shared" si="8"/>
        <v>99.339999999999989</v>
      </c>
      <c r="I267">
        <f t="shared" si="9"/>
        <v>101.62000000000005</v>
      </c>
    </row>
    <row r="268" spans="1:9">
      <c r="A268" s="5">
        <v>44955</v>
      </c>
      <c r="B268" s="6">
        <v>3.5565000000000002</v>
      </c>
      <c r="C268" s="6">
        <v>3.9302999999999999</v>
      </c>
      <c r="D268" s="6">
        <v>4.0236999999999998</v>
      </c>
      <c r="E268" s="6">
        <v>4.1083999999999996</v>
      </c>
      <c r="F268" s="6">
        <v>3.0217000000000001</v>
      </c>
      <c r="G268" s="6">
        <v>3.0834999999999999</v>
      </c>
      <c r="H268">
        <f t="shared" si="8"/>
        <v>100.19999999999997</v>
      </c>
      <c r="I268">
        <f t="shared" si="9"/>
        <v>102.48999999999997</v>
      </c>
    </row>
    <row r="269" spans="1:9">
      <c r="A269" s="5">
        <v>44956</v>
      </c>
      <c r="B269" s="6">
        <v>3.5678999999999998</v>
      </c>
      <c r="C269" s="6">
        <v>3.9247000000000001</v>
      </c>
      <c r="D269" s="6">
        <v>4.0236999999999998</v>
      </c>
      <c r="E269" s="6">
        <v>4.1048</v>
      </c>
      <c r="F269" s="6">
        <v>3.0217000000000001</v>
      </c>
      <c r="G269" s="6">
        <v>3.0760000000000001</v>
      </c>
      <c r="H269">
        <f t="shared" si="8"/>
        <v>100.19999999999997</v>
      </c>
      <c r="I269">
        <f t="shared" si="9"/>
        <v>102.88</v>
      </c>
    </row>
    <row r="270" spans="1:9">
      <c r="A270" s="5">
        <v>44957</v>
      </c>
      <c r="B270" s="6">
        <v>3.5687000000000002</v>
      </c>
      <c r="C270" s="6">
        <v>3.9289999999999998</v>
      </c>
      <c r="D270" s="6">
        <v>4.0279999999999996</v>
      </c>
      <c r="E270" s="6">
        <v>4.1051000000000002</v>
      </c>
      <c r="F270" s="6">
        <v>3.0167000000000002</v>
      </c>
      <c r="G270" s="6">
        <v>3.0478999999999998</v>
      </c>
      <c r="H270">
        <f t="shared" si="8"/>
        <v>101.12999999999994</v>
      </c>
      <c r="I270">
        <f t="shared" si="9"/>
        <v>105.72000000000004</v>
      </c>
    </row>
    <row r="271" spans="1:9">
      <c r="A271" s="5">
        <v>44958</v>
      </c>
      <c r="B271" s="6">
        <v>3.5907</v>
      </c>
      <c r="C271" s="6">
        <v>3.9155000000000002</v>
      </c>
      <c r="D271" s="6">
        <v>4.0195999999999996</v>
      </c>
      <c r="E271" s="6">
        <v>4.0984999999999996</v>
      </c>
      <c r="F271" s="6">
        <v>3.0217000000000001</v>
      </c>
      <c r="G271" s="6">
        <v>3.0659000000000001</v>
      </c>
      <c r="H271">
        <f t="shared" si="8"/>
        <v>99.789999999999964</v>
      </c>
      <c r="I271">
        <f t="shared" si="9"/>
        <v>103.25999999999995</v>
      </c>
    </row>
    <row r="272" spans="1:9">
      <c r="A272" s="5">
        <v>44959</v>
      </c>
      <c r="B272" s="6">
        <v>3.5871</v>
      </c>
      <c r="C272" s="6">
        <v>3.9093</v>
      </c>
      <c r="D272" s="6">
        <v>4.0195999999999996</v>
      </c>
      <c r="E272" s="6">
        <v>4.1021000000000001</v>
      </c>
      <c r="F272" s="6">
        <v>3.0167000000000002</v>
      </c>
      <c r="G272" s="6">
        <v>3.0533999999999999</v>
      </c>
      <c r="H272">
        <f t="shared" si="8"/>
        <v>100.28999999999995</v>
      </c>
      <c r="I272">
        <f t="shared" si="9"/>
        <v>104.87000000000002</v>
      </c>
    </row>
    <row r="273" spans="1:9">
      <c r="A273" s="5">
        <v>44960</v>
      </c>
      <c r="B273" s="6">
        <v>3.5724</v>
      </c>
      <c r="C273" s="6">
        <v>3.8952</v>
      </c>
      <c r="D273" s="6">
        <v>4.0054999999999996</v>
      </c>
      <c r="E273" s="6">
        <v>4.0929000000000002</v>
      </c>
      <c r="F273" s="6">
        <v>3.0167000000000002</v>
      </c>
      <c r="G273" s="6">
        <v>3.0543999999999998</v>
      </c>
      <c r="H273">
        <f t="shared" si="8"/>
        <v>98.879999999999939</v>
      </c>
      <c r="I273">
        <f t="shared" si="9"/>
        <v>103.85000000000004</v>
      </c>
    </row>
    <row r="274" spans="1:9">
      <c r="A274" s="5">
        <v>44963</v>
      </c>
      <c r="B274" s="6">
        <v>3.5672000000000001</v>
      </c>
      <c r="C274" s="6">
        <v>3.8986000000000001</v>
      </c>
      <c r="D274" s="6">
        <v>3.9967999999999999</v>
      </c>
      <c r="E274" s="6">
        <v>4.0812999999999997</v>
      </c>
      <c r="F274" s="6">
        <v>3.0137</v>
      </c>
      <c r="G274" s="6">
        <v>3.0600999999999998</v>
      </c>
      <c r="H274">
        <f t="shared" si="8"/>
        <v>98.309999999999988</v>
      </c>
      <c r="I274">
        <f t="shared" si="9"/>
        <v>102.11999999999999</v>
      </c>
    </row>
    <row r="275" spans="1:9">
      <c r="A275" s="5">
        <v>44964</v>
      </c>
      <c r="B275" s="6">
        <v>3.5470999999999999</v>
      </c>
      <c r="C275" s="6">
        <v>3.8788999999999998</v>
      </c>
      <c r="D275" s="6">
        <v>3.9855999999999998</v>
      </c>
      <c r="E275" s="6">
        <v>4.0734000000000004</v>
      </c>
      <c r="F275" s="6">
        <v>3.0110999999999999</v>
      </c>
      <c r="G275" s="6">
        <v>3.0537000000000001</v>
      </c>
      <c r="H275">
        <f t="shared" si="8"/>
        <v>97.449999999999989</v>
      </c>
      <c r="I275">
        <f t="shared" si="9"/>
        <v>101.97000000000003</v>
      </c>
    </row>
    <row r="276" spans="1:9">
      <c r="A276" s="5">
        <v>44965</v>
      </c>
      <c r="B276" s="6">
        <v>3.5270999999999999</v>
      </c>
      <c r="C276" s="6">
        <v>3.8491</v>
      </c>
      <c r="D276" s="6">
        <v>3.9758</v>
      </c>
      <c r="E276" s="6">
        <v>4.0705999999999998</v>
      </c>
      <c r="F276" s="6">
        <v>3.0108000000000001</v>
      </c>
      <c r="G276" s="6">
        <v>3.0587</v>
      </c>
      <c r="H276">
        <f t="shared" si="8"/>
        <v>96.499999999999986</v>
      </c>
      <c r="I276">
        <f t="shared" si="9"/>
        <v>101.18999999999998</v>
      </c>
    </row>
    <row r="277" spans="1:9">
      <c r="A277" s="5">
        <v>44966</v>
      </c>
      <c r="B277" s="6">
        <v>3.4933000000000001</v>
      </c>
      <c r="C277" s="6">
        <v>3.8302</v>
      </c>
      <c r="D277" s="6">
        <v>3.9622000000000002</v>
      </c>
      <c r="E277" s="6">
        <v>4.0612000000000004</v>
      </c>
      <c r="F277" s="6">
        <v>3.0329000000000002</v>
      </c>
      <c r="G277" s="6">
        <v>3.0562</v>
      </c>
      <c r="H277">
        <f t="shared" si="8"/>
        <v>92.93</v>
      </c>
      <c r="I277">
        <f t="shared" si="9"/>
        <v>100.50000000000003</v>
      </c>
    </row>
    <row r="278" spans="1:9">
      <c r="A278" s="5">
        <v>44967</v>
      </c>
      <c r="B278" s="6">
        <v>3.4708999999999999</v>
      </c>
      <c r="C278" s="6">
        <v>3.8083999999999998</v>
      </c>
      <c r="D278" s="6">
        <v>3.9424000000000001</v>
      </c>
      <c r="E278" s="6">
        <v>4.0613000000000001</v>
      </c>
      <c r="F278" s="6">
        <v>3.0438000000000001</v>
      </c>
      <c r="G278" s="6">
        <v>3.0581</v>
      </c>
      <c r="H278">
        <f t="shared" si="8"/>
        <v>89.860000000000014</v>
      </c>
      <c r="I278">
        <f t="shared" si="9"/>
        <v>100.32000000000001</v>
      </c>
    </row>
    <row r="279" spans="1:9">
      <c r="A279" s="5">
        <v>44970</v>
      </c>
      <c r="B279" s="6">
        <v>3.4557000000000002</v>
      </c>
      <c r="C279" s="6">
        <v>3.7749999999999999</v>
      </c>
      <c r="D279" s="6">
        <v>3.9281000000000001</v>
      </c>
      <c r="E279" s="6">
        <v>4.0445000000000002</v>
      </c>
      <c r="F279" s="6">
        <v>3.0339</v>
      </c>
      <c r="G279" s="6">
        <v>3.0550999999999999</v>
      </c>
      <c r="H279">
        <f t="shared" si="8"/>
        <v>89.420000000000016</v>
      </c>
      <c r="I279">
        <f t="shared" si="9"/>
        <v>98.940000000000026</v>
      </c>
    </row>
    <row r="280" spans="1:9">
      <c r="A280" s="5">
        <v>44971</v>
      </c>
      <c r="B280" s="6">
        <v>3.4499</v>
      </c>
      <c r="C280" s="6">
        <v>3.7559</v>
      </c>
      <c r="D280" s="6">
        <v>3.9089999999999998</v>
      </c>
      <c r="E280" s="6">
        <v>4.0404999999999998</v>
      </c>
      <c r="F280" s="6">
        <v>3.0379</v>
      </c>
      <c r="G280" s="6">
        <v>3.0491000000000001</v>
      </c>
      <c r="H280">
        <f t="shared" si="8"/>
        <v>87.109999999999971</v>
      </c>
      <c r="I280">
        <f t="shared" si="9"/>
        <v>99.139999999999958</v>
      </c>
    </row>
    <row r="281" spans="1:9">
      <c r="A281" s="5">
        <v>44972</v>
      </c>
      <c r="B281" s="6">
        <v>3.4315000000000002</v>
      </c>
      <c r="C281" s="6">
        <v>3.7401</v>
      </c>
      <c r="D281" s="6">
        <v>3.8992</v>
      </c>
      <c r="E281" s="6">
        <v>4.0311000000000003</v>
      </c>
      <c r="F281" s="6">
        <v>3.0434999999999999</v>
      </c>
      <c r="G281" s="6">
        <v>3.0520999999999998</v>
      </c>
      <c r="H281">
        <f t="shared" si="8"/>
        <v>85.570000000000007</v>
      </c>
      <c r="I281">
        <f t="shared" si="9"/>
        <v>97.900000000000048</v>
      </c>
    </row>
    <row r="282" spans="1:9">
      <c r="A282" s="5">
        <v>44973</v>
      </c>
      <c r="B282" s="6">
        <v>3.3927999999999998</v>
      </c>
      <c r="C282" s="6">
        <v>3.7406999999999999</v>
      </c>
      <c r="D282" s="6">
        <v>3.8898000000000001</v>
      </c>
      <c r="E282" s="6">
        <v>4.0278999999999998</v>
      </c>
      <c r="F282" s="6">
        <v>3.0390999999999999</v>
      </c>
      <c r="G282" s="6">
        <v>3.0531000000000001</v>
      </c>
      <c r="H282">
        <f t="shared" si="8"/>
        <v>85.070000000000022</v>
      </c>
      <c r="I282">
        <f t="shared" si="9"/>
        <v>97.479999999999961</v>
      </c>
    </row>
    <row r="283" spans="1:9">
      <c r="A283" s="5">
        <v>44974</v>
      </c>
      <c r="B283" s="6">
        <v>3.3809</v>
      </c>
      <c r="C283" s="6">
        <v>3.7244000000000002</v>
      </c>
      <c r="D283" s="6">
        <v>3.8734999999999999</v>
      </c>
      <c r="E283" s="6">
        <v>4.0228000000000002</v>
      </c>
      <c r="F283" s="6">
        <v>3.0392999999999999</v>
      </c>
      <c r="G283" s="6">
        <v>3.0550999999999999</v>
      </c>
      <c r="H283">
        <f t="shared" si="8"/>
        <v>83.42</v>
      </c>
      <c r="I283">
        <f t="shared" si="9"/>
        <v>96.770000000000024</v>
      </c>
    </row>
    <row r="284" spans="1:9">
      <c r="A284" s="5">
        <v>44977</v>
      </c>
      <c r="B284" s="6">
        <v>3.3761000000000001</v>
      </c>
      <c r="C284" s="6">
        <v>3.7166000000000001</v>
      </c>
      <c r="D284" s="6">
        <v>3.8635000000000002</v>
      </c>
      <c r="E284" s="6">
        <v>4.0183999999999997</v>
      </c>
      <c r="F284" s="6">
        <v>3.0442</v>
      </c>
      <c r="G284" s="6">
        <v>3.0831</v>
      </c>
      <c r="H284">
        <f t="shared" si="8"/>
        <v>81.93</v>
      </c>
      <c r="I284">
        <f t="shared" si="9"/>
        <v>93.529999999999973</v>
      </c>
    </row>
    <row r="285" spans="1:9">
      <c r="A285" s="5">
        <v>44978</v>
      </c>
      <c r="B285" s="6">
        <v>3.3965000000000001</v>
      </c>
      <c r="C285" s="6">
        <v>3.7185000000000001</v>
      </c>
      <c r="D285" s="6">
        <v>3.8675999999999999</v>
      </c>
      <c r="E285" s="6">
        <v>4.03</v>
      </c>
      <c r="F285" s="6">
        <v>3.0518999999999998</v>
      </c>
      <c r="G285" s="6">
        <v>3.0831</v>
      </c>
      <c r="H285">
        <f t="shared" si="8"/>
        <v>81.570000000000007</v>
      </c>
      <c r="I285">
        <f t="shared" si="9"/>
        <v>94.690000000000026</v>
      </c>
    </row>
    <row r="286" spans="1:9">
      <c r="A286" s="5">
        <v>44979</v>
      </c>
      <c r="B286" s="6">
        <v>3.3986999999999998</v>
      </c>
      <c r="C286" s="6">
        <v>3.722</v>
      </c>
      <c r="D286" s="6">
        <v>3.8605</v>
      </c>
      <c r="E286" s="6">
        <v>4.0190999999999999</v>
      </c>
      <c r="F286" s="6">
        <v>3.0518000000000001</v>
      </c>
      <c r="G286" s="6">
        <v>3.0815999999999999</v>
      </c>
      <c r="H286">
        <f t="shared" si="8"/>
        <v>80.87</v>
      </c>
      <c r="I286">
        <f t="shared" si="9"/>
        <v>93.75</v>
      </c>
    </row>
    <row r="287" spans="1:9">
      <c r="A287" s="5">
        <v>44980</v>
      </c>
      <c r="B287" s="6">
        <v>3.3875000000000002</v>
      </c>
      <c r="C287" s="6">
        <v>3.7176999999999998</v>
      </c>
      <c r="D287" s="6">
        <v>3.8607</v>
      </c>
      <c r="E287" s="6">
        <v>4.0091999999999999</v>
      </c>
      <c r="F287" s="6">
        <v>3.0541999999999998</v>
      </c>
      <c r="G287" s="6">
        <v>3.0905999999999998</v>
      </c>
      <c r="H287">
        <f t="shared" si="8"/>
        <v>80.65000000000002</v>
      </c>
      <c r="I287">
        <f t="shared" si="9"/>
        <v>91.860000000000014</v>
      </c>
    </row>
    <row r="288" spans="1:9">
      <c r="A288" s="5">
        <v>44981</v>
      </c>
      <c r="B288" s="6">
        <v>3.3734999999999999</v>
      </c>
      <c r="C288" s="6">
        <v>3.7124000000000001</v>
      </c>
      <c r="D288" s="6">
        <v>3.8649</v>
      </c>
      <c r="E288" s="6">
        <v>4.0133999999999999</v>
      </c>
      <c r="F288" s="6">
        <v>3.0535999999999999</v>
      </c>
      <c r="G288" s="6">
        <v>3.0806</v>
      </c>
      <c r="H288">
        <f t="shared" si="8"/>
        <v>81.13000000000001</v>
      </c>
      <c r="I288">
        <f t="shared" si="9"/>
        <v>93.279999999999987</v>
      </c>
    </row>
    <row r="289" spans="1:9">
      <c r="A289" s="5">
        <v>44984</v>
      </c>
      <c r="B289" s="6">
        <v>3.3868999999999998</v>
      </c>
      <c r="C289" s="6">
        <v>3.7099000000000002</v>
      </c>
      <c r="D289" s="6">
        <v>3.8645999999999998</v>
      </c>
      <c r="E289" s="6">
        <v>4.0233999999999996</v>
      </c>
      <c r="F289" s="6">
        <v>3.0594999999999999</v>
      </c>
      <c r="G289" s="6">
        <v>3.0840999999999998</v>
      </c>
      <c r="H289">
        <f t="shared" si="8"/>
        <v>80.509999999999991</v>
      </c>
      <c r="I289">
        <f t="shared" si="9"/>
        <v>93.929999999999978</v>
      </c>
    </row>
    <row r="290" spans="1:9">
      <c r="A290" s="5">
        <v>44985</v>
      </c>
      <c r="B290" s="6">
        <v>3.3733</v>
      </c>
      <c r="C290" s="6">
        <v>3.7124999999999999</v>
      </c>
      <c r="D290" s="6">
        <v>3.8572000000000002</v>
      </c>
      <c r="E290" s="6">
        <v>4.0156000000000001</v>
      </c>
      <c r="F290" s="6">
        <v>3.0615000000000001</v>
      </c>
      <c r="G290" s="6">
        <v>3.0840999999999998</v>
      </c>
      <c r="H290">
        <f t="shared" si="8"/>
        <v>79.570000000000007</v>
      </c>
      <c r="I290">
        <f t="shared" si="9"/>
        <v>93.15000000000002</v>
      </c>
    </row>
    <row r="291" spans="1:9">
      <c r="A291" s="5">
        <v>44986</v>
      </c>
      <c r="B291" s="6">
        <v>3.3731</v>
      </c>
      <c r="C291" s="6">
        <v>3.7019000000000002</v>
      </c>
      <c r="D291" s="6">
        <v>3.8530000000000002</v>
      </c>
      <c r="E291" s="6">
        <v>4.0008999999999997</v>
      </c>
      <c r="F291" s="6">
        <v>3.0615999999999999</v>
      </c>
      <c r="G291" s="6">
        <v>3.0865999999999998</v>
      </c>
      <c r="H291">
        <f t="shared" si="8"/>
        <v>79.140000000000029</v>
      </c>
      <c r="I291">
        <f t="shared" si="9"/>
        <v>91.429999999999993</v>
      </c>
    </row>
    <row r="292" spans="1:9">
      <c r="A292" s="5">
        <v>44987</v>
      </c>
      <c r="B292" s="6">
        <v>3.3654000000000002</v>
      </c>
      <c r="C292" s="6">
        <v>3.6918000000000002</v>
      </c>
      <c r="D292" s="6">
        <v>3.8330000000000002</v>
      </c>
      <c r="E292" s="6">
        <v>3.9933999999999998</v>
      </c>
      <c r="F292" s="6">
        <v>3.0653999999999999</v>
      </c>
      <c r="G292" s="6">
        <v>3.0966</v>
      </c>
      <c r="H292">
        <f t="shared" si="8"/>
        <v>76.760000000000034</v>
      </c>
      <c r="I292">
        <f t="shared" si="9"/>
        <v>89.679999999999978</v>
      </c>
    </row>
    <row r="293" spans="1:9">
      <c r="A293" s="5">
        <v>44988</v>
      </c>
      <c r="B293" s="6">
        <v>3.3736999999999999</v>
      </c>
      <c r="C293" s="6">
        <v>3.6858</v>
      </c>
      <c r="D293" s="6">
        <v>3.8370000000000002</v>
      </c>
      <c r="E293" s="6">
        <v>3.9933999999999998</v>
      </c>
      <c r="F293" s="6">
        <v>3.0691999999999999</v>
      </c>
      <c r="G293" s="6">
        <v>3.0916000000000001</v>
      </c>
      <c r="H293">
        <f t="shared" si="8"/>
        <v>76.78000000000003</v>
      </c>
      <c r="I293">
        <f t="shared" si="9"/>
        <v>90.179999999999978</v>
      </c>
    </row>
    <row r="294" spans="1:9">
      <c r="A294" s="5">
        <v>44991</v>
      </c>
      <c r="B294" s="6">
        <v>3.3555999999999999</v>
      </c>
      <c r="C294" s="6">
        <v>3.6802000000000001</v>
      </c>
      <c r="D294" s="6">
        <v>3.8365999999999998</v>
      </c>
      <c r="E294" s="6">
        <v>3.9885000000000002</v>
      </c>
      <c r="F294" s="6">
        <v>3.0554999999999999</v>
      </c>
      <c r="G294" s="6">
        <v>3.0640999999999998</v>
      </c>
      <c r="H294">
        <f t="shared" si="8"/>
        <v>78.109999999999985</v>
      </c>
      <c r="I294">
        <f t="shared" si="9"/>
        <v>92.440000000000026</v>
      </c>
    </row>
    <row r="295" spans="1:9">
      <c r="A295" s="5">
        <v>44992</v>
      </c>
      <c r="B295" s="6">
        <v>3.3401999999999998</v>
      </c>
      <c r="C295" s="6">
        <v>3.6791</v>
      </c>
      <c r="D295" s="6">
        <v>3.8365999999999998</v>
      </c>
      <c r="E295" s="6">
        <v>3.9889999999999999</v>
      </c>
      <c r="F295" s="6">
        <v>3.0505</v>
      </c>
      <c r="G295" s="6">
        <v>3.0556000000000001</v>
      </c>
      <c r="H295">
        <f t="shared" si="8"/>
        <v>78.609999999999985</v>
      </c>
      <c r="I295">
        <f t="shared" si="9"/>
        <v>93.339999999999975</v>
      </c>
    </row>
    <row r="296" spans="1:9">
      <c r="A296" s="5">
        <v>44993</v>
      </c>
      <c r="B296" s="6">
        <v>3.3296000000000001</v>
      </c>
      <c r="C296" s="6">
        <v>3.6646999999999998</v>
      </c>
      <c r="D296" s="6">
        <v>3.8264999999999998</v>
      </c>
      <c r="E296" s="6">
        <v>3.9893999999999998</v>
      </c>
      <c r="F296" s="6">
        <v>3.0522</v>
      </c>
      <c r="G296" s="6">
        <v>3.0449999999999999</v>
      </c>
      <c r="H296">
        <f t="shared" si="8"/>
        <v>77.429999999999978</v>
      </c>
      <c r="I296">
        <f t="shared" si="9"/>
        <v>94.44</v>
      </c>
    </row>
    <row r="297" spans="1:9">
      <c r="A297" s="5">
        <v>44994</v>
      </c>
      <c r="B297" s="6">
        <v>3.3144</v>
      </c>
      <c r="C297" s="6">
        <v>3.6646999999999998</v>
      </c>
      <c r="D297" s="6">
        <v>3.8142</v>
      </c>
      <c r="E297" s="6">
        <v>3.9794</v>
      </c>
      <c r="F297" s="6">
        <v>3.0499000000000001</v>
      </c>
      <c r="G297" s="6">
        <v>3.0394999999999999</v>
      </c>
      <c r="H297">
        <f t="shared" si="8"/>
        <v>76.429999999999993</v>
      </c>
      <c r="I297">
        <f t="shared" si="9"/>
        <v>93.990000000000023</v>
      </c>
    </row>
    <row r="298" spans="1:9">
      <c r="A298" s="5">
        <v>44995</v>
      </c>
      <c r="B298" s="6">
        <v>3.2944</v>
      </c>
      <c r="C298" s="6">
        <v>3.6402999999999999</v>
      </c>
      <c r="D298" s="6">
        <v>3.7917999999999998</v>
      </c>
      <c r="E298" s="6">
        <v>3.9693999999999998</v>
      </c>
      <c r="F298" s="6">
        <v>3.0411000000000001</v>
      </c>
      <c r="G298" s="6">
        <v>3.0274999999999999</v>
      </c>
      <c r="H298">
        <f t="shared" si="8"/>
        <v>75.069999999999965</v>
      </c>
      <c r="I298">
        <f t="shared" si="9"/>
        <v>94.19</v>
      </c>
    </row>
    <row r="299" spans="1:9">
      <c r="A299" s="5">
        <v>44998</v>
      </c>
      <c r="B299" s="6">
        <v>3.2837000000000001</v>
      </c>
      <c r="C299" s="6">
        <v>3.6503999999999999</v>
      </c>
      <c r="D299" s="6">
        <v>3.7913999999999999</v>
      </c>
      <c r="E299" s="6">
        <v>3.9716</v>
      </c>
      <c r="F299" s="6">
        <v>3.0436000000000001</v>
      </c>
      <c r="G299" s="6">
        <v>3.0325000000000002</v>
      </c>
      <c r="H299">
        <f t="shared" si="8"/>
        <v>74.779999999999973</v>
      </c>
      <c r="I299">
        <f t="shared" si="9"/>
        <v>93.909999999999982</v>
      </c>
    </row>
    <row r="300" spans="1:9">
      <c r="A300" s="5">
        <v>44999</v>
      </c>
      <c r="B300" s="6">
        <v>3.2744</v>
      </c>
      <c r="C300" s="6">
        <v>3.6427</v>
      </c>
      <c r="D300" s="6">
        <v>3.7906</v>
      </c>
      <c r="E300" s="6">
        <v>3.9708000000000001</v>
      </c>
      <c r="F300" s="6">
        <v>3.0386000000000002</v>
      </c>
      <c r="G300" s="6">
        <v>3.0274999999999999</v>
      </c>
      <c r="H300">
        <f t="shared" si="8"/>
        <v>75.199999999999974</v>
      </c>
      <c r="I300">
        <f t="shared" si="9"/>
        <v>94.330000000000027</v>
      </c>
    </row>
    <row r="301" spans="1:9">
      <c r="A301" s="5">
        <v>45000</v>
      </c>
      <c r="B301" s="6">
        <v>3.2717000000000001</v>
      </c>
      <c r="C301" s="6">
        <v>3.6271</v>
      </c>
      <c r="D301" s="6">
        <v>3.7749999999999999</v>
      </c>
      <c r="E301" s="6">
        <v>3.9662999999999999</v>
      </c>
      <c r="F301" s="6">
        <v>3.0427</v>
      </c>
      <c r="G301" s="6">
        <v>3.03</v>
      </c>
      <c r="H301">
        <f t="shared" si="8"/>
        <v>73.22999999999999</v>
      </c>
      <c r="I301">
        <f t="shared" si="9"/>
        <v>93.63000000000001</v>
      </c>
    </row>
    <row r="302" spans="1:9">
      <c r="A302" s="5">
        <v>45001</v>
      </c>
      <c r="B302" s="6">
        <v>3.2694000000000001</v>
      </c>
      <c r="C302" s="6">
        <v>3.6105999999999998</v>
      </c>
      <c r="D302" s="6">
        <v>3.7751999999999999</v>
      </c>
      <c r="E302" s="6">
        <v>3.9496000000000002</v>
      </c>
      <c r="F302" s="6">
        <v>3.0318999999999998</v>
      </c>
      <c r="G302" s="6">
        <v>3.0190000000000001</v>
      </c>
      <c r="H302">
        <f t="shared" si="8"/>
        <v>74.330000000000013</v>
      </c>
      <c r="I302">
        <f t="shared" si="9"/>
        <v>93.06</v>
      </c>
    </row>
    <row r="303" spans="1:9">
      <c r="A303" s="5">
        <v>45002</v>
      </c>
      <c r="B303" s="6">
        <v>3.2587999999999999</v>
      </c>
      <c r="C303" s="6">
        <v>3.5806</v>
      </c>
      <c r="D303" s="6">
        <v>3.7555999999999998</v>
      </c>
      <c r="E303" s="6">
        <v>3.9304000000000001</v>
      </c>
      <c r="F303" s="6">
        <v>3.0266999999999999</v>
      </c>
      <c r="G303" s="6">
        <v>3.02</v>
      </c>
      <c r="H303">
        <f t="shared" si="8"/>
        <v>72.889999999999986</v>
      </c>
      <c r="I303">
        <f t="shared" si="9"/>
        <v>91.04</v>
      </c>
    </row>
    <row r="304" spans="1:9">
      <c r="A304" s="5">
        <v>45005</v>
      </c>
      <c r="B304" s="6">
        <v>3.2303999999999999</v>
      </c>
      <c r="C304" s="6">
        <v>3.5748000000000002</v>
      </c>
      <c r="D304" s="6">
        <v>3.7551000000000001</v>
      </c>
      <c r="E304" s="6">
        <v>3.9298999999999999</v>
      </c>
      <c r="F304" s="6">
        <v>3.0114000000000001</v>
      </c>
      <c r="G304" s="6">
        <v>3</v>
      </c>
      <c r="H304">
        <f t="shared" si="8"/>
        <v>74.37</v>
      </c>
      <c r="I304">
        <f t="shared" si="9"/>
        <v>92.99</v>
      </c>
    </row>
    <row r="305" spans="1:9">
      <c r="A305" s="5">
        <v>45006</v>
      </c>
      <c r="B305" s="6">
        <v>3.2101999999999999</v>
      </c>
      <c r="C305" s="6">
        <v>3.5670000000000002</v>
      </c>
      <c r="D305" s="6">
        <v>3.7423000000000002</v>
      </c>
      <c r="E305" s="6">
        <v>3.9171</v>
      </c>
      <c r="F305" s="6">
        <v>3.0114999999999998</v>
      </c>
      <c r="G305" s="6">
        <v>3.0074999999999998</v>
      </c>
      <c r="H305">
        <f t="shared" si="8"/>
        <v>73.080000000000041</v>
      </c>
      <c r="I305">
        <f t="shared" si="9"/>
        <v>90.960000000000022</v>
      </c>
    </row>
    <row r="306" spans="1:9">
      <c r="A306" s="5">
        <v>45007</v>
      </c>
      <c r="B306" s="6">
        <v>3.2206999999999999</v>
      </c>
      <c r="C306" s="6">
        <v>3.5788000000000002</v>
      </c>
      <c r="D306" s="6">
        <v>3.7323</v>
      </c>
      <c r="E306" s="6">
        <v>3.9142999999999999</v>
      </c>
      <c r="F306" s="6">
        <v>3.0164</v>
      </c>
      <c r="G306" s="6">
        <v>3.0074999999999998</v>
      </c>
      <c r="H306">
        <f t="shared" si="8"/>
        <v>71.59</v>
      </c>
      <c r="I306">
        <f t="shared" si="9"/>
        <v>90.68</v>
      </c>
    </row>
    <row r="307" spans="1:9">
      <c r="A307" s="5">
        <v>45008</v>
      </c>
      <c r="B307" s="6">
        <v>3.2111999999999998</v>
      </c>
      <c r="C307" s="6">
        <v>3.6021000000000001</v>
      </c>
      <c r="D307" s="6">
        <v>3.7282999999999999</v>
      </c>
      <c r="E307" s="6">
        <v>3.9207000000000001</v>
      </c>
      <c r="F307" s="6">
        <v>3.0127999999999999</v>
      </c>
      <c r="G307" s="6">
        <v>3.0190000000000001</v>
      </c>
      <c r="H307">
        <f t="shared" si="8"/>
        <v>71.55</v>
      </c>
      <c r="I307">
        <f t="shared" si="9"/>
        <v>90.169999999999987</v>
      </c>
    </row>
    <row r="308" spans="1:9">
      <c r="A308" s="5">
        <v>45009</v>
      </c>
      <c r="B308" s="6">
        <v>3.2216999999999998</v>
      </c>
      <c r="C308" s="6">
        <v>3.5847000000000002</v>
      </c>
      <c r="D308" s="6">
        <v>3.7256</v>
      </c>
      <c r="E308" s="6">
        <v>3.9157999999999999</v>
      </c>
      <c r="F308" s="6">
        <v>3.0219</v>
      </c>
      <c r="G308" s="6">
        <v>3.0249999999999999</v>
      </c>
      <c r="H308">
        <f t="shared" si="8"/>
        <v>70.37</v>
      </c>
      <c r="I308">
        <f t="shared" si="9"/>
        <v>89.08</v>
      </c>
    </row>
    <row r="309" spans="1:9">
      <c r="A309" s="5">
        <v>45012</v>
      </c>
      <c r="B309" s="6">
        <v>3.2128999999999999</v>
      </c>
      <c r="C309" s="6">
        <v>3.5831</v>
      </c>
      <c r="D309" s="6">
        <v>3.7305999999999999</v>
      </c>
      <c r="E309" s="6">
        <v>3.9207999999999998</v>
      </c>
      <c r="F309" s="6">
        <v>3.0127999999999999</v>
      </c>
      <c r="G309" s="6">
        <v>3.0169999999999999</v>
      </c>
      <c r="H309">
        <f t="shared" si="8"/>
        <v>71.78</v>
      </c>
      <c r="I309">
        <f t="shared" si="9"/>
        <v>90.38</v>
      </c>
    </row>
    <row r="310" spans="1:9">
      <c r="A310" s="5">
        <v>45013</v>
      </c>
      <c r="B310" s="6">
        <v>3.2080000000000002</v>
      </c>
      <c r="C310" s="6">
        <v>3.5825</v>
      </c>
      <c r="D310" s="6">
        <v>3.7408999999999999</v>
      </c>
      <c r="E310" s="6">
        <v>3.9262000000000001</v>
      </c>
      <c r="F310" s="6">
        <v>3.0103</v>
      </c>
      <c r="G310" s="6">
        <v>3.0209999999999999</v>
      </c>
      <c r="H310">
        <f t="shared" si="8"/>
        <v>73.059999999999988</v>
      </c>
      <c r="I310">
        <f t="shared" si="9"/>
        <v>90.520000000000024</v>
      </c>
    </row>
    <row r="311" spans="1:9">
      <c r="A311" s="5">
        <v>45014</v>
      </c>
      <c r="B311" s="6">
        <v>3.2037</v>
      </c>
      <c r="C311" s="6">
        <v>3.5691000000000002</v>
      </c>
      <c r="D311" s="6">
        <v>3.7269000000000001</v>
      </c>
      <c r="E311" s="6">
        <v>3.9108999999999998</v>
      </c>
      <c r="F311" s="6">
        <v>3.0082</v>
      </c>
      <c r="G311" s="6">
        <v>3.0200999999999998</v>
      </c>
      <c r="H311">
        <f t="shared" si="8"/>
        <v>71.87</v>
      </c>
      <c r="I311">
        <f t="shared" si="9"/>
        <v>89.08</v>
      </c>
    </row>
    <row r="312" spans="1:9">
      <c r="A312" s="5">
        <v>45015</v>
      </c>
      <c r="B312" s="6">
        <v>3.1934</v>
      </c>
      <c r="C312" s="6">
        <v>3.5565000000000002</v>
      </c>
      <c r="D312" s="6">
        <v>3.7155999999999998</v>
      </c>
      <c r="E312" s="6">
        <v>3.9018000000000002</v>
      </c>
      <c r="F312" s="6">
        <v>3.0106999999999999</v>
      </c>
      <c r="G312" s="6">
        <v>3.0325000000000002</v>
      </c>
      <c r="H312">
        <f t="shared" si="8"/>
        <v>70.489999999999981</v>
      </c>
      <c r="I312">
        <f t="shared" si="9"/>
        <v>86.929999999999993</v>
      </c>
    </row>
    <row r="313" spans="1:9">
      <c r="A313" s="5">
        <v>45016</v>
      </c>
      <c r="B313" s="6">
        <v>3.1953999999999998</v>
      </c>
      <c r="C313" s="6">
        <v>3.5440999999999998</v>
      </c>
      <c r="D313" s="6">
        <v>3.7031999999999998</v>
      </c>
      <c r="E313" s="6">
        <v>3.9026999999999998</v>
      </c>
      <c r="F313" s="6">
        <v>3.0057</v>
      </c>
      <c r="G313" s="6">
        <v>3.0215000000000001</v>
      </c>
      <c r="H313">
        <f t="shared" si="8"/>
        <v>69.749999999999972</v>
      </c>
      <c r="I313">
        <f t="shared" si="9"/>
        <v>88.119999999999976</v>
      </c>
    </row>
    <row r="314" spans="1:9">
      <c r="A314" s="5">
        <v>45019</v>
      </c>
      <c r="B314" s="6">
        <v>3.2050000000000001</v>
      </c>
      <c r="C314" s="6">
        <v>3.5541</v>
      </c>
      <c r="D314" s="6">
        <v>3.6934</v>
      </c>
      <c r="E314" s="6">
        <v>3.9032</v>
      </c>
      <c r="F314" s="6">
        <v>3.0038</v>
      </c>
      <c r="G314" s="6">
        <v>3.0276000000000001</v>
      </c>
      <c r="H314">
        <f t="shared" si="8"/>
        <v>68.959999999999994</v>
      </c>
      <c r="I314">
        <f t="shared" si="9"/>
        <v>87.559999999999988</v>
      </c>
    </row>
    <row r="315" spans="1:9">
      <c r="A315" s="5">
        <v>45020</v>
      </c>
      <c r="B315" s="6">
        <v>3.226</v>
      </c>
      <c r="C315" s="6">
        <v>3.5297000000000001</v>
      </c>
      <c r="D315" s="6">
        <v>3.6875</v>
      </c>
      <c r="E315" s="6">
        <v>3.8969</v>
      </c>
      <c r="F315" s="6">
        <v>3.0036999999999998</v>
      </c>
      <c r="G315" s="6">
        <v>3.0301</v>
      </c>
      <c r="H315">
        <f t="shared" si="8"/>
        <v>68.380000000000024</v>
      </c>
      <c r="I315">
        <f t="shared" si="9"/>
        <v>86.68</v>
      </c>
    </row>
    <row r="316" spans="1:9">
      <c r="A316" s="5">
        <v>45022</v>
      </c>
      <c r="B316" s="6">
        <v>3.2267999999999999</v>
      </c>
      <c r="C316" s="6">
        <v>3.5253999999999999</v>
      </c>
      <c r="D316" s="6">
        <v>3.6802999999999999</v>
      </c>
      <c r="E316" s="6">
        <v>3.8833000000000002</v>
      </c>
      <c r="F316" s="6">
        <v>3.0064000000000002</v>
      </c>
      <c r="G316" s="6">
        <v>3.0316000000000001</v>
      </c>
      <c r="H316">
        <f t="shared" si="8"/>
        <v>67.389999999999972</v>
      </c>
      <c r="I316">
        <f t="shared" si="9"/>
        <v>85.170000000000016</v>
      </c>
    </row>
    <row r="317" spans="1:9">
      <c r="A317" s="5">
        <v>45023</v>
      </c>
      <c r="B317" s="6">
        <v>3.2269000000000001</v>
      </c>
      <c r="C317" s="6">
        <v>3.5244</v>
      </c>
      <c r="D317" s="6">
        <v>3.6812999999999998</v>
      </c>
      <c r="E317" s="6">
        <v>3.8834</v>
      </c>
      <c r="F317" s="6">
        <v>2.9964</v>
      </c>
      <c r="G317" s="6">
        <v>3.0215999999999998</v>
      </c>
      <c r="H317">
        <f t="shared" si="8"/>
        <v>68.489999999999981</v>
      </c>
      <c r="I317">
        <f t="shared" si="9"/>
        <v>86.18</v>
      </c>
    </row>
    <row r="318" spans="1:9">
      <c r="A318" s="5">
        <v>45026</v>
      </c>
      <c r="B318" s="6">
        <v>3.2267999999999999</v>
      </c>
      <c r="C318" s="6">
        <v>3.516</v>
      </c>
      <c r="D318" s="6">
        <v>3.6856</v>
      </c>
      <c r="E318" s="6">
        <v>3.8824000000000001</v>
      </c>
      <c r="F318" s="6">
        <v>2.9914999999999998</v>
      </c>
      <c r="G318" s="6">
        <v>3.0211000000000001</v>
      </c>
      <c r="H318">
        <f t="shared" si="8"/>
        <v>69.410000000000011</v>
      </c>
      <c r="I318">
        <f t="shared" si="9"/>
        <v>86.13</v>
      </c>
    </row>
    <row r="319" spans="1:9">
      <c r="A319" s="5">
        <v>45027</v>
      </c>
      <c r="B319" s="6">
        <v>3.1937000000000002</v>
      </c>
      <c r="C319" s="6">
        <v>3.4944000000000002</v>
      </c>
      <c r="D319" s="6">
        <v>3.6819999999999999</v>
      </c>
      <c r="E319" s="6">
        <v>3.8700999999999999</v>
      </c>
      <c r="F319" s="6">
        <v>2.9735999999999998</v>
      </c>
      <c r="G319" s="6">
        <v>3.0001000000000002</v>
      </c>
      <c r="H319">
        <f t="shared" si="8"/>
        <v>70.840000000000018</v>
      </c>
      <c r="I319">
        <f t="shared" si="9"/>
        <v>86.999999999999972</v>
      </c>
    </row>
    <row r="320" spans="1:9">
      <c r="A320" s="5">
        <v>45028</v>
      </c>
      <c r="B320" s="6">
        <v>3.1829999999999998</v>
      </c>
      <c r="C320" s="6">
        <v>3.4883999999999999</v>
      </c>
      <c r="D320" s="6">
        <v>3.6823000000000001</v>
      </c>
      <c r="E320" s="6">
        <v>3.8689</v>
      </c>
      <c r="F320" s="6">
        <v>2.9634</v>
      </c>
      <c r="G320" s="6">
        <v>2.9910999999999999</v>
      </c>
      <c r="H320">
        <f t="shared" si="8"/>
        <v>71.890000000000015</v>
      </c>
      <c r="I320">
        <f t="shared" si="9"/>
        <v>87.780000000000015</v>
      </c>
    </row>
    <row r="321" spans="1:9">
      <c r="A321" s="5">
        <v>45029</v>
      </c>
      <c r="B321" s="6">
        <v>3.1850999999999998</v>
      </c>
      <c r="C321" s="6">
        <v>3.4792999999999998</v>
      </c>
      <c r="D321" s="6">
        <v>3.6802999999999999</v>
      </c>
      <c r="E321" s="6">
        <v>3.8618999999999999</v>
      </c>
      <c r="F321" s="6">
        <v>2.9739</v>
      </c>
      <c r="G321" s="6">
        <v>3.0041000000000002</v>
      </c>
      <c r="H321">
        <f t="shared" si="8"/>
        <v>70.639999999999986</v>
      </c>
      <c r="I321">
        <f t="shared" si="9"/>
        <v>85.779999999999973</v>
      </c>
    </row>
    <row r="322" spans="1:9">
      <c r="A322" s="5">
        <v>45030</v>
      </c>
      <c r="B322" s="6">
        <v>3.1778</v>
      </c>
      <c r="C322" s="6">
        <v>3.4796</v>
      </c>
      <c r="D322" s="6">
        <v>3.6678000000000002</v>
      </c>
      <c r="E322" s="6">
        <v>3.8462999999999998</v>
      </c>
      <c r="F322" s="6">
        <v>2.9714</v>
      </c>
      <c r="G322" s="6">
        <v>3.0051000000000001</v>
      </c>
      <c r="H322">
        <f t="shared" si="8"/>
        <v>69.640000000000015</v>
      </c>
      <c r="I322">
        <f t="shared" si="9"/>
        <v>84.119999999999976</v>
      </c>
    </row>
    <row r="323" spans="1:9">
      <c r="A323" s="5">
        <v>45033</v>
      </c>
      <c r="B323" s="6">
        <v>3.1793999999999998</v>
      </c>
      <c r="C323" s="6">
        <v>3.4500999999999999</v>
      </c>
      <c r="D323" s="6">
        <v>3.6661999999999999</v>
      </c>
      <c r="E323" s="6">
        <v>3.8460999999999999</v>
      </c>
      <c r="F323" s="6">
        <v>2.9813999999999998</v>
      </c>
      <c r="G323" s="6">
        <v>3.0200999999999998</v>
      </c>
      <c r="H323">
        <f t="shared" si="8"/>
        <v>68.48</v>
      </c>
      <c r="I323">
        <f t="shared" si="9"/>
        <v>82.600000000000009</v>
      </c>
    </row>
    <row r="324" spans="1:9">
      <c r="A324" s="5">
        <v>45034</v>
      </c>
      <c r="B324" s="6">
        <v>3.1842999999999999</v>
      </c>
      <c r="C324" s="6">
        <v>3.4489999999999998</v>
      </c>
      <c r="D324" s="6">
        <v>3.6661999999999999</v>
      </c>
      <c r="E324" s="6">
        <v>3.8328000000000002</v>
      </c>
      <c r="F324" s="6">
        <v>2.9762</v>
      </c>
      <c r="G324" s="6">
        <v>3.0101</v>
      </c>
      <c r="H324">
        <f t="shared" ref="H324:H387" si="10">(D324-F324)*100</f>
        <v>69</v>
      </c>
      <c r="I324">
        <f t="shared" ref="I324:I387" si="11">(E324-G324)*100</f>
        <v>82.270000000000024</v>
      </c>
    </row>
    <row r="325" spans="1:9">
      <c r="A325" s="5">
        <v>45035</v>
      </c>
      <c r="B325" s="6">
        <v>3.1701000000000001</v>
      </c>
      <c r="C325" s="6">
        <v>3.4447000000000001</v>
      </c>
      <c r="D325" s="6">
        <v>3.6619000000000002</v>
      </c>
      <c r="E325" s="6">
        <v>3.8311999999999999</v>
      </c>
      <c r="F325" s="6">
        <v>2.9712000000000001</v>
      </c>
      <c r="G325" s="6">
        <v>3.0158</v>
      </c>
      <c r="H325">
        <f t="shared" si="10"/>
        <v>69.070000000000007</v>
      </c>
      <c r="I325">
        <f t="shared" si="11"/>
        <v>81.539999999999992</v>
      </c>
    </row>
    <row r="326" spans="1:9">
      <c r="A326" s="5">
        <v>45036</v>
      </c>
      <c r="B326" s="6">
        <v>3.1701000000000001</v>
      </c>
      <c r="C326" s="6">
        <v>3.4466000000000001</v>
      </c>
      <c r="D326" s="6">
        <v>3.6682000000000001</v>
      </c>
      <c r="E326" s="6">
        <v>3.8256999999999999</v>
      </c>
      <c r="F326" s="6">
        <v>2.9666999999999999</v>
      </c>
      <c r="G326" s="6">
        <v>3.0144000000000002</v>
      </c>
      <c r="H326">
        <f t="shared" si="10"/>
        <v>70.15000000000002</v>
      </c>
      <c r="I326">
        <f t="shared" si="11"/>
        <v>81.129999999999967</v>
      </c>
    </row>
    <row r="327" spans="1:9">
      <c r="A327" s="5">
        <v>45037</v>
      </c>
      <c r="B327" s="6">
        <v>3.1507999999999998</v>
      </c>
      <c r="C327" s="6">
        <v>3.4363999999999999</v>
      </c>
      <c r="D327" s="6">
        <v>3.6631999999999998</v>
      </c>
      <c r="E327" s="6">
        <v>3.8220000000000001</v>
      </c>
      <c r="F327" s="6">
        <v>2.9622000000000002</v>
      </c>
      <c r="G327" s="6">
        <v>3.0091999999999999</v>
      </c>
      <c r="H327">
        <f t="shared" si="10"/>
        <v>70.099999999999966</v>
      </c>
      <c r="I327">
        <f t="shared" si="11"/>
        <v>81.280000000000015</v>
      </c>
    </row>
    <row r="328" spans="1:9">
      <c r="A328" s="5">
        <v>45039</v>
      </c>
      <c r="B328" s="6">
        <v>3.1509</v>
      </c>
      <c r="C328" s="6">
        <v>3.4365000000000001</v>
      </c>
      <c r="D328" s="6">
        <v>3.6633</v>
      </c>
      <c r="E328" s="6">
        <v>3.8220999999999998</v>
      </c>
      <c r="F328" s="6">
        <v>2.9626999999999999</v>
      </c>
      <c r="G328" s="6">
        <v>3.0051000000000001</v>
      </c>
      <c r="H328">
        <f t="shared" si="10"/>
        <v>70.060000000000016</v>
      </c>
      <c r="I328">
        <f t="shared" si="11"/>
        <v>81.699999999999974</v>
      </c>
    </row>
    <row r="329" spans="1:9">
      <c r="A329" s="5">
        <v>45040</v>
      </c>
      <c r="B329" s="6">
        <v>3.1354000000000002</v>
      </c>
      <c r="C329" s="6">
        <v>3.4319999999999999</v>
      </c>
      <c r="D329" s="6">
        <v>3.6587999999999998</v>
      </c>
      <c r="E329" s="6">
        <v>3.8123999999999998</v>
      </c>
      <c r="F329" s="6">
        <v>2.9607000000000001</v>
      </c>
      <c r="G329" s="6">
        <v>3.0011999999999999</v>
      </c>
      <c r="H329">
        <f t="shared" si="10"/>
        <v>69.809999999999974</v>
      </c>
      <c r="I329">
        <f t="shared" si="11"/>
        <v>81.11999999999999</v>
      </c>
    </row>
    <row r="330" spans="1:9">
      <c r="A330" s="5">
        <v>45041</v>
      </c>
      <c r="B330" s="6">
        <v>3.1360000000000001</v>
      </c>
      <c r="C330" s="6">
        <v>3.4333</v>
      </c>
      <c r="D330" s="6">
        <v>3.6587999999999998</v>
      </c>
      <c r="E330" s="6">
        <v>3.8125</v>
      </c>
      <c r="F330" s="6">
        <v>2.9594999999999998</v>
      </c>
      <c r="G330" s="6">
        <v>3.0011999999999999</v>
      </c>
      <c r="H330">
        <f t="shared" si="10"/>
        <v>69.930000000000007</v>
      </c>
      <c r="I330">
        <f t="shared" si="11"/>
        <v>81.13000000000001</v>
      </c>
    </row>
    <row r="331" spans="1:9">
      <c r="A331" s="5">
        <v>45042</v>
      </c>
      <c r="B331" s="6">
        <v>3.1214</v>
      </c>
      <c r="C331" s="6">
        <v>3.4306000000000001</v>
      </c>
      <c r="D331" s="6">
        <v>3.6560999999999999</v>
      </c>
      <c r="E331" s="6">
        <v>3.8025000000000002</v>
      </c>
      <c r="F331" s="6">
        <v>2.9500999999999999</v>
      </c>
      <c r="G331" s="6">
        <v>2.9851999999999999</v>
      </c>
      <c r="H331">
        <f t="shared" si="10"/>
        <v>70.599999999999994</v>
      </c>
      <c r="I331">
        <f t="shared" si="11"/>
        <v>81.730000000000032</v>
      </c>
    </row>
    <row r="332" spans="1:9">
      <c r="A332" s="5">
        <v>45043</v>
      </c>
      <c r="B332" s="6">
        <v>3.0960000000000001</v>
      </c>
      <c r="C332" s="6">
        <v>3.4123000000000001</v>
      </c>
      <c r="D332" s="6">
        <v>3.6377999999999999</v>
      </c>
      <c r="E332" s="6">
        <v>3.8025000000000002</v>
      </c>
      <c r="F332" s="6">
        <v>2.9260000000000002</v>
      </c>
      <c r="G332" s="6">
        <v>2.9552</v>
      </c>
      <c r="H332">
        <f t="shared" si="10"/>
        <v>71.179999999999978</v>
      </c>
      <c r="I332">
        <f t="shared" si="11"/>
        <v>84.730000000000018</v>
      </c>
    </row>
    <row r="333" spans="1:9">
      <c r="A333" s="5">
        <v>45044</v>
      </c>
      <c r="B333" s="6">
        <v>3.0937999999999999</v>
      </c>
      <c r="C333" s="6">
        <v>3.4161999999999999</v>
      </c>
      <c r="D333" s="6">
        <v>3.6303999999999998</v>
      </c>
      <c r="E333" s="6">
        <v>3.8008999999999999</v>
      </c>
      <c r="F333" s="6">
        <v>2.9268999999999998</v>
      </c>
      <c r="G333" s="6">
        <v>2.9426999999999999</v>
      </c>
      <c r="H333">
        <f t="shared" si="10"/>
        <v>70.349999999999994</v>
      </c>
      <c r="I333">
        <f t="shared" si="11"/>
        <v>85.820000000000007</v>
      </c>
    </row>
    <row r="334" spans="1:9">
      <c r="A334" s="5">
        <v>45050</v>
      </c>
      <c r="B334" s="6">
        <v>3.0773000000000001</v>
      </c>
      <c r="C334" s="6">
        <v>3.395</v>
      </c>
      <c r="D334" s="6">
        <v>3.6101999999999999</v>
      </c>
      <c r="E334" s="6">
        <v>3.7814999999999999</v>
      </c>
      <c r="F334" s="6">
        <v>2.9199000000000002</v>
      </c>
      <c r="G334" s="6">
        <v>2.9222999999999999</v>
      </c>
      <c r="H334">
        <f t="shared" si="10"/>
        <v>69.029999999999973</v>
      </c>
      <c r="I334">
        <f t="shared" si="11"/>
        <v>85.92</v>
      </c>
    </row>
    <row r="335" spans="1:9">
      <c r="A335" s="5">
        <v>45051</v>
      </c>
      <c r="B335" s="6">
        <v>3.0571000000000002</v>
      </c>
      <c r="C335" s="6">
        <v>3.375</v>
      </c>
      <c r="D335" s="6">
        <v>3.5918999999999999</v>
      </c>
      <c r="E335" s="6">
        <v>3.7625000000000002</v>
      </c>
      <c r="F335" s="6">
        <v>2.9028999999999998</v>
      </c>
      <c r="G335" s="6">
        <v>2.8953000000000002</v>
      </c>
      <c r="H335">
        <f t="shared" si="10"/>
        <v>68.900000000000006</v>
      </c>
      <c r="I335">
        <f t="shared" si="11"/>
        <v>86.72</v>
      </c>
    </row>
    <row r="336" spans="1:9">
      <c r="A336" s="5">
        <v>45052</v>
      </c>
      <c r="B336" s="6">
        <v>3.0621</v>
      </c>
      <c r="C336" s="6">
        <v>3.3662999999999998</v>
      </c>
      <c r="D336" s="6">
        <v>3.5821000000000001</v>
      </c>
      <c r="E336" s="6">
        <v>3.7530000000000001</v>
      </c>
      <c r="F336" s="6">
        <v>2.8954</v>
      </c>
      <c r="G336" s="6">
        <v>2.8938000000000001</v>
      </c>
      <c r="H336">
        <f t="shared" si="10"/>
        <v>68.670000000000016</v>
      </c>
      <c r="I336">
        <f t="shared" si="11"/>
        <v>85.92</v>
      </c>
    </row>
    <row r="337" spans="1:9">
      <c r="A337" s="5">
        <v>45054</v>
      </c>
      <c r="B337" s="6">
        <v>3.0672000000000001</v>
      </c>
      <c r="C337" s="6">
        <v>3.3573</v>
      </c>
      <c r="D337" s="6">
        <v>3.5831</v>
      </c>
      <c r="E337" s="6">
        <v>3.7336</v>
      </c>
      <c r="F337" s="6">
        <v>2.8967999999999998</v>
      </c>
      <c r="G337" s="6">
        <v>2.9203000000000001</v>
      </c>
      <c r="H337">
        <f t="shared" si="10"/>
        <v>68.63000000000001</v>
      </c>
      <c r="I337">
        <f t="shared" si="11"/>
        <v>81.329999999999984</v>
      </c>
    </row>
    <row r="338" spans="1:9">
      <c r="A338" s="5">
        <v>45055</v>
      </c>
      <c r="B338" s="6">
        <v>3.0686</v>
      </c>
      <c r="C338" s="6">
        <v>3.3544</v>
      </c>
      <c r="D338" s="6">
        <v>3.5735999999999999</v>
      </c>
      <c r="E338" s="6">
        <v>3.7330999999999999</v>
      </c>
      <c r="F338" s="6">
        <v>2.8784999999999998</v>
      </c>
      <c r="G338" s="6">
        <v>2.9073000000000002</v>
      </c>
      <c r="H338">
        <f t="shared" si="10"/>
        <v>69.510000000000005</v>
      </c>
      <c r="I338">
        <f t="shared" si="11"/>
        <v>82.57999999999997</v>
      </c>
    </row>
    <row r="339" spans="1:9">
      <c r="A339" s="5">
        <v>45056</v>
      </c>
      <c r="B339" s="6">
        <v>3.0508999999999999</v>
      </c>
      <c r="C339" s="6">
        <v>3.3233999999999999</v>
      </c>
      <c r="D339" s="6">
        <v>3.5581</v>
      </c>
      <c r="E339" s="6">
        <v>3.7275</v>
      </c>
      <c r="F339" s="6">
        <v>2.8672</v>
      </c>
      <c r="G339" s="6">
        <v>2.8933</v>
      </c>
      <c r="H339">
        <f t="shared" si="10"/>
        <v>69.09</v>
      </c>
      <c r="I339">
        <f t="shared" si="11"/>
        <v>83.42</v>
      </c>
    </row>
    <row r="340" spans="1:9">
      <c r="A340" s="5">
        <v>45057</v>
      </c>
      <c r="B340" s="6">
        <v>3.0413999999999999</v>
      </c>
      <c r="C340" s="6">
        <v>3.3039999999999998</v>
      </c>
      <c r="D340" s="6">
        <v>3.5453999999999999</v>
      </c>
      <c r="E340" s="6">
        <v>3.7081</v>
      </c>
      <c r="F340" s="6">
        <v>2.8473999999999999</v>
      </c>
      <c r="G340" s="6">
        <v>2.8673999999999999</v>
      </c>
      <c r="H340">
        <f t="shared" si="10"/>
        <v>69.8</v>
      </c>
      <c r="I340">
        <f t="shared" si="11"/>
        <v>84.07</v>
      </c>
    </row>
    <row r="341" spans="1:9">
      <c r="A341" s="5">
        <v>45058</v>
      </c>
      <c r="B341" s="6">
        <v>3.0445000000000002</v>
      </c>
      <c r="C341" s="6">
        <v>3.2896000000000001</v>
      </c>
      <c r="D341" s="6">
        <v>3.5358999999999998</v>
      </c>
      <c r="E341" s="6">
        <v>3.6956000000000002</v>
      </c>
      <c r="F341" s="6">
        <v>2.8552</v>
      </c>
      <c r="G341" s="6">
        <v>2.8704000000000001</v>
      </c>
      <c r="H341">
        <f t="shared" si="10"/>
        <v>68.069999999999993</v>
      </c>
      <c r="I341">
        <f t="shared" si="11"/>
        <v>82.52000000000001</v>
      </c>
    </row>
    <row r="342" spans="1:9">
      <c r="A342" s="5">
        <v>45061</v>
      </c>
      <c r="B342" s="6">
        <v>3.0482999999999998</v>
      </c>
      <c r="C342" s="6">
        <v>3.2867000000000002</v>
      </c>
      <c r="D342" s="6">
        <v>3.5406</v>
      </c>
      <c r="E342" s="6">
        <v>3.6858</v>
      </c>
      <c r="F342" s="6">
        <v>2.8578999999999999</v>
      </c>
      <c r="G342" s="6">
        <v>2.8794</v>
      </c>
      <c r="H342">
        <f t="shared" si="10"/>
        <v>68.27000000000001</v>
      </c>
      <c r="I342">
        <f t="shared" si="11"/>
        <v>80.64</v>
      </c>
    </row>
    <row r="343" spans="1:9">
      <c r="A343" s="5">
        <v>45062</v>
      </c>
      <c r="B343" s="6">
        <v>3.0438999999999998</v>
      </c>
      <c r="C343" s="6">
        <v>3.2936999999999999</v>
      </c>
      <c r="D343" s="6">
        <v>3.5415999999999999</v>
      </c>
      <c r="E343" s="6">
        <v>3.6856</v>
      </c>
      <c r="F343" s="6">
        <v>2.8607</v>
      </c>
      <c r="G343" s="6">
        <v>2.8763999999999998</v>
      </c>
      <c r="H343">
        <f t="shared" si="10"/>
        <v>68.089999999999989</v>
      </c>
      <c r="I343">
        <f t="shared" si="11"/>
        <v>80.920000000000016</v>
      </c>
    </row>
    <row r="344" spans="1:9">
      <c r="A344" s="5">
        <v>45063</v>
      </c>
      <c r="B344" s="6">
        <v>3.0467</v>
      </c>
      <c r="C344" s="6">
        <v>3.2987000000000002</v>
      </c>
      <c r="D344" s="6">
        <v>3.5228999999999999</v>
      </c>
      <c r="E344" s="6">
        <v>3.6880000000000002</v>
      </c>
      <c r="F344" s="6">
        <v>2.8673000000000002</v>
      </c>
      <c r="G344" s="6">
        <v>2.8843999999999999</v>
      </c>
      <c r="H344">
        <f t="shared" si="10"/>
        <v>65.559999999999974</v>
      </c>
      <c r="I344">
        <f t="shared" si="11"/>
        <v>80.360000000000028</v>
      </c>
    </row>
    <row r="345" spans="1:9">
      <c r="A345" s="5">
        <v>45064</v>
      </c>
      <c r="B345" s="6">
        <v>3.0611000000000002</v>
      </c>
      <c r="C345" s="6">
        <v>3.3005</v>
      </c>
      <c r="D345" s="6">
        <v>3.5348000000000002</v>
      </c>
      <c r="E345" s="6">
        <v>3.698</v>
      </c>
      <c r="F345" s="6">
        <v>2.8721999999999999</v>
      </c>
      <c r="G345" s="6">
        <v>2.8815</v>
      </c>
      <c r="H345">
        <f t="shared" si="10"/>
        <v>66.260000000000034</v>
      </c>
      <c r="I345">
        <f t="shared" si="11"/>
        <v>81.650000000000006</v>
      </c>
    </row>
    <row r="346" spans="1:9">
      <c r="A346" s="5">
        <v>45065</v>
      </c>
      <c r="B346" s="6">
        <v>3.0615999999999999</v>
      </c>
      <c r="C346" s="6">
        <v>3.2921</v>
      </c>
      <c r="D346" s="6">
        <v>3.5358000000000001</v>
      </c>
      <c r="E346" s="6">
        <v>3.6989000000000001</v>
      </c>
      <c r="F346" s="6">
        <v>2.8626999999999998</v>
      </c>
      <c r="G346" s="6">
        <v>2.8774999999999999</v>
      </c>
      <c r="H346">
        <f t="shared" si="10"/>
        <v>67.310000000000031</v>
      </c>
      <c r="I346">
        <f t="shared" si="11"/>
        <v>82.140000000000015</v>
      </c>
    </row>
    <row r="347" spans="1:9">
      <c r="A347" s="5">
        <v>45068</v>
      </c>
      <c r="B347" s="6">
        <v>3.0666000000000002</v>
      </c>
      <c r="C347" s="6">
        <v>3.2928000000000002</v>
      </c>
      <c r="D347" s="6">
        <v>3.5365000000000002</v>
      </c>
      <c r="E347" s="6">
        <v>3.6882999999999999</v>
      </c>
      <c r="F347" s="6">
        <v>2.8521999999999998</v>
      </c>
      <c r="G347" s="6">
        <v>2.8731</v>
      </c>
      <c r="H347">
        <f t="shared" si="10"/>
        <v>68.430000000000035</v>
      </c>
      <c r="I347">
        <f t="shared" si="11"/>
        <v>81.52</v>
      </c>
    </row>
    <row r="348" spans="1:9">
      <c r="A348" s="5">
        <v>45069</v>
      </c>
      <c r="B348" s="6">
        <v>3.0585</v>
      </c>
      <c r="C348" s="6">
        <v>3.2871999999999999</v>
      </c>
      <c r="D348" s="6">
        <v>3.5308999999999999</v>
      </c>
      <c r="E348" s="6">
        <v>3.6682999999999999</v>
      </c>
      <c r="F348" s="6">
        <v>2.8321999999999998</v>
      </c>
      <c r="G348" s="6">
        <v>2.8555999999999999</v>
      </c>
      <c r="H348">
        <f t="shared" si="10"/>
        <v>69.87</v>
      </c>
      <c r="I348">
        <f t="shared" si="11"/>
        <v>81.27</v>
      </c>
    </row>
    <row r="349" spans="1:9">
      <c r="A349" s="5">
        <v>45070</v>
      </c>
      <c r="B349" s="6">
        <v>3.0585</v>
      </c>
      <c r="C349" s="6">
        <v>3.2863000000000002</v>
      </c>
      <c r="D349" s="6">
        <v>3.5289000000000001</v>
      </c>
      <c r="E349" s="6">
        <v>3.6686000000000001</v>
      </c>
      <c r="F349" s="6">
        <v>2.8327</v>
      </c>
      <c r="G349" s="6">
        <v>2.8580999999999999</v>
      </c>
      <c r="H349">
        <f t="shared" si="10"/>
        <v>69.620000000000019</v>
      </c>
      <c r="I349">
        <f t="shared" si="11"/>
        <v>81.050000000000026</v>
      </c>
    </row>
    <row r="350" spans="1:9">
      <c r="A350" s="5">
        <v>45071</v>
      </c>
      <c r="B350" s="6">
        <v>3.0568</v>
      </c>
      <c r="C350" s="6">
        <v>3.2774000000000001</v>
      </c>
      <c r="D350" s="6">
        <v>3.5246</v>
      </c>
      <c r="E350" s="6">
        <v>3.6623999999999999</v>
      </c>
      <c r="F350" s="6">
        <v>2.8353000000000002</v>
      </c>
      <c r="G350" s="6">
        <v>2.8601000000000001</v>
      </c>
      <c r="H350">
        <f t="shared" si="10"/>
        <v>68.929999999999978</v>
      </c>
      <c r="I350">
        <f t="shared" si="11"/>
        <v>80.229999999999976</v>
      </c>
    </row>
    <row r="351" spans="1:9">
      <c r="A351" s="5">
        <v>45072</v>
      </c>
      <c r="B351" s="6">
        <v>3.0640999999999998</v>
      </c>
      <c r="C351" s="6">
        <v>3.2984</v>
      </c>
      <c r="D351" s="6">
        <v>3.5278</v>
      </c>
      <c r="E351" s="6">
        <v>3.6606999999999998</v>
      </c>
      <c r="F351" s="6">
        <v>2.8384</v>
      </c>
      <c r="G351" s="6">
        <v>2.8626</v>
      </c>
      <c r="H351">
        <f t="shared" si="10"/>
        <v>68.94</v>
      </c>
      <c r="I351">
        <f t="shared" si="11"/>
        <v>79.809999999999974</v>
      </c>
    </row>
    <row r="352" spans="1:9">
      <c r="A352" s="5">
        <v>45075</v>
      </c>
      <c r="B352" s="6">
        <v>3.0767000000000002</v>
      </c>
      <c r="C352" s="6">
        <v>3.2980999999999998</v>
      </c>
      <c r="D352" s="6">
        <v>3.5196000000000001</v>
      </c>
      <c r="E352" s="6">
        <v>3.6478999999999999</v>
      </c>
      <c r="F352" s="6">
        <v>2.8361999999999998</v>
      </c>
      <c r="G352" s="6">
        <v>2.8475000000000001</v>
      </c>
      <c r="H352">
        <f t="shared" si="10"/>
        <v>68.340000000000018</v>
      </c>
      <c r="I352">
        <f t="shared" si="11"/>
        <v>80.039999999999978</v>
      </c>
    </row>
    <row r="353" spans="1:9">
      <c r="A353" s="5">
        <v>45076</v>
      </c>
      <c r="B353" s="6">
        <v>3.0720999999999998</v>
      </c>
      <c r="C353" s="6">
        <v>3.2991999999999999</v>
      </c>
      <c r="D353" s="6">
        <v>3.5091999999999999</v>
      </c>
      <c r="E353" s="6">
        <v>3.6429999999999998</v>
      </c>
      <c r="F353" s="6">
        <v>2.8311999999999999</v>
      </c>
      <c r="G353" s="6">
        <v>2.855</v>
      </c>
      <c r="H353">
        <f t="shared" si="10"/>
        <v>67.8</v>
      </c>
      <c r="I353">
        <f t="shared" si="11"/>
        <v>78.799999999999983</v>
      </c>
    </row>
    <row r="354" spans="1:9">
      <c r="A354" s="5">
        <v>45077</v>
      </c>
      <c r="B354" s="6">
        <v>3.0781999999999998</v>
      </c>
      <c r="C354" s="6">
        <v>3.2989000000000002</v>
      </c>
      <c r="D354" s="6">
        <v>3.5089000000000001</v>
      </c>
      <c r="E354" s="6">
        <v>3.6379000000000001</v>
      </c>
      <c r="F354" s="6">
        <v>2.8214000000000001</v>
      </c>
      <c r="G354" s="6">
        <v>2.8424999999999998</v>
      </c>
      <c r="H354">
        <f t="shared" si="10"/>
        <v>68.75</v>
      </c>
      <c r="I354">
        <f t="shared" si="11"/>
        <v>79.540000000000035</v>
      </c>
    </row>
    <row r="355" spans="1:9">
      <c r="A355" s="5">
        <v>45078</v>
      </c>
      <c r="B355" s="6">
        <v>3.0676000000000001</v>
      </c>
      <c r="C355" s="6">
        <v>3.3071999999999999</v>
      </c>
      <c r="D355" s="6">
        <v>3.4969000000000001</v>
      </c>
      <c r="E355" s="6">
        <v>3.6328</v>
      </c>
      <c r="F355" s="6">
        <v>2.8151999999999999</v>
      </c>
      <c r="G355" s="6">
        <v>2.8319999999999999</v>
      </c>
      <c r="H355">
        <f t="shared" si="10"/>
        <v>68.170000000000016</v>
      </c>
      <c r="I355">
        <f t="shared" si="11"/>
        <v>80.080000000000013</v>
      </c>
    </row>
    <row r="356" spans="1:9">
      <c r="A356" s="5">
        <v>45079</v>
      </c>
      <c r="B356" s="6">
        <v>3.0691999999999999</v>
      </c>
      <c r="C356" s="6">
        <v>3.3170000000000002</v>
      </c>
      <c r="D356" s="6">
        <v>3.4996</v>
      </c>
      <c r="E356" s="6">
        <v>3.6352000000000002</v>
      </c>
      <c r="F356" s="6">
        <v>2.8241999999999998</v>
      </c>
      <c r="G356" s="6">
        <v>2.8424999999999998</v>
      </c>
      <c r="H356">
        <f t="shared" si="10"/>
        <v>67.54000000000002</v>
      </c>
      <c r="I356">
        <f t="shared" si="11"/>
        <v>79.270000000000039</v>
      </c>
    </row>
    <row r="357" spans="1:9">
      <c r="A357" s="5">
        <v>45082</v>
      </c>
      <c r="B357" s="6">
        <v>3.0592999999999999</v>
      </c>
      <c r="C357" s="6">
        <v>3.3254000000000001</v>
      </c>
      <c r="D357" s="6">
        <v>3.5045999999999999</v>
      </c>
      <c r="E357" s="6">
        <v>3.6328</v>
      </c>
      <c r="F357" s="6">
        <v>2.8191000000000002</v>
      </c>
      <c r="G357" s="6">
        <v>2.8365</v>
      </c>
      <c r="H357">
        <f t="shared" si="10"/>
        <v>68.549999999999983</v>
      </c>
      <c r="I357">
        <f t="shared" si="11"/>
        <v>79.63</v>
      </c>
    </row>
    <row r="358" spans="1:9">
      <c r="A358" s="5">
        <v>45083</v>
      </c>
      <c r="B358" s="6">
        <v>3.0493999999999999</v>
      </c>
      <c r="C358" s="6">
        <v>3.3403</v>
      </c>
      <c r="D358" s="6">
        <v>3.5146000000000002</v>
      </c>
      <c r="E358" s="6">
        <v>3.6328</v>
      </c>
      <c r="F358" s="6">
        <v>2.8090000000000002</v>
      </c>
      <c r="G358" s="6">
        <v>2.8250000000000002</v>
      </c>
      <c r="H358">
        <f t="shared" si="10"/>
        <v>70.56</v>
      </c>
      <c r="I358">
        <f t="shared" si="11"/>
        <v>80.779999999999987</v>
      </c>
    </row>
    <row r="359" spans="1:9">
      <c r="A359" s="5">
        <v>45084</v>
      </c>
      <c r="B359" s="6">
        <v>3.0318000000000001</v>
      </c>
      <c r="C359" s="6">
        <v>3.3403</v>
      </c>
      <c r="D359" s="6">
        <v>3.5146000000000002</v>
      </c>
      <c r="E359" s="6">
        <v>3.6383000000000001</v>
      </c>
      <c r="F359" s="6">
        <v>2.7942</v>
      </c>
      <c r="G359" s="6">
        <v>2.8250000000000002</v>
      </c>
      <c r="H359">
        <f t="shared" si="10"/>
        <v>72.04000000000002</v>
      </c>
      <c r="I359">
        <f t="shared" si="11"/>
        <v>81.329999999999984</v>
      </c>
    </row>
    <row r="360" spans="1:9">
      <c r="A360" s="5">
        <v>45085</v>
      </c>
      <c r="B360" s="6">
        <v>3.0295999999999998</v>
      </c>
      <c r="C360" s="6">
        <v>3.3347000000000002</v>
      </c>
      <c r="D360" s="6">
        <v>3.524</v>
      </c>
      <c r="E360" s="6">
        <v>3.6358000000000001</v>
      </c>
      <c r="F360" s="6">
        <v>2.7894000000000001</v>
      </c>
      <c r="G360" s="6">
        <v>2.8264999999999998</v>
      </c>
      <c r="H360">
        <f t="shared" si="10"/>
        <v>73.459999999999994</v>
      </c>
      <c r="I360">
        <f t="shared" si="11"/>
        <v>80.930000000000035</v>
      </c>
    </row>
    <row r="361" spans="1:9">
      <c r="A361" s="5">
        <v>45086</v>
      </c>
      <c r="B361" s="6">
        <v>3.0192000000000001</v>
      </c>
      <c r="C361" s="6">
        <v>3.3391999999999999</v>
      </c>
      <c r="D361" s="6">
        <v>3.5285000000000002</v>
      </c>
      <c r="E361" s="6">
        <v>3.6459000000000001</v>
      </c>
      <c r="F361" s="6">
        <v>2.7743000000000002</v>
      </c>
      <c r="G361" s="6">
        <v>2.8125</v>
      </c>
      <c r="H361">
        <f t="shared" si="10"/>
        <v>75.42</v>
      </c>
      <c r="I361">
        <f t="shared" si="11"/>
        <v>83.340000000000018</v>
      </c>
    </row>
    <row r="362" spans="1:9">
      <c r="A362" s="5">
        <v>45089</v>
      </c>
      <c r="B362" s="6">
        <v>3.0230000000000001</v>
      </c>
      <c r="C362" s="6">
        <v>3.3380000000000001</v>
      </c>
      <c r="D362" s="6">
        <v>3.5272999999999999</v>
      </c>
      <c r="E362" s="6">
        <v>3.6537000000000002</v>
      </c>
      <c r="F362" s="6">
        <v>2.7694999999999999</v>
      </c>
      <c r="G362" s="6">
        <v>2.8075999999999999</v>
      </c>
      <c r="H362">
        <f t="shared" si="10"/>
        <v>75.78</v>
      </c>
      <c r="I362">
        <f t="shared" si="11"/>
        <v>84.610000000000028</v>
      </c>
    </row>
    <row r="363" spans="1:9">
      <c r="A363" s="5">
        <v>45090</v>
      </c>
      <c r="B363" s="6">
        <v>2.9981</v>
      </c>
      <c r="C363" s="6">
        <v>3.3245</v>
      </c>
      <c r="D363" s="6">
        <v>3.5137999999999998</v>
      </c>
      <c r="E363" s="6">
        <v>3.629</v>
      </c>
      <c r="F363" s="6">
        <v>2.742</v>
      </c>
      <c r="G363" s="6">
        <v>2.7576000000000001</v>
      </c>
      <c r="H363">
        <f t="shared" si="10"/>
        <v>77.179999999999978</v>
      </c>
      <c r="I363">
        <f t="shared" si="11"/>
        <v>87.14</v>
      </c>
    </row>
    <row r="364" spans="1:9">
      <c r="A364" s="5">
        <v>45091</v>
      </c>
      <c r="B364" s="6">
        <v>2.9851000000000001</v>
      </c>
      <c r="C364" s="6">
        <v>3.3256999999999999</v>
      </c>
      <c r="D364" s="6">
        <v>3.5049999999999999</v>
      </c>
      <c r="E364" s="6">
        <v>3.6156000000000001</v>
      </c>
      <c r="F364" s="6">
        <v>2.7395999999999998</v>
      </c>
      <c r="G364" s="6">
        <v>2.7576000000000001</v>
      </c>
      <c r="H364">
        <f t="shared" si="10"/>
        <v>76.540000000000006</v>
      </c>
      <c r="I364">
        <f t="shared" si="11"/>
        <v>85.800000000000011</v>
      </c>
    </row>
    <row r="365" spans="1:9">
      <c r="A365" s="5">
        <v>45092</v>
      </c>
      <c r="B365" s="6">
        <v>3.0072000000000001</v>
      </c>
      <c r="C365" s="6">
        <v>3.3249</v>
      </c>
      <c r="D365" s="6">
        <v>3.5152999999999999</v>
      </c>
      <c r="E365" s="6">
        <v>3.6162000000000001</v>
      </c>
      <c r="F365" s="6">
        <v>2.7770999999999999</v>
      </c>
      <c r="G365" s="6">
        <v>2.7896000000000001</v>
      </c>
      <c r="H365">
        <f t="shared" si="10"/>
        <v>73.819999999999993</v>
      </c>
      <c r="I365">
        <f t="shared" si="11"/>
        <v>82.66</v>
      </c>
    </row>
    <row r="366" spans="1:9">
      <c r="A366" s="5">
        <v>45093</v>
      </c>
      <c r="B366" s="6">
        <v>3.0482999999999998</v>
      </c>
      <c r="C366" s="6">
        <v>3.3542999999999998</v>
      </c>
      <c r="D366" s="6">
        <v>3.5333000000000001</v>
      </c>
      <c r="E366" s="6">
        <v>3.6232000000000002</v>
      </c>
      <c r="F366" s="6">
        <v>2.7949000000000002</v>
      </c>
      <c r="G366" s="6">
        <v>2.8001</v>
      </c>
      <c r="H366">
        <f t="shared" si="10"/>
        <v>73.839999999999989</v>
      </c>
      <c r="I366">
        <f t="shared" si="11"/>
        <v>82.310000000000016</v>
      </c>
    </row>
    <row r="367" spans="1:9">
      <c r="A367" s="5">
        <v>45096</v>
      </c>
      <c r="B367" s="6">
        <v>3.0768</v>
      </c>
      <c r="C367" s="6">
        <v>3.3866000000000001</v>
      </c>
      <c r="D367" s="6">
        <v>3.5482</v>
      </c>
      <c r="E367" s="6">
        <v>3.6311</v>
      </c>
      <c r="F367" s="6">
        <v>2.8050000000000002</v>
      </c>
      <c r="G367" s="6">
        <v>2.8275999999999999</v>
      </c>
      <c r="H367">
        <f t="shared" si="10"/>
        <v>74.319999999999993</v>
      </c>
      <c r="I367">
        <f t="shared" si="11"/>
        <v>80.350000000000009</v>
      </c>
    </row>
    <row r="368" spans="1:9">
      <c r="A368" s="5">
        <v>45097</v>
      </c>
      <c r="B368" s="6">
        <v>3.0756000000000001</v>
      </c>
      <c r="C368" s="6">
        <v>3.3818000000000001</v>
      </c>
      <c r="D368" s="6">
        <v>3.5533999999999999</v>
      </c>
      <c r="E368" s="6">
        <v>3.6309</v>
      </c>
      <c r="F368" s="6">
        <v>2.7925</v>
      </c>
      <c r="G368" s="6">
        <v>2.8130999999999999</v>
      </c>
      <c r="H368">
        <f t="shared" si="10"/>
        <v>76.089999999999989</v>
      </c>
      <c r="I368">
        <f t="shared" si="11"/>
        <v>81.78</v>
      </c>
    </row>
    <row r="369" spans="1:9">
      <c r="A369" s="5">
        <v>45098</v>
      </c>
      <c r="B369" s="6">
        <v>3.0758999999999999</v>
      </c>
      <c r="C369" s="6">
        <v>3.3807</v>
      </c>
      <c r="D369" s="6">
        <v>3.5522999999999998</v>
      </c>
      <c r="E369" s="6">
        <v>3.6352000000000002</v>
      </c>
      <c r="F369" s="6">
        <v>2.7787999999999999</v>
      </c>
      <c r="G369" s="6">
        <v>2.8090999999999999</v>
      </c>
      <c r="H369">
        <f t="shared" si="10"/>
        <v>77.34999999999998</v>
      </c>
      <c r="I369">
        <f t="shared" si="11"/>
        <v>82.610000000000028</v>
      </c>
    </row>
    <row r="370" spans="1:9">
      <c r="A370" s="5">
        <v>45102</v>
      </c>
      <c r="B370" s="6">
        <v>3.0758999999999999</v>
      </c>
      <c r="C370" s="6">
        <v>3.3908999999999998</v>
      </c>
      <c r="D370" s="6">
        <v>3.5625</v>
      </c>
      <c r="E370" s="6">
        <v>3.6322999999999999</v>
      </c>
      <c r="F370" s="6">
        <v>2.7688000000000001</v>
      </c>
      <c r="G370" s="6">
        <v>2.7951000000000001</v>
      </c>
      <c r="H370">
        <f t="shared" si="10"/>
        <v>79.36999999999999</v>
      </c>
      <c r="I370">
        <f t="shared" si="11"/>
        <v>83.71999999999997</v>
      </c>
    </row>
    <row r="371" spans="1:9">
      <c r="A371" s="5">
        <v>45103</v>
      </c>
      <c r="B371" s="6">
        <v>3.0688</v>
      </c>
      <c r="C371" s="6">
        <v>3.3879000000000001</v>
      </c>
      <c r="D371" s="6">
        <v>3.5594999999999999</v>
      </c>
      <c r="E371" s="6">
        <v>3.6240999999999999</v>
      </c>
      <c r="F371" s="6">
        <v>2.7785000000000002</v>
      </c>
      <c r="G371" s="6">
        <v>2.8027000000000002</v>
      </c>
      <c r="H371">
        <f t="shared" si="10"/>
        <v>78.099999999999966</v>
      </c>
      <c r="I371">
        <f t="shared" si="11"/>
        <v>82.139999999999972</v>
      </c>
    </row>
    <row r="372" spans="1:9">
      <c r="A372" s="5">
        <v>45104</v>
      </c>
      <c r="B372" s="6">
        <v>3.0621</v>
      </c>
      <c r="C372" s="6">
        <v>3.4003000000000001</v>
      </c>
      <c r="D372" s="6">
        <v>3.5619000000000001</v>
      </c>
      <c r="E372" s="6">
        <v>3.6413000000000002</v>
      </c>
      <c r="F372" s="6">
        <v>2.7896999999999998</v>
      </c>
      <c r="G372" s="6">
        <v>2.8052000000000001</v>
      </c>
      <c r="H372">
        <f t="shared" si="10"/>
        <v>77.220000000000027</v>
      </c>
      <c r="I372">
        <f t="shared" si="11"/>
        <v>83.610000000000014</v>
      </c>
    </row>
    <row r="373" spans="1:9">
      <c r="A373" s="5">
        <v>45105</v>
      </c>
      <c r="B373" s="6">
        <v>3.0585</v>
      </c>
      <c r="C373" s="6">
        <v>3.3824999999999998</v>
      </c>
      <c r="D373" s="6">
        <v>3.5611000000000002</v>
      </c>
      <c r="E373" s="6">
        <v>3.6353</v>
      </c>
      <c r="F373" s="6">
        <v>2.7854999999999999</v>
      </c>
      <c r="G373" s="6">
        <v>2.8062</v>
      </c>
      <c r="H373">
        <f t="shared" si="10"/>
        <v>77.560000000000031</v>
      </c>
      <c r="I373">
        <f t="shared" si="11"/>
        <v>82.91</v>
      </c>
    </row>
    <row r="374" spans="1:9">
      <c r="A374" s="5">
        <v>45106</v>
      </c>
      <c r="B374" s="6">
        <v>3.0586000000000002</v>
      </c>
      <c r="C374" s="6">
        <v>3.383</v>
      </c>
      <c r="D374" s="6">
        <v>3.5615999999999999</v>
      </c>
      <c r="E374" s="6">
        <v>3.6339000000000001</v>
      </c>
      <c r="F374" s="6">
        <v>2.7866</v>
      </c>
      <c r="G374" s="6">
        <v>2.7991999999999999</v>
      </c>
      <c r="H374">
        <f t="shared" si="10"/>
        <v>77.499999999999986</v>
      </c>
      <c r="I374">
        <f t="shared" si="11"/>
        <v>83.470000000000027</v>
      </c>
    </row>
    <row r="375" spans="1:9">
      <c r="A375" s="5">
        <v>45107</v>
      </c>
      <c r="B375" s="6">
        <v>3.0398000000000001</v>
      </c>
      <c r="C375" s="6">
        <v>3.3780000000000001</v>
      </c>
      <c r="D375" s="6">
        <v>3.5594000000000001</v>
      </c>
      <c r="E375" s="6">
        <v>3.6318999999999999</v>
      </c>
      <c r="F375" s="6">
        <v>2.7656000000000001</v>
      </c>
      <c r="G375" s="6">
        <v>2.7726999999999999</v>
      </c>
      <c r="H375">
        <f t="shared" si="10"/>
        <v>79.38000000000001</v>
      </c>
      <c r="I375">
        <f t="shared" si="11"/>
        <v>85.92</v>
      </c>
    </row>
    <row r="376" spans="1:9">
      <c r="A376" s="5">
        <v>45110</v>
      </c>
      <c r="B376" s="6">
        <v>3.0251000000000001</v>
      </c>
      <c r="C376" s="6">
        <v>3.3620999999999999</v>
      </c>
      <c r="D376" s="6">
        <v>3.5434999999999999</v>
      </c>
      <c r="E376" s="6">
        <v>3.6284999999999998</v>
      </c>
      <c r="F376" s="6">
        <v>2.7738</v>
      </c>
      <c r="G376" s="6">
        <v>2.7763</v>
      </c>
      <c r="H376">
        <f t="shared" si="10"/>
        <v>76.969999999999985</v>
      </c>
      <c r="I376">
        <f t="shared" si="11"/>
        <v>85.219999999999985</v>
      </c>
    </row>
    <row r="377" spans="1:9">
      <c r="A377" s="5">
        <v>45111</v>
      </c>
      <c r="B377" s="6">
        <v>3.0253000000000001</v>
      </c>
      <c r="C377" s="6">
        <v>3.3509000000000002</v>
      </c>
      <c r="D377" s="6">
        <v>3.5466000000000002</v>
      </c>
      <c r="E377" s="6">
        <v>3.6360000000000001</v>
      </c>
      <c r="F377" s="6">
        <v>2.7766000000000002</v>
      </c>
      <c r="G377" s="6">
        <v>2.7852999999999999</v>
      </c>
      <c r="H377">
        <f t="shared" si="10"/>
        <v>77</v>
      </c>
      <c r="I377">
        <f t="shared" si="11"/>
        <v>85.070000000000022</v>
      </c>
    </row>
    <row r="378" spans="1:9">
      <c r="A378" s="5">
        <v>45112</v>
      </c>
      <c r="B378" s="6">
        <v>3.0163000000000002</v>
      </c>
      <c r="C378" s="6">
        <v>3.3534999999999999</v>
      </c>
      <c r="D378" s="6">
        <v>3.5617999999999999</v>
      </c>
      <c r="E378" s="6">
        <v>3.6547999999999998</v>
      </c>
      <c r="F378" s="6">
        <v>2.7665999999999999</v>
      </c>
      <c r="G378" s="6">
        <v>2.7772999999999999</v>
      </c>
      <c r="H378">
        <f t="shared" si="10"/>
        <v>79.52</v>
      </c>
      <c r="I378">
        <f t="shared" si="11"/>
        <v>87.75</v>
      </c>
    </row>
    <row r="379" spans="1:9">
      <c r="A379" s="5">
        <v>45113</v>
      </c>
      <c r="B379" s="6">
        <v>3.0091000000000001</v>
      </c>
      <c r="C379" s="6">
        <v>3.3411</v>
      </c>
      <c r="D379" s="6">
        <v>3.5623</v>
      </c>
      <c r="E379" s="6">
        <v>3.6644999999999999</v>
      </c>
      <c r="F379" s="6">
        <v>2.7639999999999998</v>
      </c>
      <c r="G379" s="6">
        <v>2.7753000000000001</v>
      </c>
      <c r="H379">
        <f t="shared" si="10"/>
        <v>79.830000000000027</v>
      </c>
      <c r="I379">
        <f t="shared" si="11"/>
        <v>88.919999999999973</v>
      </c>
    </row>
    <row r="380" spans="1:9">
      <c r="A380" s="5">
        <v>45114</v>
      </c>
      <c r="B380" s="6">
        <v>2.9992999999999999</v>
      </c>
      <c r="C380" s="6">
        <v>3.3428</v>
      </c>
      <c r="D380" s="6">
        <v>3.5605000000000002</v>
      </c>
      <c r="E380" s="6">
        <v>3.6627000000000001</v>
      </c>
      <c r="F380" s="6">
        <v>2.7568000000000001</v>
      </c>
      <c r="G380" s="6">
        <v>2.7677999999999998</v>
      </c>
      <c r="H380">
        <f t="shared" si="10"/>
        <v>80.37</v>
      </c>
      <c r="I380">
        <f t="shared" si="11"/>
        <v>89.490000000000023</v>
      </c>
    </row>
    <row r="381" spans="1:9">
      <c r="A381" s="5">
        <v>45117</v>
      </c>
      <c r="B381" s="6">
        <v>2.9954000000000001</v>
      </c>
      <c r="C381" s="6">
        <v>3.3403</v>
      </c>
      <c r="D381" s="6">
        <v>3.5571000000000002</v>
      </c>
      <c r="E381" s="6">
        <v>3.6503000000000001</v>
      </c>
      <c r="F381" s="6">
        <v>2.7604000000000002</v>
      </c>
      <c r="G381" s="6">
        <v>2.7629000000000001</v>
      </c>
      <c r="H381">
        <f t="shared" si="10"/>
        <v>79.67</v>
      </c>
      <c r="I381">
        <f t="shared" si="11"/>
        <v>88.74</v>
      </c>
    </row>
    <row r="382" spans="1:9">
      <c r="A382" s="5">
        <v>45118</v>
      </c>
      <c r="B382" s="6">
        <v>2.9708000000000001</v>
      </c>
      <c r="C382" s="6">
        <v>3.3317000000000001</v>
      </c>
      <c r="D382" s="6">
        <v>3.5596000000000001</v>
      </c>
      <c r="E382" s="6">
        <v>3.6503999999999999</v>
      </c>
      <c r="F382" s="6">
        <v>2.7480000000000002</v>
      </c>
      <c r="G382" s="6">
        <v>2.7578999999999998</v>
      </c>
      <c r="H382">
        <f t="shared" si="10"/>
        <v>81.159999999999982</v>
      </c>
      <c r="I382">
        <f t="shared" si="11"/>
        <v>89.25</v>
      </c>
    </row>
    <row r="383" spans="1:9">
      <c r="A383" s="5">
        <v>45119</v>
      </c>
      <c r="B383" s="6">
        <v>2.976</v>
      </c>
      <c r="C383" s="6">
        <v>3.3370000000000002</v>
      </c>
      <c r="D383" s="6">
        <v>3.5659999999999998</v>
      </c>
      <c r="E383" s="6">
        <v>3.6613000000000002</v>
      </c>
      <c r="F383" s="6">
        <v>2.7479</v>
      </c>
      <c r="G383" s="6">
        <v>2.7584</v>
      </c>
      <c r="H383">
        <f t="shared" si="10"/>
        <v>81.809999999999988</v>
      </c>
      <c r="I383">
        <f t="shared" si="11"/>
        <v>90.29000000000002</v>
      </c>
    </row>
    <row r="384" spans="1:9">
      <c r="A384" s="5">
        <v>45120</v>
      </c>
      <c r="B384" s="6">
        <v>2.9765000000000001</v>
      </c>
      <c r="C384" s="6">
        <v>3.3309000000000002</v>
      </c>
      <c r="D384" s="6">
        <v>3.5598999999999998</v>
      </c>
      <c r="E384" s="6">
        <v>3.6562000000000001</v>
      </c>
      <c r="F384" s="6">
        <v>2.7532000000000001</v>
      </c>
      <c r="G384" s="6">
        <v>2.7654000000000001</v>
      </c>
      <c r="H384">
        <f t="shared" si="10"/>
        <v>80.669999999999973</v>
      </c>
      <c r="I384">
        <f t="shared" si="11"/>
        <v>89.08</v>
      </c>
    </row>
    <row r="385" spans="1:9">
      <c r="A385" s="5">
        <v>45121</v>
      </c>
      <c r="B385" s="6">
        <v>2.9819</v>
      </c>
      <c r="C385" s="6">
        <v>3.3212999999999999</v>
      </c>
      <c r="D385" s="6">
        <v>3.5586000000000002</v>
      </c>
      <c r="E385" s="6">
        <v>3.6488999999999998</v>
      </c>
      <c r="F385" s="6">
        <v>2.7584</v>
      </c>
      <c r="G385" s="6">
        <v>2.7664</v>
      </c>
      <c r="H385">
        <f t="shared" si="10"/>
        <v>80.020000000000024</v>
      </c>
      <c r="I385">
        <f t="shared" si="11"/>
        <v>88.249999999999986</v>
      </c>
    </row>
    <row r="386" spans="1:9">
      <c r="A386" s="5">
        <v>45124</v>
      </c>
      <c r="B386" s="6">
        <v>2.9668999999999999</v>
      </c>
      <c r="C386" s="6">
        <v>3.3090000000000002</v>
      </c>
      <c r="D386" s="6">
        <v>3.5562999999999998</v>
      </c>
      <c r="E386" s="6">
        <v>3.661</v>
      </c>
      <c r="F386" s="6">
        <v>2.7507999999999999</v>
      </c>
      <c r="G386" s="6">
        <v>2.7604000000000002</v>
      </c>
      <c r="H386">
        <f t="shared" si="10"/>
        <v>80.549999999999983</v>
      </c>
      <c r="I386">
        <f t="shared" si="11"/>
        <v>90.059999999999988</v>
      </c>
    </row>
    <row r="387" spans="1:9">
      <c r="A387" s="5">
        <v>45125</v>
      </c>
      <c r="B387" s="6">
        <v>2.9531000000000001</v>
      </c>
      <c r="C387" s="6">
        <v>3.3010999999999999</v>
      </c>
      <c r="D387" s="6">
        <v>3.5649000000000002</v>
      </c>
      <c r="E387" s="6">
        <v>3.6600999999999999</v>
      </c>
      <c r="F387" s="6">
        <v>2.7408999999999999</v>
      </c>
      <c r="G387" s="6">
        <v>2.7433999999999998</v>
      </c>
      <c r="H387">
        <f t="shared" si="10"/>
        <v>82.400000000000034</v>
      </c>
      <c r="I387">
        <f t="shared" si="11"/>
        <v>91.67</v>
      </c>
    </row>
    <row r="388" spans="1:9">
      <c r="A388" s="5">
        <v>45126</v>
      </c>
      <c r="B388" s="6">
        <v>2.9432</v>
      </c>
      <c r="C388" s="6">
        <v>3.2963</v>
      </c>
      <c r="D388" s="6">
        <v>3.5708000000000002</v>
      </c>
      <c r="E388" s="6">
        <v>3.6600999999999999</v>
      </c>
      <c r="F388" s="6">
        <v>2.7389999999999999</v>
      </c>
      <c r="G388" s="6">
        <v>2.7444999999999999</v>
      </c>
      <c r="H388">
        <f t="shared" ref="H388:H451" si="12">(D388-F388)*100</f>
        <v>83.180000000000035</v>
      </c>
      <c r="I388">
        <f t="shared" ref="I388:I451" si="13">(E388-G388)*100</f>
        <v>91.56</v>
      </c>
    </row>
    <row r="389" spans="1:9">
      <c r="A389" s="5">
        <v>45127</v>
      </c>
      <c r="B389" s="6">
        <v>2.9434999999999998</v>
      </c>
      <c r="C389" s="6">
        <v>3.2957000000000001</v>
      </c>
      <c r="D389" s="6">
        <v>3.5701999999999998</v>
      </c>
      <c r="E389" s="6">
        <v>3.6516999999999999</v>
      </c>
      <c r="F389" s="6">
        <v>2.7441</v>
      </c>
      <c r="G389" s="6">
        <v>2.7414999999999998</v>
      </c>
      <c r="H389">
        <f t="shared" si="12"/>
        <v>82.609999999999985</v>
      </c>
      <c r="I389">
        <f t="shared" si="13"/>
        <v>91.02000000000001</v>
      </c>
    </row>
    <row r="390" spans="1:9">
      <c r="A390" s="5">
        <v>45128</v>
      </c>
      <c r="B390" s="6">
        <v>2.9188000000000001</v>
      </c>
      <c r="C390" s="6">
        <v>3.2894999999999999</v>
      </c>
      <c r="D390" s="6">
        <v>3.5602</v>
      </c>
      <c r="E390" s="6">
        <v>3.6467000000000001</v>
      </c>
      <c r="F390" s="6">
        <v>2.7372000000000001</v>
      </c>
      <c r="G390" s="6">
        <v>2.7280000000000002</v>
      </c>
      <c r="H390">
        <f t="shared" si="12"/>
        <v>82.3</v>
      </c>
      <c r="I390">
        <f t="shared" si="13"/>
        <v>91.86999999999999</v>
      </c>
    </row>
    <row r="391" spans="1:9">
      <c r="A391" s="5">
        <v>45131</v>
      </c>
      <c r="B391" s="6">
        <v>2.9056999999999999</v>
      </c>
      <c r="C391" s="6">
        <v>3.2913999999999999</v>
      </c>
      <c r="D391" s="6">
        <v>3.5602999999999998</v>
      </c>
      <c r="E391" s="6">
        <v>3.6442000000000001</v>
      </c>
      <c r="F391" s="6">
        <v>2.7372000000000001</v>
      </c>
      <c r="G391" s="6">
        <v>2.7061000000000002</v>
      </c>
      <c r="H391">
        <f t="shared" si="12"/>
        <v>82.309999999999974</v>
      </c>
      <c r="I391">
        <f t="shared" si="13"/>
        <v>93.809999999999988</v>
      </c>
    </row>
    <row r="392" spans="1:9">
      <c r="A392" s="5">
        <v>45132</v>
      </c>
      <c r="B392" s="6">
        <v>2.9615</v>
      </c>
      <c r="C392" s="6">
        <v>3.3323</v>
      </c>
      <c r="D392" s="6">
        <v>3.5611999999999999</v>
      </c>
      <c r="E392" s="6">
        <v>3.6751</v>
      </c>
      <c r="F392" s="6">
        <v>2.7825000000000002</v>
      </c>
      <c r="G392" s="6">
        <v>2.7679999999999998</v>
      </c>
      <c r="H392">
        <f t="shared" si="12"/>
        <v>77.869999999999976</v>
      </c>
      <c r="I392">
        <f t="shared" si="13"/>
        <v>90.710000000000022</v>
      </c>
    </row>
    <row r="393" spans="1:9">
      <c r="A393" s="5">
        <v>45133</v>
      </c>
      <c r="B393" s="6">
        <v>2.9761000000000002</v>
      </c>
      <c r="C393" s="6">
        <v>3.3376999999999999</v>
      </c>
      <c r="D393" s="6">
        <v>3.5638000000000001</v>
      </c>
      <c r="E393" s="6">
        <v>3.6751</v>
      </c>
      <c r="F393" s="6">
        <v>2.7664</v>
      </c>
      <c r="G393" s="6">
        <v>2.7530000000000001</v>
      </c>
      <c r="H393">
        <f t="shared" si="12"/>
        <v>79.740000000000009</v>
      </c>
      <c r="I393">
        <f t="shared" si="13"/>
        <v>92.21</v>
      </c>
    </row>
    <row r="394" spans="1:9">
      <c r="A394" s="5">
        <v>45134</v>
      </c>
      <c r="B394" s="6">
        <v>2.9462000000000002</v>
      </c>
      <c r="C394" s="6">
        <v>3.3281999999999998</v>
      </c>
      <c r="D394" s="6">
        <v>3.5539000000000001</v>
      </c>
      <c r="E394" s="6">
        <v>3.6627000000000001</v>
      </c>
      <c r="F394" s="6">
        <v>2.7578</v>
      </c>
      <c r="G394" s="6">
        <v>2.7480000000000002</v>
      </c>
      <c r="H394">
        <f t="shared" si="12"/>
        <v>79.61</v>
      </c>
      <c r="I394">
        <f t="shared" si="13"/>
        <v>91.469999999999985</v>
      </c>
    </row>
    <row r="395" spans="1:9">
      <c r="A395" s="5">
        <v>45135</v>
      </c>
      <c r="B395" s="6">
        <v>2.9558</v>
      </c>
      <c r="C395" s="6">
        <v>3.3371</v>
      </c>
      <c r="D395" s="6">
        <v>3.5627</v>
      </c>
      <c r="E395" s="6">
        <v>3.6686000000000001</v>
      </c>
      <c r="F395" s="6">
        <v>2.7625000000000002</v>
      </c>
      <c r="G395" s="6">
        <v>2.7629999999999999</v>
      </c>
      <c r="H395">
        <f t="shared" si="12"/>
        <v>80.019999999999982</v>
      </c>
      <c r="I395">
        <f t="shared" si="13"/>
        <v>90.560000000000016</v>
      </c>
    </row>
    <row r="396" spans="1:9">
      <c r="A396" s="5">
        <v>45138</v>
      </c>
      <c r="B396" s="6">
        <v>2.9864999999999999</v>
      </c>
      <c r="C396" s="6">
        <v>3.3420999999999998</v>
      </c>
      <c r="D396" s="6">
        <v>3.5777000000000001</v>
      </c>
      <c r="E396" s="6">
        <v>3.6530999999999998</v>
      </c>
      <c r="F396" s="6">
        <v>2.7650000000000001</v>
      </c>
      <c r="G396" s="6">
        <v>2.7646000000000002</v>
      </c>
      <c r="H396">
        <f t="shared" si="12"/>
        <v>81.27</v>
      </c>
      <c r="I396">
        <f t="shared" si="13"/>
        <v>88.849999999999966</v>
      </c>
    </row>
    <row r="397" spans="1:9">
      <c r="A397" s="5">
        <v>45139</v>
      </c>
      <c r="B397" s="6">
        <v>2.9931999999999999</v>
      </c>
      <c r="C397" s="6">
        <v>3.3397999999999999</v>
      </c>
      <c r="D397" s="6">
        <v>3.5653999999999999</v>
      </c>
      <c r="E397" s="6">
        <v>3.6581000000000001</v>
      </c>
      <c r="F397" s="6">
        <v>2.7563</v>
      </c>
      <c r="G397" s="6">
        <v>2.7631000000000001</v>
      </c>
      <c r="H397">
        <f t="shared" si="12"/>
        <v>80.91</v>
      </c>
      <c r="I397">
        <f t="shared" si="13"/>
        <v>89.5</v>
      </c>
    </row>
    <row r="398" spans="1:9">
      <c r="A398" s="5">
        <v>45140</v>
      </c>
      <c r="B398" s="6">
        <v>2.9901</v>
      </c>
      <c r="C398" s="6">
        <v>3.3210999999999999</v>
      </c>
      <c r="D398" s="6">
        <v>3.5467</v>
      </c>
      <c r="E398" s="6">
        <v>3.6476000000000002</v>
      </c>
      <c r="F398" s="6">
        <v>2.7511000000000001</v>
      </c>
      <c r="G398" s="6">
        <v>2.7521</v>
      </c>
      <c r="H398">
        <f t="shared" si="12"/>
        <v>79.559999999999988</v>
      </c>
      <c r="I398">
        <f t="shared" si="13"/>
        <v>89.550000000000011</v>
      </c>
    </row>
    <row r="399" spans="1:9">
      <c r="A399" s="5">
        <v>45141</v>
      </c>
      <c r="B399" s="6">
        <v>2.9838</v>
      </c>
      <c r="C399" s="6">
        <v>3.3212000000000002</v>
      </c>
      <c r="D399" s="6">
        <v>3.5524</v>
      </c>
      <c r="E399" s="6">
        <v>3.6215999999999999</v>
      </c>
      <c r="F399" s="6">
        <v>2.7446000000000002</v>
      </c>
      <c r="G399" s="6">
        <v>2.7431999999999999</v>
      </c>
      <c r="H399">
        <f t="shared" si="12"/>
        <v>80.779999999999987</v>
      </c>
      <c r="I399">
        <f t="shared" si="13"/>
        <v>87.84</v>
      </c>
    </row>
    <row r="400" spans="1:9">
      <c r="A400" s="5">
        <v>45142</v>
      </c>
      <c r="B400" s="6">
        <v>2.9681999999999999</v>
      </c>
      <c r="C400" s="6">
        <v>3.3214000000000001</v>
      </c>
      <c r="D400" s="6">
        <v>3.552</v>
      </c>
      <c r="E400" s="6">
        <v>3.6017999999999999</v>
      </c>
      <c r="F400" s="6">
        <v>2.7421000000000002</v>
      </c>
      <c r="G400" s="6">
        <v>2.7465999999999999</v>
      </c>
      <c r="H400">
        <f t="shared" si="12"/>
        <v>80.989999999999981</v>
      </c>
      <c r="I400">
        <f t="shared" si="13"/>
        <v>85.52</v>
      </c>
    </row>
    <row r="401" spans="1:9">
      <c r="A401" s="5">
        <v>45145</v>
      </c>
      <c r="B401" s="6">
        <v>2.9624000000000001</v>
      </c>
      <c r="C401" s="6">
        <v>3.3294000000000001</v>
      </c>
      <c r="D401" s="6">
        <v>3.5384000000000002</v>
      </c>
      <c r="E401" s="6">
        <v>3.6088</v>
      </c>
      <c r="F401" s="6">
        <v>2.7389000000000001</v>
      </c>
      <c r="G401" s="6">
        <v>2.7456999999999998</v>
      </c>
      <c r="H401">
        <f t="shared" si="12"/>
        <v>79.950000000000017</v>
      </c>
      <c r="I401">
        <f t="shared" si="13"/>
        <v>86.310000000000016</v>
      </c>
    </row>
    <row r="402" spans="1:9">
      <c r="A402" s="5">
        <v>45146</v>
      </c>
      <c r="B402" s="6">
        <v>2.9508000000000001</v>
      </c>
      <c r="C402" s="6">
        <v>3.3113000000000001</v>
      </c>
      <c r="D402" s="6">
        <v>3.5255000000000001</v>
      </c>
      <c r="E402" s="6">
        <v>3.5964999999999998</v>
      </c>
      <c r="F402" s="6">
        <v>2.7351999999999999</v>
      </c>
      <c r="G402" s="6">
        <v>2.7452000000000001</v>
      </c>
      <c r="H402">
        <f t="shared" si="12"/>
        <v>79.03000000000003</v>
      </c>
      <c r="I402">
        <f t="shared" si="13"/>
        <v>85.129999999999967</v>
      </c>
    </row>
    <row r="403" spans="1:9">
      <c r="A403" s="5">
        <v>45147</v>
      </c>
      <c r="B403" s="6">
        <v>2.9331</v>
      </c>
      <c r="C403" s="6">
        <v>3.3010999999999999</v>
      </c>
      <c r="D403" s="6">
        <v>3.5152999999999999</v>
      </c>
      <c r="E403" s="6">
        <v>3.5886</v>
      </c>
      <c r="F403" s="6">
        <v>2.7328000000000001</v>
      </c>
      <c r="G403" s="6">
        <v>2.7477</v>
      </c>
      <c r="H403">
        <f t="shared" si="12"/>
        <v>78.249999999999972</v>
      </c>
      <c r="I403">
        <f t="shared" si="13"/>
        <v>84.09</v>
      </c>
    </row>
    <row r="404" spans="1:9">
      <c r="A404" s="5">
        <v>45148</v>
      </c>
      <c r="B404" s="6">
        <v>2.9314</v>
      </c>
      <c r="C404" s="6">
        <v>3.2944</v>
      </c>
      <c r="D404" s="6">
        <v>3.5184000000000002</v>
      </c>
      <c r="E404" s="6">
        <v>3.5813000000000001</v>
      </c>
      <c r="F404" s="6">
        <v>2.7364999999999999</v>
      </c>
      <c r="G404" s="6">
        <v>2.7482000000000002</v>
      </c>
      <c r="H404">
        <f t="shared" si="12"/>
        <v>78.190000000000026</v>
      </c>
      <c r="I404">
        <f t="shared" si="13"/>
        <v>83.31</v>
      </c>
    </row>
    <row r="405" spans="1:9">
      <c r="A405" s="5">
        <v>45149</v>
      </c>
      <c r="B405" s="6">
        <v>2.9146000000000001</v>
      </c>
      <c r="C405" s="6">
        <v>3.2843</v>
      </c>
      <c r="D405" s="6">
        <v>3.5093999999999999</v>
      </c>
      <c r="E405" s="6">
        <v>3.5813000000000001</v>
      </c>
      <c r="F405" s="6">
        <v>2.73</v>
      </c>
      <c r="G405" s="6">
        <v>2.7376999999999998</v>
      </c>
      <c r="H405">
        <f t="shared" si="12"/>
        <v>77.939999999999984</v>
      </c>
      <c r="I405">
        <f t="shared" si="13"/>
        <v>84.360000000000042</v>
      </c>
    </row>
    <row r="406" spans="1:9">
      <c r="A406" s="5">
        <v>45152</v>
      </c>
      <c r="B406" s="6">
        <v>2.9072</v>
      </c>
      <c r="C406" s="6">
        <v>3.2650999999999999</v>
      </c>
      <c r="D406" s="6">
        <v>3.4973999999999998</v>
      </c>
      <c r="E406" s="6">
        <v>3.5748000000000002</v>
      </c>
      <c r="F406" s="6">
        <v>2.7103000000000002</v>
      </c>
      <c r="G406" s="6">
        <v>2.7267999999999999</v>
      </c>
      <c r="H406">
        <f t="shared" si="12"/>
        <v>78.709999999999965</v>
      </c>
      <c r="I406">
        <f t="shared" si="13"/>
        <v>84.800000000000026</v>
      </c>
    </row>
    <row r="407" spans="1:9">
      <c r="A407" s="5">
        <v>45153</v>
      </c>
      <c r="B407" s="6">
        <v>2.8744999999999998</v>
      </c>
      <c r="C407" s="6">
        <v>3.2463000000000002</v>
      </c>
      <c r="D407" s="6">
        <v>3.4733000000000001</v>
      </c>
      <c r="E407" s="6">
        <v>3.5398000000000001</v>
      </c>
      <c r="F407" s="6">
        <v>2.6791</v>
      </c>
      <c r="G407" s="6">
        <v>2.6879</v>
      </c>
      <c r="H407">
        <f t="shared" si="12"/>
        <v>79.42</v>
      </c>
      <c r="I407">
        <f t="shared" si="13"/>
        <v>85.190000000000012</v>
      </c>
    </row>
    <row r="408" spans="1:9">
      <c r="A408" s="5">
        <v>45154</v>
      </c>
      <c r="B408" s="6">
        <v>2.8519000000000001</v>
      </c>
      <c r="C408" s="6">
        <v>3.2494999999999998</v>
      </c>
      <c r="D408" s="6">
        <v>3.4611999999999998</v>
      </c>
      <c r="E408" s="6">
        <v>3.5310000000000001</v>
      </c>
      <c r="F408" s="6">
        <v>2.6738</v>
      </c>
      <c r="G408" s="6">
        <v>2.6783999999999999</v>
      </c>
      <c r="H408">
        <f t="shared" si="12"/>
        <v>78.739999999999981</v>
      </c>
      <c r="I408">
        <f t="shared" si="13"/>
        <v>85.260000000000019</v>
      </c>
    </row>
    <row r="409" spans="1:9">
      <c r="A409" s="5">
        <v>45155</v>
      </c>
      <c r="B409" s="6">
        <v>2.8412000000000002</v>
      </c>
      <c r="C409" s="6">
        <v>3.2496999999999998</v>
      </c>
      <c r="D409" s="6">
        <v>3.4512999999999998</v>
      </c>
      <c r="E409" s="6">
        <v>3.5045999999999999</v>
      </c>
      <c r="F409" s="6">
        <v>2.6762999999999999</v>
      </c>
      <c r="G409" s="6">
        <v>2.6814</v>
      </c>
      <c r="H409">
        <f t="shared" si="12"/>
        <v>77.499999999999986</v>
      </c>
      <c r="I409">
        <f t="shared" si="13"/>
        <v>82.32</v>
      </c>
    </row>
    <row r="410" spans="1:9">
      <c r="A410" s="5">
        <v>45156</v>
      </c>
      <c r="B410" s="6">
        <v>2.8279000000000001</v>
      </c>
      <c r="C410" s="6">
        <v>3.2483</v>
      </c>
      <c r="D410" s="6">
        <v>3.4363000000000001</v>
      </c>
      <c r="E410" s="6">
        <v>3.4895999999999998</v>
      </c>
      <c r="F410" s="6">
        <v>2.6701000000000001</v>
      </c>
      <c r="G410" s="6">
        <v>2.6739000000000002</v>
      </c>
      <c r="H410">
        <f t="shared" si="12"/>
        <v>76.62</v>
      </c>
      <c r="I410">
        <f t="shared" si="13"/>
        <v>81.569999999999965</v>
      </c>
    </row>
    <row r="411" spans="1:9">
      <c r="A411" s="5">
        <v>45159</v>
      </c>
      <c r="B411" s="6">
        <v>2.8035999999999999</v>
      </c>
      <c r="C411" s="6">
        <v>3.2368999999999999</v>
      </c>
      <c r="D411" s="6">
        <v>3.4312999999999998</v>
      </c>
      <c r="E411" s="6">
        <v>3.4746000000000001</v>
      </c>
      <c r="F411" s="6">
        <v>2.6473</v>
      </c>
      <c r="G411" s="6">
        <v>2.6518999999999999</v>
      </c>
      <c r="H411">
        <f t="shared" si="12"/>
        <v>78.399999999999977</v>
      </c>
      <c r="I411">
        <f t="shared" si="13"/>
        <v>82.270000000000024</v>
      </c>
    </row>
    <row r="412" spans="1:9">
      <c r="A412" s="5">
        <v>45160</v>
      </c>
      <c r="B412" s="6">
        <v>2.7997999999999998</v>
      </c>
      <c r="C412" s="6">
        <v>3.2353999999999998</v>
      </c>
      <c r="D412" s="6">
        <v>3.4213</v>
      </c>
      <c r="E412" s="6">
        <v>3.4845999999999999</v>
      </c>
      <c r="F412" s="6">
        <v>2.6581000000000001</v>
      </c>
      <c r="G412" s="6">
        <v>2.6684000000000001</v>
      </c>
      <c r="H412">
        <f t="shared" si="12"/>
        <v>76.319999999999993</v>
      </c>
      <c r="I412">
        <f t="shared" si="13"/>
        <v>81.619999999999976</v>
      </c>
    </row>
    <row r="413" spans="1:9">
      <c r="A413" s="5">
        <v>45161</v>
      </c>
      <c r="B413" s="6">
        <v>2.7982999999999998</v>
      </c>
      <c r="C413" s="6">
        <v>3.2317</v>
      </c>
      <c r="D413" s="6">
        <v>3.4176000000000002</v>
      </c>
      <c r="E413" s="6">
        <v>3.4893999999999998</v>
      </c>
      <c r="F413" s="6">
        <v>2.6579999999999999</v>
      </c>
      <c r="G413" s="6">
        <v>2.661</v>
      </c>
      <c r="H413">
        <f t="shared" si="12"/>
        <v>75.960000000000022</v>
      </c>
      <c r="I413">
        <f t="shared" si="13"/>
        <v>82.839999999999975</v>
      </c>
    </row>
    <row r="414" spans="1:9">
      <c r="A414" s="5">
        <v>45162</v>
      </c>
      <c r="B414" s="6">
        <v>2.8010000000000002</v>
      </c>
      <c r="C414" s="6">
        <v>3.2361</v>
      </c>
      <c r="D414" s="6">
        <v>3.4194</v>
      </c>
      <c r="E414" s="6">
        <v>3.4986999999999999</v>
      </c>
      <c r="F414" s="6">
        <v>2.6667000000000001</v>
      </c>
      <c r="G414" s="6">
        <v>2.661</v>
      </c>
      <c r="H414">
        <f t="shared" si="12"/>
        <v>75.27</v>
      </c>
      <c r="I414">
        <f t="shared" si="13"/>
        <v>83.769999999999982</v>
      </c>
    </row>
    <row r="415" spans="1:9">
      <c r="A415" s="5">
        <v>45163</v>
      </c>
      <c r="B415" s="6">
        <v>2.8064</v>
      </c>
      <c r="C415" s="6">
        <v>3.2458999999999998</v>
      </c>
      <c r="D415" s="6">
        <v>3.4192</v>
      </c>
      <c r="E415" s="6">
        <v>3.5062000000000002</v>
      </c>
      <c r="F415" s="6">
        <v>2.6806000000000001</v>
      </c>
      <c r="G415" s="6">
        <v>2.673</v>
      </c>
      <c r="H415">
        <f t="shared" si="12"/>
        <v>73.859999999999985</v>
      </c>
      <c r="I415">
        <f t="shared" si="13"/>
        <v>83.320000000000022</v>
      </c>
    </row>
    <row r="416" spans="1:9">
      <c r="A416" s="5">
        <v>45166</v>
      </c>
      <c r="B416" s="6">
        <v>2.835</v>
      </c>
      <c r="C416" s="6">
        <v>3.2665999999999999</v>
      </c>
      <c r="D416" s="6">
        <v>3.4399000000000002</v>
      </c>
      <c r="E416" s="6">
        <v>3.5261</v>
      </c>
      <c r="F416" s="6">
        <v>2.6993999999999998</v>
      </c>
      <c r="G416" s="6">
        <v>2.6812999999999998</v>
      </c>
      <c r="H416">
        <f t="shared" si="12"/>
        <v>74.05000000000004</v>
      </c>
      <c r="I416">
        <f t="shared" si="13"/>
        <v>84.480000000000018</v>
      </c>
    </row>
    <row r="417" spans="1:9">
      <c r="A417" s="5">
        <v>45167</v>
      </c>
      <c r="B417" s="6">
        <v>2.8651</v>
      </c>
      <c r="C417" s="6">
        <v>3.2652000000000001</v>
      </c>
      <c r="D417" s="6">
        <v>3.4577</v>
      </c>
      <c r="E417" s="6">
        <v>3.5245000000000002</v>
      </c>
      <c r="F417" s="6">
        <v>2.7094</v>
      </c>
      <c r="G417" s="6">
        <v>2.6913</v>
      </c>
      <c r="H417">
        <f t="shared" si="12"/>
        <v>74.83</v>
      </c>
      <c r="I417">
        <f t="shared" si="13"/>
        <v>83.320000000000022</v>
      </c>
    </row>
    <row r="418" spans="1:9">
      <c r="A418" s="5">
        <v>45168</v>
      </c>
      <c r="B418" s="6">
        <v>2.8605999999999998</v>
      </c>
      <c r="C418" s="6">
        <v>3.2770000000000001</v>
      </c>
      <c r="D418" s="6">
        <v>3.4496000000000002</v>
      </c>
      <c r="E418" s="6">
        <v>3.5146999999999999</v>
      </c>
      <c r="F418" s="6">
        <v>2.6943999999999999</v>
      </c>
      <c r="G418" s="6">
        <v>2.6863000000000001</v>
      </c>
      <c r="H418">
        <f t="shared" si="12"/>
        <v>75.520000000000039</v>
      </c>
      <c r="I418">
        <f t="shared" si="13"/>
        <v>82.839999999999975</v>
      </c>
    </row>
    <row r="419" spans="1:9">
      <c r="A419" s="5">
        <v>45169</v>
      </c>
      <c r="B419" s="6">
        <v>2.8845999999999998</v>
      </c>
      <c r="C419" s="6">
        <v>3.2698</v>
      </c>
      <c r="D419" s="6">
        <v>3.4420999999999999</v>
      </c>
      <c r="E419" s="6">
        <v>3.5101</v>
      </c>
      <c r="F419" s="6">
        <v>2.6894</v>
      </c>
      <c r="G419" s="6">
        <v>2.6937000000000002</v>
      </c>
      <c r="H419">
        <f t="shared" si="12"/>
        <v>75.27</v>
      </c>
      <c r="I419">
        <f t="shared" si="13"/>
        <v>81.639999999999986</v>
      </c>
    </row>
    <row r="420" spans="1:9">
      <c r="A420" s="5">
        <v>45170</v>
      </c>
      <c r="B420" s="6">
        <v>2.9011999999999998</v>
      </c>
      <c r="C420" s="6">
        <v>3.2648000000000001</v>
      </c>
      <c r="D420" s="6">
        <v>3.4416000000000002</v>
      </c>
      <c r="E420" s="6">
        <v>3.52</v>
      </c>
      <c r="F420" s="6">
        <v>2.7107000000000001</v>
      </c>
      <c r="G420" s="6">
        <v>2.7212000000000001</v>
      </c>
      <c r="H420">
        <f t="shared" si="12"/>
        <v>73.09</v>
      </c>
      <c r="I420">
        <f t="shared" si="13"/>
        <v>79.88</v>
      </c>
    </row>
    <row r="421" spans="1:9">
      <c r="A421" s="5">
        <v>45173</v>
      </c>
      <c r="B421" s="6">
        <v>2.9493</v>
      </c>
      <c r="C421" s="6">
        <v>3.2974999999999999</v>
      </c>
      <c r="D421" s="6">
        <v>3.4565999999999999</v>
      </c>
      <c r="E421" s="6">
        <v>3.55</v>
      </c>
      <c r="F421" s="6">
        <v>2.7431999999999999</v>
      </c>
      <c r="G421" s="6">
        <v>2.7437</v>
      </c>
      <c r="H421">
        <f t="shared" si="12"/>
        <v>71.34</v>
      </c>
      <c r="I421">
        <f t="shared" si="13"/>
        <v>80.629999999999981</v>
      </c>
    </row>
    <row r="422" spans="1:9">
      <c r="A422" s="5">
        <v>45174</v>
      </c>
      <c r="B422" s="6">
        <v>2.9645000000000001</v>
      </c>
      <c r="C422" s="6">
        <v>3.3001999999999998</v>
      </c>
      <c r="D422" s="6">
        <v>3.4552999999999998</v>
      </c>
      <c r="E422" s="6">
        <v>3.5552000000000001</v>
      </c>
      <c r="F422" s="6">
        <v>2.7425999999999999</v>
      </c>
      <c r="G422" s="6">
        <v>2.7435999999999998</v>
      </c>
      <c r="H422">
        <f t="shared" si="12"/>
        <v>71.269999999999982</v>
      </c>
      <c r="I422">
        <f t="shared" si="13"/>
        <v>81.160000000000025</v>
      </c>
    </row>
    <row r="423" spans="1:9">
      <c r="A423" s="5">
        <v>45175</v>
      </c>
      <c r="B423" s="6">
        <v>3.0219999999999998</v>
      </c>
      <c r="C423" s="6">
        <v>3.3388</v>
      </c>
      <c r="D423" s="6">
        <v>3.4668999999999999</v>
      </c>
      <c r="E423" s="6">
        <v>3.5653999999999999</v>
      </c>
      <c r="F423" s="6">
        <v>2.7738</v>
      </c>
      <c r="G423" s="6">
        <v>2.7663000000000002</v>
      </c>
      <c r="H423">
        <f t="shared" si="12"/>
        <v>69.309999999999988</v>
      </c>
      <c r="I423">
        <f t="shared" si="13"/>
        <v>79.909999999999968</v>
      </c>
    </row>
    <row r="424" spans="1:9">
      <c r="A424" s="5">
        <v>45176</v>
      </c>
      <c r="B424" s="6">
        <v>3.0811000000000002</v>
      </c>
      <c r="C424" s="6">
        <v>3.3721000000000001</v>
      </c>
      <c r="D424" s="6">
        <v>3.5002</v>
      </c>
      <c r="E424" s="6">
        <v>3.5952999999999999</v>
      </c>
      <c r="F424" s="6">
        <v>2.7864</v>
      </c>
      <c r="G424" s="6">
        <v>2.7663000000000002</v>
      </c>
      <c r="H424">
        <f t="shared" si="12"/>
        <v>71.38</v>
      </c>
      <c r="I424">
        <f t="shared" si="13"/>
        <v>82.899999999999977</v>
      </c>
    </row>
    <row r="425" spans="1:9">
      <c r="A425" s="5">
        <v>45177</v>
      </c>
      <c r="B425" s="6">
        <v>3.1191</v>
      </c>
      <c r="C425" s="6">
        <v>3.3956</v>
      </c>
      <c r="D425" s="6">
        <v>3.5211999999999999</v>
      </c>
      <c r="E425" s="6">
        <v>3.6193</v>
      </c>
      <c r="F425" s="6">
        <v>2.7951000000000001</v>
      </c>
      <c r="G425" s="6">
        <v>2.7612999999999999</v>
      </c>
      <c r="H425">
        <f t="shared" si="12"/>
        <v>72.609999999999971</v>
      </c>
      <c r="I425">
        <f t="shared" si="13"/>
        <v>85.800000000000011</v>
      </c>
    </row>
    <row r="426" spans="1:9">
      <c r="A426" s="5">
        <v>45180</v>
      </c>
      <c r="B426" s="6">
        <v>3.1680000000000001</v>
      </c>
      <c r="C426" s="6">
        <v>3.4256000000000002</v>
      </c>
      <c r="D426" s="6">
        <v>3.5463</v>
      </c>
      <c r="E426" s="6">
        <v>3.6406999999999998</v>
      </c>
      <c r="F426" s="6">
        <v>2.8018000000000001</v>
      </c>
      <c r="G426" s="6">
        <v>2.7483</v>
      </c>
      <c r="H426">
        <f t="shared" si="12"/>
        <v>74.449999999999989</v>
      </c>
      <c r="I426">
        <f t="shared" si="13"/>
        <v>89.239999999999981</v>
      </c>
    </row>
    <row r="427" spans="1:9">
      <c r="A427" s="5">
        <v>45181</v>
      </c>
      <c r="B427" s="6">
        <v>3.1480000000000001</v>
      </c>
      <c r="C427" s="6">
        <v>3.4314</v>
      </c>
      <c r="D427" s="6">
        <v>3.532</v>
      </c>
      <c r="E427" s="6">
        <v>3.6122000000000001</v>
      </c>
      <c r="F427" s="6">
        <v>2.7930999999999999</v>
      </c>
      <c r="G427" s="6">
        <v>2.7463000000000002</v>
      </c>
      <c r="H427">
        <f t="shared" si="12"/>
        <v>73.890000000000015</v>
      </c>
      <c r="I427">
        <f t="shared" si="13"/>
        <v>86.589999999999989</v>
      </c>
    </row>
    <row r="428" spans="1:9">
      <c r="A428" s="5">
        <v>45182</v>
      </c>
      <c r="B428" s="6">
        <v>3.1147</v>
      </c>
      <c r="C428" s="6">
        <v>3.4083000000000001</v>
      </c>
      <c r="D428" s="6">
        <v>3.5264000000000002</v>
      </c>
      <c r="E428" s="6">
        <v>3.5992999999999999</v>
      </c>
      <c r="F428" s="6">
        <v>2.7751000000000001</v>
      </c>
      <c r="G428" s="6">
        <v>2.7050000000000001</v>
      </c>
      <c r="H428">
        <f t="shared" si="12"/>
        <v>75.13000000000001</v>
      </c>
      <c r="I428">
        <f t="shared" si="13"/>
        <v>89.429999999999993</v>
      </c>
    </row>
    <row r="429" spans="1:9">
      <c r="A429" s="5">
        <v>45183</v>
      </c>
      <c r="B429" s="6">
        <v>3.0964</v>
      </c>
      <c r="C429" s="6">
        <v>3.3904999999999998</v>
      </c>
      <c r="D429" s="6">
        <v>3.5158999999999998</v>
      </c>
      <c r="E429" s="6">
        <v>3.57</v>
      </c>
      <c r="F429" s="6">
        <v>2.7601</v>
      </c>
      <c r="G429" s="6">
        <v>2.6875</v>
      </c>
      <c r="H429">
        <f t="shared" si="12"/>
        <v>75.579999999999984</v>
      </c>
      <c r="I429">
        <f t="shared" si="13"/>
        <v>88.249999999999986</v>
      </c>
    </row>
    <row r="430" spans="1:9">
      <c r="A430" s="5">
        <v>45184</v>
      </c>
      <c r="B430" s="6">
        <v>3.0863999999999998</v>
      </c>
      <c r="C430" s="6">
        <v>3.3759000000000001</v>
      </c>
      <c r="D430" s="6">
        <v>3.5068000000000001</v>
      </c>
      <c r="E430" s="6">
        <v>3.5699000000000001</v>
      </c>
      <c r="F430" s="6">
        <v>2.7850999999999999</v>
      </c>
      <c r="G430" s="6">
        <v>2.7075</v>
      </c>
      <c r="H430">
        <f t="shared" si="12"/>
        <v>72.170000000000016</v>
      </c>
      <c r="I430">
        <f t="shared" si="13"/>
        <v>86.240000000000009</v>
      </c>
    </row>
    <row r="431" spans="1:9">
      <c r="A431" s="5">
        <v>45187</v>
      </c>
      <c r="B431" s="6">
        <v>3.109</v>
      </c>
      <c r="C431" s="6">
        <v>3.3860000000000001</v>
      </c>
      <c r="D431" s="6">
        <v>3.5386000000000002</v>
      </c>
      <c r="E431" s="6">
        <v>3.5697999999999999</v>
      </c>
      <c r="F431" s="6">
        <v>2.8001</v>
      </c>
      <c r="G431" s="6">
        <v>2.7124999999999999</v>
      </c>
      <c r="H431">
        <f t="shared" si="12"/>
        <v>73.850000000000023</v>
      </c>
      <c r="I431">
        <f t="shared" si="13"/>
        <v>85.72999999999999</v>
      </c>
    </row>
    <row r="432" spans="1:9">
      <c r="A432" s="5">
        <v>45188</v>
      </c>
      <c r="B432" s="6">
        <v>3.1029</v>
      </c>
      <c r="C432" s="6">
        <v>3.3845000000000001</v>
      </c>
      <c r="D432" s="6">
        <v>3.5486</v>
      </c>
      <c r="E432" s="6">
        <v>3.5701999999999998</v>
      </c>
      <c r="F432" s="6">
        <v>2.8001</v>
      </c>
      <c r="G432" s="6">
        <v>2.7225000000000001</v>
      </c>
      <c r="H432">
        <f t="shared" si="12"/>
        <v>74.849999999999994</v>
      </c>
      <c r="I432">
        <f t="shared" si="13"/>
        <v>84.769999999999968</v>
      </c>
    </row>
    <row r="433" spans="1:9">
      <c r="A433" s="5">
        <v>45189</v>
      </c>
      <c r="B433" s="6">
        <v>3.1057000000000001</v>
      </c>
      <c r="C433" s="6">
        <v>3.3885000000000001</v>
      </c>
      <c r="D433" s="6">
        <v>3.5602999999999998</v>
      </c>
      <c r="E433" s="6">
        <v>3.5802</v>
      </c>
      <c r="F433" s="6">
        <v>2.8001</v>
      </c>
      <c r="G433" s="6">
        <v>2.7250000000000001</v>
      </c>
      <c r="H433">
        <f t="shared" si="12"/>
        <v>76.019999999999982</v>
      </c>
      <c r="I433">
        <f t="shared" si="13"/>
        <v>85.52</v>
      </c>
    </row>
    <row r="434" spans="1:9">
      <c r="A434" s="5">
        <v>45190</v>
      </c>
      <c r="B434" s="6">
        <v>3.0886</v>
      </c>
      <c r="C434" s="6">
        <v>3.3788</v>
      </c>
      <c r="D434" s="6">
        <v>3.5533999999999999</v>
      </c>
      <c r="E434" s="6">
        <v>3.5847000000000002</v>
      </c>
      <c r="F434" s="6">
        <v>2.7905000000000002</v>
      </c>
      <c r="G434" s="6">
        <v>2.726</v>
      </c>
      <c r="H434">
        <f t="shared" si="12"/>
        <v>76.289999999999964</v>
      </c>
      <c r="I434">
        <f t="shared" si="13"/>
        <v>85.870000000000019</v>
      </c>
    </row>
    <row r="435" spans="1:9">
      <c r="A435" s="5">
        <v>45191</v>
      </c>
      <c r="B435" s="6">
        <v>3.0987</v>
      </c>
      <c r="C435" s="6">
        <v>3.3864000000000001</v>
      </c>
      <c r="D435" s="6">
        <v>3.5529999999999999</v>
      </c>
      <c r="E435" s="6">
        <v>3.5847000000000002</v>
      </c>
      <c r="F435" s="6">
        <v>2.8071999999999999</v>
      </c>
      <c r="G435" s="6">
        <v>2.7450000000000001</v>
      </c>
      <c r="H435">
        <f t="shared" si="12"/>
        <v>74.58</v>
      </c>
      <c r="I435">
        <f t="shared" si="13"/>
        <v>83.970000000000013</v>
      </c>
    </row>
    <row r="436" spans="1:9">
      <c r="A436" s="5">
        <v>45194</v>
      </c>
      <c r="B436" s="6">
        <v>3.1059999999999999</v>
      </c>
      <c r="C436" s="6">
        <v>3.3963000000000001</v>
      </c>
      <c r="D436" s="6">
        <v>3.5665</v>
      </c>
      <c r="E436" s="6">
        <v>3.5912999999999999</v>
      </c>
      <c r="F436" s="6">
        <v>2.8268</v>
      </c>
      <c r="G436" s="6">
        <v>2.7675000000000001</v>
      </c>
      <c r="H436">
        <f t="shared" si="12"/>
        <v>73.97</v>
      </c>
      <c r="I436">
        <f t="shared" si="13"/>
        <v>82.379999999999981</v>
      </c>
    </row>
    <row r="437" spans="1:9">
      <c r="A437" s="5">
        <v>45195</v>
      </c>
      <c r="B437" s="6">
        <v>3.1297999999999999</v>
      </c>
      <c r="C437" s="6">
        <v>3.4251999999999998</v>
      </c>
      <c r="D437" s="6">
        <v>3.5855000000000001</v>
      </c>
      <c r="E437" s="6">
        <v>3.6015999999999999</v>
      </c>
      <c r="F437" s="6">
        <v>2.8342000000000001</v>
      </c>
      <c r="G437" s="6">
        <v>2.77</v>
      </c>
      <c r="H437">
        <f t="shared" si="12"/>
        <v>75.13000000000001</v>
      </c>
      <c r="I437">
        <f t="shared" si="13"/>
        <v>83.16</v>
      </c>
    </row>
    <row r="438" spans="1:9">
      <c r="A438" s="5">
        <v>45196</v>
      </c>
      <c r="B438" s="6">
        <v>3.1334</v>
      </c>
      <c r="C438" s="6">
        <v>3.4306000000000001</v>
      </c>
      <c r="D438" s="6">
        <v>3.5991</v>
      </c>
      <c r="E438" s="6">
        <v>3.6153</v>
      </c>
      <c r="F438" s="6">
        <v>2.8351999999999999</v>
      </c>
      <c r="G438" s="6">
        <v>2.76</v>
      </c>
      <c r="H438">
        <f t="shared" si="12"/>
        <v>76.39</v>
      </c>
      <c r="I438">
        <f t="shared" si="13"/>
        <v>85.530000000000015</v>
      </c>
    </row>
    <row r="439" spans="1:9">
      <c r="A439" s="5">
        <v>45197</v>
      </c>
      <c r="B439" s="6">
        <v>3.1126</v>
      </c>
      <c r="C439" s="6">
        <v>3.4257</v>
      </c>
      <c r="D439" s="6">
        <v>3.5943999999999998</v>
      </c>
      <c r="E439" s="6">
        <v>3.6105</v>
      </c>
      <c r="F439" s="6">
        <v>2.8184</v>
      </c>
      <c r="G439" s="6">
        <v>2.74</v>
      </c>
      <c r="H439">
        <f t="shared" si="12"/>
        <v>77.59999999999998</v>
      </c>
      <c r="I439">
        <f t="shared" si="13"/>
        <v>87.049999999999983</v>
      </c>
    </row>
    <row r="440" spans="1:9">
      <c r="A440" s="5">
        <v>45206</v>
      </c>
      <c r="B440" s="6">
        <v>3.1257000000000001</v>
      </c>
      <c r="C440" s="6">
        <v>3.4287999999999998</v>
      </c>
      <c r="D440" s="6">
        <v>3.5975000000000001</v>
      </c>
      <c r="E440" s="6">
        <v>3.6137000000000001</v>
      </c>
      <c r="F440" s="6">
        <v>2.8081999999999998</v>
      </c>
      <c r="G440" s="6">
        <v>2.7326000000000001</v>
      </c>
      <c r="H440">
        <f t="shared" si="12"/>
        <v>78.930000000000035</v>
      </c>
      <c r="I440">
        <f t="shared" si="13"/>
        <v>88.11</v>
      </c>
    </row>
    <row r="441" spans="1:9">
      <c r="A441" s="5">
        <v>45207</v>
      </c>
      <c r="B441" s="6">
        <v>3.1257000000000001</v>
      </c>
      <c r="C441" s="6">
        <v>3.4308000000000001</v>
      </c>
      <c r="D441" s="6">
        <v>3.5994999999999999</v>
      </c>
      <c r="E441" s="6">
        <v>3.6156999999999999</v>
      </c>
      <c r="F441" s="6">
        <v>2.8075000000000001</v>
      </c>
      <c r="G441" s="6">
        <v>2.7351000000000001</v>
      </c>
      <c r="H441">
        <f t="shared" si="12"/>
        <v>79.199999999999989</v>
      </c>
      <c r="I441">
        <f t="shared" si="13"/>
        <v>88.059999999999988</v>
      </c>
    </row>
    <row r="442" spans="1:9">
      <c r="A442" s="5">
        <v>45208</v>
      </c>
      <c r="B442" s="6">
        <v>3.1135999999999999</v>
      </c>
      <c r="C442" s="6">
        <v>3.4098000000000002</v>
      </c>
      <c r="D442" s="6">
        <v>3.5983999999999998</v>
      </c>
      <c r="E442" s="6">
        <v>3.6145999999999998</v>
      </c>
      <c r="F442" s="6">
        <v>2.8075000000000001</v>
      </c>
      <c r="G442" s="6">
        <v>2.7421000000000002</v>
      </c>
      <c r="H442">
        <f t="shared" si="12"/>
        <v>79.089999999999975</v>
      </c>
      <c r="I442">
        <f t="shared" si="13"/>
        <v>87.249999999999957</v>
      </c>
    </row>
    <row r="443" spans="1:9">
      <c r="A443" s="5">
        <v>45209</v>
      </c>
      <c r="B443" s="6">
        <v>3.1135999999999999</v>
      </c>
      <c r="C443" s="6">
        <v>3.4148999999999998</v>
      </c>
      <c r="D443" s="6">
        <v>3.5977999999999999</v>
      </c>
      <c r="E443" s="6">
        <v>3.6246</v>
      </c>
      <c r="F443" s="6">
        <v>2.8125</v>
      </c>
      <c r="G443" s="6">
        <v>2.7425999999999999</v>
      </c>
      <c r="H443">
        <f t="shared" si="12"/>
        <v>78.529999999999987</v>
      </c>
      <c r="I443">
        <f t="shared" si="13"/>
        <v>88.200000000000017</v>
      </c>
    </row>
    <row r="444" spans="1:9">
      <c r="A444" s="5">
        <v>45210</v>
      </c>
      <c r="B444" s="6">
        <v>3.129</v>
      </c>
      <c r="C444" s="6">
        <v>3.4323999999999999</v>
      </c>
      <c r="D444" s="6">
        <v>3.5977999999999999</v>
      </c>
      <c r="E444" s="6">
        <v>3.6549</v>
      </c>
      <c r="F444" s="6">
        <v>2.8342000000000001</v>
      </c>
      <c r="G444" s="6">
        <v>2.7576000000000001</v>
      </c>
      <c r="H444">
        <f t="shared" si="12"/>
        <v>76.359999999999985</v>
      </c>
      <c r="I444">
        <f t="shared" si="13"/>
        <v>89.73</v>
      </c>
    </row>
    <row r="445" spans="1:9">
      <c r="A445" s="5">
        <v>45211</v>
      </c>
      <c r="B445" s="6">
        <v>3.1392000000000002</v>
      </c>
      <c r="C445" s="6">
        <v>3.4567999999999999</v>
      </c>
      <c r="D445" s="6">
        <v>3.6097999999999999</v>
      </c>
      <c r="E445" s="6">
        <v>3.6823999999999999</v>
      </c>
      <c r="F445" s="6">
        <v>2.8292000000000002</v>
      </c>
      <c r="G445" s="6">
        <v>2.7450999999999999</v>
      </c>
      <c r="H445">
        <f t="shared" si="12"/>
        <v>78.059999999999974</v>
      </c>
      <c r="I445">
        <f t="shared" si="13"/>
        <v>93.73</v>
      </c>
    </row>
    <row r="446" spans="1:9">
      <c r="A446" s="5">
        <v>45212</v>
      </c>
      <c r="B446" s="6">
        <v>3.1352000000000002</v>
      </c>
      <c r="C446" s="6">
        <v>3.448</v>
      </c>
      <c r="D446" s="6">
        <v>3.601</v>
      </c>
      <c r="E446" s="6">
        <v>3.6913</v>
      </c>
      <c r="F446" s="6">
        <v>2.8191999999999999</v>
      </c>
      <c r="G446" s="6">
        <v>2.7302</v>
      </c>
      <c r="H446">
        <f t="shared" si="12"/>
        <v>78.180000000000007</v>
      </c>
      <c r="I446">
        <f t="shared" si="13"/>
        <v>96.110000000000014</v>
      </c>
    </row>
    <row r="447" spans="1:9">
      <c r="A447" s="5">
        <v>45215</v>
      </c>
      <c r="B447" s="6">
        <v>3.1469</v>
      </c>
      <c r="C447" s="6">
        <v>3.4437000000000002</v>
      </c>
      <c r="D447" s="6">
        <v>3.6082000000000001</v>
      </c>
      <c r="E447" s="6">
        <v>3.6985000000000001</v>
      </c>
      <c r="F447" s="6">
        <v>2.8212000000000002</v>
      </c>
      <c r="G447" s="6">
        <v>2.7376999999999998</v>
      </c>
      <c r="H447">
        <f t="shared" si="12"/>
        <v>78.699999999999989</v>
      </c>
      <c r="I447">
        <f t="shared" si="13"/>
        <v>96.080000000000027</v>
      </c>
    </row>
    <row r="448" spans="1:9">
      <c r="A448" s="5">
        <v>45216</v>
      </c>
      <c r="B448" s="6">
        <v>3.1421000000000001</v>
      </c>
      <c r="C448" s="6">
        <v>3.4302000000000001</v>
      </c>
      <c r="D448" s="6">
        <v>3.6084000000000001</v>
      </c>
      <c r="E448" s="6">
        <v>3.6987000000000001</v>
      </c>
      <c r="F448" s="6">
        <v>2.8239999999999998</v>
      </c>
      <c r="G448" s="6">
        <v>2.7477</v>
      </c>
      <c r="H448">
        <f t="shared" si="12"/>
        <v>78.440000000000026</v>
      </c>
      <c r="I448">
        <f t="shared" si="13"/>
        <v>95.100000000000009</v>
      </c>
    </row>
    <row r="449" spans="1:9">
      <c r="A449" s="5">
        <v>45217</v>
      </c>
      <c r="B449" s="6">
        <v>3.1415000000000002</v>
      </c>
      <c r="C449" s="6">
        <v>3.4321000000000002</v>
      </c>
      <c r="D449" s="6">
        <v>3.6135000000000002</v>
      </c>
      <c r="E449" s="6">
        <v>3.7038000000000002</v>
      </c>
      <c r="F449" s="6">
        <v>2.8296999999999999</v>
      </c>
      <c r="G449" s="6">
        <v>2.7602000000000002</v>
      </c>
      <c r="H449">
        <f t="shared" si="12"/>
        <v>78.380000000000024</v>
      </c>
      <c r="I449">
        <f t="shared" si="13"/>
        <v>94.36</v>
      </c>
    </row>
    <row r="450" spans="1:9">
      <c r="A450" s="5">
        <v>45218</v>
      </c>
      <c r="B450" s="6">
        <v>3.1778</v>
      </c>
      <c r="C450" s="6">
        <v>3.4518</v>
      </c>
      <c r="D450" s="6">
        <v>3.6185</v>
      </c>
      <c r="E450" s="6">
        <v>3.7088000000000001</v>
      </c>
      <c r="F450" s="6">
        <v>2.8555000000000001</v>
      </c>
      <c r="G450" s="6">
        <v>2.7751999999999999</v>
      </c>
      <c r="H450">
        <f t="shared" si="12"/>
        <v>76.299999999999983</v>
      </c>
      <c r="I450">
        <f t="shared" si="13"/>
        <v>93.360000000000014</v>
      </c>
    </row>
    <row r="451" spans="1:9">
      <c r="A451" s="5">
        <v>45219</v>
      </c>
      <c r="B451" s="6">
        <v>3.1778</v>
      </c>
      <c r="C451" s="6">
        <v>3.4516</v>
      </c>
      <c r="D451" s="6">
        <v>3.6181999999999999</v>
      </c>
      <c r="E451" s="6">
        <v>3.7084999999999999</v>
      </c>
      <c r="F451" s="6">
        <v>2.843</v>
      </c>
      <c r="G451" s="6">
        <v>2.7576999999999998</v>
      </c>
      <c r="H451">
        <f t="shared" si="12"/>
        <v>77.519999999999982</v>
      </c>
      <c r="I451">
        <f t="shared" si="13"/>
        <v>95.080000000000013</v>
      </c>
    </row>
    <row r="452" spans="1:9">
      <c r="A452" s="5">
        <v>45222</v>
      </c>
      <c r="B452" s="6">
        <v>3.1779999999999999</v>
      </c>
      <c r="C452" s="6">
        <v>3.4569999999999999</v>
      </c>
      <c r="D452" s="6">
        <v>3.6236999999999999</v>
      </c>
      <c r="E452" s="6">
        <v>3.7136</v>
      </c>
      <c r="F452" s="6">
        <v>2.8355999999999999</v>
      </c>
      <c r="G452" s="6">
        <v>2.7490999999999999</v>
      </c>
      <c r="H452">
        <f t="shared" ref="H452:H515" si="14">(D452-F452)*100</f>
        <v>78.81</v>
      </c>
      <c r="I452">
        <f t="shared" ref="I452:I515" si="15">(E452-G452)*100</f>
        <v>96.450000000000017</v>
      </c>
    </row>
    <row r="453" spans="1:9">
      <c r="A453" s="5">
        <v>45223</v>
      </c>
      <c r="B453" s="6">
        <v>3.1974</v>
      </c>
      <c r="C453" s="6">
        <v>3.4710999999999999</v>
      </c>
      <c r="D453" s="6">
        <v>3.6316999999999999</v>
      </c>
      <c r="E453" s="6">
        <v>3.7136</v>
      </c>
      <c r="F453" s="6">
        <v>2.8384999999999998</v>
      </c>
      <c r="G453" s="6">
        <v>2.7553000000000001</v>
      </c>
      <c r="H453">
        <f t="shared" si="14"/>
        <v>79.320000000000007</v>
      </c>
      <c r="I453">
        <f t="shared" si="15"/>
        <v>95.83</v>
      </c>
    </row>
    <row r="454" spans="1:9">
      <c r="A454" s="5">
        <v>45224</v>
      </c>
      <c r="B454" s="6">
        <v>3.1901999999999999</v>
      </c>
      <c r="C454" s="6">
        <v>3.4739</v>
      </c>
      <c r="D454" s="6">
        <v>3.6345000000000001</v>
      </c>
      <c r="E454" s="6">
        <v>3.7164999999999999</v>
      </c>
      <c r="F454" s="6">
        <v>2.8186</v>
      </c>
      <c r="G454" s="6">
        <v>2.7452999999999999</v>
      </c>
      <c r="H454">
        <f t="shared" si="14"/>
        <v>81.59</v>
      </c>
      <c r="I454">
        <f t="shared" si="15"/>
        <v>97.12</v>
      </c>
    </row>
    <row r="455" spans="1:9">
      <c r="A455" s="5">
        <v>45225</v>
      </c>
      <c r="B455" s="6">
        <v>3.1656</v>
      </c>
      <c r="C455" s="6">
        <v>3.468</v>
      </c>
      <c r="D455" s="6">
        <v>3.6284999999999998</v>
      </c>
      <c r="E455" s="6">
        <v>3.7147000000000001</v>
      </c>
      <c r="F455" s="6">
        <v>2.8384999999999998</v>
      </c>
      <c r="G455" s="6">
        <v>2.7553000000000001</v>
      </c>
      <c r="H455">
        <f t="shared" si="14"/>
        <v>79</v>
      </c>
      <c r="I455">
        <f t="shared" si="15"/>
        <v>95.94</v>
      </c>
    </row>
    <row r="456" spans="1:9">
      <c r="A456" s="5">
        <v>45226</v>
      </c>
      <c r="B456" s="6">
        <v>3.1574</v>
      </c>
      <c r="C456" s="6">
        <v>3.4634</v>
      </c>
      <c r="D456" s="6">
        <v>3.6236000000000002</v>
      </c>
      <c r="E456" s="6">
        <v>3.7097000000000002</v>
      </c>
      <c r="F456" s="6">
        <v>2.8380999999999998</v>
      </c>
      <c r="G456" s="6">
        <v>2.7477999999999998</v>
      </c>
      <c r="H456">
        <f t="shared" si="14"/>
        <v>78.550000000000026</v>
      </c>
      <c r="I456">
        <f t="shared" si="15"/>
        <v>96.19000000000004</v>
      </c>
    </row>
    <row r="457" spans="1:9">
      <c r="A457" s="5">
        <v>45229</v>
      </c>
      <c r="B457" s="6">
        <v>3.1459000000000001</v>
      </c>
      <c r="C457" s="6">
        <v>3.4678</v>
      </c>
      <c r="D457" s="6">
        <v>3.6063000000000001</v>
      </c>
      <c r="E457" s="6">
        <v>3.6869999999999998</v>
      </c>
      <c r="F457" s="6">
        <v>2.8355999999999999</v>
      </c>
      <c r="G457" s="6">
        <v>2.7454000000000001</v>
      </c>
      <c r="H457">
        <f t="shared" si="14"/>
        <v>77.070000000000022</v>
      </c>
      <c r="I457">
        <f t="shared" si="15"/>
        <v>94.159999999999982</v>
      </c>
    </row>
    <row r="458" spans="1:9">
      <c r="A458" s="5">
        <v>45230</v>
      </c>
      <c r="B458" s="6">
        <v>3.1217000000000001</v>
      </c>
      <c r="C458" s="6">
        <v>3.46</v>
      </c>
      <c r="D458" s="6">
        <v>3.6074999999999999</v>
      </c>
      <c r="E458" s="6">
        <v>3.6656</v>
      </c>
      <c r="F458" s="6">
        <v>2.8206000000000002</v>
      </c>
      <c r="G458" s="6">
        <v>2.7353999999999998</v>
      </c>
      <c r="H458">
        <f t="shared" si="14"/>
        <v>78.689999999999969</v>
      </c>
      <c r="I458">
        <f t="shared" si="15"/>
        <v>93.02000000000001</v>
      </c>
    </row>
    <row r="459" spans="1:9">
      <c r="A459" s="5">
        <v>45231</v>
      </c>
      <c r="B459" s="6">
        <v>3.1158000000000001</v>
      </c>
      <c r="C459" s="6">
        <v>3.4685999999999999</v>
      </c>
      <c r="D459" s="6">
        <v>3.6160999999999999</v>
      </c>
      <c r="E459" s="6">
        <v>3.6692999999999998</v>
      </c>
      <c r="F459" s="6">
        <v>2.8231000000000002</v>
      </c>
      <c r="G459" s="6">
        <v>2.7303999999999999</v>
      </c>
      <c r="H459">
        <f t="shared" si="14"/>
        <v>79.299999999999969</v>
      </c>
      <c r="I459">
        <f t="shared" si="15"/>
        <v>93.889999999999986</v>
      </c>
    </row>
    <row r="460" spans="1:9">
      <c r="A460" s="5">
        <v>45232</v>
      </c>
      <c r="B460" s="6">
        <v>3.1006</v>
      </c>
      <c r="C460" s="6">
        <v>3.4554</v>
      </c>
      <c r="D460" s="6">
        <v>3.6030000000000002</v>
      </c>
      <c r="E460" s="6">
        <v>3.6493000000000002</v>
      </c>
      <c r="F460" s="6">
        <v>2.8006000000000002</v>
      </c>
      <c r="G460" s="6">
        <v>2.7054999999999998</v>
      </c>
      <c r="H460">
        <f t="shared" si="14"/>
        <v>80.239999999999995</v>
      </c>
      <c r="I460">
        <f t="shared" si="15"/>
        <v>94.380000000000038</v>
      </c>
    </row>
    <row r="461" spans="1:9">
      <c r="A461" s="5">
        <v>45233</v>
      </c>
      <c r="B461" s="6">
        <v>3.0899000000000001</v>
      </c>
      <c r="C461" s="6">
        <v>3.4386000000000001</v>
      </c>
      <c r="D461" s="6">
        <v>3.5861999999999998</v>
      </c>
      <c r="E461" s="6">
        <v>3.6497999999999999</v>
      </c>
      <c r="F461" s="6">
        <v>2.8106</v>
      </c>
      <c r="G461" s="6">
        <v>2.7153999999999998</v>
      </c>
      <c r="H461">
        <f t="shared" si="14"/>
        <v>77.559999999999988</v>
      </c>
      <c r="I461">
        <f t="shared" si="15"/>
        <v>93.440000000000012</v>
      </c>
    </row>
    <row r="462" spans="1:9">
      <c r="A462" s="5">
        <v>45236</v>
      </c>
      <c r="B462" s="6">
        <v>3.0901000000000001</v>
      </c>
      <c r="C462" s="6">
        <v>3.4207000000000001</v>
      </c>
      <c r="D462" s="6">
        <v>3.5607000000000002</v>
      </c>
      <c r="E462" s="6">
        <v>3.6349</v>
      </c>
      <c r="F462" s="6">
        <v>2.8081</v>
      </c>
      <c r="G462" s="6">
        <v>2.7115</v>
      </c>
      <c r="H462">
        <f t="shared" si="14"/>
        <v>75.260000000000019</v>
      </c>
      <c r="I462">
        <f t="shared" si="15"/>
        <v>92.34</v>
      </c>
    </row>
    <row r="463" spans="1:9">
      <c r="A463" s="5">
        <v>45237</v>
      </c>
      <c r="B463" s="6">
        <v>3.0844</v>
      </c>
      <c r="C463" s="6">
        <v>3.4093</v>
      </c>
      <c r="D463" s="6">
        <v>3.5478000000000001</v>
      </c>
      <c r="E463" s="6">
        <v>3.6128</v>
      </c>
      <c r="F463" s="6">
        <v>2.8167</v>
      </c>
      <c r="G463" s="6">
        <v>2.7275</v>
      </c>
      <c r="H463">
        <f t="shared" si="14"/>
        <v>73.110000000000014</v>
      </c>
      <c r="I463">
        <f t="shared" si="15"/>
        <v>88.53</v>
      </c>
    </row>
    <row r="464" spans="1:9">
      <c r="A464" s="5">
        <v>45238</v>
      </c>
      <c r="B464" s="6">
        <v>3.0844999999999998</v>
      </c>
      <c r="C464" s="6">
        <v>3.4138000000000002</v>
      </c>
      <c r="D464" s="6">
        <v>3.5327000000000002</v>
      </c>
      <c r="E464" s="6">
        <v>3.6139999999999999</v>
      </c>
      <c r="F464" s="6">
        <v>2.8092000000000001</v>
      </c>
      <c r="G464" s="6">
        <v>2.7130999999999998</v>
      </c>
      <c r="H464">
        <f t="shared" si="14"/>
        <v>72.350000000000009</v>
      </c>
      <c r="I464">
        <f t="shared" si="15"/>
        <v>90.09</v>
      </c>
    </row>
    <row r="465" spans="1:9">
      <c r="A465" s="5">
        <v>45239</v>
      </c>
      <c r="B465" s="6">
        <v>3.0846</v>
      </c>
      <c r="C465" s="6">
        <v>3.3976999999999999</v>
      </c>
      <c r="D465" s="6">
        <v>3.5112000000000001</v>
      </c>
      <c r="E465" s="6">
        <v>3.6141000000000001</v>
      </c>
      <c r="F465" s="6">
        <v>2.8092000000000001</v>
      </c>
      <c r="G465" s="6">
        <v>2.7130999999999998</v>
      </c>
      <c r="H465">
        <f t="shared" si="14"/>
        <v>70.199999999999989</v>
      </c>
      <c r="I465">
        <f t="shared" si="15"/>
        <v>90.100000000000023</v>
      </c>
    </row>
    <row r="466" spans="1:9">
      <c r="A466" s="5">
        <v>45240</v>
      </c>
      <c r="B466" s="6">
        <v>3.0895999999999999</v>
      </c>
      <c r="C466" s="6">
        <v>3.3931</v>
      </c>
      <c r="D466" s="6">
        <v>3.5051999999999999</v>
      </c>
      <c r="E466" s="6">
        <v>3.6139000000000001</v>
      </c>
      <c r="F466" s="6">
        <v>2.8041999999999998</v>
      </c>
      <c r="G466" s="6">
        <v>2.7081</v>
      </c>
      <c r="H466">
        <f t="shared" si="14"/>
        <v>70.100000000000009</v>
      </c>
      <c r="I466">
        <f t="shared" si="15"/>
        <v>90.580000000000013</v>
      </c>
    </row>
    <row r="467" spans="1:9">
      <c r="A467" s="5">
        <v>45243</v>
      </c>
      <c r="B467" s="6">
        <v>3.0895999999999999</v>
      </c>
      <c r="C467" s="6">
        <v>3.3822999999999999</v>
      </c>
      <c r="D467" s="6">
        <v>3.5045000000000002</v>
      </c>
      <c r="E467" s="6">
        <v>3.6084000000000001</v>
      </c>
      <c r="F467" s="6">
        <v>2.8079999999999998</v>
      </c>
      <c r="G467" s="6">
        <v>2.7086000000000001</v>
      </c>
      <c r="H467">
        <f t="shared" si="14"/>
        <v>69.650000000000034</v>
      </c>
      <c r="I467">
        <f t="shared" si="15"/>
        <v>89.97999999999999</v>
      </c>
    </row>
    <row r="468" spans="1:9">
      <c r="A468" s="5">
        <v>45244</v>
      </c>
      <c r="B468" s="6">
        <v>3.0695999999999999</v>
      </c>
      <c r="C468" s="6">
        <v>3.3822999999999999</v>
      </c>
      <c r="D468" s="6">
        <v>3.4744999999999999</v>
      </c>
      <c r="E468" s="6">
        <v>3.6031</v>
      </c>
      <c r="F468" s="6">
        <v>2.8130000000000002</v>
      </c>
      <c r="G468" s="6">
        <v>2.7181999999999999</v>
      </c>
      <c r="H468">
        <f t="shared" si="14"/>
        <v>66.149999999999977</v>
      </c>
      <c r="I468">
        <f t="shared" si="15"/>
        <v>88.490000000000009</v>
      </c>
    </row>
    <row r="469" spans="1:9">
      <c r="A469" s="5">
        <v>45245</v>
      </c>
      <c r="B469" s="6">
        <v>3.0596000000000001</v>
      </c>
      <c r="C469" s="6">
        <v>3.3734000000000002</v>
      </c>
      <c r="D469" s="6">
        <v>3.4698000000000002</v>
      </c>
      <c r="E469" s="6">
        <v>3.5951</v>
      </c>
      <c r="F469" s="6">
        <v>2.8121999999999998</v>
      </c>
      <c r="G469" s="6">
        <v>2.7231999999999998</v>
      </c>
      <c r="H469">
        <f t="shared" si="14"/>
        <v>65.760000000000048</v>
      </c>
      <c r="I469">
        <f t="shared" si="15"/>
        <v>87.190000000000012</v>
      </c>
    </row>
    <row r="470" spans="1:9">
      <c r="A470" s="5">
        <v>45246</v>
      </c>
      <c r="B470" s="6">
        <v>3.0447000000000002</v>
      </c>
      <c r="C470" s="6">
        <v>3.3599000000000001</v>
      </c>
      <c r="D470" s="6">
        <v>3.4527999999999999</v>
      </c>
      <c r="E470" s="6">
        <v>3.5630999999999999</v>
      </c>
      <c r="F470" s="6">
        <v>2.8071999999999999</v>
      </c>
      <c r="G470" s="6">
        <v>2.7136999999999998</v>
      </c>
      <c r="H470">
        <f t="shared" si="14"/>
        <v>64.56</v>
      </c>
      <c r="I470">
        <f t="shared" si="15"/>
        <v>84.940000000000012</v>
      </c>
    </row>
    <row r="471" spans="1:9">
      <c r="A471" s="5">
        <v>45247</v>
      </c>
      <c r="B471" s="6">
        <v>3.0478000000000001</v>
      </c>
      <c r="C471" s="6">
        <v>3.3397000000000001</v>
      </c>
      <c r="D471" s="6">
        <v>3.4186000000000001</v>
      </c>
      <c r="E471" s="6">
        <v>3.5659000000000001</v>
      </c>
      <c r="F471" s="6">
        <v>2.8037999999999998</v>
      </c>
      <c r="G471" s="6">
        <v>2.7132000000000001</v>
      </c>
      <c r="H471">
        <f t="shared" si="14"/>
        <v>61.480000000000025</v>
      </c>
      <c r="I471">
        <f t="shared" si="15"/>
        <v>85.27</v>
      </c>
    </row>
    <row r="472" spans="1:9">
      <c r="A472" s="5">
        <v>45250</v>
      </c>
      <c r="B472" s="6">
        <v>3.0495000000000001</v>
      </c>
      <c r="C472" s="6">
        <v>3.3197000000000001</v>
      </c>
      <c r="D472" s="6">
        <v>3.3984999999999999</v>
      </c>
      <c r="E472" s="6">
        <v>3.5886999999999998</v>
      </c>
      <c r="F472" s="6">
        <v>2.8083999999999998</v>
      </c>
      <c r="G472" s="6">
        <v>2.7202999999999999</v>
      </c>
      <c r="H472">
        <f t="shared" si="14"/>
        <v>59.010000000000005</v>
      </c>
      <c r="I472">
        <f t="shared" si="15"/>
        <v>86.839999999999989</v>
      </c>
    </row>
    <row r="473" spans="1:9">
      <c r="A473" s="5">
        <v>45251</v>
      </c>
      <c r="B473" s="6">
        <v>3.0402999999999998</v>
      </c>
      <c r="C473" s="6">
        <v>3.3210999999999999</v>
      </c>
      <c r="D473" s="6">
        <v>3.39</v>
      </c>
      <c r="E473" s="6">
        <v>3.5966999999999998</v>
      </c>
      <c r="F473" s="6">
        <v>2.8151000000000002</v>
      </c>
      <c r="G473" s="6">
        <v>2.7256999999999998</v>
      </c>
      <c r="H473">
        <f t="shared" si="14"/>
        <v>57.489999999999995</v>
      </c>
      <c r="I473">
        <f t="shared" si="15"/>
        <v>87.1</v>
      </c>
    </row>
    <row r="474" spans="1:9">
      <c r="A474" s="5">
        <v>45252</v>
      </c>
      <c r="B474" s="6">
        <v>3.0602</v>
      </c>
      <c r="C474" s="6">
        <v>3.3271000000000002</v>
      </c>
      <c r="D474" s="6">
        <v>3.3940999999999999</v>
      </c>
      <c r="E474" s="6">
        <v>3.5973000000000002</v>
      </c>
      <c r="F474" s="6">
        <v>2.8275999999999999</v>
      </c>
      <c r="G474" s="6">
        <v>2.7406999999999999</v>
      </c>
      <c r="H474">
        <f t="shared" si="14"/>
        <v>56.65</v>
      </c>
      <c r="I474">
        <f t="shared" si="15"/>
        <v>85.660000000000025</v>
      </c>
    </row>
    <row r="475" spans="1:9">
      <c r="A475" s="5">
        <v>45253</v>
      </c>
      <c r="B475" s="6">
        <v>3.1004</v>
      </c>
      <c r="C475" s="6">
        <v>3.3515000000000001</v>
      </c>
      <c r="D475" s="6">
        <v>3.4184999999999999</v>
      </c>
      <c r="E475" s="6">
        <v>3.5865</v>
      </c>
      <c r="F475" s="6">
        <v>2.8401000000000001</v>
      </c>
      <c r="G475" s="6">
        <v>2.7631000000000001</v>
      </c>
      <c r="H475">
        <f t="shared" si="14"/>
        <v>57.839999999999982</v>
      </c>
      <c r="I475">
        <f t="shared" si="15"/>
        <v>82.339999999999989</v>
      </c>
    </row>
    <row r="476" spans="1:9">
      <c r="A476" s="5">
        <v>45254</v>
      </c>
      <c r="B476" s="6">
        <v>3.1</v>
      </c>
      <c r="C476" s="6">
        <v>3.3631000000000002</v>
      </c>
      <c r="D476" s="6">
        <v>3.4443000000000001</v>
      </c>
      <c r="E476" s="6">
        <v>3.5775999999999999</v>
      </c>
      <c r="F476" s="6">
        <v>2.8376000000000001</v>
      </c>
      <c r="G476" s="6">
        <v>2.7706</v>
      </c>
      <c r="H476">
        <f t="shared" si="14"/>
        <v>60.67</v>
      </c>
      <c r="I476">
        <f t="shared" si="15"/>
        <v>80.699999999999989</v>
      </c>
    </row>
    <row r="477" spans="1:9">
      <c r="A477" s="5">
        <v>45257</v>
      </c>
      <c r="B477" s="6">
        <v>3.1238999999999999</v>
      </c>
      <c r="C477" s="6">
        <v>3.3831000000000002</v>
      </c>
      <c r="D477" s="6">
        <v>3.4739</v>
      </c>
      <c r="E477" s="6">
        <v>3.5781000000000001</v>
      </c>
      <c r="F477" s="6">
        <v>2.8451</v>
      </c>
      <c r="G477" s="6">
        <v>2.7816000000000001</v>
      </c>
      <c r="H477">
        <f t="shared" si="14"/>
        <v>62.88</v>
      </c>
      <c r="I477">
        <f t="shared" si="15"/>
        <v>79.650000000000006</v>
      </c>
    </row>
    <row r="478" spans="1:9">
      <c r="A478" s="5">
        <v>45258</v>
      </c>
      <c r="B478" s="6">
        <v>3.1334</v>
      </c>
      <c r="C478" s="6">
        <v>3.3931</v>
      </c>
      <c r="D478" s="6">
        <v>3.4839000000000002</v>
      </c>
      <c r="E478" s="6">
        <v>3.5777999999999999</v>
      </c>
      <c r="F478" s="6">
        <v>2.8384999999999998</v>
      </c>
      <c r="G478" s="6">
        <v>2.7656999999999998</v>
      </c>
      <c r="H478">
        <f t="shared" si="14"/>
        <v>64.540000000000049</v>
      </c>
      <c r="I478">
        <f t="shared" si="15"/>
        <v>81.210000000000008</v>
      </c>
    </row>
    <row r="479" spans="1:9">
      <c r="A479" s="5">
        <v>45259</v>
      </c>
      <c r="B479" s="6">
        <v>3.1400999999999999</v>
      </c>
      <c r="C479" s="6">
        <v>3.3822999999999999</v>
      </c>
      <c r="D479" s="6">
        <v>3.4887000000000001</v>
      </c>
      <c r="E479" s="6">
        <v>3.5825999999999998</v>
      </c>
      <c r="F479" s="6">
        <v>2.8447</v>
      </c>
      <c r="G479" s="6">
        <v>2.7715999999999998</v>
      </c>
      <c r="H479">
        <f t="shared" si="14"/>
        <v>64.400000000000006</v>
      </c>
      <c r="I479">
        <f t="shared" si="15"/>
        <v>81.099999999999994</v>
      </c>
    </row>
    <row r="480" spans="1:9">
      <c r="A480" s="5">
        <v>45260</v>
      </c>
      <c r="B480" s="6">
        <v>3.133</v>
      </c>
      <c r="C480" s="6">
        <v>3.3731</v>
      </c>
      <c r="D480" s="6">
        <v>3.4958999999999998</v>
      </c>
      <c r="E480" s="6">
        <v>3.5891999999999999</v>
      </c>
      <c r="F480" s="6">
        <v>2.8420000000000001</v>
      </c>
      <c r="G480" s="6">
        <v>2.7656999999999998</v>
      </c>
      <c r="H480">
        <f t="shared" si="14"/>
        <v>65.389999999999972</v>
      </c>
      <c r="I480">
        <f t="shared" si="15"/>
        <v>82.350000000000009</v>
      </c>
    </row>
    <row r="481" spans="1:9">
      <c r="A481" s="5">
        <v>45261</v>
      </c>
      <c r="B481" s="6">
        <v>3.1244000000000001</v>
      </c>
      <c r="C481" s="6">
        <v>3.3641000000000001</v>
      </c>
      <c r="D481" s="6">
        <v>3.4962</v>
      </c>
      <c r="E481" s="6">
        <v>3.5804</v>
      </c>
      <c r="F481" s="6">
        <v>2.8420000000000001</v>
      </c>
      <c r="G481" s="6">
        <v>2.7677</v>
      </c>
      <c r="H481">
        <f t="shared" si="14"/>
        <v>65.419999999999987</v>
      </c>
      <c r="I481">
        <f t="shared" si="15"/>
        <v>81.27</v>
      </c>
    </row>
    <row r="482" spans="1:9">
      <c r="A482" s="5">
        <v>45264</v>
      </c>
      <c r="B482" s="6">
        <v>3.1311</v>
      </c>
      <c r="C482" s="6">
        <v>3.3649</v>
      </c>
      <c r="D482" s="6">
        <v>3.5013000000000001</v>
      </c>
      <c r="E482" s="6">
        <v>3.5806</v>
      </c>
      <c r="F482" s="6">
        <v>2.8494000000000002</v>
      </c>
      <c r="G482" s="6">
        <v>2.7757000000000001</v>
      </c>
      <c r="H482">
        <f t="shared" si="14"/>
        <v>65.19</v>
      </c>
      <c r="I482">
        <f t="shared" si="15"/>
        <v>80.489999999999995</v>
      </c>
    </row>
    <row r="483" spans="1:9">
      <c r="A483" s="5">
        <v>45265</v>
      </c>
      <c r="B483" s="6">
        <v>3.1301999999999999</v>
      </c>
      <c r="C483" s="6">
        <v>3.3651</v>
      </c>
      <c r="D483" s="6">
        <v>3.5194000000000001</v>
      </c>
      <c r="E483" s="6">
        <v>3.5853999999999999</v>
      </c>
      <c r="F483" s="6">
        <v>2.8469000000000002</v>
      </c>
      <c r="G483" s="6">
        <v>2.7707999999999999</v>
      </c>
      <c r="H483">
        <f t="shared" si="14"/>
        <v>67.249999999999986</v>
      </c>
      <c r="I483">
        <f t="shared" si="15"/>
        <v>81.459999999999994</v>
      </c>
    </row>
    <row r="484" spans="1:9">
      <c r="A484" s="5">
        <v>45266</v>
      </c>
      <c r="B484" s="6">
        <v>3.1438999999999999</v>
      </c>
      <c r="C484" s="6">
        <v>3.3668</v>
      </c>
      <c r="D484" s="6">
        <v>3.5268000000000002</v>
      </c>
      <c r="E484" s="6">
        <v>3.5798000000000001</v>
      </c>
      <c r="F484" s="6">
        <v>2.8519000000000001</v>
      </c>
      <c r="G484" s="6">
        <v>2.7783000000000002</v>
      </c>
      <c r="H484">
        <f t="shared" si="14"/>
        <v>67.490000000000009</v>
      </c>
      <c r="I484">
        <f t="shared" si="15"/>
        <v>80.149999999999991</v>
      </c>
    </row>
    <row r="485" spans="1:9">
      <c r="A485" s="5">
        <v>45267</v>
      </c>
      <c r="B485" s="6">
        <v>3.1438999999999999</v>
      </c>
      <c r="C485" s="6">
        <v>3.3708</v>
      </c>
      <c r="D485" s="6">
        <v>3.5283000000000002</v>
      </c>
      <c r="E485" s="6">
        <v>3.5804999999999998</v>
      </c>
      <c r="F485" s="6">
        <v>2.8443999999999998</v>
      </c>
      <c r="G485" s="6">
        <v>2.7732999999999999</v>
      </c>
      <c r="H485">
        <f t="shared" si="14"/>
        <v>68.390000000000043</v>
      </c>
      <c r="I485">
        <f t="shared" si="15"/>
        <v>80.72</v>
      </c>
    </row>
    <row r="486" spans="1:9">
      <c r="A486" s="5">
        <v>45268</v>
      </c>
      <c r="B486" s="6">
        <v>3.1465999999999998</v>
      </c>
      <c r="C486" s="6">
        <v>3.3624000000000001</v>
      </c>
      <c r="D486" s="6">
        <v>3.5274999999999999</v>
      </c>
      <c r="E486" s="6">
        <v>3.5951</v>
      </c>
      <c r="F486" s="6">
        <v>2.8443999999999998</v>
      </c>
      <c r="G486" s="6">
        <v>2.7732999999999999</v>
      </c>
      <c r="H486">
        <f t="shared" si="14"/>
        <v>68.31</v>
      </c>
      <c r="I486">
        <f t="shared" si="15"/>
        <v>82.18</v>
      </c>
    </row>
    <row r="487" spans="1:9">
      <c r="A487" s="5">
        <v>45271</v>
      </c>
      <c r="B487" s="6">
        <v>3.1385999999999998</v>
      </c>
      <c r="C487" s="6">
        <v>3.3454999999999999</v>
      </c>
      <c r="D487" s="6">
        <v>3.5076999999999998</v>
      </c>
      <c r="E487" s="6">
        <v>3.5851000000000002</v>
      </c>
      <c r="F487" s="6">
        <v>2.8348</v>
      </c>
      <c r="G487" s="6">
        <v>2.7584</v>
      </c>
      <c r="H487">
        <f t="shared" si="14"/>
        <v>67.289999999999978</v>
      </c>
      <c r="I487">
        <f t="shared" si="15"/>
        <v>82.670000000000016</v>
      </c>
    </row>
    <row r="488" spans="1:9">
      <c r="A488" s="5">
        <v>45272</v>
      </c>
      <c r="B488" s="6">
        <v>3.1482000000000001</v>
      </c>
      <c r="C488" s="6">
        <v>3.3458999999999999</v>
      </c>
      <c r="D488" s="6">
        <v>3.4994000000000001</v>
      </c>
      <c r="E488" s="6">
        <v>3.5714000000000001</v>
      </c>
      <c r="F488" s="6">
        <v>2.8273000000000001</v>
      </c>
      <c r="G488" s="6">
        <v>2.7534999999999998</v>
      </c>
      <c r="H488">
        <f t="shared" si="14"/>
        <v>67.209999999999994</v>
      </c>
      <c r="I488">
        <f t="shared" si="15"/>
        <v>81.790000000000035</v>
      </c>
    </row>
    <row r="489" spans="1:9">
      <c r="A489" s="5">
        <v>45273</v>
      </c>
      <c r="B489" s="6">
        <v>3.1189</v>
      </c>
      <c r="C489" s="6">
        <v>3.3264999999999998</v>
      </c>
      <c r="D489" s="6">
        <v>3.4849999999999999</v>
      </c>
      <c r="E489" s="6">
        <v>3.5630000000000002</v>
      </c>
      <c r="F489" s="6">
        <v>2.8035000000000001</v>
      </c>
      <c r="G489" s="6">
        <v>2.7385000000000002</v>
      </c>
      <c r="H489">
        <f t="shared" si="14"/>
        <v>68.149999999999977</v>
      </c>
      <c r="I489">
        <f t="shared" si="15"/>
        <v>82.45</v>
      </c>
    </row>
    <row r="490" spans="1:9">
      <c r="A490" s="5">
        <v>45274</v>
      </c>
      <c r="B490" s="6">
        <v>3.0870000000000002</v>
      </c>
      <c r="C490" s="6">
        <v>3.3035000000000001</v>
      </c>
      <c r="D490" s="6">
        <v>3.4575</v>
      </c>
      <c r="E490" s="6">
        <v>3.5457999999999998</v>
      </c>
      <c r="F490" s="6">
        <v>2.806</v>
      </c>
      <c r="G490" s="6">
        <v>2.7505000000000002</v>
      </c>
      <c r="H490">
        <f t="shared" si="14"/>
        <v>65.149999999999991</v>
      </c>
      <c r="I490">
        <f t="shared" si="15"/>
        <v>79.529999999999973</v>
      </c>
    </row>
    <row r="491" spans="1:9">
      <c r="A491" s="5">
        <v>45275</v>
      </c>
      <c r="B491" s="6">
        <v>3.0600999999999998</v>
      </c>
      <c r="C491" s="6">
        <v>3.2736999999999998</v>
      </c>
      <c r="D491" s="6">
        <v>3.4422999999999999</v>
      </c>
      <c r="E491" s="6">
        <v>3.5283000000000002</v>
      </c>
      <c r="F491" s="6">
        <v>2.7844000000000002</v>
      </c>
      <c r="G491" s="6">
        <v>2.7284999999999999</v>
      </c>
      <c r="H491">
        <f t="shared" si="14"/>
        <v>65.789999999999964</v>
      </c>
      <c r="I491">
        <f t="shared" si="15"/>
        <v>79.980000000000032</v>
      </c>
    </row>
    <row r="492" spans="1:9">
      <c r="A492" s="5">
        <v>45278</v>
      </c>
      <c r="B492" s="6">
        <v>3.0312999999999999</v>
      </c>
      <c r="C492" s="6">
        <v>3.2441</v>
      </c>
      <c r="D492" s="6">
        <v>3.4327999999999999</v>
      </c>
      <c r="E492" s="6">
        <v>3.5059999999999998</v>
      </c>
      <c r="F492" s="6">
        <v>2.7705000000000002</v>
      </c>
      <c r="G492" s="6">
        <v>2.7265000000000001</v>
      </c>
      <c r="H492">
        <f t="shared" si="14"/>
        <v>66.229999999999961</v>
      </c>
      <c r="I492">
        <f t="shared" si="15"/>
        <v>77.94999999999996</v>
      </c>
    </row>
    <row r="493" spans="1:9">
      <c r="A493" s="5">
        <v>45279</v>
      </c>
      <c r="B493" s="6">
        <v>3.0179999999999998</v>
      </c>
      <c r="C493" s="6">
        <v>3.2488999999999999</v>
      </c>
      <c r="D493" s="6">
        <v>3.4327000000000001</v>
      </c>
      <c r="E493" s="6">
        <v>3.5009999999999999</v>
      </c>
      <c r="F493" s="6">
        <v>2.7742</v>
      </c>
      <c r="G493" s="6">
        <v>2.746</v>
      </c>
      <c r="H493">
        <f t="shared" si="14"/>
        <v>65.850000000000009</v>
      </c>
      <c r="I493">
        <f t="shared" si="15"/>
        <v>75.499999999999986</v>
      </c>
    </row>
    <row r="494" spans="1:9">
      <c r="A494" s="5">
        <v>45280</v>
      </c>
      <c r="B494" s="6">
        <v>3.0135999999999998</v>
      </c>
      <c r="C494" s="6">
        <v>3.2492999999999999</v>
      </c>
      <c r="D494" s="6">
        <v>3.4262000000000001</v>
      </c>
      <c r="E494" s="6">
        <v>3.4965999999999999</v>
      </c>
      <c r="F494" s="6">
        <v>2.7795999999999998</v>
      </c>
      <c r="G494" s="6">
        <v>2.7606000000000002</v>
      </c>
      <c r="H494">
        <f t="shared" si="14"/>
        <v>64.660000000000025</v>
      </c>
      <c r="I494">
        <f t="shared" si="15"/>
        <v>73.59999999999998</v>
      </c>
    </row>
    <row r="495" spans="1:9">
      <c r="A495" s="5">
        <v>45281</v>
      </c>
      <c r="B495" s="6">
        <v>3.0015999999999998</v>
      </c>
      <c r="C495" s="6">
        <v>3.2544</v>
      </c>
      <c r="D495" s="6">
        <v>3.4262999999999999</v>
      </c>
      <c r="E495" s="6">
        <v>3.4916999999999998</v>
      </c>
      <c r="F495" s="6">
        <v>2.7494000000000001</v>
      </c>
      <c r="G495" s="6">
        <v>2.7296</v>
      </c>
      <c r="H495">
        <f t="shared" si="14"/>
        <v>67.689999999999984</v>
      </c>
      <c r="I495">
        <f t="shared" si="15"/>
        <v>76.20999999999998</v>
      </c>
    </row>
    <row r="496" spans="1:9">
      <c r="A496" s="5">
        <v>45282</v>
      </c>
      <c r="B496" s="6">
        <v>2.9737</v>
      </c>
      <c r="C496" s="6">
        <v>3.2244000000000002</v>
      </c>
      <c r="D496" s="6">
        <v>3.4062999999999999</v>
      </c>
      <c r="E496" s="6">
        <v>3.4817</v>
      </c>
      <c r="F496" s="6">
        <v>2.7395999999999998</v>
      </c>
      <c r="G496" s="6">
        <v>2.7221000000000002</v>
      </c>
      <c r="H496">
        <f t="shared" si="14"/>
        <v>66.67</v>
      </c>
      <c r="I496">
        <f t="shared" si="15"/>
        <v>75.95999999999998</v>
      </c>
    </row>
    <row r="497" spans="1:9">
      <c r="A497" s="5">
        <v>45285</v>
      </c>
      <c r="B497" s="6">
        <v>2.9620000000000002</v>
      </c>
      <c r="C497" s="6">
        <v>3.2143000000000002</v>
      </c>
      <c r="D497" s="6">
        <v>3.4011999999999998</v>
      </c>
      <c r="E497" s="6">
        <v>3.4796999999999998</v>
      </c>
      <c r="F497" s="6">
        <v>2.7121</v>
      </c>
      <c r="G497" s="6">
        <v>2.7061000000000002</v>
      </c>
      <c r="H497">
        <f t="shared" si="14"/>
        <v>68.909999999999982</v>
      </c>
      <c r="I497">
        <f t="shared" si="15"/>
        <v>77.359999999999957</v>
      </c>
    </row>
    <row r="498" spans="1:9">
      <c r="A498" s="5">
        <v>45286</v>
      </c>
      <c r="B498" s="6">
        <v>2.9443000000000001</v>
      </c>
      <c r="C498" s="6">
        <v>3.2044000000000001</v>
      </c>
      <c r="D498" s="6">
        <v>3.3866000000000001</v>
      </c>
      <c r="E498" s="6">
        <v>3.4832999999999998</v>
      </c>
      <c r="F498" s="6">
        <v>2.7042999999999999</v>
      </c>
      <c r="G498" s="6">
        <v>2.7046000000000001</v>
      </c>
      <c r="H498">
        <f t="shared" si="14"/>
        <v>68.230000000000018</v>
      </c>
      <c r="I498">
        <f t="shared" si="15"/>
        <v>77.869999999999976</v>
      </c>
    </row>
    <row r="499" spans="1:9">
      <c r="A499" s="5">
        <v>45287</v>
      </c>
      <c r="B499" s="6">
        <v>2.9142999999999999</v>
      </c>
      <c r="C499" s="6">
        <v>3.1840999999999999</v>
      </c>
      <c r="D499" s="6">
        <v>3.3662999999999998</v>
      </c>
      <c r="E499" s="6">
        <v>3.4557000000000002</v>
      </c>
      <c r="F499" s="6">
        <v>2.6842999999999999</v>
      </c>
      <c r="G499" s="6">
        <v>2.6871</v>
      </c>
      <c r="H499">
        <f t="shared" si="14"/>
        <v>68.199999999999989</v>
      </c>
      <c r="I499">
        <f t="shared" si="15"/>
        <v>76.860000000000014</v>
      </c>
    </row>
    <row r="500" spans="1:9">
      <c r="A500" s="5">
        <v>45288</v>
      </c>
      <c r="B500" s="6">
        <v>2.8795999999999999</v>
      </c>
      <c r="C500" s="6">
        <v>3.1798999999999999</v>
      </c>
      <c r="D500" s="6">
        <v>3.3591000000000002</v>
      </c>
      <c r="E500" s="6">
        <v>3.4510999999999998</v>
      </c>
      <c r="F500" s="6">
        <v>2.6903000000000001</v>
      </c>
      <c r="G500" s="6">
        <v>2.6896</v>
      </c>
      <c r="H500">
        <f t="shared" si="14"/>
        <v>66.88000000000001</v>
      </c>
      <c r="I500">
        <f t="shared" si="15"/>
        <v>76.149999999999977</v>
      </c>
    </row>
    <row r="501" spans="1:9">
      <c r="A501" s="5">
        <v>45289</v>
      </c>
      <c r="B501" s="6">
        <v>2.8521000000000001</v>
      </c>
      <c r="C501" s="6">
        <v>3.1699000000000002</v>
      </c>
      <c r="D501" s="6">
        <v>3.3491</v>
      </c>
      <c r="E501" s="6">
        <v>3.4367000000000001</v>
      </c>
      <c r="F501" s="6">
        <v>2.6808999999999998</v>
      </c>
      <c r="G501" s="6">
        <v>2.6796000000000002</v>
      </c>
      <c r="H501">
        <f t="shared" si="14"/>
        <v>66.820000000000007</v>
      </c>
      <c r="I501">
        <f t="shared" si="15"/>
        <v>75.709999999999994</v>
      </c>
    </row>
    <row r="502" spans="1:9">
      <c r="A502" s="5">
        <v>45291</v>
      </c>
      <c r="B502" s="6">
        <v>2.8521000000000001</v>
      </c>
      <c r="C502" s="6">
        <v>3.1699000000000002</v>
      </c>
      <c r="D502" s="6">
        <v>3.3491</v>
      </c>
      <c r="E502" s="6">
        <v>3.4367000000000001</v>
      </c>
      <c r="F502" s="6">
        <v>2.6808999999999998</v>
      </c>
      <c r="G502" s="6">
        <v>2.6796000000000002</v>
      </c>
      <c r="H502">
        <f t="shared" si="14"/>
        <v>66.820000000000007</v>
      </c>
      <c r="I502">
        <f t="shared" si="15"/>
        <v>75.709999999999994</v>
      </c>
    </row>
    <row r="503" spans="1:9">
      <c r="A503" s="5">
        <v>45293</v>
      </c>
      <c r="B503" s="6">
        <v>2.8515999999999999</v>
      </c>
      <c r="C503" s="6">
        <v>3.1581999999999999</v>
      </c>
      <c r="D503" s="6">
        <v>3.3534000000000002</v>
      </c>
      <c r="E503" s="6">
        <v>3.4278</v>
      </c>
      <c r="F503" s="6">
        <v>2.6949000000000001</v>
      </c>
      <c r="G503" s="6">
        <v>2.7166999999999999</v>
      </c>
      <c r="H503">
        <f t="shared" si="14"/>
        <v>65.850000000000009</v>
      </c>
      <c r="I503">
        <f t="shared" si="15"/>
        <v>71.110000000000014</v>
      </c>
    </row>
    <row r="504" spans="1:9">
      <c r="A504" s="5">
        <v>45294</v>
      </c>
      <c r="B504" s="6">
        <v>2.8818999999999999</v>
      </c>
      <c r="C504" s="6">
        <v>3.1695000000000002</v>
      </c>
      <c r="D504" s="6">
        <v>3.3540999999999999</v>
      </c>
      <c r="E504" s="6">
        <v>3.4163000000000001</v>
      </c>
      <c r="F504" s="6">
        <v>2.7004999999999999</v>
      </c>
      <c r="G504" s="6">
        <v>2.7191999999999998</v>
      </c>
      <c r="H504">
        <f t="shared" si="14"/>
        <v>65.36</v>
      </c>
      <c r="I504">
        <f t="shared" si="15"/>
        <v>69.710000000000022</v>
      </c>
    </row>
    <row r="505" spans="1:9">
      <c r="A505" s="5">
        <v>45295</v>
      </c>
      <c r="B505" s="6">
        <v>2.8858999999999999</v>
      </c>
      <c r="C505" s="6">
        <v>3.1617000000000002</v>
      </c>
      <c r="D505" s="6">
        <v>3.3464</v>
      </c>
      <c r="E505" s="6">
        <v>3.4113000000000002</v>
      </c>
      <c r="F505" s="6">
        <v>2.6957</v>
      </c>
      <c r="G505" s="6">
        <v>2.7077</v>
      </c>
      <c r="H505">
        <f t="shared" si="14"/>
        <v>65.070000000000007</v>
      </c>
      <c r="I505">
        <f t="shared" si="15"/>
        <v>70.360000000000028</v>
      </c>
    </row>
    <row r="506" spans="1:9">
      <c r="A506" s="5">
        <v>45296</v>
      </c>
      <c r="B506" s="6">
        <v>2.8595000000000002</v>
      </c>
      <c r="C506" s="6">
        <v>3.1429999999999998</v>
      </c>
      <c r="D506" s="6">
        <v>3.3275999999999999</v>
      </c>
      <c r="E506" s="6">
        <v>3.4127999999999998</v>
      </c>
      <c r="F506" s="6">
        <v>2.6741999999999999</v>
      </c>
      <c r="G506" s="6">
        <v>2.6991999999999998</v>
      </c>
      <c r="H506">
        <f t="shared" si="14"/>
        <v>65.34</v>
      </c>
      <c r="I506">
        <f t="shared" si="15"/>
        <v>71.36</v>
      </c>
    </row>
    <row r="507" spans="1:9">
      <c r="A507" s="5">
        <v>45299</v>
      </c>
      <c r="B507" s="6">
        <v>2.839</v>
      </c>
      <c r="C507" s="6">
        <v>3.11</v>
      </c>
      <c r="D507" s="6">
        <v>3.3182</v>
      </c>
      <c r="E507" s="6">
        <v>3.3923999999999999</v>
      </c>
      <c r="F507" s="6">
        <v>2.6808999999999998</v>
      </c>
      <c r="G507" s="6">
        <v>2.7002000000000002</v>
      </c>
      <c r="H507">
        <f t="shared" si="14"/>
        <v>63.730000000000018</v>
      </c>
      <c r="I507">
        <f t="shared" si="15"/>
        <v>69.21999999999997</v>
      </c>
    </row>
    <row r="508" spans="1:9">
      <c r="A508" s="5">
        <v>45300</v>
      </c>
      <c r="B508" s="6">
        <v>2.819</v>
      </c>
      <c r="C508" s="6">
        <v>3.0735999999999999</v>
      </c>
      <c r="D508" s="6">
        <v>3.2917999999999998</v>
      </c>
      <c r="E508" s="6">
        <v>3.3696999999999999</v>
      </c>
      <c r="F508" s="6">
        <v>2.6680999999999999</v>
      </c>
      <c r="G508" s="6">
        <v>2.6817000000000002</v>
      </c>
      <c r="H508">
        <f t="shared" si="14"/>
        <v>62.36999999999999</v>
      </c>
      <c r="I508">
        <f t="shared" si="15"/>
        <v>68.799999999999969</v>
      </c>
    </row>
    <row r="509" spans="1:9">
      <c r="A509" s="5">
        <v>45301</v>
      </c>
      <c r="B509" s="6">
        <v>2.8178000000000001</v>
      </c>
      <c r="C509" s="6">
        <v>3.0586000000000002</v>
      </c>
      <c r="D509" s="6">
        <v>3.2867999999999999</v>
      </c>
      <c r="E509" s="6">
        <v>3.3721000000000001</v>
      </c>
      <c r="F509" s="6">
        <v>2.6787000000000001</v>
      </c>
      <c r="G509" s="6">
        <v>2.6671</v>
      </c>
      <c r="H509">
        <f t="shared" si="14"/>
        <v>60.809999999999988</v>
      </c>
      <c r="I509">
        <f t="shared" si="15"/>
        <v>70.5</v>
      </c>
    </row>
    <row r="510" spans="1:9">
      <c r="A510" s="5">
        <v>45302</v>
      </c>
      <c r="B510" s="6">
        <v>2.8163999999999998</v>
      </c>
      <c r="C510" s="6">
        <v>3.0697999999999999</v>
      </c>
      <c r="D510" s="6">
        <v>3.298</v>
      </c>
      <c r="E510" s="6">
        <v>3.3702000000000001</v>
      </c>
      <c r="F510" s="6">
        <v>2.6812</v>
      </c>
      <c r="G510" s="6">
        <v>2.6349999999999998</v>
      </c>
      <c r="H510">
        <f t="shared" si="14"/>
        <v>61.68</v>
      </c>
      <c r="I510">
        <f t="shared" si="15"/>
        <v>73.520000000000024</v>
      </c>
    </row>
    <row r="511" spans="1:9">
      <c r="A511" s="5">
        <v>45303</v>
      </c>
      <c r="B511" s="6">
        <v>2.8214000000000001</v>
      </c>
      <c r="C511" s="6">
        <v>3.0697999999999999</v>
      </c>
      <c r="D511" s="6">
        <v>3.3029999999999999</v>
      </c>
      <c r="E511" s="6">
        <v>3.3752</v>
      </c>
      <c r="F511" s="6">
        <v>2.694</v>
      </c>
      <c r="G511" s="6">
        <v>2.65</v>
      </c>
      <c r="H511">
        <f t="shared" si="14"/>
        <v>60.9</v>
      </c>
      <c r="I511">
        <f t="shared" si="15"/>
        <v>72.52000000000001</v>
      </c>
    </row>
    <row r="512" spans="1:9">
      <c r="A512" s="5">
        <v>45306</v>
      </c>
      <c r="B512" s="6">
        <v>2.8340999999999998</v>
      </c>
      <c r="C512" s="6">
        <v>3.0550999999999999</v>
      </c>
      <c r="D512" s="6">
        <v>3.2982999999999998</v>
      </c>
      <c r="E512" s="6">
        <v>3.371</v>
      </c>
      <c r="F512" s="6">
        <v>2.6919</v>
      </c>
      <c r="G512" s="6">
        <v>2.645</v>
      </c>
      <c r="H512">
        <f t="shared" si="14"/>
        <v>60.639999999999986</v>
      </c>
      <c r="I512">
        <f t="shared" si="15"/>
        <v>72.599999999999994</v>
      </c>
    </row>
    <row r="513" spans="1:9">
      <c r="A513" s="5">
        <v>45307</v>
      </c>
      <c r="B513" s="6">
        <v>2.8389000000000002</v>
      </c>
      <c r="C513" s="6">
        <v>3.0453000000000001</v>
      </c>
      <c r="D513" s="6">
        <v>3.2883</v>
      </c>
      <c r="E513" s="6">
        <v>3.3610000000000002</v>
      </c>
      <c r="F513" s="6">
        <v>2.6993999999999998</v>
      </c>
      <c r="G513" s="6">
        <v>2.66</v>
      </c>
      <c r="H513">
        <f t="shared" si="14"/>
        <v>58.890000000000022</v>
      </c>
      <c r="I513">
        <f t="shared" si="15"/>
        <v>70.100000000000009</v>
      </c>
    </row>
    <row r="514" spans="1:9">
      <c r="A514" s="5">
        <v>45308</v>
      </c>
      <c r="B514" s="6">
        <v>2.8368000000000002</v>
      </c>
      <c r="C514" s="6">
        <v>3.0428000000000002</v>
      </c>
      <c r="D514" s="6">
        <v>3.2818000000000001</v>
      </c>
      <c r="E514" s="6">
        <v>3.3544999999999998</v>
      </c>
      <c r="F514" s="6">
        <v>2.6894</v>
      </c>
      <c r="G514" s="6">
        <v>2.6375000000000002</v>
      </c>
      <c r="H514">
        <f t="shared" si="14"/>
        <v>59.24</v>
      </c>
      <c r="I514">
        <f t="shared" si="15"/>
        <v>71.69999999999996</v>
      </c>
    </row>
    <row r="515" spans="1:9">
      <c r="A515" s="5">
        <v>45309</v>
      </c>
      <c r="B515" s="6">
        <v>2.8298000000000001</v>
      </c>
      <c r="C515" s="6">
        <v>3.0177</v>
      </c>
      <c r="D515" s="6">
        <v>3.2671000000000001</v>
      </c>
      <c r="E515" s="6">
        <v>3.3397999999999999</v>
      </c>
      <c r="F515" s="6">
        <v>2.6844000000000001</v>
      </c>
      <c r="G515" s="6">
        <v>2.6419999999999999</v>
      </c>
      <c r="H515">
        <f t="shared" si="14"/>
        <v>58.269999999999996</v>
      </c>
      <c r="I515">
        <f t="shared" si="15"/>
        <v>69.78</v>
      </c>
    </row>
    <row r="516" spans="1:9">
      <c r="A516" s="5">
        <v>45310</v>
      </c>
      <c r="B516" s="6">
        <v>2.8245</v>
      </c>
      <c r="C516" s="6">
        <v>3.0038</v>
      </c>
      <c r="D516" s="6">
        <v>3.2471000000000001</v>
      </c>
      <c r="E516" s="6">
        <v>3.3197999999999999</v>
      </c>
      <c r="F516" s="6">
        <v>2.6760000000000002</v>
      </c>
      <c r="G516" s="6">
        <v>2.6349999999999998</v>
      </c>
      <c r="H516">
        <f t="shared" ref="H516:H579" si="16">(D516-F516)*100</f>
        <v>57.109999999999992</v>
      </c>
      <c r="I516">
        <f t="shared" ref="I516:I579" si="17">(E516-G516)*100</f>
        <v>68.48</v>
      </c>
    </row>
    <row r="517" spans="1:9">
      <c r="A517" s="5">
        <v>45313</v>
      </c>
      <c r="B517" s="6">
        <v>2.8007</v>
      </c>
      <c r="C517" s="6">
        <v>2.9716</v>
      </c>
      <c r="D517" s="6">
        <v>3.2204000000000002</v>
      </c>
      <c r="E517" s="6">
        <v>3.2932000000000001</v>
      </c>
      <c r="F517" s="6">
        <v>2.6659999999999999</v>
      </c>
      <c r="G517" s="6">
        <v>2.629</v>
      </c>
      <c r="H517">
        <f t="shared" si="16"/>
        <v>55.440000000000026</v>
      </c>
      <c r="I517">
        <f t="shared" si="17"/>
        <v>66.420000000000016</v>
      </c>
    </row>
    <row r="518" spans="1:9">
      <c r="A518" s="5">
        <v>45314</v>
      </c>
      <c r="B518" s="6">
        <v>2.8016999999999999</v>
      </c>
      <c r="C518" s="6">
        <v>2.9722</v>
      </c>
      <c r="D518" s="6">
        <v>3.2044999999999999</v>
      </c>
      <c r="E518" s="6">
        <v>3.2702</v>
      </c>
      <c r="F518" s="6">
        <v>2.6735000000000002</v>
      </c>
      <c r="G518" s="6">
        <v>2.6375000000000002</v>
      </c>
      <c r="H518">
        <f t="shared" si="16"/>
        <v>53.099999999999966</v>
      </c>
      <c r="I518">
        <f t="shared" si="17"/>
        <v>63.269999999999982</v>
      </c>
    </row>
    <row r="519" spans="1:9">
      <c r="A519" s="5">
        <v>45315</v>
      </c>
      <c r="B519" s="6">
        <v>2.7913000000000001</v>
      </c>
      <c r="C519" s="6">
        <v>2.9702999999999999</v>
      </c>
      <c r="D519" s="6">
        <v>3.1957</v>
      </c>
      <c r="E519" s="6">
        <v>3.2452999999999999</v>
      </c>
      <c r="F519" s="6">
        <v>2.6682999999999999</v>
      </c>
      <c r="G519" s="6">
        <v>2.6425000000000001</v>
      </c>
      <c r="H519">
        <f t="shared" si="16"/>
        <v>52.740000000000009</v>
      </c>
      <c r="I519">
        <f t="shared" si="17"/>
        <v>60.27999999999998</v>
      </c>
    </row>
    <row r="520" spans="1:9">
      <c r="A520" s="5">
        <v>45316</v>
      </c>
      <c r="B520" s="6">
        <v>2.7844000000000002</v>
      </c>
      <c r="C520" s="6">
        <v>2.9552999999999998</v>
      </c>
      <c r="D520" s="6">
        <v>3.1955</v>
      </c>
      <c r="E520" s="6">
        <v>3.2408000000000001</v>
      </c>
      <c r="F520" s="6">
        <v>2.6501000000000001</v>
      </c>
      <c r="G520" s="6">
        <v>2.6425000000000001</v>
      </c>
      <c r="H520">
        <f t="shared" si="16"/>
        <v>54.539999999999992</v>
      </c>
      <c r="I520">
        <f t="shared" si="17"/>
        <v>59.830000000000005</v>
      </c>
    </row>
    <row r="521" spans="1:9">
      <c r="A521" s="5">
        <v>45317</v>
      </c>
      <c r="B521" s="6">
        <v>2.7761999999999998</v>
      </c>
      <c r="C521" s="6">
        <v>2.9548000000000001</v>
      </c>
      <c r="D521" s="6">
        <v>3.1949000000000001</v>
      </c>
      <c r="E521" s="6">
        <v>3.2402000000000002</v>
      </c>
      <c r="F521" s="6">
        <v>2.6473</v>
      </c>
      <c r="G521" s="6">
        <v>2.6475</v>
      </c>
      <c r="H521">
        <f t="shared" si="16"/>
        <v>54.760000000000005</v>
      </c>
      <c r="I521">
        <f t="shared" si="17"/>
        <v>59.270000000000024</v>
      </c>
    </row>
    <row r="522" spans="1:9">
      <c r="A522" s="5">
        <v>45320</v>
      </c>
      <c r="B522" s="6">
        <v>2.7732999999999999</v>
      </c>
      <c r="C522" s="6">
        <v>2.9607000000000001</v>
      </c>
      <c r="D522" s="6">
        <v>3.1749000000000001</v>
      </c>
      <c r="E522" s="6">
        <v>3.2002000000000002</v>
      </c>
      <c r="F522" s="6">
        <v>2.6337999999999999</v>
      </c>
      <c r="G522" s="6">
        <v>2.64</v>
      </c>
      <c r="H522">
        <f t="shared" si="16"/>
        <v>54.110000000000014</v>
      </c>
      <c r="I522">
        <f t="shared" si="17"/>
        <v>56.02</v>
      </c>
    </row>
    <row r="523" spans="1:9">
      <c r="A523" s="5">
        <v>45321</v>
      </c>
      <c r="B523" s="6">
        <v>2.7536999999999998</v>
      </c>
      <c r="C523" s="6">
        <v>2.9508000000000001</v>
      </c>
      <c r="D523" s="6">
        <v>3.1568999999999998</v>
      </c>
      <c r="E523" s="6">
        <v>3.1852</v>
      </c>
      <c r="F523" s="6">
        <v>2.5954999999999999</v>
      </c>
      <c r="G523" s="6">
        <v>2.605</v>
      </c>
      <c r="H523">
        <f t="shared" si="16"/>
        <v>56.139999999999986</v>
      </c>
      <c r="I523">
        <f t="shared" si="17"/>
        <v>58.02</v>
      </c>
    </row>
    <row r="524" spans="1:9">
      <c r="A524" s="5">
        <v>45322</v>
      </c>
      <c r="B524" s="6">
        <v>2.7263000000000002</v>
      </c>
      <c r="C524" s="6">
        <v>2.8976999999999999</v>
      </c>
      <c r="D524" s="6">
        <v>3.1156999999999999</v>
      </c>
      <c r="E524" s="6">
        <v>3.1377000000000002</v>
      </c>
      <c r="F524" s="6">
        <v>2.5830000000000002</v>
      </c>
      <c r="G524" s="6">
        <v>2.59</v>
      </c>
      <c r="H524">
        <f t="shared" si="16"/>
        <v>53.269999999999975</v>
      </c>
      <c r="I524">
        <f t="shared" si="17"/>
        <v>54.770000000000032</v>
      </c>
    </row>
    <row r="525" spans="1:9">
      <c r="A525" s="5">
        <v>45323</v>
      </c>
      <c r="B525" s="6">
        <v>2.7113</v>
      </c>
      <c r="C525" s="6">
        <v>2.8852000000000002</v>
      </c>
      <c r="D525" s="6">
        <v>3.1025999999999998</v>
      </c>
      <c r="E525" s="6">
        <v>3.1301999999999999</v>
      </c>
      <c r="F525" s="6">
        <v>2.5889000000000002</v>
      </c>
      <c r="G525" s="6">
        <v>2.5975000000000001</v>
      </c>
      <c r="H525">
        <f t="shared" si="16"/>
        <v>51.369999999999962</v>
      </c>
      <c r="I525">
        <f t="shared" si="17"/>
        <v>53.269999999999975</v>
      </c>
    </row>
    <row r="526" spans="1:9">
      <c r="A526" s="5">
        <v>45324</v>
      </c>
      <c r="B526" s="6">
        <v>2.71</v>
      </c>
      <c r="C526" s="6">
        <v>2.8807999999999998</v>
      </c>
      <c r="D526" s="6">
        <v>3.0981000000000001</v>
      </c>
      <c r="E526" s="6">
        <v>3.1252</v>
      </c>
      <c r="F526" s="6">
        <v>2.5901999999999998</v>
      </c>
      <c r="G526" s="6">
        <v>2.5880000000000001</v>
      </c>
      <c r="H526">
        <f t="shared" si="16"/>
        <v>50.79000000000002</v>
      </c>
      <c r="I526">
        <f t="shared" si="17"/>
        <v>53.719999999999992</v>
      </c>
    </row>
    <row r="527" spans="1:9">
      <c r="A527" s="5">
        <v>45326</v>
      </c>
      <c r="B527" s="6">
        <v>2.6949000000000001</v>
      </c>
      <c r="C527" s="6">
        <v>2.8763999999999998</v>
      </c>
      <c r="D527" s="6">
        <v>3.0937000000000001</v>
      </c>
      <c r="E527" s="6">
        <v>3.1051000000000002</v>
      </c>
      <c r="F527" s="6">
        <v>2.5802</v>
      </c>
      <c r="G527" s="6">
        <v>2.5741000000000001</v>
      </c>
      <c r="H527">
        <f t="shared" si="16"/>
        <v>51.350000000000009</v>
      </c>
      <c r="I527">
        <f t="shared" si="17"/>
        <v>53.100000000000016</v>
      </c>
    </row>
    <row r="528" spans="1:9">
      <c r="A528" s="5">
        <v>45327</v>
      </c>
      <c r="B528" s="6">
        <v>2.6943000000000001</v>
      </c>
      <c r="C528" s="6">
        <v>2.8675000000000002</v>
      </c>
      <c r="D528" s="6">
        <v>3.0649000000000002</v>
      </c>
      <c r="E528" s="6">
        <v>3.0851999999999999</v>
      </c>
      <c r="F528" s="6">
        <v>2.5830000000000002</v>
      </c>
      <c r="G528" s="6">
        <v>2.5680999999999998</v>
      </c>
      <c r="H528">
        <f t="shared" si="16"/>
        <v>48.19</v>
      </c>
      <c r="I528">
        <f t="shared" si="17"/>
        <v>51.710000000000008</v>
      </c>
    </row>
    <row r="529" spans="1:9">
      <c r="A529" s="5">
        <v>45328</v>
      </c>
      <c r="B529" s="6">
        <v>2.7017000000000002</v>
      </c>
      <c r="C529" s="6">
        <v>2.8759000000000001</v>
      </c>
      <c r="D529" s="6">
        <v>3.0629</v>
      </c>
      <c r="E529" s="6">
        <v>3.1105999999999998</v>
      </c>
      <c r="F529" s="6">
        <v>2.6181000000000001</v>
      </c>
      <c r="G529" s="6">
        <v>2.62</v>
      </c>
      <c r="H529">
        <f t="shared" si="16"/>
        <v>44.47999999999999</v>
      </c>
      <c r="I529">
        <f t="shared" si="17"/>
        <v>49.059999999999974</v>
      </c>
    </row>
    <row r="530" spans="1:9">
      <c r="A530" s="5">
        <v>45329</v>
      </c>
      <c r="B530" s="6">
        <v>2.6999</v>
      </c>
      <c r="C530" s="6">
        <v>2.8757999999999999</v>
      </c>
      <c r="D530" s="6">
        <v>3.0666000000000002</v>
      </c>
      <c r="E530" s="6">
        <v>3.1017999999999999</v>
      </c>
      <c r="F530" s="6">
        <v>2.5872999999999999</v>
      </c>
      <c r="G530" s="6">
        <v>2.5876000000000001</v>
      </c>
      <c r="H530">
        <f t="shared" si="16"/>
        <v>47.930000000000028</v>
      </c>
      <c r="I530">
        <f t="shared" si="17"/>
        <v>51.419999999999973</v>
      </c>
    </row>
    <row r="531" spans="1:9">
      <c r="A531" s="5">
        <v>45330</v>
      </c>
      <c r="B531" s="6">
        <v>2.7002999999999999</v>
      </c>
      <c r="C531" s="6">
        <v>2.8658000000000001</v>
      </c>
      <c r="D531" s="6">
        <v>3.0649000000000002</v>
      </c>
      <c r="E531" s="6">
        <v>3.1000999999999999</v>
      </c>
      <c r="F531" s="6">
        <v>2.5872000000000002</v>
      </c>
      <c r="G531" s="6">
        <v>2.6051000000000002</v>
      </c>
      <c r="H531">
        <f t="shared" si="16"/>
        <v>47.77</v>
      </c>
      <c r="I531">
        <f t="shared" si="17"/>
        <v>49.499999999999964</v>
      </c>
    </row>
    <row r="532" spans="1:9">
      <c r="A532" s="5">
        <v>45331</v>
      </c>
      <c r="B532" s="6">
        <v>2.7002999999999999</v>
      </c>
      <c r="C532" s="6">
        <v>2.8658000000000001</v>
      </c>
      <c r="D532" s="6">
        <v>3.0647000000000002</v>
      </c>
      <c r="E532" s="6">
        <v>3.0998999999999999</v>
      </c>
      <c r="F532" s="6">
        <v>2.5872000000000002</v>
      </c>
      <c r="G532" s="6">
        <v>2.6051000000000002</v>
      </c>
      <c r="H532">
        <f t="shared" si="16"/>
        <v>47.75</v>
      </c>
      <c r="I532">
        <f t="shared" si="17"/>
        <v>49.479999999999968</v>
      </c>
    </row>
    <row r="533" spans="1:9">
      <c r="A533" s="5">
        <v>45340</v>
      </c>
      <c r="B533" s="6">
        <v>2.7019000000000002</v>
      </c>
      <c r="C533" s="6">
        <v>2.8742999999999999</v>
      </c>
      <c r="D533" s="6">
        <v>3.0687000000000002</v>
      </c>
      <c r="E533" s="6">
        <v>3.0998999999999999</v>
      </c>
      <c r="F533" s="6">
        <v>2.5849000000000002</v>
      </c>
      <c r="G533" s="6">
        <v>2.6051000000000002</v>
      </c>
      <c r="H533">
        <f t="shared" si="16"/>
        <v>48.38</v>
      </c>
      <c r="I533">
        <f t="shared" si="17"/>
        <v>49.479999999999968</v>
      </c>
    </row>
    <row r="534" spans="1:9">
      <c r="A534" s="5">
        <v>45341</v>
      </c>
      <c r="B534" s="6">
        <v>2.6979000000000002</v>
      </c>
      <c r="C534" s="6">
        <v>2.8826999999999998</v>
      </c>
      <c r="D534" s="6">
        <v>3.0649000000000002</v>
      </c>
      <c r="E534" s="6">
        <v>3.1011000000000002</v>
      </c>
      <c r="F534" s="6">
        <v>2.5823</v>
      </c>
      <c r="G534" s="6">
        <v>2.5951</v>
      </c>
      <c r="H534">
        <f t="shared" si="16"/>
        <v>48.260000000000012</v>
      </c>
      <c r="I534">
        <f t="shared" si="17"/>
        <v>50.600000000000023</v>
      </c>
    </row>
    <row r="535" spans="1:9">
      <c r="A535" s="5">
        <v>45342</v>
      </c>
      <c r="B535" s="6">
        <v>2.6928000000000001</v>
      </c>
      <c r="C535" s="6">
        <v>2.8776999999999999</v>
      </c>
      <c r="D535" s="6">
        <v>3.0598999999999998</v>
      </c>
      <c r="E535" s="6">
        <v>3.0909</v>
      </c>
      <c r="F535" s="6">
        <v>2.5682</v>
      </c>
      <c r="G535" s="6">
        <v>2.5800999999999998</v>
      </c>
      <c r="H535">
        <f t="shared" si="16"/>
        <v>49.16999999999998</v>
      </c>
      <c r="I535">
        <f t="shared" si="17"/>
        <v>51.080000000000013</v>
      </c>
    </row>
    <row r="536" spans="1:9">
      <c r="A536" s="5">
        <v>45343</v>
      </c>
      <c r="B536" s="6">
        <v>2.6711</v>
      </c>
      <c r="C536" s="6">
        <v>2.8733</v>
      </c>
      <c r="D536" s="6">
        <v>3.0604</v>
      </c>
      <c r="E536" s="6">
        <v>3.081</v>
      </c>
      <c r="F536" s="6">
        <v>2.5691000000000002</v>
      </c>
      <c r="G536" s="6">
        <v>2.5775999999999999</v>
      </c>
      <c r="H536">
        <f t="shared" si="16"/>
        <v>49.129999999999981</v>
      </c>
      <c r="I536">
        <f t="shared" si="17"/>
        <v>50.34</v>
      </c>
    </row>
    <row r="537" spans="1:9">
      <c r="A537" s="5">
        <v>45344</v>
      </c>
      <c r="B537" s="6">
        <v>2.6524000000000001</v>
      </c>
      <c r="C537" s="6">
        <v>2.8631000000000002</v>
      </c>
      <c r="D537" s="6">
        <v>3.0425</v>
      </c>
      <c r="E537" s="6">
        <v>3.07</v>
      </c>
      <c r="F537" s="6">
        <v>2.5535000000000001</v>
      </c>
      <c r="G537" s="6">
        <v>2.5611000000000002</v>
      </c>
      <c r="H537">
        <f t="shared" si="16"/>
        <v>48.899999999999991</v>
      </c>
      <c r="I537">
        <f t="shared" si="17"/>
        <v>50.889999999999972</v>
      </c>
    </row>
    <row r="538" spans="1:9">
      <c r="A538" s="5">
        <v>45345</v>
      </c>
      <c r="B538" s="6">
        <v>2.6254</v>
      </c>
      <c r="C538" s="6">
        <v>2.8458999999999999</v>
      </c>
      <c r="D538" s="6">
        <v>3.0318000000000001</v>
      </c>
      <c r="E538" s="6">
        <v>3.06</v>
      </c>
      <c r="F538" s="6">
        <v>2.5354000000000001</v>
      </c>
      <c r="G538" s="6">
        <v>2.5550999999999999</v>
      </c>
      <c r="H538">
        <f t="shared" si="16"/>
        <v>49.639999999999993</v>
      </c>
      <c r="I538">
        <f t="shared" si="17"/>
        <v>50.490000000000009</v>
      </c>
    </row>
    <row r="539" spans="1:9">
      <c r="A539" s="5">
        <v>45348</v>
      </c>
      <c r="B539" s="6">
        <v>2.6069</v>
      </c>
      <c r="C539" s="6">
        <v>2.8214000000000001</v>
      </c>
      <c r="D539" s="6">
        <v>3.0217999999999998</v>
      </c>
      <c r="E539" s="6">
        <v>3.0499000000000001</v>
      </c>
      <c r="F539" s="6">
        <v>2.5198</v>
      </c>
      <c r="G539" s="6">
        <v>2.5152000000000001</v>
      </c>
      <c r="H539">
        <f t="shared" si="16"/>
        <v>50.199999999999974</v>
      </c>
      <c r="I539">
        <f t="shared" si="17"/>
        <v>53.47</v>
      </c>
    </row>
    <row r="540" spans="1:9">
      <c r="A540" s="5">
        <v>45349</v>
      </c>
      <c r="B540" s="6">
        <v>2.5943999999999998</v>
      </c>
      <c r="C540" s="6">
        <v>2.8006000000000002</v>
      </c>
      <c r="D540" s="6">
        <v>3.0068000000000001</v>
      </c>
      <c r="E540" s="6">
        <v>3.06</v>
      </c>
      <c r="F540" s="6">
        <v>2.5087000000000002</v>
      </c>
      <c r="G540" s="6">
        <v>2.4992000000000001</v>
      </c>
      <c r="H540">
        <f t="shared" si="16"/>
        <v>49.81</v>
      </c>
      <c r="I540">
        <f t="shared" si="17"/>
        <v>56.08</v>
      </c>
    </row>
    <row r="541" spans="1:9">
      <c r="A541" s="5">
        <v>45350</v>
      </c>
      <c r="B541" s="6">
        <v>2.5785</v>
      </c>
      <c r="C541" s="6">
        <v>2.8043</v>
      </c>
      <c r="D541" s="6">
        <v>2.9979</v>
      </c>
      <c r="E541" s="6">
        <v>3.0602</v>
      </c>
      <c r="F541" s="6">
        <v>2.4897</v>
      </c>
      <c r="G541" s="6">
        <v>2.4651999999999998</v>
      </c>
      <c r="H541">
        <f t="shared" si="16"/>
        <v>50.82</v>
      </c>
      <c r="I541">
        <f t="shared" si="17"/>
        <v>59.500000000000021</v>
      </c>
    </row>
    <row r="542" spans="1:9">
      <c r="A542" s="5">
        <v>45351</v>
      </c>
      <c r="B542" s="6">
        <v>2.5594999999999999</v>
      </c>
      <c r="C542" s="6">
        <v>2.7818000000000001</v>
      </c>
      <c r="D542" s="6">
        <v>2.9655999999999998</v>
      </c>
      <c r="E542" s="6">
        <v>3.0501</v>
      </c>
      <c r="F542" s="6">
        <v>2.4748999999999999</v>
      </c>
      <c r="G542" s="6">
        <v>2.4451999999999998</v>
      </c>
      <c r="H542">
        <f t="shared" si="16"/>
        <v>49.069999999999993</v>
      </c>
      <c r="I542">
        <f t="shared" si="17"/>
        <v>60.490000000000023</v>
      </c>
    </row>
    <row r="543" spans="1:9">
      <c r="A543" s="5">
        <v>45352</v>
      </c>
      <c r="B543" s="6">
        <v>2.5827</v>
      </c>
      <c r="C543" s="6">
        <v>2.8001999999999998</v>
      </c>
      <c r="D543" s="6">
        <v>2.9752000000000001</v>
      </c>
      <c r="E543" s="6">
        <v>3.0520999999999998</v>
      </c>
      <c r="F543" s="6">
        <v>2.5074999999999998</v>
      </c>
      <c r="G543" s="6">
        <v>2.4876</v>
      </c>
      <c r="H543">
        <f t="shared" si="16"/>
        <v>46.770000000000024</v>
      </c>
      <c r="I543">
        <f t="shared" si="17"/>
        <v>56.449999999999974</v>
      </c>
    </row>
    <row r="544" spans="1:9">
      <c r="A544" s="5">
        <v>45355</v>
      </c>
      <c r="B544" s="6">
        <v>2.5825</v>
      </c>
      <c r="C544" s="6">
        <v>2.7905000000000002</v>
      </c>
      <c r="D544" s="6">
        <v>2.9592000000000001</v>
      </c>
      <c r="E544" s="6">
        <v>3.0453000000000001</v>
      </c>
      <c r="F544" s="6">
        <v>2.4904000000000002</v>
      </c>
      <c r="G544" s="6">
        <v>2.4676999999999998</v>
      </c>
      <c r="H544">
        <f t="shared" si="16"/>
        <v>46.879999999999988</v>
      </c>
      <c r="I544">
        <f t="shared" si="17"/>
        <v>57.760000000000034</v>
      </c>
    </row>
    <row r="545" spans="1:9">
      <c r="A545" s="5">
        <v>45356</v>
      </c>
      <c r="B545" s="6">
        <v>2.5811000000000002</v>
      </c>
      <c r="C545" s="6">
        <v>2.8001999999999998</v>
      </c>
      <c r="D545" s="6">
        <v>2.9575</v>
      </c>
      <c r="E545" s="6">
        <v>3.0409999999999999</v>
      </c>
      <c r="F545" s="6">
        <v>2.4603999999999999</v>
      </c>
      <c r="G545" s="6">
        <v>2.4192999999999998</v>
      </c>
      <c r="H545">
        <f t="shared" si="16"/>
        <v>49.710000000000008</v>
      </c>
      <c r="I545">
        <f t="shared" si="17"/>
        <v>62.170000000000016</v>
      </c>
    </row>
    <row r="546" spans="1:9">
      <c r="A546" s="5">
        <v>45357</v>
      </c>
      <c r="B546" s="6">
        <v>2.5808</v>
      </c>
      <c r="C546" s="6">
        <v>2.7852000000000001</v>
      </c>
      <c r="D546" s="6">
        <v>2.9424000000000001</v>
      </c>
      <c r="E546" s="6">
        <v>3.03</v>
      </c>
      <c r="F546" s="6">
        <v>2.4030999999999998</v>
      </c>
      <c r="G546" s="6">
        <v>2.3593000000000002</v>
      </c>
      <c r="H546">
        <f t="shared" si="16"/>
        <v>53.930000000000035</v>
      </c>
      <c r="I546">
        <f t="shared" si="17"/>
        <v>67.069999999999965</v>
      </c>
    </row>
    <row r="547" spans="1:9">
      <c r="A547" s="5">
        <v>45358</v>
      </c>
      <c r="B547" s="6">
        <v>2.5546000000000002</v>
      </c>
      <c r="C547" s="6">
        <v>2.7764000000000002</v>
      </c>
      <c r="D547" s="6">
        <v>2.9245999999999999</v>
      </c>
      <c r="E547" s="6">
        <v>3.0304000000000002</v>
      </c>
      <c r="F547" s="6">
        <v>2.4106000000000001</v>
      </c>
      <c r="G547" s="6">
        <v>2.3754</v>
      </c>
      <c r="H547">
        <f t="shared" si="16"/>
        <v>51.399999999999977</v>
      </c>
      <c r="I547">
        <f t="shared" si="17"/>
        <v>65.500000000000028</v>
      </c>
    </row>
    <row r="548" spans="1:9">
      <c r="A548" s="5">
        <v>45359</v>
      </c>
      <c r="B548" s="6">
        <v>2.5608</v>
      </c>
      <c r="C548" s="6">
        <v>2.7787999999999999</v>
      </c>
      <c r="D548" s="6">
        <v>2.9323000000000001</v>
      </c>
      <c r="E548" s="6">
        <v>3.0154999999999998</v>
      </c>
      <c r="F548" s="6">
        <v>2.4150999999999998</v>
      </c>
      <c r="G548" s="6">
        <v>2.3854000000000002</v>
      </c>
      <c r="H548">
        <f t="shared" si="16"/>
        <v>51.720000000000034</v>
      </c>
      <c r="I548">
        <f t="shared" si="17"/>
        <v>63.009999999999962</v>
      </c>
    </row>
    <row r="549" spans="1:9">
      <c r="A549" s="5">
        <v>45362</v>
      </c>
      <c r="B549" s="6">
        <v>2.57</v>
      </c>
      <c r="C549" s="6">
        <v>2.7783000000000002</v>
      </c>
      <c r="D549" s="6">
        <v>2.9156</v>
      </c>
      <c r="E549" s="6">
        <v>3.0156999999999998</v>
      </c>
      <c r="F549" s="6">
        <v>2.4371999999999998</v>
      </c>
      <c r="G549" s="6">
        <v>2.4129999999999998</v>
      </c>
      <c r="H549">
        <f t="shared" si="16"/>
        <v>47.840000000000018</v>
      </c>
      <c r="I549">
        <f t="shared" si="17"/>
        <v>60.27</v>
      </c>
    </row>
    <row r="550" spans="1:9">
      <c r="A550" s="5">
        <v>45363</v>
      </c>
      <c r="B550" s="6">
        <v>2.6008</v>
      </c>
      <c r="C550" s="6">
        <v>2.8121</v>
      </c>
      <c r="D550" s="6">
        <v>2.9384999999999999</v>
      </c>
      <c r="E550" s="6">
        <v>3.0308999999999999</v>
      </c>
      <c r="F550" s="6">
        <v>2.4964</v>
      </c>
      <c r="G550" s="6">
        <v>2.4605000000000001</v>
      </c>
      <c r="H550">
        <f t="shared" si="16"/>
        <v>44.209999999999994</v>
      </c>
      <c r="I550">
        <f t="shared" si="17"/>
        <v>57.039999999999978</v>
      </c>
    </row>
    <row r="551" spans="1:9">
      <c r="A551" s="5">
        <v>45364</v>
      </c>
      <c r="B551" s="6">
        <v>2.6158000000000001</v>
      </c>
      <c r="C551" s="6">
        <v>2.8203</v>
      </c>
      <c r="D551" s="6">
        <v>2.9466999999999999</v>
      </c>
      <c r="E551" s="6">
        <v>3.0406</v>
      </c>
      <c r="F551" s="6">
        <v>2.4941</v>
      </c>
      <c r="G551" s="6">
        <v>2.4504999999999999</v>
      </c>
      <c r="H551">
        <f t="shared" si="16"/>
        <v>45.259999999999991</v>
      </c>
      <c r="I551">
        <f t="shared" si="17"/>
        <v>59.010000000000005</v>
      </c>
    </row>
    <row r="552" spans="1:9">
      <c r="A552" s="5">
        <v>45365</v>
      </c>
      <c r="B552" s="6">
        <v>2.6461000000000001</v>
      </c>
      <c r="C552" s="6">
        <v>2.8252999999999999</v>
      </c>
      <c r="D552" s="6">
        <v>2.9592999999999998</v>
      </c>
      <c r="E552" s="6">
        <v>3.0427</v>
      </c>
      <c r="F552" s="6">
        <v>2.5059999999999998</v>
      </c>
      <c r="G552" s="6">
        <v>2.468</v>
      </c>
      <c r="H552">
        <f t="shared" si="16"/>
        <v>45.330000000000005</v>
      </c>
      <c r="I552">
        <f t="shared" si="17"/>
        <v>57.47</v>
      </c>
    </row>
    <row r="553" spans="1:9">
      <c r="A553" s="5">
        <v>45366</v>
      </c>
      <c r="B553" s="6">
        <v>2.6568999999999998</v>
      </c>
      <c r="C553" s="6">
        <v>2.8239999999999998</v>
      </c>
      <c r="D553" s="6">
        <v>2.9580000000000002</v>
      </c>
      <c r="E553" s="6">
        <v>3.0453999999999999</v>
      </c>
      <c r="F553" s="6">
        <v>2.4897</v>
      </c>
      <c r="G553" s="6">
        <v>2.4405999999999999</v>
      </c>
      <c r="H553">
        <f t="shared" si="16"/>
        <v>46.830000000000013</v>
      </c>
      <c r="I553">
        <f t="shared" si="17"/>
        <v>60.480000000000004</v>
      </c>
    </row>
    <row r="554" spans="1:9">
      <c r="A554" s="5">
        <v>45369</v>
      </c>
      <c r="B554" s="6">
        <v>2.66</v>
      </c>
      <c r="C554" s="6">
        <v>2.8149999999999999</v>
      </c>
      <c r="D554" s="6">
        <v>2.9489999999999998</v>
      </c>
      <c r="E554" s="6">
        <v>3.0451999999999999</v>
      </c>
      <c r="F554" s="6">
        <v>2.4697</v>
      </c>
      <c r="G554" s="6">
        <v>2.4058000000000002</v>
      </c>
      <c r="H554">
        <f t="shared" si="16"/>
        <v>47.929999999999986</v>
      </c>
      <c r="I554">
        <f t="shared" si="17"/>
        <v>63.939999999999976</v>
      </c>
    </row>
    <row r="555" spans="1:9">
      <c r="A555" s="5">
        <v>45370</v>
      </c>
      <c r="B555" s="6">
        <v>2.66</v>
      </c>
      <c r="C555" s="6">
        <v>2.8106</v>
      </c>
      <c r="D555" s="6">
        <v>2.9445999999999999</v>
      </c>
      <c r="E555" s="6">
        <v>3.0455000000000001</v>
      </c>
      <c r="F555" s="6">
        <v>2.4563000000000001</v>
      </c>
      <c r="G555" s="6">
        <v>2.3883999999999999</v>
      </c>
      <c r="H555">
        <f t="shared" si="16"/>
        <v>48.82999999999997</v>
      </c>
      <c r="I555">
        <f t="shared" si="17"/>
        <v>65.710000000000022</v>
      </c>
    </row>
    <row r="556" spans="1:9">
      <c r="A556" s="5">
        <v>45371</v>
      </c>
      <c r="B556" s="6">
        <v>2.6589</v>
      </c>
      <c r="C556" s="6">
        <v>2.8056000000000001</v>
      </c>
      <c r="D556" s="6">
        <v>2.9396</v>
      </c>
      <c r="E556" s="6">
        <v>3.0406</v>
      </c>
      <c r="F556" s="6">
        <v>2.4725000000000001</v>
      </c>
      <c r="G556" s="6">
        <v>2.4058000000000002</v>
      </c>
      <c r="H556">
        <f t="shared" si="16"/>
        <v>46.709999999999987</v>
      </c>
      <c r="I556">
        <f t="shared" si="17"/>
        <v>63.479999999999983</v>
      </c>
    </row>
    <row r="557" spans="1:9">
      <c r="A557" s="5">
        <v>45372</v>
      </c>
      <c r="B557" s="6">
        <v>2.6570999999999998</v>
      </c>
      <c r="C557" s="6">
        <v>2.8025000000000002</v>
      </c>
      <c r="D557" s="6">
        <v>2.9451000000000001</v>
      </c>
      <c r="E557" s="6">
        <v>3.0329999999999999</v>
      </c>
      <c r="F557" s="6">
        <v>2.4664999999999999</v>
      </c>
      <c r="G557" s="6">
        <v>2.3997999999999999</v>
      </c>
      <c r="H557">
        <f t="shared" si="16"/>
        <v>47.860000000000014</v>
      </c>
      <c r="I557">
        <f t="shared" si="17"/>
        <v>63.32</v>
      </c>
    </row>
    <row r="558" spans="1:9">
      <c r="A558" s="5">
        <v>45373</v>
      </c>
      <c r="B558" s="6">
        <v>2.6516000000000002</v>
      </c>
      <c r="C558" s="6">
        <v>2.8008999999999999</v>
      </c>
      <c r="D558" s="6">
        <v>2.9373999999999998</v>
      </c>
      <c r="E558" s="6">
        <v>3.0356000000000001</v>
      </c>
      <c r="F558" s="6">
        <v>2.4739</v>
      </c>
      <c r="G558" s="6">
        <v>2.4182000000000001</v>
      </c>
      <c r="H558">
        <f t="shared" si="16"/>
        <v>46.34999999999998</v>
      </c>
      <c r="I558">
        <f t="shared" si="17"/>
        <v>61.739999999999995</v>
      </c>
    </row>
    <row r="559" spans="1:9">
      <c r="A559" s="5">
        <v>45376</v>
      </c>
      <c r="B559" s="6">
        <v>2.6722999999999999</v>
      </c>
      <c r="C559" s="6">
        <v>2.8111999999999999</v>
      </c>
      <c r="D559" s="6">
        <v>2.9424999999999999</v>
      </c>
      <c r="E559" s="6">
        <v>3.0432999999999999</v>
      </c>
      <c r="F559" s="6">
        <v>2.4847999999999999</v>
      </c>
      <c r="G559" s="6">
        <v>2.4481999999999999</v>
      </c>
      <c r="H559">
        <f t="shared" si="16"/>
        <v>45.769999999999996</v>
      </c>
      <c r="I559">
        <f t="shared" si="17"/>
        <v>59.51</v>
      </c>
    </row>
    <row r="560" spans="1:9">
      <c r="A560" s="5">
        <v>45377</v>
      </c>
      <c r="B560" s="6">
        <v>2.6797</v>
      </c>
      <c r="C560" s="6">
        <v>2.8281999999999998</v>
      </c>
      <c r="D560" s="6">
        <v>2.9426000000000001</v>
      </c>
      <c r="E560" s="6">
        <v>3.06</v>
      </c>
      <c r="F560" s="6">
        <v>2.4842</v>
      </c>
      <c r="G560" s="6">
        <v>2.4457</v>
      </c>
      <c r="H560">
        <f t="shared" si="16"/>
        <v>45.840000000000018</v>
      </c>
      <c r="I560">
        <f t="shared" si="17"/>
        <v>61.430000000000007</v>
      </c>
    </row>
    <row r="561" spans="1:9">
      <c r="A561" s="5">
        <v>45378</v>
      </c>
      <c r="B561" s="6">
        <v>2.6709999999999998</v>
      </c>
      <c r="C561" s="6">
        <v>2.835</v>
      </c>
      <c r="D561" s="6">
        <v>2.9474999999999998</v>
      </c>
      <c r="E561" s="6">
        <v>3.0550000000000002</v>
      </c>
      <c r="F561" s="6">
        <v>2.4529999999999998</v>
      </c>
      <c r="G561" s="6">
        <v>2.4058000000000002</v>
      </c>
      <c r="H561">
        <f t="shared" si="16"/>
        <v>49.449999999999996</v>
      </c>
      <c r="I561">
        <f t="shared" si="17"/>
        <v>64.92</v>
      </c>
    </row>
    <row r="562" spans="1:9">
      <c r="A562" s="5">
        <v>45379</v>
      </c>
      <c r="B562" s="6">
        <v>2.6511999999999998</v>
      </c>
      <c r="C562" s="6">
        <v>2.8239999999999998</v>
      </c>
      <c r="D562" s="6">
        <v>2.927</v>
      </c>
      <c r="E562" s="6">
        <v>3.0474999999999999</v>
      </c>
      <c r="F562" s="6">
        <v>2.4573</v>
      </c>
      <c r="G562" s="6">
        <v>2.4205999999999999</v>
      </c>
      <c r="H562">
        <f t="shared" si="16"/>
        <v>46.97</v>
      </c>
      <c r="I562">
        <f t="shared" si="17"/>
        <v>62.69</v>
      </c>
    </row>
    <row r="563" spans="1:9">
      <c r="A563" s="5">
        <v>45380</v>
      </c>
      <c r="B563" s="6">
        <v>2.6435</v>
      </c>
      <c r="C563" s="6">
        <v>2.8239999999999998</v>
      </c>
      <c r="D563" s="6">
        <v>2.9146999999999998</v>
      </c>
      <c r="E563" s="6">
        <v>3.04</v>
      </c>
      <c r="F563" s="6">
        <v>2.4449000000000001</v>
      </c>
      <c r="G563" s="6">
        <v>2.4106000000000001</v>
      </c>
      <c r="H563">
        <f t="shared" si="16"/>
        <v>46.979999999999976</v>
      </c>
      <c r="I563">
        <f t="shared" si="17"/>
        <v>62.94</v>
      </c>
    </row>
    <row r="564" spans="1:9">
      <c r="A564" s="5">
        <v>45383</v>
      </c>
      <c r="B564" s="6">
        <v>2.6421000000000001</v>
      </c>
      <c r="C564" s="6">
        <v>2.8199000000000001</v>
      </c>
      <c r="D564" s="6">
        <v>2.9205999999999999</v>
      </c>
      <c r="E564" s="6">
        <v>3.0423</v>
      </c>
      <c r="F564" s="6">
        <v>2.4653999999999998</v>
      </c>
      <c r="G564" s="6">
        <v>2.4283000000000001</v>
      </c>
      <c r="H564">
        <f t="shared" si="16"/>
        <v>45.52</v>
      </c>
      <c r="I564">
        <f t="shared" si="17"/>
        <v>61.399999999999991</v>
      </c>
    </row>
    <row r="565" spans="1:9">
      <c r="A565" s="5">
        <v>45384</v>
      </c>
      <c r="B565" s="6">
        <v>2.6322000000000001</v>
      </c>
      <c r="C565" s="6">
        <v>2.8054999999999999</v>
      </c>
      <c r="D565" s="6">
        <v>2.9241999999999999</v>
      </c>
      <c r="E565" s="6">
        <v>3.0251999999999999</v>
      </c>
      <c r="F565" s="6">
        <v>2.4539</v>
      </c>
      <c r="G565" s="6">
        <v>2.4157000000000002</v>
      </c>
      <c r="H565">
        <f t="shared" si="16"/>
        <v>47.029999999999994</v>
      </c>
      <c r="I565">
        <f t="shared" si="17"/>
        <v>60.949999999999974</v>
      </c>
    </row>
    <row r="566" spans="1:9">
      <c r="A566" s="5">
        <v>45385</v>
      </c>
      <c r="B566" s="6">
        <v>2.6023999999999998</v>
      </c>
      <c r="C566" s="6">
        <v>2.7955999999999999</v>
      </c>
      <c r="D566" s="6">
        <v>2.9106999999999998</v>
      </c>
      <c r="E566" s="6">
        <v>3.0103</v>
      </c>
      <c r="F566" s="6">
        <v>2.4344000000000001</v>
      </c>
      <c r="G566" s="6">
        <v>2.4033000000000002</v>
      </c>
      <c r="H566">
        <f t="shared" si="16"/>
        <v>47.629999999999974</v>
      </c>
      <c r="I566">
        <f t="shared" si="17"/>
        <v>60.699999999999974</v>
      </c>
    </row>
    <row r="567" spans="1:9">
      <c r="A567" s="5">
        <v>45389</v>
      </c>
      <c r="B567" s="6">
        <v>2.6042999999999998</v>
      </c>
      <c r="C567" s="6">
        <v>2.7909000000000002</v>
      </c>
      <c r="D567" s="6">
        <v>2.9098000000000002</v>
      </c>
      <c r="E567" s="6">
        <v>3.0095000000000001</v>
      </c>
      <c r="F567" s="6">
        <v>2.4344000000000001</v>
      </c>
      <c r="G567" s="6">
        <v>2.4123000000000001</v>
      </c>
      <c r="H567">
        <f t="shared" si="16"/>
        <v>47.540000000000006</v>
      </c>
      <c r="I567">
        <f t="shared" si="17"/>
        <v>59.72</v>
      </c>
    </row>
    <row r="568" spans="1:9">
      <c r="A568" s="5">
        <v>45390</v>
      </c>
      <c r="B568" s="6">
        <v>2.5859000000000001</v>
      </c>
      <c r="C568" s="6">
        <v>2.7757999999999998</v>
      </c>
      <c r="D568" s="6">
        <v>2.9047999999999998</v>
      </c>
      <c r="E568" s="6">
        <v>2.9910000000000001</v>
      </c>
      <c r="F568" s="6">
        <v>2.4144999999999999</v>
      </c>
      <c r="G568" s="6">
        <v>2.4039999999999999</v>
      </c>
      <c r="H568">
        <f t="shared" si="16"/>
        <v>49.029999999999994</v>
      </c>
      <c r="I568">
        <f t="shared" si="17"/>
        <v>58.700000000000017</v>
      </c>
    </row>
    <row r="569" spans="1:9">
      <c r="A569" s="5">
        <v>45391</v>
      </c>
      <c r="B569" s="6">
        <v>2.5535000000000001</v>
      </c>
      <c r="C569" s="6">
        <v>2.7464</v>
      </c>
      <c r="D569" s="6">
        <v>2.8946000000000001</v>
      </c>
      <c r="E569" s="6">
        <v>2.9704000000000002</v>
      </c>
      <c r="F569" s="6">
        <v>2.3904999999999998</v>
      </c>
      <c r="G569" s="6">
        <v>2.4005000000000001</v>
      </c>
      <c r="H569">
        <f t="shared" si="16"/>
        <v>50.410000000000025</v>
      </c>
      <c r="I569">
        <f t="shared" si="17"/>
        <v>56.990000000000009</v>
      </c>
    </row>
    <row r="570" spans="1:9">
      <c r="A570" s="5">
        <v>45392</v>
      </c>
      <c r="B570" s="6">
        <v>2.5331000000000001</v>
      </c>
      <c r="C570" s="6">
        <v>2.7359</v>
      </c>
      <c r="D570" s="6">
        <v>2.8944000000000001</v>
      </c>
      <c r="E570" s="6">
        <v>2.96</v>
      </c>
      <c r="F570" s="6">
        <v>2.3988</v>
      </c>
      <c r="G570" s="6">
        <v>2.4215</v>
      </c>
      <c r="H570">
        <f t="shared" si="16"/>
        <v>49.56</v>
      </c>
      <c r="I570">
        <f t="shared" si="17"/>
        <v>53.849999999999994</v>
      </c>
    </row>
    <row r="571" spans="1:9">
      <c r="A571" s="5">
        <v>45393</v>
      </c>
      <c r="B571" s="6">
        <v>2.5137999999999998</v>
      </c>
      <c r="C571" s="6">
        <v>2.7077</v>
      </c>
      <c r="D571" s="6">
        <v>2.8944000000000001</v>
      </c>
      <c r="E571" s="6">
        <v>2.96</v>
      </c>
      <c r="F571" s="6">
        <v>2.3788</v>
      </c>
      <c r="G571" s="6">
        <v>2.4140000000000001</v>
      </c>
      <c r="H571">
        <f t="shared" si="16"/>
        <v>51.56</v>
      </c>
      <c r="I571">
        <f t="shared" si="17"/>
        <v>54.59999999999998</v>
      </c>
    </row>
    <row r="572" spans="1:9">
      <c r="A572" s="5">
        <v>45394</v>
      </c>
      <c r="B572" s="6">
        <v>2.4756999999999998</v>
      </c>
      <c r="C572" s="6">
        <v>2.6657000000000002</v>
      </c>
      <c r="D572" s="6">
        <v>2.8668999999999998</v>
      </c>
      <c r="E572" s="6">
        <v>2.9403000000000001</v>
      </c>
      <c r="F572" s="6">
        <v>2.3488000000000002</v>
      </c>
      <c r="G572" s="6">
        <v>2.3965000000000001</v>
      </c>
      <c r="H572">
        <f t="shared" si="16"/>
        <v>51.80999999999996</v>
      </c>
      <c r="I572">
        <f t="shared" si="17"/>
        <v>54.38000000000001</v>
      </c>
    </row>
    <row r="573" spans="1:9">
      <c r="A573" s="5">
        <v>45397</v>
      </c>
      <c r="B573" s="6">
        <v>2.46</v>
      </c>
      <c r="C573" s="6">
        <v>2.6461999999999999</v>
      </c>
      <c r="D573" s="6">
        <v>2.8569</v>
      </c>
      <c r="E573" s="6">
        <v>2.9302999999999999</v>
      </c>
      <c r="F573" s="6">
        <v>2.3488000000000002</v>
      </c>
      <c r="G573" s="6">
        <v>2.3835000000000002</v>
      </c>
      <c r="H573">
        <f t="shared" si="16"/>
        <v>50.809999999999974</v>
      </c>
      <c r="I573">
        <f t="shared" si="17"/>
        <v>54.679999999999971</v>
      </c>
    </row>
    <row r="574" spans="1:9">
      <c r="A574" s="5">
        <v>45398</v>
      </c>
      <c r="B574" s="6">
        <v>2.4615999999999998</v>
      </c>
      <c r="C574" s="6">
        <v>2.6294</v>
      </c>
      <c r="D574" s="6">
        <v>2.8502000000000001</v>
      </c>
      <c r="E574" s="6">
        <v>2.9161999999999999</v>
      </c>
      <c r="F574" s="6">
        <v>2.3388</v>
      </c>
      <c r="G574" s="6">
        <v>2.3694999999999999</v>
      </c>
      <c r="H574">
        <f t="shared" si="16"/>
        <v>51.140000000000008</v>
      </c>
      <c r="I574">
        <f t="shared" si="17"/>
        <v>54.669999999999995</v>
      </c>
    </row>
    <row r="575" spans="1:9">
      <c r="A575" s="5">
        <v>45399</v>
      </c>
      <c r="B575" s="6">
        <v>2.4405999999999999</v>
      </c>
      <c r="C575" s="6">
        <v>2.6248</v>
      </c>
      <c r="D575" s="6">
        <v>2.8304999999999998</v>
      </c>
      <c r="E575" s="6">
        <v>2.8849999999999998</v>
      </c>
      <c r="F575" s="6">
        <v>2.3288000000000002</v>
      </c>
      <c r="G575" s="6">
        <v>2.3304999999999998</v>
      </c>
      <c r="H575">
        <f t="shared" si="16"/>
        <v>50.169999999999959</v>
      </c>
      <c r="I575">
        <f t="shared" si="17"/>
        <v>55.45</v>
      </c>
    </row>
    <row r="576" spans="1:9">
      <c r="A576" s="5">
        <v>45400</v>
      </c>
      <c r="B576" s="6">
        <v>2.4148000000000001</v>
      </c>
      <c r="C576" s="6">
        <v>2.6137999999999999</v>
      </c>
      <c r="D576" s="6">
        <v>2.7761</v>
      </c>
      <c r="E576" s="6">
        <v>2.85</v>
      </c>
      <c r="F576" s="6">
        <v>2.2963</v>
      </c>
      <c r="G576" s="6">
        <v>2.3178999999999998</v>
      </c>
      <c r="H576">
        <f t="shared" si="16"/>
        <v>47.980000000000004</v>
      </c>
      <c r="I576">
        <f t="shared" si="17"/>
        <v>53.210000000000022</v>
      </c>
    </row>
    <row r="577" spans="1:9">
      <c r="A577" s="5">
        <v>45401</v>
      </c>
      <c r="B577" s="6">
        <v>2.3875000000000002</v>
      </c>
      <c r="C577" s="6">
        <v>2.5741000000000001</v>
      </c>
      <c r="D577" s="6">
        <v>2.7359</v>
      </c>
      <c r="E577" s="6">
        <v>2.8</v>
      </c>
      <c r="F577" s="6">
        <v>2.2863000000000002</v>
      </c>
      <c r="G577" s="6">
        <v>2.3169</v>
      </c>
      <c r="H577">
        <f t="shared" si="16"/>
        <v>44.95999999999998</v>
      </c>
      <c r="I577">
        <f t="shared" si="17"/>
        <v>48.309999999999988</v>
      </c>
    </row>
    <row r="578" spans="1:9">
      <c r="A578" s="5">
        <v>45404</v>
      </c>
      <c r="B578" s="6">
        <v>2.3683999999999998</v>
      </c>
      <c r="C578" s="6">
        <v>2.5348000000000002</v>
      </c>
      <c r="D578" s="6">
        <v>2.6949000000000001</v>
      </c>
      <c r="E578" s="6">
        <v>2.75</v>
      </c>
      <c r="F578" s="6">
        <v>2.2688000000000001</v>
      </c>
      <c r="G578" s="6">
        <v>2.3054000000000001</v>
      </c>
      <c r="H578">
        <f t="shared" si="16"/>
        <v>42.609999999999992</v>
      </c>
      <c r="I578">
        <f t="shared" si="17"/>
        <v>44.459999999999987</v>
      </c>
    </row>
    <row r="579" spans="1:9">
      <c r="A579" s="5">
        <v>45405</v>
      </c>
      <c r="B579" s="6">
        <v>2.327</v>
      </c>
      <c r="C579" s="6">
        <v>2.4931999999999999</v>
      </c>
      <c r="D579" s="6">
        <v>2.6333000000000002</v>
      </c>
      <c r="E579" s="6">
        <v>2.69</v>
      </c>
      <c r="F579" s="6">
        <v>2.2528000000000001</v>
      </c>
      <c r="G579" s="6">
        <v>2.2938000000000001</v>
      </c>
      <c r="H579">
        <f t="shared" si="16"/>
        <v>38.050000000000004</v>
      </c>
      <c r="I579">
        <f t="shared" si="17"/>
        <v>39.61999999999999</v>
      </c>
    </row>
    <row r="580" spans="1:9">
      <c r="A580" s="5">
        <v>45406</v>
      </c>
      <c r="B580" s="6">
        <v>2.3673000000000002</v>
      </c>
      <c r="C580" s="6">
        <v>2.5314000000000001</v>
      </c>
      <c r="D580" s="6">
        <v>2.6825999999999999</v>
      </c>
      <c r="E580" s="6">
        <v>2.7503000000000002</v>
      </c>
      <c r="F580" s="6">
        <v>2.3003999999999998</v>
      </c>
      <c r="G580" s="6">
        <v>2.3452999999999999</v>
      </c>
      <c r="H580">
        <f t="shared" ref="H580:H643" si="18">(D580-F580)*100</f>
        <v>38.220000000000013</v>
      </c>
      <c r="I580">
        <f t="shared" ref="I580:I643" si="19">(E580-G580)*100</f>
        <v>40.500000000000028</v>
      </c>
    </row>
    <row r="581" spans="1:9">
      <c r="A581" s="5">
        <v>45407</v>
      </c>
      <c r="B581" s="6">
        <v>2.3955000000000002</v>
      </c>
      <c r="C581" s="6">
        <v>2.5487000000000002</v>
      </c>
      <c r="D581" s="6">
        <v>2.6981000000000002</v>
      </c>
      <c r="E581" s="6">
        <v>2.7810999999999999</v>
      </c>
      <c r="F581" s="6">
        <v>2.3003999999999998</v>
      </c>
      <c r="G581" s="6">
        <v>2.3397999999999999</v>
      </c>
      <c r="H581">
        <f t="shared" si="18"/>
        <v>39.770000000000039</v>
      </c>
      <c r="I581">
        <f t="shared" si="19"/>
        <v>44.13</v>
      </c>
    </row>
    <row r="582" spans="1:9">
      <c r="A582" s="5">
        <v>45408</v>
      </c>
      <c r="B582" s="6">
        <v>2.4502000000000002</v>
      </c>
      <c r="C582" s="6">
        <v>2.5949</v>
      </c>
      <c r="D582" s="6">
        <v>2.72</v>
      </c>
      <c r="E582" s="6">
        <v>2.8203999999999998</v>
      </c>
      <c r="F582" s="6">
        <v>2.3654000000000002</v>
      </c>
      <c r="G582" s="6">
        <v>2.3953000000000002</v>
      </c>
      <c r="H582">
        <f t="shared" si="18"/>
        <v>35.46</v>
      </c>
      <c r="I582">
        <f t="shared" si="19"/>
        <v>42.509999999999962</v>
      </c>
    </row>
    <row r="583" spans="1:9">
      <c r="A583" s="5">
        <v>45410</v>
      </c>
      <c r="B583" s="6">
        <v>2.4632999999999998</v>
      </c>
      <c r="C583" s="6">
        <v>2.6059999999999999</v>
      </c>
      <c r="D583" s="6">
        <v>2.7452000000000001</v>
      </c>
      <c r="E583" s="6">
        <v>2.8456000000000001</v>
      </c>
      <c r="F583" s="6">
        <v>2.3860999999999999</v>
      </c>
      <c r="G583" s="6">
        <v>2.4298000000000002</v>
      </c>
      <c r="H583">
        <f t="shared" si="18"/>
        <v>35.910000000000018</v>
      </c>
      <c r="I583">
        <f t="shared" si="19"/>
        <v>41.58</v>
      </c>
    </row>
    <row r="584" spans="1:9">
      <c r="A584" s="5">
        <v>45411</v>
      </c>
      <c r="B584" s="6">
        <v>2.5377000000000001</v>
      </c>
      <c r="C584" s="6">
        <v>2.6631999999999998</v>
      </c>
      <c r="D584" s="6">
        <v>2.7904</v>
      </c>
      <c r="E584" s="6">
        <v>2.8908</v>
      </c>
      <c r="F584" s="6">
        <v>2.4355000000000002</v>
      </c>
      <c r="G584" s="6">
        <v>2.4527999999999999</v>
      </c>
      <c r="H584">
        <f t="shared" si="18"/>
        <v>35.489999999999981</v>
      </c>
      <c r="I584">
        <f t="shared" si="19"/>
        <v>43.800000000000018</v>
      </c>
    </row>
    <row r="585" spans="1:9">
      <c r="A585" s="5">
        <v>45412</v>
      </c>
      <c r="B585" s="6">
        <v>2.5085999999999999</v>
      </c>
      <c r="C585" s="6">
        <v>2.6475</v>
      </c>
      <c r="D585" s="6">
        <v>2.7703000000000002</v>
      </c>
      <c r="E585" s="6">
        <v>2.8706</v>
      </c>
      <c r="F585" s="6">
        <v>2.3955000000000002</v>
      </c>
      <c r="G585" s="6">
        <v>2.3997999999999999</v>
      </c>
      <c r="H585">
        <f t="shared" si="18"/>
        <v>37.480000000000004</v>
      </c>
      <c r="I585">
        <f t="shared" si="19"/>
        <v>47.080000000000013</v>
      </c>
    </row>
    <row r="586" spans="1:9">
      <c r="A586" s="5">
        <v>45418</v>
      </c>
      <c r="B586" s="6">
        <v>2.4815</v>
      </c>
      <c r="C586" s="6">
        <v>2.6248</v>
      </c>
      <c r="D586" s="6">
        <v>2.7711999999999999</v>
      </c>
      <c r="E586" s="6">
        <v>2.8715000000000002</v>
      </c>
      <c r="F586" s="6">
        <v>2.3803000000000001</v>
      </c>
      <c r="G586" s="6">
        <v>2.3978000000000002</v>
      </c>
      <c r="H586">
        <f t="shared" si="18"/>
        <v>39.089999999999982</v>
      </c>
      <c r="I586">
        <f t="shared" si="19"/>
        <v>47.370000000000005</v>
      </c>
    </row>
    <row r="587" spans="1:9">
      <c r="A587" s="5">
        <v>45419</v>
      </c>
      <c r="B587" s="6">
        <v>2.4380000000000002</v>
      </c>
      <c r="C587" s="6">
        <v>2.5783999999999998</v>
      </c>
      <c r="D587" s="6">
        <v>2.7383999999999999</v>
      </c>
      <c r="E587" s="6">
        <v>2.8403999999999998</v>
      </c>
      <c r="F587" s="6">
        <v>2.3519000000000001</v>
      </c>
      <c r="G587" s="6">
        <v>2.3727999999999998</v>
      </c>
      <c r="H587">
        <f t="shared" si="18"/>
        <v>38.649999999999984</v>
      </c>
      <c r="I587">
        <f t="shared" si="19"/>
        <v>46.760000000000005</v>
      </c>
    </row>
    <row r="588" spans="1:9">
      <c r="A588" s="5">
        <v>45420</v>
      </c>
      <c r="B588" s="6">
        <v>2.4116</v>
      </c>
      <c r="C588" s="6">
        <v>2.5550999999999999</v>
      </c>
      <c r="D588" s="6">
        <v>2.7151000000000001</v>
      </c>
      <c r="E588" s="6">
        <v>2.8250999999999999</v>
      </c>
      <c r="F588" s="6">
        <v>2.3498000000000001</v>
      </c>
      <c r="G588" s="6">
        <v>2.35</v>
      </c>
      <c r="H588">
        <f t="shared" si="18"/>
        <v>36.529999999999994</v>
      </c>
      <c r="I588">
        <f t="shared" si="19"/>
        <v>47.509999999999984</v>
      </c>
    </row>
    <row r="589" spans="1:9">
      <c r="A589" s="5">
        <v>45421</v>
      </c>
      <c r="B589" s="6">
        <v>2.4327999999999999</v>
      </c>
      <c r="C589" s="6">
        <v>2.5731999999999999</v>
      </c>
      <c r="D589" s="6">
        <v>2.7259000000000002</v>
      </c>
      <c r="E589" s="6">
        <v>2.8416000000000001</v>
      </c>
      <c r="F589" s="6">
        <v>2.3753000000000002</v>
      </c>
      <c r="G589" s="6">
        <v>2.3925000000000001</v>
      </c>
      <c r="H589">
        <f t="shared" si="18"/>
        <v>35.06</v>
      </c>
      <c r="I589">
        <f t="shared" si="19"/>
        <v>44.910000000000004</v>
      </c>
    </row>
    <row r="590" spans="1:9">
      <c r="A590" s="5">
        <v>45422</v>
      </c>
      <c r="B590" s="6">
        <v>2.4325999999999999</v>
      </c>
      <c r="C590" s="6">
        <v>2.5834000000000001</v>
      </c>
      <c r="D590" s="6">
        <v>2.7381000000000002</v>
      </c>
      <c r="E590" s="6">
        <v>2.8519000000000001</v>
      </c>
      <c r="F590" s="6">
        <v>2.3723999999999998</v>
      </c>
      <c r="G590" s="6">
        <v>2.3849999999999998</v>
      </c>
      <c r="H590">
        <f t="shared" si="18"/>
        <v>36.570000000000036</v>
      </c>
      <c r="I590">
        <f t="shared" si="19"/>
        <v>46.690000000000033</v>
      </c>
    </row>
    <row r="591" spans="1:9">
      <c r="A591" s="5">
        <v>45423</v>
      </c>
      <c r="B591" s="6">
        <v>2.4506999999999999</v>
      </c>
      <c r="C591" s="6">
        <v>2.6061999999999999</v>
      </c>
      <c r="D591" s="6">
        <v>2.7587999999999999</v>
      </c>
      <c r="E591" s="6">
        <v>2.8725000000000001</v>
      </c>
      <c r="F591" s="6">
        <v>2.3965999999999998</v>
      </c>
      <c r="G591" s="6">
        <v>2.41</v>
      </c>
      <c r="H591">
        <f t="shared" si="18"/>
        <v>36.220000000000006</v>
      </c>
      <c r="I591">
        <f t="shared" si="19"/>
        <v>46.249999999999993</v>
      </c>
    </row>
    <row r="592" spans="1:9">
      <c r="A592" s="5">
        <v>45425</v>
      </c>
      <c r="B592" s="6">
        <v>2.4241999999999999</v>
      </c>
      <c r="C592" s="6">
        <v>2.5806</v>
      </c>
      <c r="D592" s="6">
        <v>2.7557</v>
      </c>
      <c r="E592" s="6">
        <v>2.8391000000000002</v>
      </c>
      <c r="F592" s="6">
        <v>2.3534999999999999</v>
      </c>
      <c r="G592" s="6">
        <v>2.36</v>
      </c>
      <c r="H592">
        <f t="shared" si="18"/>
        <v>40.220000000000013</v>
      </c>
      <c r="I592">
        <f t="shared" si="19"/>
        <v>47.910000000000032</v>
      </c>
    </row>
    <row r="593" spans="1:9">
      <c r="A593" s="5">
        <v>45426</v>
      </c>
      <c r="B593" s="6">
        <v>2.4062999999999999</v>
      </c>
      <c r="C593" s="6">
        <v>2.5506000000000002</v>
      </c>
      <c r="D593" s="6">
        <v>2.7553000000000001</v>
      </c>
      <c r="E593" s="6">
        <v>2.8176999999999999</v>
      </c>
      <c r="F593" s="6">
        <v>2.3485</v>
      </c>
      <c r="G593" s="6">
        <v>2.363</v>
      </c>
      <c r="H593">
        <f t="shared" si="18"/>
        <v>40.680000000000007</v>
      </c>
      <c r="I593">
        <f t="shared" si="19"/>
        <v>45.469999999999985</v>
      </c>
    </row>
    <row r="594" spans="1:9">
      <c r="A594" s="5">
        <v>45427</v>
      </c>
      <c r="B594" s="6">
        <v>2.3986000000000001</v>
      </c>
      <c r="C594" s="6">
        <v>2.5503</v>
      </c>
      <c r="D594" s="6">
        <v>2.7604000000000002</v>
      </c>
      <c r="E594" s="6">
        <v>2.8420000000000001</v>
      </c>
      <c r="F594" s="6">
        <v>2.3477999999999999</v>
      </c>
      <c r="G594" s="6">
        <v>2.37</v>
      </c>
      <c r="H594">
        <f t="shared" si="18"/>
        <v>41.260000000000034</v>
      </c>
      <c r="I594">
        <f t="shared" si="19"/>
        <v>47.199999999999996</v>
      </c>
    </row>
    <row r="595" spans="1:9">
      <c r="A595" s="5">
        <v>45428</v>
      </c>
      <c r="B595" s="6">
        <v>2.3948</v>
      </c>
      <c r="C595" s="6">
        <v>2.5501</v>
      </c>
      <c r="D595" s="6">
        <v>2.7747999999999999</v>
      </c>
      <c r="E595" s="6">
        <v>2.8645999999999998</v>
      </c>
      <c r="F595" s="6">
        <v>2.3626</v>
      </c>
      <c r="G595" s="6">
        <v>2.3935</v>
      </c>
      <c r="H595">
        <f t="shared" si="18"/>
        <v>41.219999999999992</v>
      </c>
      <c r="I595">
        <f t="shared" si="19"/>
        <v>47.109999999999985</v>
      </c>
    </row>
    <row r="596" spans="1:9">
      <c r="A596" s="5">
        <v>45429</v>
      </c>
      <c r="B596" s="6">
        <v>2.4159000000000002</v>
      </c>
      <c r="C596" s="6">
        <v>2.5596000000000001</v>
      </c>
      <c r="D596" s="6">
        <v>2.7909000000000002</v>
      </c>
      <c r="E596" s="6">
        <v>2.8828999999999998</v>
      </c>
      <c r="F596" s="6">
        <v>2.3519000000000001</v>
      </c>
      <c r="G596" s="6">
        <v>2.3824999999999998</v>
      </c>
      <c r="H596">
        <f t="shared" si="18"/>
        <v>43.900000000000006</v>
      </c>
      <c r="I596">
        <f t="shared" si="19"/>
        <v>50.039999999999992</v>
      </c>
    </row>
    <row r="597" spans="1:9">
      <c r="A597" s="5">
        <v>45432</v>
      </c>
      <c r="B597" s="6">
        <v>2.4066000000000001</v>
      </c>
      <c r="C597" s="6">
        <v>2.5444</v>
      </c>
      <c r="D597" s="6">
        <v>2.7902</v>
      </c>
      <c r="E597" s="6">
        <v>2.8826000000000001</v>
      </c>
      <c r="F597" s="6">
        <v>2.3506</v>
      </c>
      <c r="G597" s="6">
        <v>2.3849999999999998</v>
      </c>
      <c r="H597">
        <f t="shared" si="18"/>
        <v>43.96</v>
      </c>
      <c r="I597">
        <f t="shared" si="19"/>
        <v>49.760000000000026</v>
      </c>
    </row>
    <row r="598" spans="1:9">
      <c r="A598" s="5">
        <v>45433</v>
      </c>
      <c r="B598" s="6">
        <v>2.4011999999999998</v>
      </c>
      <c r="C598" s="6">
        <v>2.5362</v>
      </c>
      <c r="D598" s="6">
        <v>2.8001999999999998</v>
      </c>
      <c r="E598" s="6">
        <v>2.8803000000000001</v>
      </c>
      <c r="F598" s="6">
        <v>2.3531</v>
      </c>
      <c r="G598" s="6">
        <v>2.3875000000000002</v>
      </c>
      <c r="H598">
        <f t="shared" si="18"/>
        <v>44.70999999999998</v>
      </c>
      <c r="I598">
        <f t="shared" si="19"/>
        <v>49.279999999999987</v>
      </c>
    </row>
    <row r="599" spans="1:9">
      <c r="A599" s="5">
        <v>45434</v>
      </c>
      <c r="B599" s="6">
        <v>2.3866000000000001</v>
      </c>
      <c r="C599" s="6">
        <v>2.5244</v>
      </c>
      <c r="D599" s="6">
        <v>2.8010999999999999</v>
      </c>
      <c r="E599" s="6">
        <v>2.8727</v>
      </c>
      <c r="F599" s="6">
        <v>2.3525999999999998</v>
      </c>
      <c r="G599" s="6">
        <v>2.3877999999999999</v>
      </c>
      <c r="H599">
        <f t="shared" si="18"/>
        <v>44.850000000000009</v>
      </c>
      <c r="I599">
        <f t="shared" si="19"/>
        <v>48.490000000000009</v>
      </c>
    </row>
    <row r="600" spans="1:9">
      <c r="A600" s="5">
        <v>45435</v>
      </c>
      <c r="B600" s="6">
        <v>2.3769999999999998</v>
      </c>
      <c r="C600" s="6">
        <v>2.5110000000000001</v>
      </c>
      <c r="D600" s="6">
        <v>2.7985000000000002</v>
      </c>
      <c r="E600" s="6">
        <v>2.8502000000000001</v>
      </c>
      <c r="F600" s="6">
        <v>2.3431999999999999</v>
      </c>
      <c r="G600" s="6">
        <v>2.38</v>
      </c>
      <c r="H600">
        <f t="shared" si="18"/>
        <v>45.53000000000003</v>
      </c>
      <c r="I600">
        <f t="shared" si="19"/>
        <v>47.020000000000017</v>
      </c>
    </row>
    <row r="601" spans="1:9">
      <c r="A601" s="5">
        <v>45436</v>
      </c>
      <c r="B601" s="6">
        <v>2.3714</v>
      </c>
      <c r="C601" s="6">
        <v>2.5114000000000001</v>
      </c>
      <c r="D601" s="6">
        <v>2.7978999999999998</v>
      </c>
      <c r="E601" s="6">
        <v>2.8530000000000002</v>
      </c>
      <c r="F601" s="6">
        <v>2.3536000000000001</v>
      </c>
      <c r="G601" s="6">
        <v>2.38</v>
      </c>
      <c r="H601">
        <f t="shared" si="18"/>
        <v>44.429999999999971</v>
      </c>
      <c r="I601">
        <f t="shared" si="19"/>
        <v>47.300000000000033</v>
      </c>
    </row>
    <row r="602" spans="1:9">
      <c r="A602" s="5">
        <v>45439</v>
      </c>
      <c r="B602" s="6">
        <v>2.3733</v>
      </c>
      <c r="C602" s="6">
        <v>2.5112000000000001</v>
      </c>
      <c r="D602" s="6">
        <v>2.7976999999999999</v>
      </c>
      <c r="E602" s="6">
        <v>2.8559000000000001</v>
      </c>
      <c r="F602" s="6">
        <v>2.3515000000000001</v>
      </c>
      <c r="G602" s="6">
        <v>2.375</v>
      </c>
      <c r="H602">
        <f t="shared" si="18"/>
        <v>44.619999999999969</v>
      </c>
      <c r="I602">
        <f t="shared" si="19"/>
        <v>48.090000000000011</v>
      </c>
    </row>
    <row r="603" spans="1:9">
      <c r="A603" s="5">
        <v>45440</v>
      </c>
      <c r="B603" s="6">
        <v>2.3637000000000001</v>
      </c>
      <c r="C603" s="6">
        <v>2.4981</v>
      </c>
      <c r="D603" s="6">
        <v>2.7660999999999998</v>
      </c>
      <c r="E603" s="6">
        <v>2.8382000000000001</v>
      </c>
      <c r="F603" s="6">
        <v>2.3469000000000002</v>
      </c>
      <c r="G603" s="6">
        <v>2.3675000000000002</v>
      </c>
      <c r="H603">
        <f t="shared" si="18"/>
        <v>41.919999999999959</v>
      </c>
      <c r="I603">
        <f t="shared" si="19"/>
        <v>47.069999999999993</v>
      </c>
    </row>
    <row r="604" spans="1:9">
      <c r="A604" s="5">
        <v>45441</v>
      </c>
      <c r="B604" s="6">
        <v>2.3477999999999999</v>
      </c>
      <c r="C604" s="6">
        <v>2.4802</v>
      </c>
      <c r="D604" s="6">
        <v>2.7326000000000001</v>
      </c>
      <c r="E604" s="6">
        <v>2.8258999999999999</v>
      </c>
      <c r="F604" s="6">
        <v>2.3369</v>
      </c>
      <c r="G604" s="6">
        <v>2.37</v>
      </c>
      <c r="H604">
        <f t="shared" si="18"/>
        <v>39.570000000000014</v>
      </c>
      <c r="I604">
        <f t="shared" si="19"/>
        <v>45.589999999999975</v>
      </c>
    </row>
    <row r="605" spans="1:9">
      <c r="A605" s="5">
        <v>45442</v>
      </c>
      <c r="B605" s="6">
        <v>2.3386</v>
      </c>
      <c r="C605" s="6">
        <v>2.4756999999999998</v>
      </c>
      <c r="D605" s="6">
        <v>2.7082999999999999</v>
      </c>
      <c r="E605" s="6">
        <v>2.8014000000000001</v>
      </c>
      <c r="F605" s="6">
        <v>2.3363999999999998</v>
      </c>
      <c r="G605" s="6">
        <v>2.375</v>
      </c>
      <c r="H605">
        <f t="shared" si="18"/>
        <v>37.190000000000012</v>
      </c>
      <c r="I605">
        <f t="shared" si="19"/>
        <v>42.640000000000015</v>
      </c>
    </row>
    <row r="606" spans="1:9">
      <c r="A606" s="5">
        <v>45443</v>
      </c>
      <c r="B606" s="6">
        <v>2.3422000000000001</v>
      </c>
      <c r="C606" s="6">
        <v>2.4784000000000002</v>
      </c>
      <c r="D606" s="6">
        <v>2.7130000000000001</v>
      </c>
      <c r="E606" s="6">
        <v>2.8109000000000002</v>
      </c>
      <c r="F606" s="6">
        <v>2.3319999999999999</v>
      </c>
      <c r="G606" s="6">
        <v>2.3851</v>
      </c>
      <c r="H606">
        <f t="shared" si="18"/>
        <v>38.100000000000023</v>
      </c>
      <c r="I606">
        <f t="shared" si="19"/>
        <v>42.58000000000002</v>
      </c>
    </row>
    <row r="607" spans="1:9">
      <c r="A607" s="5">
        <v>45446</v>
      </c>
      <c r="B607" s="6">
        <v>2.33</v>
      </c>
      <c r="C607" s="6">
        <v>2.4630999999999998</v>
      </c>
      <c r="D607" s="6">
        <v>2.6958000000000002</v>
      </c>
      <c r="E607" s="6">
        <v>2.8010999999999999</v>
      </c>
      <c r="F607" s="6">
        <v>2.3085</v>
      </c>
      <c r="G607" s="6">
        <v>2.3711000000000002</v>
      </c>
      <c r="H607">
        <f t="shared" si="18"/>
        <v>38.730000000000018</v>
      </c>
      <c r="I607">
        <f t="shared" si="19"/>
        <v>42.999999999999972</v>
      </c>
    </row>
    <row r="608" spans="1:9">
      <c r="A608" s="5">
        <v>45447</v>
      </c>
      <c r="B608" s="6">
        <v>2.3203999999999998</v>
      </c>
      <c r="C608" s="6">
        <v>2.4634999999999998</v>
      </c>
      <c r="D608" s="6">
        <v>2.6844000000000001</v>
      </c>
      <c r="E608" s="6">
        <v>2.7911999999999999</v>
      </c>
      <c r="F608" s="6">
        <v>2.2985000000000002</v>
      </c>
      <c r="G608" s="6">
        <v>2.3751000000000002</v>
      </c>
      <c r="H608">
        <f t="shared" si="18"/>
        <v>38.589999999999989</v>
      </c>
      <c r="I608">
        <f t="shared" si="19"/>
        <v>41.609999999999971</v>
      </c>
    </row>
    <row r="609" spans="1:9">
      <c r="A609" s="5">
        <v>45448</v>
      </c>
      <c r="B609" s="6">
        <v>2.3033999999999999</v>
      </c>
      <c r="C609" s="6">
        <v>2.4474999999999998</v>
      </c>
      <c r="D609" s="6">
        <v>2.6514000000000002</v>
      </c>
      <c r="E609" s="6">
        <v>2.7717999999999998</v>
      </c>
      <c r="F609" s="6">
        <v>2.2772000000000001</v>
      </c>
      <c r="G609" s="6">
        <v>2.3675999999999999</v>
      </c>
      <c r="H609">
        <f t="shared" si="18"/>
        <v>37.420000000000009</v>
      </c>
      <c r="I609">
        <f t="shared" si="19"/>
        <v>40.419999999999987</v>
      </c>
    </row>
    <row r="610" spans="1:9">
      <c r="A610" s="5">
        <v>45449</v>
      </c>
      <c r="B610" s="6">
        <v>2.2898999999999998</v>
      </c>
      <c r="C610" s="6">
        <v>2.4458000000000002</v>
      </c>
      <c r="D610" s="6">
        <v>2.6476000000000002</v>
      </c>
      <c r="E610" s="6">
        <v>2.7595999999999998</v>
      </c>
      <c r="F610" s="6">
        <v>2.2747000000000002</v>
      </c>
      <c r="G610" s="6">
        <v>2.3660999999999999</v>
      </c>
      <c r="H610">
        <f t="shared" si="18"/>
        <v>37.29</v>
      </c>
      <c r="I610">
        <f t="shared" si="19"/>
        <v>39.349999999999994</v>
      </c>
    </row>
    <row r="611" spans="1:9">
      <c r="A611" s="5">
        <v>45450</v>
      </c>
      <c r="B611" s="6">
        <v>2.2833000000000001</v>
      </c>
      <c r="C611" s="6">
        <v>2.4386999999999999</v>
      </c>
      <c r="D611" s="6">
        <v>2.6276000000000002</v>
      </c>
      <c r="E611" s="6">
        <v>2.7441</v>
      </c>
      <c r="F611" s="6">
        <v>2.2797000000000001</v>
      </c>
      <c r="G611" s="6">
        <v>2.3691</v>
      </c>
      <c r="H611">
        <f t="shared" si="18"/>
        <v>34.790000000000006</v>
      </c>
      <c r="I611">
        <f t="shared" si="19"/>
        <v>37.5</v>
      </c>
    </row>
    <row r="612" spans="1:9">
      <c r="A612" s="5">
        <v>45454</v>
      </c>
      <c r="B612" s="6">
        <v>2.2854000000000001</v>
      </c>
      <c r="C612" s="6">
        <v>2.4337</v>
      </c>
      <c r="D612" s="6">
        <v>2.5943999999999998</v>
      </c>
      <c r="E612" s="6">
        <v>2.72</v>
      </c>
      <c r="F612" s="6">
        <v>2.2761999999999998</v>
      </c>
      <c r="G612" s="6">
        <v>2.3641000000000001</v>
      </c>
      <c r="H612">
        <f t="shared" si="18"/>
        <v>31.820000000000004</v>
      </c>
      <c r="I612">
        <f t="shared" si="19"/>
        <v>35.590000000000011</v>
      </c>
    </row>
    <row r="613" spans="1:9">
      <c r="A613" s="5">
        <v>45455</v>
      </c>
      <c r="B613" s="6">
        <v>2.2862</v>
      </c>
      <c r="C613" s="6">
        <v>2.4342999999999999</v>
      </c>
      <c r="D613" s="6">
        <v>2.5746000000000002</v>
      </c>
      <c r="E613" s="6">
        <v>2.7119</v>
      </c>
      <c r="F613" s="6">
        <v>2.2806999999999999</v>
      </c>
      <c r="G613" s="6">
        <v>2.3641000000000001</v>
      </c>
      <c r="H613">
        <f t="shared" si="18"/>
        <v>29.390000000000029</v>
      </c>
      <c r="I613">
        <f t="shared" si="19"/>
        <v>34.779999999999987</v>
      </c>
    </row>
    <row r="614" spans="1:9">
      <c r="A614" s="5">
        <v>45456</v>
      </c>
      <c r="B614" s="6">
        <v>2.2776999999999998</v>
      </c>
      <c r="C614" s="6">
        <v>2.4262000000000001</v>
      </c>
      <c r="D614" s="6">
        <v>2.5653000000000001</v>
      </c>
      <c r="E614" s="6">
        <v>2.7017000000000002</v>
      </c>
      <c r="F614" s="6">
        <v>2.2806999999999999</v>
      </c>
      <c r="G614" s="6">
        <v>2.3481000000000001</v>
      </c>
      <c r="H614">
        <f t="shared" si="18"/>
        <v>28.460000000000019</v>
      </c>
      <c r="I614">
        <f t="shared" si="19"/>
        <v>35.360000000000014</v>
      </c>
    </row>
    <row r="615" spans="1:9">
      <c r="A615" s="5">
        <v>45457</v>
      </c>
      <c r="B615" s="6">
        <v>2.2765</v>
      </c>
      <c r="C615" s="6">
        <v>2.4169999999999998</v>
      </c>
      <c r="D615" s="6">
        <v>2.5421</v>
      </c>
      <c r="E615" s="6">
        <v>2.6863999999999999</v>
      </c>
      <c r="F615" s="6">
        <v>2.2719999999999998</v>
      </c>
      <c r="G615" s="6">
        <v>2.3325999999999998</v>
      </c>
      <c r="H615">
        <f t="shared" si="18"/>
        <v>27.010000000000023</v>
      </c>
      <c r="I615">
        <f t="shared" si="19"/>
        <v>35.38000000000001</v>
      </c>
    </row>
    <row r="616" spans="1:9">
      <c r="A616" s="5">
        <v>45460</v>
      </c>
      <c r="B616" s="6">
        <v>2.2774000000000001</v>
      </c>
      <c r="C616" s="6">
        <v>2.4174000000000002</v>
      </c>
      <c r="D616" s="6">
        <v>2.5411999999999999</v>
      </c>
      <c r="E616" s="6">
        <v>2.6764999999999999</v>
      </c>
      <c r="F616" s="6">
        <v>2.2765</v>
      </c>
      <c r="G616" s="6">
        <v>2.3401000000000001</v>
      </c>
      <c r="H616">
        <f t="shared" si="18"/>
        <v>26.469999999999992</v>
      </c>
      <c r="I616">
        <f t="shared" si="19"/>
        <v>33.639999999999979</v>
      </c>
    </row>
    <row r="617" spans="1:9">
      <c r="A617" s="5">
        <v>45461</v>
      </c>
      <c r="B617" s="6">
        <v>2.2774000000000001</v>
      </c>
      <c r="C617" s="6">
        <v>2.4102999999999999</v>
      </c>
      <c r="D617" s="6">
        <v>2.5257000000000001</v>
      </c>
      <c r="E617" s="6">
        <v>2.6547000000000001</v>
      </c>
      <c r="F617" s="6">
        <v>2.2690999999999999</v>
      </c>
      <c r="G617" s="6">
        <v>2.3340999999999998</v>
      </c>
      <c r="H617">
        <f t="shared" si="18"/>
        <v>25.660000000000018</v>
      </c>
      <c r="I617">
        <f t="shared" si="19"/>
        <v>32.060000000000024</v>
      </c>
    </row>
    <row r="618" spans="1:9">
      <c r="A618" s="5">
        <v>45462</v>
      </c>
      <c r="B618" s="6">
        <v>2.2772999999999999</v>
      </c>
      <c r="C618" s="6">
        <v>2.3953000000000002</v>
      </c>
      <c r="D618" s="6">
        <v>2.5232999999999999</v>
      </c>
      <c r="E618" s="6">
        <v>2.6431</v>
      </c>
      <c r="F618" s="6">
        <v>2.2416999999999998</v>
      </c>
      <c r="G618" s="6">
        <v>2.3241000000000001</v>
      </c>
      <c r="H618">
        <f t="shared" si="18"/>
        <v>28.160000000000007</v>
      </c>
      <c r="I618">
        <f t="shared" si="19"/>
        <v>31.899999999999995</v>
      </c>
    </row>
    <row r="619" spans="1:9">
      <c r="A619" s="5">
        <v>45463</v>
      </c>
      <c r="B619" s="6">
        <v>2.2652000000000001</v>
      </c>
      <c r="C619" s="6">
        <v>2.3942999999999999</v>
      </c>
      <c r="D619" s="6">
        <v>2.5234000000000001</v>
      </c>
      <c r="E619" s="6">
        <v>2.6316000000000002</v>
      </c>
      <c r="F619" s="6">
        <v>2.242</v>
      </c>
      <c r="G619" s="6">
        <v>2.3300999999999998</v>
      </c>
      <c r="H619">
        <f t="shared" si="18"/>
        <v>28.140000000000008</v>
      </c>
      <c r="I619">
        <f t="shared" si="19"/>
        <v>30.150000000000034</v>
      </c>
    </row>
    <row r="620" spans="1:9">
      <c r="A620" s="5">
        <v>45464</v>
      </c>
      <c r="B620" s="6">
        <v>2.2650999999999999</v>
      </c>
      <c r="C620" s="6">
        <v>2.3976999999999999</v>
      </c>
      <c r="D620" s="6">
        <v>2.5253999999999999</v>
      </c>
      <c r="E620" s="6">
        <v>2.6450999999999998</v>
      </c>
      <c r="F620" s="6">
        <v>2.2562000000000002</v>
      </c>
      <c r="G620" s="6">
        <v>2.3431000000000002</v>
      </c>
      <c r="H620">
        <f t="shared" si="18"/>
        <v>26.919999999999966</v>
      </c>
      <c r="I620">
        <f t="shared" si="19"/>
        <v>30.19999999999996</v>
      </c>
    </row>
    <row r="621" spans="1:9">
      <c r="A621" s="5">
        <v>45467</v>
      </c>
      <c r="B621" s="6">
        <v>2.2624</v>
      </c>
      <c r="C621" s="6">
        <v>2.3953000000000002</v>
      </c>
      <c r="D621" s="6">
        <v>2.5215999999999998</v>
      </c>
      <c r="E621" s="6">
        <v>2.6408999999999998</v>
      </c>
      <c r="F621" s="6">
        <v>2.2477999999999998</v>
      </c>
      <c r="G621" s="6">
        <v>2.3250999999999999</v>
      </c>
      <c r="H621">
        <f t="shared" si="18"/>
        <v>27.380000000000003</v>
      </c>
      <c r="I621">
        <f t="shared" si="19"/>
        <v>31.579999999999984</v>
      </c>
    </row>
    <row r="622" spans="1:9">
      <c r="A622" s="5">
        <v>45468</v>
      </c>
      <c r="B622" s="6">
        <v>2.2553000000000001</v>
      </c>
      <c r="C622" s="6">
        <v>2.3855</v>
      </c>
      <c r="D622" s="6">
        <v>2.5024999999999999</v>
      </c>
      <c r="E622" s="6">
        <v>2.6206999999999998</v>
      </c>
      <c r="F622" s="6">
        <v>2.2355999999999998</v>
      </c>
      <c r="G622" s="6">
        <v>2.3176000000000001</v>
      </c>
      <c r="H622">
        <f t="shared" si="18"/>
        <v>26.690000000000012</v>
      </c>
      <c r="I622">
        <f t="shared" si="19"/>
        <v>30.30999999999997</v>
      </c>
    </row>
    <row r="623" spans="1:9">
      <c r="A623" s="5">
        <v>45469</v>
      </c>
      <c r="B623" s="6">
        <v>2.2545000000000002</v>
      </c>
      <c r="C623" s="6">
        <v>2.3856999999999999</v>
      </c>
      <c r="D623" s="6">
        <v>2.4916</v>
      </c>
      <c r="E623" s="6">
        <v>2.6213000000000002</v>
      </c>
      <c r="F623" s="6">
        <v>2.2280000000000002</v>
      </c>
      <c r="G623" s="6">
        <v>2.3100999999999998</v>
      </c>
      <c r="H623">
        <f t="shared" si="18"/>
        <v>26.359999999999985</v>
      </c>
      <c r="I623">
        <f t="shared" si="19"/>
        <v>31.120000000000037</v>
      </c>
    </row>
    <row r="624" spans="1:9">
      <c r="A624" s="5">
        <v>45470</v>
      </c>
      <c r="B624" s="6">
        <v>2.2469999999999999</v>
      </c>
      <c r="C624" s="6">
        <v>2.3773</v>
      </c>
      <c r="D624" s="6">
        <v>2.4817999999999998</v>
      </c>
      <c r="E624" s="6">
        <v>2.6006999999999998</v>
      </c>
      <c r="F624" s="6">
        <v>2.2077</v>
      </c>
      <c r="G624" s="6">
        <v>2.2926000000000002</v>
      </c>
      <c r="H624">
        <f t="shared" si="18"/>
        <v>27.409999999999979</v>
      </c>
      <c r="I624">
        <f t="shared" si="19"/>
        <v>30.80999999999996</v>
      </c>
    </row>
    <row r="625" spans="1:9">
      <c r="A625" s="5">
        <v>45471</v>
      </c>
      <c r="B625" s="6">
        <v>2.2362000000000002</v>
      </c>
      <c r="C625" s="6">
        <v>2.3637000000000001</v>
      </c>
      <c r="D625" s="6">
        <v>2.4626000000000001</v>
      </c>
      <c r="E625" s="6">
        <v>2.5941000000000001</v>
      </c>
      <c r="F625" s="6">
        <v>2.2027999999999999</v>
      </c>
      <c r="G625" s="6">
        <v>2.2926000000000002</v>
      </c>
      <c r="H625">
        <f t="shared" si="18"/>
        <v>25.980000000000025</v>
      </c>
      <c r="I625">
        <f t="shared" si="19"/>
        <v>30.149999999999988</v>
      </c>
    </row>
    <row r="626" spans="1:9">
      <c r="A626" s="5">
        <v>45474</v>
      </c>
      <c r="B626" s="6">
        <v>2.2406999999999999</v>
      </c>
      <c r="C626" s="6">
        <v>2.3715999999999999</v>
      </c>
      <c r="D626" s="6">
        <v>2.4782000000000002</v>
      </c>
      <c r="E626" s="6">
        <v>2.6126999999999998</v>
      </c>
      <c r="F626" s="6">
        <v>2.2385999999999999</v>
      </c>
      <c r="G626" s="6">
        <v>2.3401999999999998</v>
      </c>
      <c r="H626">
        <f t="shared" si="18"/>
        <v>23.960000000000026</v>
      </c>
      <c r="I626">
        <f t="shared" si="19"/>
        <v>27.249999999999996</v>
      </c>
    </row>
    <row r="627" spans="1:9">
      <c r="A627" s="5">
        <v>45475</v>
      </c>
      <c r="B627" s="6">
        <v>2.2355</v>
      </c>
      <c r="C627" s="6">
        <v>2.3717999999999999</v>
      </c>
      <c r="D627" s="6">
        <v>2.4813999999999998</v>
      </c>
      <c r="E627" s="6">
        <v>2.6061999999999999</v>
      </c>
      <c r="F627" s="6">
        <v>2.2061000000000002</v>
      </c>
      <c r="G627" s="6">
        <v>2.3182</v>
      </c>
      <c r="H627">
        <f t="shared" si="18"/>
        <v>27.529999999999966</v>
      </c>
      <c r="I627">
        <f t="shared" si="19"/>
        <v>28.799999999999983</v>
      </c>
    </row>
    <row r="628" spans="1:9">
      <c r="A628" s="5">
        <v>45476</v>
      </c>
      <c r="B628" s="6">
        <v>2.2275999999999998</v>
      </c>
      <c r="C628" s="6">
        <v>2.3620999999999999</v>
      </c>
      <c r="D628" s="6">
        <v>2.4668999999999999</v>
      </c>
      <c r="E628" s="6">
        <v>2.5989</v>
      </c>
      <c r="F628" s="6">
        <v>2.1934</v>
      </c>
      <c r="G628" s="6">
        <v>2.3201999999999998</v>
      </c>
      <c r="H628">
        <f t="shared" si="18"/>
        <v>27.349999999999987</v>
      </c>
      <c r="I628">
        <f t="shared" si="19"/>
        <v>27.870000000000019</v>
      </c>
    </row>
    <row r="629" spans="1:9">
      <c r="A629" s="5">
        <v>45477</v>
      </c>
      <c r="B629" s="6">
        <v>2.2130999999999998</v>
      </c>
      <c r="C629" s="6">
        <v>2.3525</v>
      </c>
      <c r="D629" s="6">
        <v>2.4518</v>
      </c>
      <c r="E629" s="6">
        <v>2.5870000000000002</v>
      </c>
      <c r="F629" s="6">
        <v>2.1985999999999999</v>
      </c>
      <c r="G629" s="6">
        <v>2.3279000000000001</v>
      </c>
      <c r="H629">
        <f t="shared" si="18"/>
        <v>25.320000000000007</v>
      </c>
      <c r="I629">
        <f t="shared" si="19"/>
        <v>25.910000000000011</v>
      </c>
    </row>
    <row r="630" spans="1:9">
      <c r="A630" s="5">
        <v>45478</v>
      </c>
      <c r="B630" s="6">
        <v>2.2242000000000002</v>
      </c>
      <c r="C630" s="6">
        <v>2.3713000000000002</v>
      </c>
      <c r="D630" s="6">
        <v>2.4643000000000002</v>
      </c>
      <c r="E630" s="6">
        <v>2.6040000000000001</v>
      </c>
      <c r="F630" s="6">
        <v>2.2267999999999999</v>
      </c>
      <c r="G630" s="6">
        <v>2.3559999999999999</v>
      </c>
      <c r="H630">
        <f t="shared" si="18"/>
        <v>23.750000000000028</v>
      </c>
      <c r="I630">
        <f t="shared" si="19"/>
        <v>24.800000000000022</v>
      </c>
    </row>
    <row r="631" spans="1:9">
      <c r="A631" s="5">
        <v>45481</v>
      </c>
      <c r="B631" s="6">
        <v>2.2501000000000002</v>
      </c>
      <c r="C631" s="6">
        <v>2.3915999999999999</v>
      </c>
      <c r="D631" s="6">
        <v>2.4817</v>
      </c>
      <c r="E631" s="6">
        <v>2.6307</v>
      </c>
      <c r="F631" s="6">
        <v>2.2545000000000002</v>
      </c>
      <c r="G631" s="6">
        <v>2.3752</v>
      </c>
      <c r="H631">
        <f t="shared" si="18"/>
        <v>22.719999999999985</v>
      </c>
      <c r="I631">
        <f t="shared" si="19"/>
        <v>25.550000000000004</v>
      </c>
    </row>
    <row r="632" spans="1:9">
      <c r="A632" s="5">
        <v>45482</v>
      </c>
      <c r="B632" s="6">
        <v>2.2326999999999999</v>
      </c>
      <c r="C632" s="6">
        <v>2.3805000000000001</v>
      </c>
      <c r="D632" s="6">
        <v>2.4651999999999998</v>
      </c>
      <c r="E632" s="6">
        <v>2.6204000000000001</v>
      </c>
      <c r="F632" s="6">
        <v>2.2294999999999998</v>
      </c>
      <c r="G632" s="6">
        <v>2.3502000000000001</v>
      </c>
      <c r="H632">
        <f t="shared" si="18"/>
        <v>23.57</v>
      </c>
      <c r="I632">
        <f t="shared" si="19"/>
        <v>27.02</v>
      </c>
    </row>
    <row r="633" spans="1:9">
      <c r="A633" s="5">
        <v>45483</v>
      </c>
      <c r="B633" s="6">
        <v>2.2235</v>
      </c>
      <c r="C633" s="6">
        <v>2.3704999999999998</v>
      </c>
      <c r="D633" s="6">
        <v>2.4683999999999999</v>
      </c>
      <c r="E633" s="6">
        <v>2.6196000000000002</v>
      </c>
      <c r="F633" s="6">
        <v>2.2269999999999999</v>
      </c>
      <c r="G633" s="6">
        <v>2.3555000000000001</v>
      </c>
      <c r="H633">
        <f t="shared" si="18"/>
        <v>24.140000000000008</v>
      </c>
      <c r="I633">
        <f t="shared" si="19"/>
        <v>26.41</v>
      </c>
    </row>
    <row r="634" spans="1:9">
      <c r="A634" s="5">
        <v>45484</v>
      </c>
      <c r="B634" s="6">
        <v>2.2136</v>
      </c>
      <c r="C634" s="6">
        <v>2.3456999999999999</v>
      </c>
      <c r="D634" s="6">
        <v>2.4546999999999999</v>
      </c>
      <c r="E634" s="6">
        <v>2.6202999999999999</v>
      </c>
      <c r="F634" s="6">
        <v>2.2147000000000001</v>
      </c>
      <c r="G634" s="6">
        <v>2.3433000000000002</v>
      </c>
      <c r="H634">
        <f t="shared" si="18"/>
        <v>23.999999999999979</v>
      </c>
      <c r="I634">
        <f t="shared" si="19"/>
        <v>27.699999999999967</v>
      </c>
    </row>
    <row r="635" spans="1:9">
      <c r="A635" s="5">
        <v>45485</v>
      </c>
      <c r="B635" s="6">
        <v>2.2008000000000001</v>
      </c>
      <c r="C635" s="6">
        <v>2.3357000000000001</v>
      </c>
      <c r="D635" s="6">
        <v>2.4449000000000001</v>
      </c>
      <c r="E635" s="6">
        <v>2.6105</v>
      </c>
      <c r="F635" s="6">
        <v>2.1999</v>
      </c>
      <c r="G635" s="6">
        <v>2.3330000000000002</v>
      </c>
      <c r="H635">
        <f t="shared" si="18"/>
        <v>24.500000000000011</v>
      </c>
      <c r="I635">
        <f t="shared" si="19"/>
        <v>27.749999999999986</v>
      </c>
    </row>
    <row r="636" spans="1:9">
      <c r="A636" s="5">
        <v>45488</v>
      </c>
      <c r="B636" s="6">
        <v>2.1958000000000002</v>
      </c>
      <c r="C636" s="6">
        <v>2.3201999999999998</v>
      </c>
      <c r="D636" s="6">
        <v>2.4314</v>
      </c>
      <c r="E636" s="6">
        <v>2.6006999999999998</v>
      </c>
      <c r="F636" s="6">
        <v>2.1858</v>
      </c>
      <c r="G636" s="6">
        <v>2.3216000000000001</v>
      </c>
      <c r="H636">
        <f t="shared" si="18"/>
        <v>24.560000000000002</v>
      </c>
      <c r="I636">
        <f t="shared" si="19"/>
        <v>27.909999999999968</v>
      </c>
    </row>
    <row r="637" spans="1:9">
      <c r="A637" s="5">
        <v>45489</v>
      </c>
      <c r="B637" s="6">
        <v>2.1924000000000001</v>
      </c>
      <c r="C637" s="6">
        <v>2.3148</v>
      </c>
      <c r="D637" s="6">
        <v>2.4260999999999999</v>
      </c>
      <c r="E637" s="6">
        <v>2.5918000000000001</v>
      </c>
      <c r="F637" s="6">
        <v>2.1783999999999999</v>
      </c>
      <c r="G637" s="6">
        <v>2.3248000000000002</v>
      </c>
      <c r="H637">
        <f t="shared" si="18"/>
        <v>24.770000000000003</v>
      </c>
      <c r="I637">
        <f t="shared" si="19"/>
        <v>26.699999999999989</v>
      </c>
    </row>
    <row r="638" spans="1:9">
      <c r="A638" s="5">
        <v>45490</v>
      </c>
      <c r="B638" s="6">
        <v>2.1842000000000001</v>
      </c>
      <c r="C638" s="6">
        <v>2.3058000000000001</v>
      </c>
      <c r="D638" s="6">
        <v>2.4232</v>
      </c>
      <c r="E638" s="6">
        <v>2.5806</v>
      </c>
      <c r="F638" s="6">
        <v>2.1812999999999998</v>
      </c>
      <c r="G638" s="6">
        <v>2.3243999999999998</v>
      </c>
      <c r="H638">
        <f t="shared" si="18"/>
        <v>24.190000000000023</v>
      </c>
      <c r="I638">
        <f t="shared" si="19"/>
        <v>25.620000000000019</v>
      </c>
    </row>
    <row r="639" spans="1:9">
      <c r="A639" s="5">
        <v>45491</v>
      </c>
      <c r="B639" s="6">
        <v>2.1745999999999999</v>
      </c>
      <c r="C639" s="6">
        <v>2.3180000000000001</v>
      </c>
      <c r="D639" s="6">
        <v>2.4144000000000001</v>
      </c>
      <c r="E639" s="6">
        <v>2.5868000000000002</v>
      </c>
      <c r="F639" s="6">
        <v>2.1945000000000001</v>
      </c>
      <c r="G639" s="6">
        <v>2.3384</v>
      </c>
      <c r="H639">
        <f t="shared" si="18"/>
        <v>21.99</v>
      </c>
      <c r="I639">
        <f t="shared" si="19"/>
        <v>24.840000000000018</v>
      </c>
    </row>
    <row r="640" spans="1:9">
      <c r="A640" s="5">
        <v>45492</v>
      </c>
      <c r="B640" s="6">
        <v>2.1861000000000002</v>
      </c>
      <c r="C640" s="6">
        <v>2.3130000000000002</v>
      </c>
      <c r="D640" s="6">
        <v>2.4142999999999999</v>
      </c>
      <c r="E640" s="6">
        <v>2.5823</v>
      </c>
      <c r="F640" s="6">
        <v>2.1831999999999998</v>
      </c>
      <c r="G640" s="6">
        <v>2.3323</v>
      </c>
      <c r="H640">
        <f t="shared" si="18"/>
        <v>23.110000000000007</v>
      </c>
      <c r="I640">
        <f t="shared" si="19"/>
        <v>25</v>
      </c>
    </row>
    <row r="641" spans="1:9">
      <c r="A641" s="5">
        <v>45495</v>
      </c>
      <c r="B641" s="6">
        <v>2.1665999999999999</v>
      </c>
      <c r="C641" s="6">
        <v>2.2911999999999999</v>
      </c>
      <c r="D641" s="6">
        <v>2.3898000000000001</v>
      </c>
      <c r="E641" s="6">
        <v>2.5611000000000002</v>
      </c>
      <c r="F641" s="6">
        <v>2.1431</v>
      </c>
      <c r="G641" s="6">
        <v>2.3128000000000002</v>
      </c>
      <c r="H641">
        <f t="shared" si="18"/>
        <v>24.670000000000016</v>
      </c>
      <c r="I641">
        <f t="shared" si="19"/>
        <v>24.83</v>
      </c>
    </row>
    <row r="642" spans="1:9">
      <c r="A642" s="5">
        <v>45496</v>
      </c>
      <c r="B642" s="6">
        <v>2.1457999999999999</v>
      </c>
      <c r="C642" s="6">
        <v>2.2734000000000001</v>
      </c>
      <c r="D642" s="6">
        <v>2.3727999999999998</v>
      </c>
      <c r="E642" s="6">
        <v>2.5413999999999999</v>
      </c>
      <c r="F642" s="6">
        <v>2.1196999999999999</v>
      </c>
      <c r="G642" s="6">
        <v>2.2833000000000001</v>
      </c>
      <c r="H642">
        <f t="shared" si="18"/>
        <v>25.309999999999988</v>
      </c>
      <c r="I642">
        <f t="shared" si="19"/>
        <v>25.809999999999977</v>
      </c>
    </row>
    <row r="643" spans="1:9">
      <c r="A643" s="5">
        <v>45497</v>
      </c>
      <c r="B643" s="6">
        <v>2.1358000000000001</v>
      </c>
      <c r="C643" s="6">
        <v>2.2686999999999999</v>
      </c>
      <c r="D643" s="6">
        <v>2.3626</v>
      </c>
      <c r="E643" s="6">
        <v>2.5289000000000001</v>
      </c>
      <c r="F643" s="6">
        <v>2.1246999999999998</v>
      </c>
      <c r="G643" s="6">
        <v>2.2829000000000002</v>
      </c>
      <c r="H643">
        <f t="shared" si="18"/>
        <v>23.79000000000002</v>
      </c>
      <c r="I643">
        <f t="shared" si="19"/>
        <v>24.6</v>
      </c>
    </row>
    <row r="644" spans="1:9">
      <c r="A644" s="5">
        <v>45498</v>
      </c>
      <c r="B644" s="6">
        <v>2.1257000000000001</v>
      </c>
      <c r="C644" s="6">
        <v>2.2391000000000001</v>
      </c>
      <c r="D644" s="6">
        <v>2.3361000000000001</v>
      </c>
      <c r="E644" s="6">
        <v>2.4964</v>
      </c>
      <c r="F644" s="6">
        <v>2.1152000000000002</v>
      </c>
      <c r="G644" s="6">
        <v>2.2654999999999998</v>
      </c>
      <c r="H644">
        <f t="shared" ref="H644:H707" si="20">(D644-F644)*100</f>
        <v>22.089999999999989</v>
      </c>
      <c r="I644">
        <f t="shared" ref="I644:I707" si="21">(E644-G644)*100</f>
        <v>23.090000000000011</v>
      </c>
    </row>
    <row r="645" spans="1:9">
      <c r="A645" s="5">
        <v>45499</v>
      </c>
      <c r="B645" s="6">
        <v>2.1107</v>
      </c>
      <c r="C645" s="6">
        <v>2.2151000000000001</v>
      </c>
      <c r="D645" s="6">
        <v>2.3157000000000001</v>
      </c>
      <c r="E645" s="6">
        <v>2.4712999999999998</v>
      </c>
      <c r="F645" s="6">
        <v>2.1101999999999999</v>
      </c>
      <c r="G645" s="6">
        <v>2.2504</v>
      </c>
      <c r="H645">
        <f t="shared" si="20"/>
        <v>20.550000000000026</v>
      </c>
      <c r="I645">
        <f t="shared" si="21"/>
        <v>22.089999999999989</v>
      </c>
    </row>
    <row r="646" spans="1:9">
      <c r="A646" s="5">
        <v>45502</v>
      </c>
      <c r="B646" s="6">
        <v>2.1008</v>
      </c>
      <c r="C646" s="6">
        <v>2.2044999999999999</v>
      </c>
      <c r="D646" s="6">
        <v>2.2879999999999998</v>
      </c>
      <c r="E646" s="6">
        <v>2.4369000000000001</v>
      </c>
      <c r="F646" s="6">
        <v>2.1002000000000001</v>
      </c>
      <c r="G646" s="6">
        <v>2.2151999999999998</v>
      </c>
      <c r="H646">
        <f t="shared" si="20"/>
        <v>18.779999999999973</v>
      </c>
      <c r="I646">
        <f t="shared" si="21"/>
        <v>22.170000000000023</v>
      </c>
    </row>
    <row r="647" spans="1:9">
      <c r="A647" s="5">
        <v>45503</v>
      </c>
      <c r="B647" s="6">
        <v>2.0958999999999999</v>
      </c>
      <c r="C647" s="6">
        <v>2.1943999999999999</v>
      </c>
      <c r="D647" s="6">
        <v>2.2864</v>
      </c>
      <c r="E647" s="6">
        <v>2.4137</v>
      </c>
      <c r="F647" s="6">
        <v>2.0958000000000001</v>
      </c>
      <c r="G647" s="6">
        <v>2.2128999999999999</v>
      </c>
      <c r="H647">
        <f t="shared" si="20"/>
        <v>19.059999999999988</v>
      </c>
      <c r="I647">
        <f t="shared" si="21"/>
        <v>20.080000000000009</v>
      </c>
    </row>
    <row r="648" spans="1:9">
      <c r="A648" s="5">
        <v>45504</v>
      </c>
      <c r="B648" s="6">
        <v>2.0908000000000002</v>
      </c>
      <c r="C648" s="6">
        <v>2.1901999999999999</v>
      </c>
      <c r="D648" s="6">
        <v>2.2764000000000002</v>
      </c>
      <c r="E648" s="6">
        <v>2.4005999999999998</v>
      </c>
      <c r="F648" s="6">
        <v>2.0790000000000002</v>
      </c>
      <c r="G648" s="6">
        <v>2.2158000000000002</v>
      </c>
      <c r="H648">
        <f t="shared" si="20"/>
        <v>19.740000000000002</v>
      </c>
      <c r="I648">
        <f t="shared" si="21"/>
        <v>18.479999999999961</v>
      </c>
    </row>
    <row r="649" spans="1:9">
      <c r="A649" s="5">
        <v>45505</v>
      </c>
      <c r="B649" s="6">
        <v>2.0804999999999998</v>
      </c>
      <c r="C649" s="6">
        <v>2.1736</v>
      </c>
      <c r="D649" s="6">
        <v>2.2610000000000001</v>
      </c>
      <c r="E649" s="6">
        <v>2.3866999999999998</v>
      </c>
      <c r="F649" s="6">
        <v>2.0543</v>
      </c>
      <c r="G649" s="6">
        <v>2.1989000000000001</v>
      </c>
      <c r="H649">
        <f t="shared" si="20"/>
        <v>20.670000000000009</v>
      </c>
      <c r="I649">
        <f t="shared" si="21"/>
        <v>18.779999999999973</v>
      </c>
    </row>
    <row r="650" spans="1:9">
      <c r="A650" s="5">
        <v>45506</v>
      </c>
      <c r="B650" s="6">
        <v>2.0779000000000001</v>
      </c>
      <c r="C650" s="6">
        <v>2.1522000000000001</v>
      </c>
      <c r="D650" s="6">
        <v>2.2509999999999999</v>
      </c>
      <c r="E650" s="6">
        <v>2.3763999999999998</v>
      </c>
      <c r="F650" s="6">
        <v>2.0468000000000002</v>
      </c>
      <c r="G650" s="6">
        <v>2.1934999999999998</v>
      </c>
      <c r="H650">
        <f t="shared" si="20"/>
        <v>20.419999999999973</v>
      </c>
      <c r="I650">
        <f t="shared" si="21"/>
        <v>18.290000000000006</v>
      </c>
    </row>
    <row r="651" spans="1:9">
      <c r="A651" s="5">
        <v>45509</v>
      </c>
      <c r="B651" s="6">
        <v>2.0728</v>
      </c>
      <c r="C651" s="6">
        <v>2.1406000000000001</v>
      </c>
      <c r="D651" s="6">
        <v>2.2393000000000001</v>
      </c>
      <c r="E651" s="6">
        <v>2.3607</v>
      </c>
      <c r="F651" s="6">
        <v>2.0459999999999998</v>
      </c>
      <c r="G651" s="6">
        <v>2.1913</v>
      </c>
      <c r="H651">
        <f t="shared" si="20"/>
        <v>19.330000000000027</v>
      </c>
      <c r="I651">
        <f t="shared" si="21"/>
        <v>16.939999999999998</v>
      </c>
    </row>
    <row r="652" spans="1:9">
      <c r="A652" s="5">
        <v>45510</v>
      </c>
      <c r="B652" s="6">
        <v>2.0855999999999999</v>
      </c>
      <c r="C652" s="6">
        <v>2.1623999999999999</v>
      </c>
      <c r="D652" s="6">
        <v>2.2511999999999999</v>
      </c>
      <c r="E652" s="6">
        <v>2.3816000000000002</v>
      </c>
      <c r="F652" s="6">
        <v>2.0510000000000002</v>
      </c>
      <c r="G652" s="6">
        <v>2.1964999999999999</v>
      </c>
      <c r="H652">
        <f t="shared" si="20"/>
        <v>20.019999999999971</v>
      </c>
      <c r="I652">
        <f t="shared" si="21"/>
        <v>18.510000000000026</v>
      </c>
    </row>
    <row r="653" spans="1:9">
      <c r="A653" s="5">
        <v>45511</v>
      </c>
      <c r="B653" s="6">
        <v>2.0829</v>
      </c>
      <c r="C653" s="6">
        <v>2.1585000000000001</v>
      </c>
      <c r="D653" s="6">
        <v>2.2414999999999998</v>
      </c>
      <c r="E653" s="6">
        <v>2.3708</v>
      </c>
      <c r="F653" s="6">
        <v>2.0348000000000002</v>
      </c>
      <c r="G653" s="6">
        <v>2.1818</v>
      </c>
      <c r="H653">
        <f t="shared" si="20"/>
        <v>20.669999999999966</v>
      </c>
      <c r="I653">
        <f t="shared" si="21"/>
        <v>18.900000000000006</v>
      </c>
    </row>
    <row r="654" spans="1:9">
      <c r="A654" s="5">
        <v>45512</v>
      </c>
      <c r="B654" s="6">
        <v>2.0983999999999998</v>
      </c>
      <c r="C654" s="6">
        <v>2.1633</v>
      </c>
      <c r="D654" s="6">
        <v>2.2446999999999999</v>
      </c>
      <c r="E654" s="6">
        <v>2.3942999999999999</v>
      </c>
      <c r="F654" s="6">
        <v>2.0748000000000002</v>
      </c>
      <c r="G654" s="6">
        <v>2.2269000000000001</v>
      </c>
      <c r="H654">
        <f t="shared" si="20"/>
        <v>16.989999999999974</v>
      </c>
      <c r="I654">
        <f t="shared" si="21"/>
        <v>16.739999999999977</v>
      </c>
    </row>
    <row r="655" spans="1:9">
      <c r="A655" s="5">
        <v>45513</v>
      </c>
      <c r="B655" s="6">
        <v>2.1280000000000001</v>
      </c>
      <c r="C655" s="6">
        <v>2.1924999999999999</v>
      </c>
      <c r="D655" s="6">
        <v>2.2679</v>
      </c>
      <c r="E655" s="6">
        <v>2.4176000000000002</v>
      </c>
      <c r="F655" s="6">
        <v>2.1048</v>
      </c>
      <c r="G655" s="6">
        <v>2.2469000000000001</v>
      </c>
      <c r="H655">
        <f t="shared" si="20"/>
        <v>16.310000000000002</v>
      </c>
      <c r="I655">
        <f t="shared" si="21"/>
        <v>17.070000000000007</v>
      </c>
    </row>
    <row r="656" spans="1:9">
      <c r="A656" s="5">
        <v>45516</v>
      </c>
      <c r="B656" s="6">
        <v>2.1783999999999999</v>
      </c>
      <c r="C656" s="6">
        <v>2.2751000000000001</v>
      </c>
      <c r="D656" s="6">
        <v>2.3153999999999999</v>
      </c>
      <c r="E656" s="6">
        <v>2.4771000000000001</v>
      </c>
      <c r="F656" s="6">
        <v>2.1709999999999998</v>
      </c>
      <c r="G656" s="6">
        <v>2.3016000000000001</v>
      </c>
      <c r="H656">
        <f t="shared" si="20"/>
        <v>14.440000000000008</v>
      </c>
      <c r="I656">
        <f t="shared" si="21"/>
        <v>17.549999999999997</v>
      </c>
    </row>
    <row r="657" spans="1:9">
      <c r="A657" s="5">
        <v>45517</v>
      </c>
      <c r="B657" s="6">
        <v>2.1783000000000001</v>
      </c>
      <c r="C657" s="6">
        <v>2.2682000000000002</v>
      </c>
      <c r="D657" s="6">
        <v>2.3108</v>
      </c>
      <c r="E657" s="6">
        <v>2.4762</v>
      </c>
      <c r="F657" s="6">
        <v>2.1379999999999999</v>
      </c>
      <c r="G657" s="6">
        <v>2.2650999999999999</v>
      </c>
      <c r="H657">
        <f t="shared" si="20"/>
        <v>17.280000000000008</v>
      </c>
      <c r="I657">
        <f t="shared" si="21"/>
        <v>21.110000000000007</v>
      </c>
    </row>
    <row r="658" spans="1:9">
      <c r="A658" s="5">
        <v>45518</v>
      </c>
      <c r="B658" s="6">
        <v>2.1469</v>
      </c>
      <c r="C658" s="6">
        <v>2.2244999999999999</v>
      </c>
      <c r="D658" s="6">
        <v>2.286</v>
      </c>
      <c r="E658" s="6">
        <v>2.4396</v>
      </c>
      <c r="F658" s="6">
        <v>2.1055000000000001</v>
      </c>
      <c r="G658" s="6">
        <v>2.2290000000000001</v>
      </c>
      <c r="H658">
        <f t="shared" si="20"/>
        <v>18.04999999999999</v>
      </c>
      <c r="I658">
        <f t="shared" si="21"/>
        <v>21.059999999999988</v>
      </c>
    </row>
    <row r="659" spans="1:9">
      <c r="A659" s="5">
        <v>45519</v>
      </c>
      <c r="B659" s="6">
        <v>2.1528</v>
      </c>
      <c r="C659" s="6">
        <v>2.2364000000000002</v>
      </c>
      <c r="D659" s="6">
        <v>2.2890000000000001</v>
      </c>
      <c r="E659" s="6">
        <v>2.4453999999999998</v>
      </c>
      <c r="F659" s="6">
        <v>2.1404999999999998</v>
      </c>
      <c r="G659" s="6">
        <v>2.2504</v>
      </c>
      <c r="H659">
        <f t="shared" si="20"/>
        <v>14.85000000000003</v>
      </c>
      <c r="I659">
        <f t="shared" si="21"/>
        <v>19.499999999999986</v>
      </c>
    </row>
    <row r="660" spans="1:9">
      <c r="A660" s="5">
        <v>45520</v>
      </c>
      <c r="B660" s="6">
        <v>2.1475</v>
      </c>
      <c r="C660" s="6">
        <v>2.2401</v>
      </c>
      <c r="D660" s="6">
        <v>2.2823000000000002</v>
      </c>
      <c r="E660" s="6">
        <v>2.4544999999999999</v>
      </c>
      <c r="F660" s="6">
        <v>2.1398000000000001</v>
      </c>
      <c r="G660" s="6">
        <v>2.2530000000000001</v>
      </c>
      <c r="H660">
        <f t="shared" si="20"/>
        <v>14.250000000000007</v>
      </c>
      <c r="I660">
        <f t="shared" si="21"/>
        <v>20.149999999999977</v>
      </c>
    </row>
    <row r="661" spans="1:9">
      <c r="A661" s="5">
        <v>45523</v>
      </c>
      <c r="B661" s="6">
        <v>2.145</v>
      </c>
      <c r="C661" s="6">
        <v>2.2401</v>
      </c>
      <c r="D661" s="6">
        <v>2.2923</v>
      </c>
      <c r="E661" s="6">
        <v>2.4689999999999999</v>
      </c>
      <c r="F661" s="6">
        <v>2.1274000000000002</v>
      </c>
      <c r="G661" s="6">
        <v>2.2326000000000001</v>
      </c>
      <c r="H661">
        <f t="shared" si="20"/>
        <v>16.489999999999981</v>
      </c>
      <c r="I661">
        <f t="shared" si="21"/>
        <v>23.639999999999972</v>
      </c>
    </row>
    <row r="662" spans="1:9">
      <c r="A662" s="5">
        <v>45524</v>
      </c>
      <c r="B662" s="6">
        <v>2.1488</v>
      </c>
      <c r="C662" s="6">
        <v>2.2515000000000001</v>
      </c>
      <c r="D662" s="6">
        <v>2.3016999999999999</v>
      </c>
      <c r="E662" s="6">
        <v>2.4853999999999998</v>
      </c>
      <c r="F662" s="6">
        <v>2.1212</v>
      </c>
      <c r="G662" s="6">
        <v>2.2330999999999999</v>
      </c>
      <c r="H662">
        <f t="shared" si="20"/>
        <v>18.04999999999999</v>
      </c>
      <c r="I662">
        <f t="shared" si="21"/>
        <v>25.229999999999997</v>
      </c>
    </row>
    <row r="663" spans="1:9">
      <c r="A663" s="5">
        <v>45525</v>
      </c>
      <c r="B663" s="6">
        <v>2.1760999999999999</v>
      </c>
      <c r="C663" s="6">
        <v>2.2814999999999999</v>
      </c>
      <c r="D663" s="6">
        <v>2.3317000000000001</v>
      </c>
      <c r="E663" s="6">
        <v>2.5209999999999999</v>
      </c>
      <c r="F663" s="6">
        <v>2.1261999999999999</v>
      </c>
      <c r="G663" s="6">
        <v>2.2326000000000001</v>
      </c>
      <c r="H663">
        <f t="shared" si="20"/>
        <v>20.550000000000026</v>
      </c>
      <c r="I663">
        <f t="shared" si="21"/>
        <v>28.839999999999975</v>
      </c>
    </row>
    <row r="664" spans="1:9">
      <c r="A664" s="5">
        <v>45526</v>
      </c>
      <c r="B664" s="6">
        <v>2.1953999999999998</v>
      </c>
      <c r="C664" s="6">
        <v>2.2955999999999999</v>
      </c>
      <c r="D664" s="6">
        <v>2.3408000000000002</v>
      </c>
      <c r="E664" s="6">
        <v>2.5255000000000001</v>
      </c>
      <c r="F664" s="6">
        <v>2.1185999999999998</v>
      </c>
      <c r="G664" s="6">
        <v>2.2353000000000001</v>
      </c>
      <c r="H664">
        <f t="shared" si="20"/>
        <v>22.220000000000041</v>
      </c>
      <c r="I664">
        <f t="shared" si="21"/>
        <v>29.020000000000003</v>
      </c>
    </row>
    <row r="665" spans="1:9">
      <c r="A665" s="5">
        <v>45527</v>
      </c>
      <c r="B665" s="6">
        <v>2.2162999999999999</v>
      </c>
      <c r="C665" s="6">
        <v>2.3178999999999998</v>
      </c>
      <c r="D665" s="6">
        <v>2.3576999999999999</v>
      </c>
      <c r="E665" s="6">
        <v>2.5554000000000001</v>
      </c>
      <c r="F665" s="6">
        <v>2.1124999999999998</v>
      </c>
      <c r="G665" s="6">
        <v>2.2311999999999999</v>
      </c>
      <c r="H665">
        <f t="shared" si="20"/>
        <v>24.52000000000001</v>
      </c>
      <c r="I665">
        <f t="shared" si="21"/>
        <v>32.42000000000003</v>
      </c>
    </row>
    <row r="666" spans="1:9">
      <c r="A666" s="5">
        <v>45530</v>
      </c>
      <c r="B666" s="6">
        <v>2.2389000000000001</v>
      </c>
      <c r="C666" s="6">
        <v>2.3437999999999999</v>
      </c>
      <c r="D666" s="6">
        <v>2.3694999999999999</v>
      </c>
      <c r="E666" s="6">
        <v>2.5907</v>
      </c>
      <c r="F666" s="6">
        <v>2.1175000000000002</v>
      </c>
      <c r="G666" s="6">
        <v>2.2401</v>
      </c>
      <c r="H666">
        <f t="shared" si="20"/>
        <v>25.199999999999978</v>
      </c>
      <c r="I666">
        <f t="shared" si="21"/>
        <v>35.06</v>
      </c>
    </row>
    <row r="667" spans="1:9">
      <c r="A667" s="5">
        <v>45531</v>
      </c>
      <c r="B667" s="6">
        <v>2.2816000000000001</v>
      </c>
      <c r="C667" s="6">
        <v>2.3946000000000001</v>
      </c>
      <c r="D667" s="6">
        <v>2.4243999999999999</v>
      </c>
      <c r="E667" s="6">
        <v>2.6263000000000001</v>
      </c>
      <c r="F667" s="6">
        <v>2.1320999999999999</v>
      </c>
      <c r="G667" s="6">
        <v>2.2730999999999999</v>
      </c>
      <c r="H667">
        <f t="shared" si="20"/>
        <v>29.23</v>
      </c>
      <c r="I667">
        <f t="shared" si="21"/>
        <v>35.320000000000022</v>
      </c>
    </row>
    <row r="668" spans="1:9">
      <c r="A668" s="5">
        <v>45532</v>
      </c>
      <c r="B668" s="6">
        <v>2.2820999999999998</v>
      </c>
      <c r="C668" s="6">
        <v>2.3975</v>
      </c>
      <c r="D668" s="6">
        <v>2.4304000000000001</v>
      </c>
      <c r="E668" s="6">
        <v>2.6303000000000001</v>
      </c>
      <c r="F668" s="6">
        <v>2.1145999999999998</v>
      </c>
      <c r="G668" s="6">
        <v>2.2505000000000002</v>
      </c>
      <c r="H668">
        <f t="shared" si="20"/>
        <v>31.58000000000003</v>
      </c>
      <c r="I668">
        <f t="shared" si="21"/>
        <v>37.97999999999999</v>
      </c>
    </row>
    <row r="669" spans="1:9">
      <c r="A669" s="5">
        <v>45533</v>
      </c>
      <c r="B669" s="6">
        <v>2.2709999999999999</v>
      </c>
      <c r="C669" s="6">
        <v>2.3809999999999998</v>
      </c>
      <c r="D669" s="6">
        <v>2.4127999999999998</v>
      </c>
      <c r="E669" s="6">
        <v>2.6204000000000001</v>
      </c>
      <c r="F669" s="6">
        <v>2.121</v>
      </c>
      <c r="G669" s="6">
        <v>2.2654000000000001</v>
      </c>
      <c r="H669">
        <f t="shared" si="20"/>
        <v>29.179999999999986</v>
      </c>
      <c r="I669">
        <f t="shared" si="21"/>
        <v>35.5</v>
      </c>
    </row>
    <row r="670" spans="1:9">
      <c r="A670" s="5">
        <v>45534</v>
      </c>
      <c r="B670" s="6">
        <v>2.2505000000000002</v>
      </c>
      <c r="C670" s="6">
        <v>2.3660000000000001</v>
      </c>
      <c r="D670" s="6">
        <v>2.4033000000000002</v>
      </c>
      <c r="E670" s="6">
        <v>2.6200999999999999</v>
      </c>
      <c r="F670" s="6">
        <v>2.1231</v>
      </c>
      <c r="G670" s="6">
        <v>2.2601</v>
      </c>
      <c r="H670">
        <f t="shared" si="20"/>
        <v>28.020000000000024</v>
      </c>
      <c r="I670">
        <f t="shared" si="21"/>
        <v>35.999999999999986</v>
      </c>
    </row>
    <row r="671" spans="1:9">
      <c r="A671" s="5">
        <v>45537</v>
      </c>
      <c r="B671" s="6">
        <v>2.2252000000000001</v>
      </c>
      <c r="C671" s="6">
        <v>2.3504</v>
      </c>
      <c r="D671" s="6">
        <v>2.3845999999999998</v>
      </c>
      <c r="E671" s="6">
        <v>2.6</v>
      </c>
      <c r="F671" s="6">
        <v>2.0943000000000001</v>
      </c>
      <c r="G671" s="6">
        <v>2.2364000000000002</v>
      </c>
      <c r="H671">
        <f t="shared" si="20"/>
        <v>29.02999999999998</v>
      </c>
      <c r="I671">
        <f t="shared" si="21"/>
        <v>36.359999999999992</v>
      </c>
    </row>
    <row r="672" spans="1:9">
      <c r="A672" s="5">
        <v>45538</v>
      </c>
      <c r="B672" s="6">
        <v>2.2103000000000002</v>
      </c>
      <c r="C672" s="6">
        <v>2.3304</v>
      </c>
      <c r="D672" s="6">
        <v>2.3784999999999998</v>
      </c>
      <c r="E672" s="6">
        <v>2.5899000000000001</v>
      </c>
      <c r="F672" s="6">
        <v>2.0808</v>
      </c>
      <c r="G672" s="6">
        <v>2.2361</v>
      </c>
      <c r="H672">
        <f t="shared" si="20"/>
        <v>29.769999999999985</v>
      </c>
      <c r="I672">
        <f t="shared" si="21"/>
        <v>35.38000000000001</v>
      </c>
    </row>
    <row r="673" spans="1:9">
      <c r="A673" s="5">
        <v>45539</v>
      </c>
      <c r="B673" s="6">
        <v>2.1916000000000002</v>
      </c>
      <c r="C673" s="6">
        <v>2.3100999999999998</v>
      </c>
      <c r="D673" s="6">
        <v>2.3784999999999998</v>
      </c>
      <c r="E673" s="6">
        <v>2.5790999999999999</v>
      </c>
      <c r="F673" s="6">
        <v>2.0708000000000002</v>
      </c>
      <c r="G673" s="6">
        <v>2.2235999999999998</v>
      </c>
      <c r="H673">
        <f t="shared" si="20"/>
        <v>30.769999999999964</v>
      </c>
      <c r="I673">
        <f t="shared" si="21"/>
        <v>35.550000000000011</v>
      </c>
    </row>
    <row r="674" spans="1:9">
      <c r="A674" s="5">
        <v>45540</v>
      </c>
      <c r="B674" s="6">
        <v>2.1856</v>
      </c>
      <c r="C674" s="6">
        <v>2.2902</v>
      </c>
      <c r="D674" s="6">
        <v>2.3685</v>
      </c>
      <c r="E674" s="6">
        <v>2.5691000000000002</v>
      </c>
      <c r="F674" s="6">
        <v>2.0651999999999999</v>
      </c>
      <c r="G674" s="6">
        <v>2.2258</v>
      </c>
      <c r="H674">
        <f t="shared" si="20"/>
        <v>30.330000000000013</v>
      </c>
      <c r="I674">
        <f t="shared" si="21"/>
        <v>34.330000000000013</v>
      </c>
    </row>
    <row r="675" spans="1:9">
      <c r="A675" s="5">
        <v>45541</v>
      </c>
      <c r="B675" s="6">
        <v>2.1858</v>
      </c>
      <c r="C675" s="6">
        <v>2.3003</v>
      </c>
      <c r="D675" s="6">
        <v>2.3885999999999998</v>
      </c>
      <c r="E675" s="6">
        <v>2.5619000000000001</v>
      </c>
      <c r="F675" s="6">
        <v>2.0619000000000001</v>
      </c>
      <c r="G675" s="6">
        <v>2.2281</v>
      </c>
      <c r="H675">
        <f t="shared" si="20"/>
        <v>32.669999999999973</v>
      </c>
      <c r="I675">
        <f t="shared" si="21"/>
        <v>33.38000000000001</v>
      </c>
    </row>
    <row r="676" spans="1:9">
      <c r="A676" s="5">
        <v>45544</v>
      </c>
      <c r="B676" s="6">
        <v>2.1892999999999998</v>
      </c>
      <c r="C676" s="6">
        <v>2.2902999999999998</v>
      </c>
      <c r="D676" s="6">
        <v>2.3731</v>
      </c>
      <c r="E676" s="6">
        <v>2.5562999999999998</v>
      </c>
      <c r="F676" s="6">
        <v>2.0518999999999998</v>
      </c>
      <c r="G676" s="6">
        <v>2.2136999999999998</v>
      </c>
      <c r="H676">
        <f t="shared" si="20"/>
        <v>32.120000000000019</v>
      </c>
      <c r="I676">
        <f t="shared" si="21"/>
        <v>34.260000000000005</v>
      </c>
    </row>
    <row r="677" spans="1:9">
      <c r="A677" s="5">
        <v>45545</v>
      </c>
      <c r="B677" s="6">
        <v>2.2063999999999999</v>
      </c>
      <c r="C677" s="6">
        <v>2.2913000000000001</v>
      </c>
      <c r="D677" s="6">
        <v>2.3740000000000001</v>
      </c>
      <c r="E677" s="6">
        <v>2.5461</v>
      </c>
      <c r="F677" s="6">
        <v>2.0427</v>
      </c>
      <c r="G677" s="6">
        <v>2.2058</v>
      </c>
      <c r="H677">
        <f t="shared" si="20"/>
        <v>33.130000000000017</v>
      </c>
      <c r="I677">
        <f t="shared" si="21"/>
        <v>34.03</v>
      </c>
    </row>
    <row r="678" spans="1:9">
      <c r="A678" s="5">
        <v>45546</v>
      </c>
      <c r="B678" s="6">
        <v>2.1947000000000001</v>
      </c>
      <c r="C678" s="6">
        <v>2.2852999999999999</v>
      </c>
      <c r="D678" s="6">
        <v>2.3721000000000001</v>
      </c>
      <c r="E678" s="6">
        <v>2.5352999999999999</v>
      </c>
      <c r="F678" s="6">
        <v>2.0276999999999998</v>
      </c>
      <c r="G678" s="6">
        <v>2.1806000000000001</v>
      </c>
      <c r="H678">
        <f t="shared" si="20"/>
        <v>34.440000000000026</v>
      </c>
      <c r="I678">
        <f t="shared" si="21"/>
        <v>35.469999999999978</v>
      </c>
    </row>
    <row r="679" spans="1:9">
      <c r="A679" s="5">
        <v>45547</v>
      </c>
      <c r="B679" s="6">
        <v>2.1905000000000001</v>
      </c>
      <c r="C679" s="6">
        <v>2.2804000000000002</v>
      </c>
      <c r="D679" s="6">
        <v>2.3672</v>
      </c>
      <c r="E679" s="6">
        <v>2.5303</v>
      </c>
      <c r="F679" s="6">
        <v>2.0228000000000002</v>
      </c>
      <c r="G679" s="6">
        <v>2.1789000000000001</v>
      </c>
      <c r="H679">
        <f t="shared" si="20"/>
        <v>34.439999999999984</v>
      </c>
      <c r="I679">
        <f t="shared" si="21"/>
        <v>35.139999999999993</v>
      </c>
    </row>
    <row r="680" spans="1:9">
      <c r="A680" s="5">
        <v>45548</v>
      </c>
      <c r="B680" s="6">
        <v>2.1760000000000002</v>
      </c>
      <c r="C680" s="6">
        <v>2.27</v>
      </c>
      <c r="D680" s="6">
        <v>2.3580999999999999</v>
      </c>
      <c r="E680" s="6">
        <v>2.5299999999999998</v>
      </c>
      <c r="F680" s="6">
        <v>2.0127000000000002</v>
      </c>
      <c r="G680" s="6">
        <v>2.1501000000000001</v>
      </c>
      <c r="H680">
        <f t="shared" si="20"/>
        <v>34.539999999999971</v>
      </c>
      <c r="I680">
        <f t="shared" si="21"/>
        <v>37.989999999999966</v>
      </c>
    </row>
    <row r="681" spans="1:9">
      <c r="A681" s="5">
        <v>45549</v>
      </c>
      <c r="B681" s="6">
        <v>2.1718999999999999</v>
      </c>
      <c r="C681" s="6">
        <v>2.2797000000000001</v>
      </c>
      <c r="D681" s="6">
        <v>2.343</v>
      </c>
      <c r="E681" s="6">
        <v>2.5148999999999999</v>
      </c>
      <c r="F681" s="6">
        <v>1.9957</v>
      </c>
      <c r="G681" s="6">
        <v>2.1274999999999999</v>
      </c>
      <c r="H681">
        <f t="shared" si="20"/>
        <v>34.729999999999997</v>
      </c>
      <c r="I681">
        <f t="shared" si="21"/>
        <v>38.739999999999995</v>
      </c>
    </row>
    <row r="682" spans="1:9">
      <c r="A682" s="5">
        <v>45553</v>
      </c>
      <c r="B682" s="6">
        <v>2.1774</v>
      </c>
      <c r="C682" s="6">
        <v>2.2747999999999999</v>
      </c>
      <c r="D682" s="6">
        <v>2.3380000000000001</v>
      </c>
      <c r="E682" s="6">
        <v>2.5</v>
      </c>
      <c r="F682" s="6">
        <v>1.9982</v>
      </c>
      <c r="G682" s="6">
        <v>2.1303999999999998</v>
      </c>
      <c r="H682">
        <f t="shared" si="20"/>
        <v>33.980000000000011</v>
      </c>
      <c r="I682">
        <f t="shared" si="21"/>
        <v>36.960000000000015</v>
      </c>
    </row>
    <row r="683" spans="1:9">
      <c r="A683" s="5">
        <v>45554</v>
      </c>
      <c r="B683" s="6">
        <v>2.1827999999999999</v>
      </c>
      <c r="C683" s="6">
        <v>2.27</v>
      </c>
      <c r="D683" s="6">
        <v>2.3332999999999999</v>
      </c>
      <c r="E683" s="6">
        <v>2.5</v>
      </c>
      <c r="F683" s="6">
        <v>2.0057</v>
      </c>
      <c r="G683" s="6">
        <v>2.125</v>
      </c>
      <c r="H683">
        <f t="shared" si="20"/>
        <v>32.759999999999991</v>
      </c>
      <c r="I683">
        <f t="shared" si="21"/>
        <v>37.5</v>
      </c>
    </row>
    <row r="684" spans="1:9">
      <c r="A684" s="5">
        <v>45555</v>
      </c>
      <c r="B684" s="6">
        <v>2.1979000000000002</v>
      </c>
      <c r="C684" s="6">
        <v>2.2799999999999998</v>
      </c>
      <c r="D684" s="6">
        <v>2.3401999999999998</v>
      </c>
      <c r="E684" s="6">
        <v>2.5066999999999999</v>
      </c>
      <c r="F684" s="6">
        <v>2.0057</v>
      </c>
      <c r="G684" s="6">
        <v>2.1175000000000002</v>
      </c>
      <c r="H684">
        <f t="shared" si="20"/>
        <v>33.449999999999982</v>
      </c>
      <c r="I684">
        <f t="shared" si="21"/>
        <v>38.919999999999973</v>
      </c>
    </row>
    <row r="685" spans="1:9">
      <c r="A685" s="5">
        <v>45558</v>
      </c>
      <c r="B685" s="6">
        <v>2.1926000000000001</v>
      </c>
      <c r="C685" s="6">
        <v>2.2900999999999998</v>
      </c>
      <c r="D685" s="6">
        <v>2.34</v>
      </c>
      <c r="E685" s="6">
        <v>2.5049999999999999</v>
      </c>
      <c r="F685" s="6">
        <v>2.0068999999999999</v>
      </c>
      <c r="G685" s="6">
        <v>2.1150000000000002</v>
      </c>
      <c r="H685">
        <f t="shared" si="20"/>
        <v>33.309999999999995</v>
      </c>
      <c r="I685">
        <f t="shared" si="21"/>
        <v>38.999999999999972</v>
      </c>
    </row>
    <row r="686" spans="1:9">
      <c r="A686" s="5">
        <v>45559</v>
      </c>
      <c r="B686" s="6">
        <v>2.1913</v>
      </c>
      <c r="C686" s="6">
        <v>2.2951000000000001</v>
      </c>
      <c r="D686" s="6">
        <v>2.35</v>
      </c>
      <c r="E686" s="6">
        <v>2.5186000000000002</v>
      </c>
      <c r="F686" s="6">
        <v>2.0369000000000002</v>
      </c>
      <c r="G686" s="6">
        <v>2.15</v>
      </c>
      <c r="H686">
        <f t="shared" si="20"/>
        <v>31.309999999999995</v>
      </c>
      <c r="I686">
        <f t="shared" si="21"/>
        <v>36.860000000000028</v>
      </c>
    </row>
    <row r="687" spans="1:9">
      <c r="A687" s="5">
        <v>45560</v>
      </c>
      <c r="B687" s="6">
        <v>2.1701000000000001</v>
      </c>
      <c r="C687" s="6">
        <v>2.2804000000000002</v>
      </c>
      <c r="D687" s="6">
        <v>2.3405</v>
      </c>
      <c r="E687" s="6">
        <v>2.5263</v>
      </c>
      <c r="F687" s="6">
        <v>1.9869000000000001</v>
      </c>
      <c r="G687" s="6">
        <v>2.1076000000000001</v>
      </c>
      <c r="H687">
        <f t="shared" si="20"/>
        <v>35.359999999999992</v>
      </c>
      <c r="I687">
        <f t="shared" si="21"/>
        <v>41.869999999999983</v>
      </c>
    </row>
    <row r="688" spans="1:9">
      <c r="A688" s="5">
        <v>45561</v>
      </c>
      <c r="B688" s="6">
        <v>2.1701999999999999</v>
      </c>
      <c r="C688" s="6">
        <v>2.2968999999999999</v>
      </c>
      <c r="D688" s="6">
        <v>2.3489</v>
      </c>
      <c r="E688" s="6">
        <v>2.5465</v>
      </c>
      <c r="F688" s="6">
        <v>2.0182000000000002</v>
      </c>
      <c r="G688" s="6">
        <v>2.1475</v>
      </c>
      <c r="H688">
        <f t="shared" si="20"/>
        <v>33.069999999999979</v>
      </c>
      <c r="I688">
        <f t="shared" si="21"/>
        <v>39.900000000000006</v>
      </c>
    </row>
    <row r="689" spans="1:9">
      <c r="A689" s="5">
        <v>45562</v>
      </c>
      <c r="B689" s="6">
        <v>2.2614999999999998</v>
      </c>
      <c r="C689" s="6">
        <v>2.3892000000000002</v>
      </c>
      <c r="D689" s="6">
        <v>2.42</v>
      </c>
      <c r="E689" s="6">
        <v>2.64</v>
      </c>
      <c r="F689" s="6">
        <v>2.1221999999999999</v>
      </c>
      <c r="G689" s="6">
        <v>2.2610999999999999</v>
      </c>
      <c r="H689">
        <f t="shared" si="20"/>
        <v>29.780000000000008</v>
      </c>
      <c r="I689">
        <f t="shared" si="21"/>
        <v>37.890000000000022</v>
      </c>
    </row>
    <row r="690" spans="1:9">
      <c r="A690" s="5">
        <v>45564</v>
      </c>
      <c r="B690" s="6">
        <v>2.4100999999999999</v>
      </c>
      <c r="C690" s="6">
        <v>2.5198</v>
      </c>
      <c r="D690" s="6">
        <v>2.5506000000000002</v>
      </c>
      <c r="E690" s="6">
        <v>2.7562000000000002</v>
      </c>
      <c r="F690" s="6">
        <v>2.2097000000000002</v>
      </c>
      <c r="G690" s="6">
        <v>2.3355999999999999</v>
      </c>
      <c r="H690">
        <f t="shared" si="20"/>
        <v>34.089999999999996</v>
      </c>
      <c r="I690">
        <f t="shared" si="21"/>
        <v>42.060000000000031</v>
      </c>
    </row>
    <row r="691" spans="1:9">
      <c r="A691" s="5">
        <v>45565</v>
      </c>
      <c r="B691" s="6">
        <v>2.4338000000000002</v>
      </c>
      <c r="C691" s="6">
        <v>2.5402</v>
      </c>
      <c r="D691" s="6">
        <v>2.552</v>
      </c>
      <c r="E691" s="6">
        <v>2.7625000000000002</v>
      </c>
      <c r="F691" s="6">
        <v>2.1572</v>
      </c>
      <c r="G691" s="6">
        <v>2.2462</v>
      </c>
      <c r="H691">
        <f t="shared" si="20"/>
        <v>39.480000000000004</v>
      </c>
      <c r="I691">
        <f t="shared" si="21"/>
        <v>51.630000000000024</v>
      </c>
    </row>
    <row r="692" spans="1:9">
      <c r="A692" s="5">
        <v>45573</v>
      </c>
      <c r="B692" s="6">
        <v>2.4980000000000002</v>
      </c>
      <c r="C692" s="6">
        <v>2.6101999999999999</v>
      </c>
      <c r="D692" s="6">
        <v>2.6259999999999999</v>
      </c>
      <c r="E692" s="6">
        <v>2.8532999999999999</v>
      </c>
      <c r="F692" s="6">
        <v>2.2105000000000001</v>
      </c>
      <c r="G692" s="6">
        <v>2.2852000000000001</v>
      </c>
      <c r="H692">
        <f t="shared" si="20"/>
        <v>41.549999999999976</v>
      </c>
      <c r="I692">
        <f t="shared" si="21"/>
        <v>56.809999999999981</v>
      </c>
    </row>
    <row r="693" spans="1:9">
      <c r="A693" s="5">
        <v>45574</v>
      </c>
      <c r="B693" s="6">
        <v>2.5901000000000001</v>
      </c>
      <c r="C693" s="6">
        <v>2.6869000000000001</v>
      </c>
      <c r="D693" s="6">
        <v>2.6953</v>
      </c>
      <c r="E693" s="6">
        <v>2.9026000000000001</v>
      </c>
      <c r="F693" s="6">
        <v>2.194</v>
      </c>
      <c r="G693" s="6">
        <v>2.2652000000000001</v>
      </c>
      <c r="H693">
        <f t="shared" si="20"/>
        <v>50.13000000000001</v>
      </c>
      <c r="I693">
        <f t="shared" si="21"/>
        <v>63.739999999999995</v>
      </c>
    </row>
    <row r="694" spans="1:9">
      <c r="A694" s="5">
        <v>45575</v>
      </c>
      <c r="B694" s="6">
        <v>2.5870000000000002</v>
      </c>
      <c r="C694" s="6">
        <v>2.65</v>
      </c>
      <c r="D694" s="6">
        <v>2.6802999999999999</v>
      </c>
      <c r="E694" s="6">
        <v>2.8904999999999998</v>
      </c>
      <c r="F694" s="6">
        <v>2.1396999999999999</v>
      </c>
      <c r="G694" s="6">
        <v>2.2210999999999999</v>
      </c>
      <c r="H694">
        <f t="shared" si="20"/>
        <v>54.059999999999995</v>
      </c>
      <c r="I694">
        <f t="shared" si="21"/>
        <v>66.94</v>
      </c>
    </row>
    <row r="695" spans="1:9">
      <c r="A695" s="5">
        <v>45576</v>
      </c>
      <c r="B695" s="6">
        <v>2.4946999999999999</v>
      </c>
      <c r="C695" s="6">
        <v>2.5674999999999999</v>
      </c>
      <c r="D695" s="6">
        <v>2.6171000000000002</v>
      </c>
      <c r="E695" s="6">
        <v>2.8624000000000001</v>
      </c>
      <c r="F695" s="6">
        <v>2.1297000000000001</v>
      </c>
      <c r="G695" s="6">
        <v>2.2202000000000002</v>
      </c>
      <c r="H695">
        <f t="shared" si="20"/>
        <v>48.740000000000009</v>
      </c>
      <c r="I695">
        <f t="shared" si="21"/>
        <v>64.219999999999985</v>
      </c>
    </row>
    <row r="696" spans="1:9">
      <c r="A696" s="5">
        <v>45577</v>
      </c>
      <c r="B696" s="6">
        <v>2.4466000000000001</v>
      </c>
      <c r="C696" s="6">
        <v>2.5377999999999998</v>
      </c>
      <c r="D696" s="6">
        <v>2.5973999999999999</v>
      </c>
      <c r="E696" s="6">
        <v>2.8525999999999998</v>
      </c>
      <c r="F696" s="6">
        <v>2.1337999999999999</v>
      </c>
      <c r="G696" s="6">
        <v>2.2254999999999998</v>
      </c>
      <c r="H696">
        <f t="shared" si="20"/>
        <v>46.36</v>
      </c>
      <c r="I696">
        <f t="shared" si="21"/>
        <v>62.71</v>
      </c>
    </row>
    <row r="697" spans="1:9">
      <c r="A697" s="5">
        <v>45579</v>
      </c>
      <c r="B697" s="6">
        <v>2.3866000000000001</v>
      </c>
      <c r="C697" s="6">
        <v>2.4719000000000002</v>
      </c>
      <c r="D697" s="6">
        <v>2.5505</v>
      </c>
      <c r="E697" s="6">
        <v>2.8148</v>
      </c>
      <c r="F697" s="6">
        <v>2.1133999999999999</v>
      </c>
      <c r="G697" s="6">
        <v>2.2202000000000002</v>
      </c>
      <c r="H697">
        <f t="shared" si="20"/>
        <v>43.710000000000008</v>
      </c>
      <c r="I697">
        <f t="shared" si="21"/>
        <v>59.45999999999998</v>
      </c>
    </row>
    <row r="698" spans="1:9">
      <c r="A698" s="5">
        <v>45580</v>
      </c>
      <c r="B698" s="6">
        <v>2.3428</v>
      </c>
      <c r="C698" s="6">
        <v>2.4409999999999998</v>
      </c>
      <c r="D698" s="6">
        <v>2.5257999999999998</v>
      </c>
      <c r="E698" s="6">
        <v>2.7955999999999999</v>
      </c>
      <c r="F698" s="6">
        <v>2.1031</v>
      </c>
      <c r="G698" s="6">
        <v>2.2052</v>
      </c>
      <c r="H698">
        <f t="shared" si="20"/>
        <v>42.269999999999982</v>
      </c>
      <c r="I698">
        <f t="shared" si="21"/>
        <v>59.039999999999978</v>
      </c>
    </row>
    <row r="699" spans="1:9">
      <c r="A699" s="5">
        <v>45581</v>
      </c>
      <c r="B699" s="6">
        <v>2.3132000000000001</v>
      </c>
      <c r="C699" s="6">
        <v>2.4262000000000001</v>
      </c>
      <c r="D699" s="6">
        <v>2.5034000000000001</v>
      </c>
      <c r="E699" s="6">
        <v>2.7846000000000002</v>
      </c>
      <c r="F699" s="6">
        <v>2.1055999999999999</v>
      </c>
      <c r="G699" s="6">
        <v>2.2128000000000001</v>
      </c>
      <c r="H699">
        <f t="shared" si="20"/>
        <v>39.780000000000015</v>
      </c>
      <c r="I699">
        <f t="shared" si="21"/>
        <v>57.180000000000007</v>
      </c>
    </row>
    <row r="700" spans="1:9">
      <c r="A700" s="5">
        <v>45582</v>
      </c>
      <c r="B700" s="6">
        <v>2.2928999999999999</v>
      </c>
      <c r="C700" s="6">
        <v>2.4020000000000001</v>
      </c>
      <c r="D700" s="6">
        <v>2.4897999999999998</v>
      </c>
      <c r="E700" s="6">
        <v>2.7681</v>
      </c>
      <c r="F700" s="6">
        <v>2.0823</v>
      </c>
      <c r="G700" s="6">
        <v>2.1852999999999998</v>
      </c>
      <c r="H700">
        <f t="shared" si="20"/>
        <v>40.749999999999972</v>
      </c>
      <c r="I700">
        <f t="shared" si="21"/>
        <v>58.280000000000022</v>
      </c>
    </row>
    <row r="701" spans="1:9">
      <c r="A701" s="5">
        <v>45583</v>
      </c>
      <c r="B701" s="6">
        <v>2.2923</v>
      </c>
      <c r="C701" s="6">
        <v>2.3967000000000001</v>
      </c>
      <c r="D701" s="6">
        <v>2.4876</v>
      </c>
      <c r="E701" s="6">
        <v>2.7656000000000001</v>
      </c>
      <c r="F701" s="6">
        <v>2.0922999999999998</v>
      </c>
      <c r="G701" s="6">
        <v>2.2002999999999999</v>
      </c>
      <c r="H701">
        <f t="shared" si="20"/>
        <v>39.530000000000022</v>
      </c>
      <c r="I701">
        <f t="shared" si="21"/>
        <v>56.530000000000015</v>
      </c>
    </row>
    <row r="702" spans="1:9">
      <c r="A702" s="5">
        <v>45586</v>
      </c>
      <c r="B702" s="6">
        <v>2.294</v>
      </c>
      <c r="C702" s="6">
        <v>2.4163000000000001</v>
      </c>
      <c r="D702" s="6">
        <v>2.5066999999999999</v>
      </c>
      <c r="E702" s="6">
        <v>2.7618999999999998</v>
      </c>
      <c r="F702" s="6">
        <v>2.0973000000000002</v>
      </c>
      <c r="G702" s="6">
        <v>2.1987999999999999</v>
      </c>
      <c r="H702">
        <f t="shared" si="20"/>
        <v>40.939999999999976</v>
      </c>
      <c r="I702">
        <f t="shared" si="21"/>
        <v>56.309999999999995</v>
      </c>
    </row>
    <row r="703" spans="1:9">
      <c r="A703" s="5">
        <v>45587</v>
      </c>
      <c r="B703" s="6">
        <v>2.3117000000000001</v>
      </c>
      <c r="C703" s="6">
        <v>2.4533999999999998</v>
      </c>
      <c r="D703" s="6">
        <v>2.5413999999999999</v>
      </c>
      <c r="E703" s="6">
        <v>2.7671999999999999</v>
      </c>
      <c r="F703" s="6">
        <v>2.1223000000000001</v>
      </c>
      <c r="G703" s="6">
        <v>2.2212999999999998</v>
      </c>
      <c r="H703">
        <f t="shared" si="20"/>
        <v>41.909999999999982</v>
      </c>
      <c r="I703">
        <f t="shared" si="21"/>
        <v>54.59</v>
      </c>
    </row>
    <row r="704" spans="1:9">
      <c r="A704" s="5">
        <v>45588</v>
      </c>
      <c r="B704" s="6">
        <v>2.3624000000000001</v>
      </c>
      <c r="C704" s="6">
        <v>2.5072000000000001</v>
      </c>
      <c r="D704" s="6">
        <v>2.577</v>
      </c>
      <c r="E704" s="6">
        <v>2.8028</v>
      </c>
      <c r="F704" s="6">
        <v>2.1478999999999999</v>
      </c>
      <c r="G704" s="6">
        <v>2.2338</v>
      </c>
      <c r="H704">
        <f t="shared" si="20"/>
        <v>42.910000000000004</v>
      </c>
      <c r="I704">
        <f t="shared" si="21"/>
        <v>56.899999999999991</v>
      </c>
    </row>
    <row r="705" spans="1:9">
      <c r="A705" s="5">
        <v>45589</v>
      </c>
      <c r="B705" s="6">
        <v>2.3671000000000002</v>
      </c>
      <c r="C705" s="6">
        <v>2.5299999999999998</v>
      </c>
      <c r="D705" s="6">
        <v>2.5785999999999998</v>
      </c>
      <c r="E705" s="6">
        <v>2.8246000000000002</v>
      </c>
      <c r="F705" s="6">
        <v>2.1503999999999999</v>
      </c>
      <c r="G705" s="6">
        <v>2.2387999999999999</v>
      </c>
      <c r="H705">
        <f t="shared" si="20"/>
        <v>42.819999999999993</v>
      </c>
      <c r="I705">
        <f t="shared" si="21"/>
        <v>58.580000000000034</v>
      </c>
    </row>
    <row r="706" spans="1:9">
      <c r="A706" s="5">
        <v>45590</v>
      </c>
      <c r="B706" s="6">
        <v>2.3902000000000001</v>
      </c>
      <c r="C706" s="6">
        <v>2.5499999999999998</v>
      </c>
      <c r="D706" s="6">
        <v>2.5966999999999998</v>
      </c>
      <c r="E706" s="6">
        <v>2.8471000000000002</v>
      </c>
      <c r="F706" s="6">
        <v>2.1484999999999999</v>
      </c>
      <c r="G706" s="6">
        <v>2.2313000000000001</v>
      </c>
      <c r="H706">
        <f t="shared" si="20"/>
        <v>44.819999999999993</v>
      </c>
      <c r="I706">
        <f t="shared" si="21"/>
        <v>61.580000000000013</v>
      </c>
    </row>
    <row r="707" spans="1:9">
      <c r="A707" s="5">
        <v>45593</v>
      </c>
      <c r="B707" s="6">
        <v>2.4117999999999999</v>
      </c>
      <c r="C707" s="6">
        <v>2.58</v>
      </c>
      <c r="D707" s="6">
        <v>2.6147</v>
      </c>
      <c r="E707" s="6">
        <v>2.8679999999999999</v>
      </c>
      <c r="F707" s="6">
        <v>2.1541999999999999</v>
      </c>
      <c r="G707" s="6">
        <v>2.2363</v>
      </c>
      <c r="H707">
        <f t="shared" si="20"/>
        <v>46.050000000000011</v>
      </c>
      <c r="I707">
        <f t="shared" si="21"/>
        <v>63.169999999999995</v>
      </c>
    </row>
    <row r="708" spans="1:9">
      <c r="A708" s="5">
        <v>45594</v>
      </c>
      <c r="B708" s="6">
        <v>2.4165999999999999</v>
      </c>
      <c r="C708" s="6">
        <v>2.5884999999999998</v>
      </c>
      <c r="D708" s="6">
        <v>2.6286999999999998</v>
      </c>
      <c r="E708" s="6">
        <v>2.871</v>
      </c>
      <c r="F708" s="6">
        <v>2.1566999999999998</v>
      </c>
      <c r="G708" s="6">
        <v>2.2313000000000001</v>
      </c>
      <c r="H708">
        <f t="shared" ref="H708:H771" si="22">(D708-F708)*100</f>
        <v>47.199999999999996</v>
      </c>
      <c r="I708">
        <f t="shared" ref="I708:I771" si="23">(E708-G708)*100</f>
        <v>63.969999999999992</v>
      </c>
    </row>
    <row r="709" spans="1:9">
      <c r="A709" s="5">
        <v>45595</v>
      </c>
      <c r="B709" s="6">
        <v>2.4114</v>
      </c>
      <c r="C709" s="6">
        <v>2.5903</v>
      </c>
      <c r="D709" s="6">
        <v>2.629</v>
      </c>
      <c r="E709" s="6">
        <v>2.8725999999999998</v>
      </c>
      <c r="F709" s="6">
        <v>2.1640999999999999</v>
      </c>
      <c r="G709" s="6">
        <v>2.2338</v>
      </c>
      <c r="H709">
        <f t="shared" si="22"/>
        <v>46.490000000000009</v>
      </c>
      <c r="I709">
        <f t="shared" si="23"/>
        <v>63.879999999999981</v>
      </c>
    </row>
    <row r="710" spans="1:9">
      <c r="A710" s="5">
        <v>45596</v>
      </c>
      <c r="B710" s="6">
        <v>2.4182000000000001</v>
      </c>
      <c r="C710" s="6">
        <v>2.5920000000000001</v>
      </c>
      <c r="D710" s="6">
        <v>2.6379000000000001</v>
      </c>
      <c r="E710" s="6">
        <v>2.8801000000000001</v>
      </c>
      <c r="F710" s="6">
        <v>2.1591</v>
      </c>
      <c r="G710" s="6">
        <v>2.2238000000000002</v>
      </c>
      <c r="H710">
        <f t="shared" si="22"/>
        <v>47.88000000000001</v>
      </c>
      <c r="I710">
        <f t="shared" si="23"/>
        <v>65.63</v>
      </c>
    </row>
    <row r="711" spans="1:9">
      <c r="A711" s="5">
        <v>45597</v>
      </c>
      <c r="B711" s="6">
        <v>2.3919999999999999</v>
      </c>
      <c r="C711" s="6">
        <v>2.5682</v>
      </c>
      <c r="D711" s="6">
        <v>2.6133000000000002</v>
      </c>
      <c r="E711" s="6">
        <v>2.8691</v>
      </c>
      <c r="F711" s="6">
        <v>2.1414</v>
      </c>
      <c r="G711" s="6">
        <v>2.2092999999999998</v>
      </c>
      <c r="H711">
        <f t="shared" si="22"/>
        <v>47.190000000000019</v>
      </c>
      <c r="I711">
        <f t="shared" si="23"/>
        <v>65.980000000000018</v>
      </c>
    </row>
    <row r="712" spans="1:9">
      <c r="A712" s="5">
        <v>45600</v>
      </c>
      <c r="B712" s="6">
        <v>2.3673999999999999</v>
      </c>
      <c r="C712" s="6">
        <v>2.5552000000000001</v>
      </c>
      <c r="D712" s="6">
        <v>2.6202000000000001</v>
      </c>
      <c r="E712" s="6">
        <v>2.867</v>
      </c>
      <c r="F712" s="6">
        <v>2.1389</v>
      </c>
      <c r="G712" s="6">
        <v>2.2002999999999999</v>
      </c>
      <c r="H712">
        <f t="shared" si="22"/>
        <v>48.13000000000001</v>
      </c>
      <c r="I712">
        <f t="shared" si="23"/>
        <v>66.67</v>
      </c>
    </row>
    <row r="713" spans="1:9">
      <c r="A713" s="5">
        <v>45601</v>
      </c>
      <c r="B713" s="6">
        <v>2.3555000000000001</v>
      </c>
      <c r="C713" s="6">
        <v>2.5535000000000001</v>
      </c>
      <c r="D713" s="6">
        <v>2.6212</v>
      </c>
      <c r="E713" s="6">
        <v>2.8723000000000001</v>
      </c>
      <c r="F713" s="6">
        <v>2.1311</v>
      </c>
      <c r="G713" s="6">
        <v>2.1838000000000002</v>
      </c>
      <c r="H713">
        <f t="shared" si="22"/>
        <v>49.01</v>
      </c>
      <c r="I713">
        <f t="shared" si="23"/>
        <v>68.849999999999994</v>
      </c>
    </row>
    <row r="714" spans="1:9">
      <c r="A714" s="5">
        <v>45602</v>
      </c>
      <c r="B714" s="6">
        <v>2.3351999999999999</v>
      </c>
      <c r="C714" s="6">
        <v>2.5363000000000002</v>
      </c>
      <c r="D714" s="6">
        <v>2.5956000000000001</v>
      </c>
      <c r="E714" s="6">
        <v>2.8714</v>
      </c>
      <c r="F714" s="6">
        <v>2.1335999999999999</v>
      </c>
      <c r="G714" s="6">
        <v>2.1938</v>
      </c>
      <c r="H714">
        <f t="shared" si="22"/>
        <v>46.200000000000017</v>
      </c>
      <c r="I714">
        <f t="shared" si="23"/>
        <v>67.759999999999991</v>
      </c>
    </row>
    <row r="715" spans="1:9">
      <c r="A715" s="5">
        <v>45603</v>
      </c>
      <c r="B715" s="6">
        <v>2.3178000000000001</v>
      </c>
      <c r="C715" s="6">
        <v>2.5101</v>
      </c>
      <c r="D715" s="6">
        <v>2.5747</v>
      </c>
      <c r="E715" s="6">
        <v>2.8502999999999998</v>
      </c>
      <c r="F715" s="6">
        <v>2.1185999999999998</v>
      </c>
      <c r="G715" s="6">
        <v>2.1838000000000002</v>
      </c>
      <c r="H715">
        <f t="shared" si="22"/>
        <v>45.610000000000014</v>
      </c>
      <c r="I715">
        <f t="shared" si="23"/>
        <v>66.649999999999963</v>
      </c>
    </row>
    <row r="716" spans="1:9">
      <c r="A716" s="5">
        <v>45604</v>
      </c>
      <c r="B716" s="6">
        <v>2.3008999999999999</v>
      </c>
      <c r="C716" s="6">
        <v>2.5001000000000002</v>
      </c>
      <c r="D716" s="6">
        <v>2.5647000000000002</v>
      </c>
      <c r="E716" s="6">
        <v>2.8452999999999999</v>
      </c>
      <c r="F716" s="6">
        <v>2.1185</v>
      </c>
      <c r="G716" s="6">
        <v>2.1738</v>
      </c>
      <c r="H716">
        <f t="shared" si="22"/>
        <v>44.620000000000019</v>
      </c>
      <c r="I716">
        <f t="shared" si="23"/>
        <v>67.150000000000006</v>
      </c>
    </row>
    <row r="717" spans="1:9">
      <c r="A717" s="5">
        <v>45607</v>
      </c>
      <c r="B717" s="6">
        <v>2.2818999999999998</v>
      </c>
      <c r="C717" s="6">
        <v>2.4902000000000002</v>
      </c>
      <c r="D717" s="6">
        <v>2.5594999999999999</v>
      </c>
      <c r="E717" s="6">
        <v>2.8351999999999999</v>
      </c>
      <c r="F717" s="6">
        <v>2.1089000000000002</v>
      </c>
      <c r="G717" s="6">
        <v>2.1613000000000002</v>
      </c>
      <c r="H717">
        <f t="shared" si="22"/>
        <v>45.059999999999967</v>
      </c>
      <c r="I717">
        <f t="shared" si="23"/>
        <v>67.389999999999972</v>
      </c>
    </row>
    <row r="718" spans="1:9">
      <c r="A718" s="5">
        <v>45608</v>
      </c>
      <c r="B718" s="6">
        <v>2.2587999999999999</v>
      </c>
      <c r="C718" s="6">
        <v>2.4704000000000002</v>
      </c>
      <c r="D718" s="6">
        <v>2.5461</v>
      </c>
      <c r="E718" s="6">
        <v>2.8151999999999999</v>
      </c>
      <c r="F718" s="6">
        <v>2.0831</v>
      </c>
      <c r="G718" s="6">
        <v>2.1353</v>
      </c>
      <c r="H718">
        <f t="shared" si="22"/>
        <v>46.300000000000011</v>
      </c>
      <c r="I718">
        <f t="shared" si="23"/>
        <v>67.989999999999995</v>
      </c>
    </row>
    <row r="719" spans="1:9">
      <c r="A719" s="5">
        <v>45609</v>
      </c>
      <c r="B719" s="6">
        <v>2.2578999999999998</v>
      </c>
      <c r="C719" s="6">
        <v>2.4607000000000001</v>
      </c>
      <c r="D719" s="6">
        <v>2.5364</v>
      </c>
      <c r="E719" s="6">
        <v>2.7902</v>
      </c>
      <c r="F719" s="6">
        <v>2.0941999999999998</v>
      </c>
      <c r="G719" s="6">
        <v>2.1537999999999999</v>
      </c>
      <c r="H719">
        <f t="shared" si="22"/>
        <v>44.220000000000013</v>
      </c>
      <c r="I719">
        <f t="shared" si="23"/>
        <v>63.640000000000008</v>
      </c>
    </row>
    <row r="720" spans="1:9">
      <c r="A720" s="5">
        <v>45610</v>
      </c>
      <c r="B720" s="6">
        <v>2.2498</v>
      </c>
      <c r="C720" s="6">
        <v>2.4567000000000001</v>
      </c>
      <c r="D720" s="6">
        <v>2.5495000000000001</v>
      </c>
      <c r="E720" s="6">
        <v>2.7702</v>
      </c>
      <c r="F720" s="6">
        <v>2.0893999999999999</v>
      </c>
      <c r="G720" s="6">
        <v>2.1457999999999999</v>
      </c>
      <c r="H720">
        <f t="shared" si="22"/>
        <v>46.010000000000019</v>
      </c>
      <c r="I720">
        <f t="shared" si="23"/>
        <v>62.440000000000005</v>
      </c>
    </row>
    <row r="721" spans="1:9">
      <c r="A721" s="5">
        <v>45611</v>
      </c>
      <c r="B721" s="6">
        <v>2.2435</v>
      </c>
      <c r="C721" s="6">
        <v>2.4428999999999998</v>
      </c>
      <c r="D721" s="6">
        <v>2.5739000000000001</v>
      </c>
      <c r="E721" s="6">
        <v>2.7351000000000001</v>
      </c>
      <c r="F721" s="6">
        <v>2.0914000000000001</v>
      </c>
      <c r="G721" s="6">
        <v>2.1543000000000001</v>
      </c>
      <c r="H721">
        <f t="shared" si="22"/>
        <v>48.249999999999993</v>
      </c>
      <c r="I721">
        <f t="shared" si="23"/>
        <v>58.08</v>
      </c>
    </row>
    <row r="722" spans="1:9">
      <c r="A722" s="5">
        <v>45614</v>
      </c>
      <c r="B722" s="6">
        <v>2.2492999999999999</v>
      </c>
      <c r="C722" s="6">
        <v>2.4424000000000001</v>
      </c>
      <c r="D722" s="6">
        <v>2.5771000000000002</v>
      </c>
      <c r="E722" s="6">
        <v>2.7254</v>
      </c>
      <c r="F722" s="6">
        <v>2.1063999999999998</v>
      </c>
      <c r="G722" s="6">
        <v>2.1713</v>
      </c>
      <c r="H722">
        <f t="shared" si="22"/>
        <v>47.070000000000036</v>
      </c>
      <c r="I722">
        <f t="shared" si="23"/>
        <v>55.410000000000004</v>
      </c>
    </row>
    <row r="723" spans="1:9">
      <c r="A723" s="5">
        <v>45615</v>
      </c>
      <c r="B723" s="6">
        <v>2.2509000000000001</v>
      </c>
      <c r="C723" s="6">
        <v>2.4419</v>
      </c>
      <c r="D723" s="6">
        <v>2.5764</v>
      </c>
      <c r="E723" s="6">
        <v>2.7252999999999998</v>
      </c>
      <c r="F723" s="6">
        <v>2.0914000000000001</v>
      </c>
      <c r="G723" s="6">
        <v>2.1562999999999999</v>
      </c>
      <c r="H723">
        <f t="shared" si="22"/>
        <v>48.499999999999986</v>
      </c>
      <c r="I723">
        <f t="shared" si="23"/>
        <v>56.899999999999991</v>
      </c>
    </row>
    <row r="724" spans="1:9">
      <c r="A724" s="5">
        <v>45616</v>
      </c>
      <c r="B724" s="6">
        <v>2.2410000000000001</v>
      </c>
      <c r="C724" s="6">
        <v>2.4419</v>
      </c>
      <c r="D724" s="6">
        <v>2.5863999999999998</v>
      </c>
      <c r="E724" s="6">
        <v>2.7149999999999999</v>
      </c>
      <c r="F724" s="6">
        <v>2.0939000000000001</v>
      </c>
      <c r="G724" s="6">
        <v>2.1642999999999999</v>
      </c>
      <c r="H724">
        <f t="shared" si="22"/>
        <v>49.249999999999972</v>
      </c>
      <c r="I724">
        <f t="shared" si="23"/>
        <v>55.069999999999993</v>
      </c>
    </row>
    <row r="725" spans="1:9">
      <c r="A725" s="5">
        <v>45617</v>
      </c>
      <c r="B725" s="6">
        <v>2.2326999999999999</v>
      </c>
      <c r="C725" s="6">
        <v>2.4295</v>
      </c>
      <c r="D725" s="6">
        <v>2.5931000000000002</v>
      </c>
      <c r="E725" s="6">
        <v>2.7050999999999998</v>
      </c>
      <c r="F725" s="6">
        <v>2.0767000000000002</v>
      </c>
      <c r="G725" s="6">
        <v>2.1438000000000001</v>
      </c>
      <c r="H725">
        <f t="shared" si="22"/>
        <v>51.64</v>
      </c>
      <c r="I725">
        <f t="shared" si="23"/>
        <v>56.129999999999967</v>
      </c>
    </row>
    <row r="726" spans="1:9">
      <c r="A726" s="5">
        <v>45618</v>
      </c>
      <c r="B726" s="6">
        <v>2.2202999999999999</v>
      </c>
      <c r="C726" s="6">
        <v>2.4144000000000001</v>
      </c>
      <c r="D726" s="6">
        <v>2.5792000000000002</v>
      </c>
      <c r="E726" s="6">
        <v>2.7069000000000001</v>
      </c>
      <c r="F726" s="6">
        <v>2.0741999999999998</v>
      </c>
      <c r="G726" s="6">
        <v>2.1488</v>
      </c>
      <c r="H726">
        <f t="shared" si="22"/>
        <v>50.500000000000036</v>
      </c>
      <c r="I726">
        <f t="shared" si="23"/>
        <v>55.81</v>
      </c>
    </row>
    <row r="727" spans="1:9">
      <c r="A727" s="5">
        <v>45621</v>
      </c>
      <c r="B727" s="6">
        <v>2.206</v>
      </c>
      <c r="C727" s="6">
        <v>2.3933</v>
      </c>
      <c r="D727" s="6">
        <v>2.5718000000000001</v>
      </c>
      <c r="E727" s="6">
        <v>2.6951000000000001</v>
      </c>
      <c r="F727" s="6">
        <v>2.0592000000000001</v>
      </c>
      <c r="G727" s="6">
        <v>2.1343999999999999</v>
      </c>
      <c r="H727">
        <f t="shared" si="22"/>
        <v>51.259999999999991</v>
      </c>
      <c r="I727">
        <f t="shared" si="23"/>
        <v>56.070000000000022</v>
      </c>
    </row>
    <row r="728" spans="1:9">
      <c r="A728" s="5">
        <v>45622</v>
      </c>
      <c r="B728" s="6">
        <v>2.1871999999999998</v>
      </c>
      <c r="C728" s="6">
        <v>2.3801999999999999</v>
      </c>
      <c r="D728" s="6">
        <v>2.57</v>
      </c>
      <c r="E728" s="6">
        <v>2.6901000000000002</v>
      </c>
      <c r="F728" s="6">
        <v>2.0541999999999998</v>
      </c>
      <c r="G728" s="6">
        <v>2.1362999999999999</v>
      </c>
      <c r="H728">
        <f t="shared" si="22"/>
        <v>51.580000000000005</v>
      </c>
      <c r="I728">
        <f t="shared" si="23"/>
        <v>55.380000000000031</v>
      </c>
    </row>
    <row r="729" spans="1:9">
      <c r="A729" s="5">
        <v>45623</v>
      </c>
      <c r="B729" s="6">
        <v>2.1730999999999998</v>
      </c>
      <c r="C729" s="6">
        <v>2.3635000000000002</v>
      </c>
      <c r="D729" s="6">
        <v>2.5528</v>
      </c>
      <c r="E729" s="6">
        <v>2.66</v>
      </c>
      <c r="F729" s="6">
        <v>2.0529000000000002</v>
      </c>
      <c r="G729" s="6">
        <v>2.1402999999999999</v>
      </c>
      <c r="H729">
        <f t="shared" si="22"/>
        <v>49.989999999999981</v>
      </c>
      <c r="I729">
        <f t="shared" si="23"/>
        <v>51.970000000000027</v>
      </c>
    </row>
    <row r="730" spans="1:9">
      <c r="A730" s="5">
        <v>45624</v>
      </c>
      <c r="B730" s="6">
        <v>2.1714000000000002</v>
      </c>
      <c r="C730" s="6">
        <v>2.3563999999999998</v>
      </c>
      <c r="D730" s="6">
        <v>2.5341</v>
      </c>
      <c r="E730" s="6">
        <v>2.6400999999999999</v>
      </c>
      <c r="F730" s="6">
        <v>2.0341999999999998</v>
      </c>
      <c r="G730" s="6">
        <v>2.1183000000000001</v>
      </c>
      <c r="H730">
        <f t="shared" si="22"/>
        <v>49.990000000000023</v>
      </c>
      <c r="I730">
        <f t="shared" si="23"/>
        <v>52.179999999999978</v>
      </c>
    </row>
    <row r="731" spans="1:9">
      <c r="A731" s="5">
        <v>45625</v>
      </c>
      <c r="B731" s="6">
        <v>2.1438000000000001</v>
      </c>
      <c r="C731" s="6">
        <v>2.3214999999999999</v>
      </c>
      <c r="D731" s="6">
        <v>2.512</v>
      </c>
      <c r="E731" s="6">
        <v>2.6151</v>
      </c>
      <c r="F731" s="6">
        <v>2.0142000000000002</v>
      </c>
      <c r="G731" s="6">
        <v>2.1038000000000001</v>
      </c>
      <c r="H731">
        <f t="shared" si="22"/>
        <v>49.77999999999998</v>
      </c>
      <c r="I731">
        <f t="shared" si="23"/>
        <v>51.129999999999988</v>
      </c>
    </row>
    <row r="732" spans="1:9">
      <c r="A732" s="5">
        <v>45628</v>
      </c>
      <c r="B732" s="6">
        <v>2.1</v>
      </c>
      <c r="C732" s="6">
        <v>2.2722000000000002</v>
      </c>
      <c r="D732" s="6">
        <v>2.4626999999999999</v>
      </c>
      <c r="E732" s="6">
        <v>2.5630000000000002</v>
      </c>
      <c r="F732" s="6">
        <v>1.9666999999999999</v>
      </c>
      <c r="G732" s="6">
        <v>2.0737999999999999</v>
      </c>
      <c r="H732">
        <f t="shared" si="22"/>
        <v>49.6</v>
      </c>
      <c r="I732">
        <f t="shared" si="23"/>
        <v>48.92000000000003</v>
      </c>
    </row>
    <row r="733" spans="1:9">
      <c r="A733" s="5">
        <v>45629</v>
      </c>
      <c r="B733" s="6">
        <v>2.0884999999999998</v>
      </c>
      <c r="C733" s="6">
        <v>2.2629000000000001</v>
      </c>
      <c r="D733" s="6">
        <v>2.4592999999999998</v>
      </c>
      <c r="E733" s="6">
        <v>2.5552000000000001</v>
      </c>
      <c r="F733" s="6">
        <v>1.9745999999999999</v>
      </c>
      <c r="G733" s="6">
        <v>2.0688</v>
      </c>
      <c r="H733">
        <f t="shared" si="22"/>
        <v>48.469999999999992</v>
      </c>
      <c r="I733">
        <f t="shared" si="23"/>
        <v>48.640000000000015</v>
      </c>
    </row>
    <row r="734" spans="1:9">
      <c r="A734" s="5">
        <v>45630</v>
      </c>
      <c r="B734" s="6">
        <v>2.0592999999999999</v>
      </c>
      <c r="C734" s="6">
        <v>2.2301000000000002</v>
      </c>
      <c r="D734" s="6">
        <v>2.4346999999999999</v>
      </c>
      <c r="E734" s="6">
        <v>2.5249999999999999</v>
      </c>
      <c r="F734" s="6">
        <v>1.9371</v>
      </c>
      <c r="G734" s="6">
        <v>2.0363000000000002</v>
      </c>
      <c r="H734">
        <f t="shared" si="22"/>
        <v>49.759999999999984</v>
      </c>
      <c r="I734">
        <f t="shared" si="23"/>
        <v>48.869999999999969</v>
      </c>
    </row>
    <row r="735" spans="1:9">
      <c r="A735" s="5">
        <v>45631</v>
      </c>
      <c r="B735" s="6">
        <v>2.0436999999999999</v>
      </c>
      <c r="C735" s="6">
        <v>2.2067999999999999</v>
      </c>
      <c r="D735" s="6">
        <v>2.4064999999999999</v>
      </c>
      <c r="E735" s="6">
        <v>2.4903</v>
      </c>
      <c r="F735" s="6">
        <v>1.9271</v>
      </c>
      <c r="G735" s="6">
        <v>2.0238</v>
      </c>
      <c r="H735">
        <f t="shared" si="22"/>
        <v>47.939999999999984</v>
      </c>
      <c r="I735">
        <f t="shared" si="23"/>
        <v>46.649999999999991</v>
      </c>
    </row>
    <row r="736" spans="1:9">
      <c r="A736" s="5">
        <v>45632</v>
      </c>
      <c r="B736" s="6">
        <v>2.0394000000000001</v>
      </c>
      <c r="C736" s="6">
        <v>2.1823999999999999</v>
      </c>
      <c r="D736" s="6">
        <v>2.4064999999999999</v>
      </c>
      <c r="E736" s="6">
        <v>2.4851999999999999</v>
      </c>
      <c r="F736" s="6">
        <v>1.9313</v>
      </c>
      <c r="G736" s="6">
        <v>2.0303</v>
      </c>
      <c r="H736">
        <f t="shared" si="22"/>
        <v>47.519999999999982</v>
      </c>
      <c r="I736">
        <f t="shared" si="23"/>
        <v>45.489999999999988</v>
      </c>
    </row>
    <row r="737" spans="1:9">
      <c r="A737" s="5">
        <v>45635</v>
      </c>
      <c r="B737" s="6">
        <v>2.0320999999999998</v>
      </c>
      <c r="C737" s="6">
        <v>2.1709000000000001</v>
      </c>
      <c r="D737" s="6">
        <v>2.3835000000000002</v>
      </c>
      <c r="E737" s="6">
        <v>2.4702000000000002</v>
      </c>
      <c r="F737" s="6">
        <v>1.9064000000000001</v>
      </c>
      <c r="G737" s="6">
        <v>1.9887999999999999</v>
      </c>
      <c r="H737">
        <f t="shared" si="22"/>
        <v>47.710000000000008</v>
      </c>
      <c r="I737">
        <f t="shared" si="23"/>
        <v>48.140000000000029</v>
      </c>
    </row>
    <row r="738" spans="1:9">
      <c r="A738" s="5">
        <v>45636</v>
      </c>
      <c r="B738" s="6">
        <v>1.9817</v>
      </c>
      <c r="C738" s="6">
        <v>2.1092</v>
      </c>
      <c r="D738" s="6">
        <v>2.3123999999999998</v>
      </c>
      <c r="E738" s="6">
        <v>2.4152</v>
      </c>
      <c r="F738" s="6">
        <v>1.8396999999999999</v>
      </c>
      <c r="G738" s="6">
        <v>1.9113</v>
      </c>
      <c r="H738">
        <f t="shared" si="22"/>
        <v>47.269999999999989</v>
      </c>
      <c r="I738">
        <f t="shared" si="23"/>
        <v>50.39</v>
      </c>
    </row>
    <row r="739" spans="1:9">
      <c r="A739" s="5">
        <v>45637</v>
      </c>
      <c r="B739" s="6">
        <v>1.9819</v>
      </c>
      <c r="C739" s="6">
        <v>2.1093999999999999</v>
      </c>
      <c r="D739" s="6">
        <v>2.3176999999999999</v>
      </c>
      <c r="E739" s="6">
        <v>2.4049999999999998</v>
      </c>
      <c r="F739" s="6">
        <v>1.8185</v>
      </c>
      <c r="G739" s="6">
        <v>1.8937999999999999</v>
      </c>
      <c r="H739">
        <f t="shared" si="22"/>
        <v>49.919999999999987</v>
      </c>
      <c r="I739">
        <f t="shared" si="23"/>
        <v>51.11999999999999</v>
      </c>
    </row>
    <row r="740" spans="1:9">
      <c r="A740" s="5">
        <v>45638</v>
      </c>
      <c r="B740" s="6">
        <v>1.9697</v>
      </c>
      <c r="C740" s="6">
        <v>2.105</v>
      </c>
      <c r="D740" s="6">
        <v>2.3123</v>
      </c>
      <c r="E740" s="6">
        <v>2.395</v>
      </c>
      <c r="F740" s="6">
        <v>1.8051999999999999</v>
      </c>
      <c r="G740" s="6">
        <v>1.8793</v>
      </c>
      <c r="H740">
        <f t="shared" si="22"/>
        <v>50.710000000000008</v>
      </c>
      <c r="I740">
        <f t="shared" si="23"/>
        <v>51.570000000000007</v>
      </c>
    </row>
    <row r="741" spans="1:9">
      <c r="A741" s="5">
        <v>45639</v>
      </c>
      <c r="B741" s="6">
        <v>1.9359999999999999</v>
      </c>
      <c r="C741" s="6">
        <v>2.0699999999999998</v>
      </c>
      <c r="D741" s="6">
        <v>2.262</v>
      </c>
      <c r="E741" s="6">
        <v>2.355</v>
      </c>
      <c r="F741" s="6">
        <v>1.7543</v>
      </c>
      <c r="G741" s="6">
        <v>1.8438000000000001</v>
      </c>
      <c r="H741">
        <f t="shared" si="22"/>
        <v>50.77</v>
      </c>
      <c r="I741">
        <f t="shared" si="23"/>
        <v>51.11999999999999</v>
      </c>
    </row>
    <row r="742" spans="1:9">
      <c r="A742" s="5">
        <v>45642</v>
      </c>
      <c r="B742" s="6">
        <v>1.9226000000000001</v>
      </c>
      <c r="C742" s="6">
        <v>2.0455000000000001</v>
      </c>
      <c r="D742" s="6">
        <v>2.2366000000000001</v>
      </c>
      <c r="E742" s="6">
        <v>2.3201000000000001</v>
      </c>
      <c r="F742" s="6">
        <v>1.7135</v>
      </c>
      <c r="G742" s="6">
        <v>1.7838000000000001</v>
      </c>
      <c r="H742">
        <f t="shared" si="22"/>
        <v>52.310000000000009</v>
      </c>
      <c r="I742">
        <f t="shared" si="23"/>
        <v>53.63</v>
      </c>
    </row>
    <row r="743" spans="1:9">
      <c r="A743" s="5">
        <v>45643</v>
      </c>
      <c r="B743" s="6">
        <v>1.9382999999999999</v>
      </c>
      <c r="C743" s="6">
        <v>2.0602999999999998</v>
      </c>
      <c r="D743" s="6">
        <v>2.2332999999999998</v>
      </c>
      <c r="E743" s="6">
        <v>2.3256999999999999</v>
      </c>
      <c r="F743" s="6">
        <v>1.7310000000000001</v>
      </c>
      <c r="G743" s="6">
        <v>1.7887999999999999</v>
      </c>
      <c r="H743">
        <f t="shared" si="22"/>
        <v>50.229999999999976</v>
      </c>
      <c r="I743">
        <f t="shared" si="23"/>
        <v>53.689999999999991</v>
      </c>
    </row>
    <row r="744" spans="1:9">
      <c r="A744" s="5">
        <v>45644</v>
      </c>
      <c r="B744" s="6">
        <v>1.9527000000000001</v>
      </c>
      <c r="C744" s="6">
        <v>2.0924</v>
      </c>
      <c r="D744" s="6">
        <v>2.2376</v>
      </c>
      <c r="E744" s="6">
        <v>2.35</v>
      </c>
      <c r="F744" s="6">
        <v>1.7544999999999999</v>
      </c>
      <c r="G744" s="6">
        <v>1.8238000000000001</v>
      </c>
      <c r="H744">
        <f t="shared" si="22"/>
        <v>48.310000000000009</v>
      </c>
      <c r="I744">
        <f t="shared" si="23"/>
        <v>52.62</v>
      </c>
    </row>
    <row r="745" spans="1:9">
      <c r="A745" s="5">
        <v>45645</v>
      </c>
      <c r="B745" s="6">
        <v>1.9791000000000001</v>
      </c>
      <c r="C745" s="6">
        <v>2.1067999999999998</v>
      </c>
      <c r="D745" s="6">
        <v>2.2475999999999998</v>
      </c>
      <c r="E745" s="6">
        <v>2.3628999999999998</v>
      </c>
      <c r="F745" s="6">
        <v>1.7353000000000001</v>
      </c>
      <c r="G745" s="6">
        <v>1.8063</v>
      </c>
      <c r="H745">
        <f t="shared" si="22"/>
        <v>51.229999999999976</v>
      </c>
      <c r="I745">
        <f t="shared" si="23"/>
        <v>55.659999999999975</v>
      </c>
    </row>
    <row r="746" spans="1:9">
      <c r="A746" s="5">
        <v>45646</v>
      </c>
      <c r="B746" s="6">
        <v>1.9553</v>
      </c>
      <c r="C746" s="6">
        <v>2.0849000000000002</v>
      </c>
      <c r="D746" s="6">
        <v>2.2364000000000002</v>
      </c>
      <c r="E746" s="6">
        <v>2.355</v>
      </c>
      <c r="F746" s="6">
        <v>1.6902999999999999</v>
      </c>
      <c r="G746" s="6">
        <v>1.7613000000000001</v>
      </c>
      <c r="H746">
        <f t="shared" si="22"/>
        <v>54.610000000000028</v>
      </c>
      <c r="I746">
        <f t="shared" si="23"/>
        <v>59.36999999999999</v>
      </c>
    </row>
    <row r="747" spans="1:9">
      <c r="A747" s="5">
        <v>45649</v>
      </c>
      <c r="B747" s="6">
        <v>1.9456</v>
      </c>
      <c r="C747" s="6">
        <v>2.0712000000000002</v>
      </c>
      <c r="D747" s="6">
        <v>2.2363</v>
      </c>
      <c r="E747" s="6">
        <v>2.36</v>
      </c>
      <c r="F747" s="6">
        <v>1.7002999999999999</v>
      </c>
      <c r="G747" s="6">
        <v>1.7613000000000001</v>
      </c>
      <c r="H747">
        <f t="shared" si="22"/>
        <v>53.6</v>
      </c>
      <c r="I747">
        <f t="shared" si="23"/>
        <v>59.869999999999976</v>
      </c>
    </row>
    <row r="748" spans="1:9">
      <c r="A748" s="5">
        <v>45650</v>
      </c>
      <c r="B748" s="6">
        <v>1.9558</v>
      </c>
      <c r="C748" s="6">
        <v>2.0802999999999998</v>
      </c>
      <c r="D748" s="6">
        <v>2.2454000000000001</v>
      </c>
      <c r="E748" s="6">
        <v>2.3708</v>
      </c>
      <c r="F748" s="6">
        <v>1.7264999999999999</v>
      </c>
      <c r="G748" s="6">
        <v>1.7887999999999999</v>
      </c>
      <c r="H748">
        <f t="shared" si="22"/>
        <v>51.890000000000015</v>
      </c>
      <c r="I748">
        <f t="shared" si="23"/>
        <v>58.20000000000001</v>
      </c>
    </row>
    <row r="749" spans="1:9">
      <c r="A749" s="5">
        <v>45651</v>
      </c>
      <c r="B749" s="6">
        <v>1.9706999999999999</v>
      </c>
      <c r="C749" s="6">
        <v>2.0937999999999999</v>
      </c>
      <c r="D749" s="6">
        <v>2.2553999999999998</v>
      </c>
      <c r="E749" s="6">
        <v>2.3757000000000001</v>
      </c>
      <c r="F749" s="6">
        <v>1.7565</v>
      </c>
      <c r="G749" s="6">
        <v>1.8083</v>
      </c>
      <c r="H749">
        <f t="shared" si="22"/>
        <v>49.889999999999986</v>
      </c>
      <c r="I749">
        <f t="shared" si="23"/>
        <v>56.740000000000009</v>
      </c>
    </row>
    <row r="750" spans="1:9">
      <c r="A750" s="5">
        <v>45652</v>
      </c>
      <c r="B750" s="6">
        <v>1.9803999999999999</v>
      </c>
      <c r="C750" s="6">
        <v>2.1044999999999998</v>
      </c>
      <c r="D750" s="6">
        <v>2.2553999999999998</v>
      </c>
      <c r="E750" s="6">
        <v>2.3853</v>
      </c>
      <c r="F750" s="6">
        <v>1.7315</v>
      </c>
      <c r="G750" s="6">
        <v>1.7713000000000001</v>
      </c>
      <c r="H750">
        <f t="shared" si="22"/>
        <v>52.389999999999979</v>
      </c>
      <c r="I750">
        <f t="shared" si="23"/>
        <v>61.399999999999991</v>
      </c>
    </row>
    <row r="751" spans="1:9">
      <c r="A751" s="5">
        <v>45653</v>
      </c>
      <c r="B751" s="6">
        <v>1.9555</v>
      </c>
      <c r="C751" s="6">
        <v>2.0731000000000002</v>
      </c>
      <c r="D751" s="6">
        <v>2.2412999999999998</v>
      </c>
      <c r="E751" s="6">
        <v>2.3784000000000001</v>
      </c>
      <c r="F751" s="6">
        <v>1.7015</v>
      </c>
      <c r="G751" s="6">
        <v>1.7563</v>
      </c>
      <c r="H751">
        <f t="shared" si="22"/>
        <v>53.979999999999983</v>
      </c>
      <c r="I751">
        <f t="shared" si="23"/>
        <v>62.210000000000008</v>
      </c>
    </row>
    <row r="752" spans="1:9">
      <c r="A752" s="5">
        <v>45656</v>
      </c>
      <c r="B752" s="6">
        <v>1.9457</v>
      </c>
      <c r="C752" s="6">
        <v>2.0701999999999998</v>
      </c>
      <c r="D752" s="6">
        <v>2.2564000000000002</v>
      </c>
      <c r="E752" s="6">
        <v>2.3731</v>
      </c>
      <c r="F752" s="6">
        <v>1.7164999999999999</v>
      </c>
      <c r="G752" s="6">
        <v>1.7563</v>
      </c>
      <c r="H752">
        <f t="shared" si="22"/>
        <v>53.990000000000023</v>
      </c>
      <c r="I752">
        <f t="shared" si="23"/>
        <v>61.68</v>
      </c>
    </row>
    <row r="753" spans="1:9">
      <c r="A753" s="5">
        <v>45657</v>
      </c>
      <c r="B753" s="6">
        <v>1.9140999999999999</v>
      </c>
      <c r="C753" s="6">
        <v>2.0461999999999998</v>
      </c>
      <c r="D753" s="6">
        <v>2.2240000000000002</v>
      </c>
      <c r="E753" s="6">
        <v>2.3449</v>
      </c>
      <c r="F753" s="6">
        <v>1.6916</v>
      </c>
      <c r="G753" s="6">
        <v>1.7262999999999999</v>
      </c>
      <c r="H753">
        <f t="shared" si="22"/>
        <v>53.240000000000023</v>
      </c>
      <c r="I753">
        <f t="shared" si="23"/>
        <v>61.860000000000007</v>
      </c>
    </row>
    <row r="754" spans="1:9">
      <c r="A754" s="5">
        <v>45659</v>
      </c>
      <c r="B754" s="6">
        <v>1.8758999999999999</v>
      </c>
      <c r="C754" s="6">
        <v>2.0118999999999998</v>
      </c>
      <c r="D754" s="6">
        <v>2.1861999999999999</v>
      </c>
      <c r="E754" s="6">
        <v>2.3024</v>
      </c>
      <c r="F754" s="6">
        <v>1.6349</v>
      </c>
      <c r="G754" s="6">
        <v>1.6563000000000001</v>
      </c>
      <c r="H754">
        <f t="shared" si="22"/>
        <v>55.129999999999988</v>
      </c>
      <c r="I754">
        <f t="shared" si="23"/>
        <v>64.609999999999985</v>
      </c>
    </row>
    <row r="755" spans="1:9">
      <c r="A755" s="5">
        <v>45660</v>
      </c>
      <c r="B755" s="6">
        <v>1.8496999999999999</v>
      </c>
      <c r="C755" s="6">
        <v>1.9773000000000001</v>
      </c>
      <c r="D755" s="6">
        <v>2.1392000000000002</v>
      </c>
      <c r="E755" s="6">
        <v>2.2686999999999999</v>
      </c>
      <c r="F755" s="6">
        <v>1.6198999999999999</v>
      </c>
      <c r="G755" s="6">
        <v>1.6463000000000001</v>
      </c>
      <c r="H755">
        <f t="shared" si="22"/>
        <v>51.930000000000035</v>
      </c>
      <c r="I755">
        <f t="shared" si="23"/>
        <v>62.239999999999981</v>
      </c>
    </row>
    <row r="756" spans="1:9">
      <c r="A756" s="5">
        <v>45663</v>
      </c>
      <c r="B756" s="6">
        <v>1.8322000000000001</v>
      </c>
      <c r="C756" s="6">
        <v>1.9734</v>
      </c>
      <c r="D756" s="6">
        <v>2.1353</v>
      </c>
      <c r="E756" s="6">
        <v>2.2563</v>
      </c>
      <c r="F756" s="6">
        <v>1.6084000000000001</v>
      </c>
      <c r="G756" s="6">
        <v>1.6313</v>
      </c>
      <c r="H756">
        <f t="shared" si="22"/>
        <v>52.689999999999991</v>
      </c>
      <c r="I756">
        <f t="shared" si="23"/>
        <v>62.5</v>
      </c>
    </row>
    <row r="757" spans="1:9">
      <c r="A757" s="5">
        <v>45664</v>
      </c>
      <c r="B757" s="6">
        <v>1.8612</v>
      </c>
      <c r="C757" s="6">
        <v>1.9726999999999999</v>
      </c>
      <c r="D757" s="6">
        <v>2.1305999999999998</v>
      </c>
      <c r="E757" s="6">
        <v>2.2452000000000001</v>
      </c>
      <c r="F757" s="6">
        <v>1.6284000000000001</v>
      </c>
      <c r="G757" s="6">
        <v>1.625</v>
      </c>
      <c r="H757">
        <f t="shared" si="22"/>
        <v>50.219999999999978</v>
      </c>
      <c r="I757">
        <f t="shared" si="23"/>
        <v>62.02000000000001</v>
      </c>
    </row>
    <row r="758" spans="1:9">
      <c r="A758" s="5">
        <v>45665</v>
      </c>
      <c r="B758" s="6">
        <v>1.8629</v>
      </c>
      <c r="C758" s="6">
        <v>1.9704999999999999</v>
      </c>
      <c r="D758" s="6">
        <v>2.1154999999999999</v>
      </c>
      <c r="E758" s="6">
        <v>2.2404999999999999</v>
      </c>
      <c r="F758" s="6">
        <v>1.6288</v>
      </c>
      <c r="G758" s="6">
        <v>1.6225000000000001</v>
      </c>
      <c r="H758">
        <f t="shared" si="22"/>
        <v>48.669999999999987</v>
      </c>
      <c r="I758">
        <f t="shared" si="23"/>
        <v>61.79999999999999</v>
      </c>
    </row>
    <row r="759" spans="1:9">
      <c r="A759" s="5">
        <v>45666</v>
      </c>
      <c r="B759" s="6">
        <v>1.8934</v>
      </c>
      <c r="C759" s="6">
        <v>2.0030999999999999</v>
      </c>
      <c r="D759" s="6">
        <v>2.1404999999999998</v>
      </c>
      <c r="E759" s="6">
        <v>2.2618999999999998</v>
      </c>
      <c r="F759" s="6">
        <v>1.6588000000000001</v>
      </c>
      <c r="G759" s="6">
        <v>1.65</v>
      </c>
      <c r="H759">
        <f t="shared" si="22"/>
        <v>48.16999999999998</v>
      </c>
      <c r="I759">
        <f t="shared" si="23"/>
        <v>61.189999999999991</v>
      </c>
    </row>
    <row r="760" spans="1:9">
      <c r="A760" s="5">
        <v>45667</v>
      </c>
      <c r="B760" s="6">
        <v>1.9093</v>
      </c>
      <c r="C760" s="6">
        <v>2.0276000000000001</v>
      </c>
      <c r="D760" s="6">
        <v>2.1389</v>
      </c>
      <c r="E760" s="6">
        <v>2.2616000000000001</v>
      </c>
      <c r="F760" s="6">
        <v>1.6488</v>
      </c>
      <c r="G760" s="6">
        <v>1.645</v>
      </c>
      <c r="H760">
        <f t="shared" si="22"/>
        <v>49.01</v>
      </c>
      <c r="I760">
        <f t="shared" si="23"/>
        <v>61.660000000000004</v>
      </c>
    </row>
    <row r="761" spans="1:9">
      <c r="A761" s="5">
        <v>45670</v>
      </c>
      <c r="B761" s="6">
        <v>1.9406000000000001</v>
      </c>
      <c r="C761" s="6">
        <v>2.0552000000000001</v>
      </c>
      <c r="D761" s="6">
        <v>2.1631999999999998</v>
      </c>
      <c r="E761" s="6">
        <v>2.2801</v>
      </c>
      <c r="F761" s="6">
        <v>1.6813</v>
      </c>
      <c r="G761" s="6">
        <v>1.6725000000000001</v>
      </c>
      <c r="H761">
        <f t="shared" si="22"/>
        <v>48.189999999999976</v>
      </c>
      <c r="I761">
        <f t="shared" si="23"/>
        <v>60.759999999999991</v>
      </c>
    </row>
    <row r="762" spans="1:9">
      <c r="A762" s="5">
        <v>45671</v>
      </c>
      <c r="B762" s="6">
        <v>1.9410000000000001</v>
      </c>
      <c r="C762" s="6">
        <v>2.056</v>
      </c>
      <c r="D762" s="6">
        <v>2.1577000000000002</v>
      </c>
      <c r="E762" s="6">
        <v>2.2803</v>
      </c>
      <c r="F762" s="6">
        <v>1.6646000000000001</v>
      </c>
      <c r="G762" s="6">
        <v>1.65</v>
      </c>
      <c r="H762">
        <f t="shared" si="22"/>
        <v>49.310000000000009</v>
      </c>
      <c r="I762">
        <f t="shared" si="23"/>
        <v>63.030000000000008</v>
      </c>
    </row>
    <row r="763" spans="1:9">
      <c r="A763" s="5">
        <v>45672</v>
      </c>
      <c r="B763" s="6">
        <v>1.9307000000000001</v>
      </c>
      <c r="C763" s="6">
        <v>2.0404</v>
      </c>
      <c r="D763" s="6">
        <v>2.1455000000000002</v>
      </c>
      <c r="E763" s="6">
        <v>2.2803</v>
      </c>
      <c r="F763" s="6">
        <v>1.6596</v>
      </c>
      <c r="G763" s="6">
        <v>1.65</v>
      </c>
      <c r="H763">
        <f t="shared" si="22"/>
        <v>48.590000000000025</v>
      </c>
      <c r="I763">
        <f t="shared" si="23"/>
        <v>63.030000000000008</v>
      </c>
    </row>
    <row r="764" spans="1:9">
      <c r="A764" s="5">
        <v>45673</v>
      </c>
      <c r="B764" s="6">
        <v>1.9565999999999999</v>
      </c>
      <c r="C764" s="6">
        <v>2.0554000000000001</v>
      </c>
      <c r="D764" s="6">
        <v>2.1465999999999998</v>
      </c>
      <c r="E764" s="6">
        <v>2.2801</v>
      </c>
      <c r="F764" s="6">
        <v>1.6698</v>
      </c>
      <c r="G764" s="6">
        <v>1.6625000000000001</v>
      </c>
      <c r="H764">
        <f t="shared" si="22"/>
        <v>47.679999999999993</v>
      </c>
      <c r="I764">
        <f t="shared" si="23"/>
        <v>61.759999999999991</v>
      </c>
    </row>
    <row r="765" spans="1:9">
      <c r="A765" s="5">
        <v>45674</v>
      </c>
      <c r="B765" s="6">
        <v>1.9685999999999999</v>
      </c>
      <c r="C765" s="6">
        <v>2.0651999999999999</v>
      </c>
      <c r="D765" s="6">
        <v>2.1617999999999999</v>
      </c>
      <c r="E765" s="6">
        <v>2.2751000000000001</v>
      </c>
      <c r="F765" s="6">
        <v>1.68</v>
      </c>
      <c r="G765" s="6">
        <v>1.67</v>
      </c>
      <c r="H765">
        <f t="shared" si="22"/>
        <v>48.18</v>
      </c>
      <c r="I765">
        <f t="shared" si="23"/>
        <v>60.510000000000019</v>
      </c>
    </row>
    <row r="766" spans="1:9">
      <c r="A766" s="5">
        <v>45677</v>
      </c>
      <c r="B766" s="6">
        <v>1.9816</v>
      </c>
      <c r="C766" s="6">
        <v>2.0825</v>
      </c>
      <c r="D766" s="6">
        <v>2.1619999999999999</v>
      </c>
      <c r="E766" s="6">
        <v>2.2759999999999998</v>
      </c>
      <c r="F766" s="6">
        <v>1.6903999999999999</v>
      </c>
      <c r="G766" s="6">
        <v>1.6850000000000001</v>
      </c>
      <c r="H766">
        <f t="shared" si="22"/>
        <v>47.160000000000004</v>
      </c>
      <c r="I766">
        <f t="shared" si="23"/>
        <v>59.099999999999973</v>
      </c>
    </row>
    <row r="767" spans="1:9">
      <c r="A767" s="5">
        <v>45678</v>
      </c>
      <c r="B767" s="6">
        <v>1.9752000000000001</v>
      </c>
      <c r="C767" s="6">
        <v>2.0800999999999998</v>
      </c>
      <c r="D767" s="6">
        <v>2.1631</v>
      </c>
      <c r="E767" s="6">
        <v>2.2801999999999998</v>
      </c>
      <c r="F767" s="6">
        <v>1.6655</v>
      </c>
      <c r="G767" s="6">
        <v>1.6676</v>
      </c>
      <c r="H767">
        <f t="shared" si="22"/>
        <v>49.760000000000005</v>
      </c>
      <c r="I767">
        <f t="shared" si="23"/>
        <v>61.259999999999984</v>
      </c>
    </row>
    <row r="768" spans="1:9">
      <c r="A768" s="5">
        <v>45679</v>
      </c>
      <c r="B768" s="6">
        <v>1.9618</v>
      </c>
      <c r="C768" s="6">
        <v>2.0543</v>
      </c>
      <c r="D768" s="6">
        <v>2.1606000000000001</v>
      </c>
      <c r="E768" s="6">
        <v>2.2753999999999999</v>
      </c>
      <c r="F768" s="6">
        <v>1.6707000000000001</v>
      </c>
      <c r="G768" s="6">
        <v>1.6751</v>
      </c>
      <c r="H768">
        <f t="shared" si="22"/>
        <v>48.99</v>
      </c>
      <c r="I768">
        <f t="shared" si="23"/>
        <v>60.029999999999987</v>
      </c>
    </row>
    <row r="769" spans="1:9">
      <c r="A769" s="5">
        <v>45680</v>
      </c>
      <c r="B769" s="6">
        <v>1.9773000000000001</v>
      </c>
      <c r="C769" s="6">
        <v>2.0649999999999999</v>
      </c>
      <c r="D769" s="6">
        <v>2.1499000000000001</v>
      </c>
      <c r="E769" s="6">
        <v>2.2803</v>
      </c>
      <c r="F769" s="6">
        <v>1.6959</v>
      </c>
      <c r="G769" s="6">
        <v>1.6900999999999999</v>
      </c>
      <c r="H769">
        <f t="shared" si="22"/>
        <v>45.40000000000002</v>
      </c>
      <c r="I769">
        <f t="shared" si="23"/>
        <v>59.02</v>
      </c>
    </row>
    <row r="770" spans="1:9">
      <c r="A770" s="5">
        <v>45681</v>
      </c>
      <c r="B770" s="6">
        <v>1.9762</v>
      </c>
      <c r="C770" s="6">
        <v>2.0760999999999998</v>
      </c>
      <c r="D770" s="6">
        <v>2.1598999999999999</v>
      </c>
      <c r="E770" s="6">
        <v>2.2854000000000001</v>
      </c>
      <c r="F770" s="6">
        <v>1.6911</v>
      </c>
      <c r="G770" s="6">
        <v>1.6851</v>
      </c>
      <c r="H770">
        <f t="shared" si="22"/>
        <v>46.879999999999988</v>
      </c>
      <c r="I770">
        <f t="shared" si="23"/>
        <v>60.030000000000008</v>
      </c>
    </row>
    <row r="771" spans="1:9">
      <c r="A771" s="5">
        <v>45683</v>
      </c>
      <c r="B771" s="6">
        <v>1.9762</v>
      </c>
      <c r="C771" s="6">
        <v>2.0758999999999999</v>
      </c>
      <c r="D771" s="6">
        <v>2.1564999999999999</v>
      </c>
      <c r="E771" s="6">
        <v>2.282</v>
      </c>
      <c r="F771" s="6">
        <v>1.6879</v>
      </c>
      <c r="G771" s="6">
        <v>1.6800999999999999</v>
      </c>
      <c r="H771">
        <f t="shared" si="22"/>
        <v>46.859999999999992</v>
      </c>
      <c r="I771">
        <f t="shared" si="23"/>
        <v>60.190000000000012</v>
      </c>
    </row>
    <row r="772" spans="1:9">
      <c r="A772" s="5">
        <v>45684</v>
      </c>
      <c r="B772" s="6">
        <v>1.9568000000000001</v>
      </c>
      <c r="C772" s="6">
        <v>2.0577999999999999</v>
      </c>
      <c r="D772" s="6">
        <v>2.1434000000000002</v>
      </c>
      <c r="E772" s="6">
        <v>2.2753999999999999</v>
      </c>
      <c r="F772" s="6">
        <v>1.6545000000000001</v>
      </c>
      <c r="G772" s="6">
        <v>1.6526000000000001</v>
      </c>
      <c r="H772">
        <f t="shared" ref="H772:H835" si="24">(D772-F772)*100</f>
        <v>48.890000000000015</v>
      </c>
      <c r="I772">
        <f t="shared" ref="I772:I835" si="25">(E772-G772)*100</f>
        <v>62.27999999999998</v>
      </c>
    </row>
    <row r="773" spans="1:9">
      <c r="A773" s="5">
        <v>45693</v>
      </c>
      <c r="B773" s="6">
        <v>1.9503999999999999</v>
      </c>
      <c r="C773" s="6">
        <v>2.0472999999999999</v>
      </c>
      <c r="D773" s="6">
        <v>2.1406000000000001</v>
      </c>
      <c r="E773" s="6">
        <v>2.2816999999999998</v>
      </c>
      <c r="F773" s="6">
        <v>1.6376999999999999</v>
      </c>
      <c r="G773" s="6">
        <v>1.6351</v>
      </c>
      <c r="H773">
        <f t="shared" si="24"/>
        <v>50.290000000000013</v>
      </c>
      <c r="I773">
        <f t="shared" si="25"/>
        <v>64.659999999999982</v>
      </c>
    </row>
    <row r="774" spans="1:9">
      <c r="A774" s="5">
        <v>45694</v>
      </c>
      <c r="B774" s="6">
        <v>1.9256</v>
      </c>
      <c r="C774" s="6">
        <v>2.0283000000000002</v>
      </c>
      <c r="D774" s="6">
        <v>2.1297000000000001</v>
      </c>
      <c r="E774" s="6">
        <v>2.2719</v>
      </c>
      <c r="F774" s="6">
        <v>1.6137999999999999</v>
      </c>
      <c r="G774" s="6">
        <v>1.6012</v>
      </c>
      <c r="H774">
        <f t="shared" si="24"/>
        <v>51.590000000000025</v>
      </c>
      <c r="I774">
        <f t="shared" si="25"/>
        <v>67.070000000000007</v>
      </c>
    </row>
    <row r="775" spans="1:9">
      <c r="A775" s="5">
        <v>45695</v>
      </c>
      <c r="B775" s="6">
        <v>1.9004000000000001</v>
      </c>
      <c r="C775" s="6">
        <v>2.0209000000000001</v>
      </c>
      <c r="D775" s="6">
        <v>2.1276999999999999</v>
      </c>
      <c r="E775" s="6">
        <v>2.2715000000000001</v>
      </c>
      <c r="F775" s="6">
        <v>1.6213</v>
      </c>
      <c r="G775" s="6">
        <v>1.6042000000000001</v>
      </c>
      <c r="H775">
        <f t="shared" si="24"/>
        <v>50.639999999999993</v>
      </c>
      <c r="I775">
        <f t="shared" si="25"/>
        <v>66.73</v>
      </c>
    </row>
    <row r="776" spans="1:9">
      <c r="A776" s="5">
        <v>45696</v>
      </c>
      <c r="B776" s="6">
        <v>1.9043000000000001</v>
      </c>
      <c r="C776" s="6">
        <v>2.0240999999999998</v>
      </c>
      <c r="D776" s="6">
        <v>2.1309</v>
      </c>
      <c r="E776" s="6">
        <v>2.2747000000000002</v>
      </c>
      <c r="F776" s="6">
        <v>1.6237999999999999</v>
      </c>
      <c r="G776" s="6">
        <v>1.6067</v>
      </c>
      <c r="H776">
        <f t="shared" si="24"/>
        <v>50.710000000000008</v>
      </c>
      <c r="I776">
        <f t="shared" si="25"/>
        <v>66.800000000000011</v>
      </c>
    </row>
    <row r="777" spans="1:9">
      <c r="A777" s="5">
        <v>45698</v>
      </c>
      <c r="B777" s="6">
        <v>1.9275</v>
      </c>
      <c r="C777" s="6">
        <v>2.0209999999999999</v>
      </c>
      <c r="D777" s="6">
        <v>2.1227</v>
      </c>
      <c r="E777" s="6">
        <v>2.2757999999999998</v>
      </c>
      <c r="F777" s="6">
        <v>1.6516</v>
      </c>
      <c r="G777" s="6">
        <v>1.6342000000000001</v>
      </c>
      <c r="H777">
        <f t="shared" si="24"/>
        <v>47.110000000000007</v>
      </c>
      <c r="I777">
        <f t="shared" si="25"/>
        <v>64.159999999999968</v>
      </c>
    </row>
    <row r="778" spans="1:9">
      <c r="A778" s="5">
        <v>45699</v>
      </c>
      <c r="B778" s="6">
        <v>1.9504999999999999</v>
      </c>
      <c r="C778" s="6">
        <v>2.0261999999999998</v>
      </c>
      <c r="D778" s="6">
        <v>2.1278999999999999</v>
      </c>
      <c r="E778" s="6">
        <v>2.2814000000000001</v>
      </c>
      <c r="F778" s="6">
        <v>1.6469</v>
      </c>
      <c r="G778" s="6">
        <v>1.6274999999999999</v>
      </c>
      <c r="H778">
        <f t="shared" si="24"/>
        <v>48.099999999999987</v>
      </c>
      <c r="I778">
        <f t="shared" si="25"/>
        <v>65.390000000000015</v>
      </c>
    </row>
    <row r="779" spans="1:9">
      <c r="A779" s="5">
        <v>45700</v>
      </c>
      <c r="B779" s="6">
        <v>1.948</v>
      </c>
      <c r="C779" s="6">
        <v>2.0261999999999998</v>
      </c>
      <c r="D779" s="6">
        <v>2.1234999999999999</v>
      </c>
      <c r="E779" s="6">
        <v>2.2810000000000001</v>
      </c>
      <c r="F779" s="6">
        <v>1.6568000000000001</v>
      </c>
      <c r="G779" s="6">
        <v>1.6335999999999999</v>
      </c>
      <c r="H779">
        <f t="shared" si="24"/>
        <v>46.669999999999987</v>
      </c>
      <c r="I779">
        <f t="shared" si="25"/>
        <v>64.740000000000023</v>
      </c>
    </row>
    <row r="780" spans="1:9">
      <c r="A780" s="5">
        <v>45701</v>
      </c>
      <c r="B780" s="6">
        <v>1.9490000000000001</v>
      </c>
      <c r="C780" s="6">
        <v>2.032</v>
      </c>
      <c r="D780" s="6">
        <v>2.1242000000000001</v>
      </c>
      <c r="E780" s="6">
        <v>2.2770000000000001</v>
      </c>
      <c r="F780" s="6">
        <v>1.6617999999999999</v>
      </c>
      <c r="G780" s="6">
        <v>1.6346000000000001</v>
      </c>
      <c r="H780">
        <f t="shared" si="24"/>
        <v>46.240000000000016</v>
      </c>
      <c r="I780">
        <f t="shared" si="25"/>
        <v>64.240000000000009</v>
      </c>
    </row>
    <row r="781" spans="1:9">
      <c r="A781" s="5">
        <v>45702</v>
      </c>
      <c r="B781" s="6">
        <v>1.9671000000000001</v>
      </c>
      <c r="C781" s="6">
        <v>2.0573000000000001</v>
      </c>
      <c r="D781" s="6">
        <v>2.1339000000000001</v>
      </c>
      <c r="E781" s="6">
        <v>2.2782</v>
      </c>
      <c r="F781" s="6">
        <v>1.6889000000000001</v>
      </c>
      <c r="G781" s="6">
        <v>1.6546000000000001</v>
      </c>
      <c r="H781">
        <f t="shared" si="24"/>
        <v>44.500000000000007</v>
      </c>
      <c r="I781">
        <f t="shared" si="25"/>
        <v>62.359999999999992</v>
      </c>
    </row>
    <row r="782" spans="1:9">
      <c r="A782" s="5">
        <v>45705</v>
      </c>
      <c r="B782" s="6">
        <v>1.9904999999999999</v>
      </c>
      <c r="C782" s="6">
        <v>2.0718000000000001</v>
      </c>
      <c r="D782" s="6">
        <v>2.1434000000000002</v>
      </c>
      <c r="E782" s="6">
        <v>2.2953000000000001</v>
      </c>
      <c r="F782" s="6">
        <v>1.7237</v>
      </c>
      <c r="G782" s="6">
        <v>1.6934</v>
      </c>
      <c r="H782">
        <f t="shared" si="24"/>
        <v>41.97000000000002</v>
      </c>
      <c r="I782">
        <f t="shared" si="25"/>
        <v>60.190000000000012</v>
      </c>
    </row>
    <row r="783" spans="1:9">
      <c r="A783" s="5">
        <v>45706</v>
      </c>
      <c r="B783" s="6">
        <v>2.0072000000000001</v>
      </c>
      <c r="C783" s="6">
        <v>2.0987</v>
      </c>
      <c r="D783" s="6">
        <v>2.1623999999999999</v>
      </c>
      <c r="E783" s="6">
        <v>2.3199999999999998</v>
      </c>
      <c r="F783" s="6">
        <v>1.7425999999999999</v>
      </c>
      <c r="G783" s="6">
        <v>1.7007000000000001</v>
      </c>
      <c r="H783">
        <f t="shared" si="24"/>
        <v>41.98</v>
      </c>
      <c r="I783">
        <f t="shared" si="25"/>
        <v>61.929999999999971</v>
      </c>
    </row>
    <row r="784" spans="1:9">
      <c r="A784" s="5">
        <v>45707</v>
      </c>
      <c r="B784" s="6">
        <v>2.0057</v>
      </c>
      <c r="C784" s="6">
        <v>2.0868000000000002</v>
      </c>
      <c r="D784" s="6">
        <v>2.1604000000000001</v>
      </c>
      <c r="E784" s="6">
        <v>2.3155999999999999</v>
      </c>
      <c r="F784" s="6">
        <v>1.7218</v>
      </c>
      <c r="G784" s="6">
        <v>1.6626000000000001</v>
      </c>
      <c r="H784">
        <f t="shared" si="24"/>
        <v>43.860000000000014</v>
      </c>
      <c r="I784">
        <f t="shared" si="25"/>
        <v>65.299999999999983</v>
      </c>
    </row>
    <row r="785" spans="1:9">
      <c r="A785" s="5">
        <v>45708</v>
      </c>
      <c r="B785" s="6">
        <v>2.0388000000000002</v>
      </c>
      <c r="C785" s="6">
        <v>2.1067</v>
      </c>
      <c r="D785" s="6">
        <v>2.1720999999999999</v>
      </c>
      <c r="E785" s="6">
        <v>2.3327</v>
      </c>
      <c r="F785" s="6">
        <v>1.7513000000000001</v>
      </c>
      <c r="G785" s="6">
        <v>1.6953</v>
      </c>
      <c r="H785">
        <f t="shared" si="24"/>
        <v>42.079999999999984</v>
      </c>
      <c r="I785">
        <f t="shared" si="25"/>
        <v>63.739999999999995</v>
      </c>
    </row>
    <row r="786" spans="1:9">
      <c r="A786" s="5">
        <v>45709</v>
      </c>
      <c r="B786" s="6">
        <v>2.0788000000000002</v>
      </c>
      <c r="C786" s="6">
        <v>2.1282000000000001</v>
      </c>
      <c r="D786" s="6">
        <v>2.2054</v>
      </c>
      <c r="E786" s="6">
        <v>2.3517999999999999</v>
      </c>
      <c r="F786" s="6">
        <v>1.7813000000000001</v>
      </c>
      <c r="G786" s="6">
        <v>1.7302999999999999</v>
      </c>
      <c r="H786">
        <f t="shared" si="24"/>
        <v>42.409999999999989</v>
      </c>
      <c r="I786">
        <f t="shared" si="25"/>
        <v>62.149999999999991</v>
      </c>
    </row>
    <row r="787" spans="1:9">
      <c r="A787" s="5">
        <v>45712</v>
      </c>
      <c r="B787" s="6">
        <v>2.1145999999999998</v>
      </c>
      <c r="C787" s="6">
        <v>2.1701000000000001</v>
      </c>
      <c r="D787" s="6">
        <v>2.2610000000000001</v>
      </c>
      <c r="E787" s="6">
        <v>2.3894000000000002</v>
      </c>
      <c r="F787" s="6">
        <v>1.8238000000000001</v>
      </c>
      <c r="G787" s="6">
        <v>1.7727999999999999</v>
      </c>
      <c r="H787">
        <f t="shared" si="24"/>
        <v>43.720000000000006</v>
      </c>
      <c r="I787">
        <f t="shared" si="25"/>
        <v>61.660000000000025</v>
      </c>
    </row>
    <row r="788" spans="1:9">
      <c r="A788" s="5">
        <v>45713</v>
      </c>
      <c r="B788" s="6">
        <v>2.1503000000000001</v>
      </c>
      <c r="C788" s="6">
        <v>2.2040000000000002</v>
      </c>
      <c r="D788" s="6">
        <v>2.2799</v>
      </c>
      <c r="E788" s="6">
        <v>2.4049999999999998</v>
      </c>
      <c r="F788" s="6">
        <v>1.8238000000000001</v>
      </c>
      <c r="G788" s="6">
        <v>1.748</v>
      </c>
      <c r="H788">
        <f t="shared" si="24"/>
        <v>45.609999999999992</v>
      </c>
      <c r="I788">
        <f t="shared" si="25"/>
        <v>65.699999999999974</v>
      </c>
    </row>
    <row r="789" spans="1:9">
      <c r="A789" s="5">
        <v>45714</v>
      </c>
      <c r="B789" s="6">
        <v>2.1553</v>
      </c>
      <c r="C789" s="6">
        <v>2.2008999999999999</v>
      </c>
      <c r="D789" s="6">
        <v>2.2850000000000001</v>
      </c>
      <c r="E789" s="6">
        <v>2.4083000000000001</v>
      </c>
      <c r="F789" s="6">
        <v>1.8363</v>
      </c>
      <c r="G789" s="6">
        <v>1.7454000000000001</v>
      </c>
      <c r="H789">
        <f t="shared" si="24"/>
        <v>44.870000000000012</v>
      </c>
      <c r="I789">
        <f t="shared" si="25"/>
        <v>66.290000000000006</v>
      </c>
    </row>
    <row r="790" spans="1:9">
      <c r="A790" s="5">
        <v>45715</v>
      </c>
      <c r="B790" s="6">
        <v>2.1776</v>
      </c>
      <c r="C790" s="6">
        <v>2.2250000000000001</v>
      </c>
      <c r="D790" s="6">
        <v>2.2949999999999999</v>
      </c>
      <c r="E790" s="6">
        <v>2.4302000000000001</v>
      </c>
      <c r="F790" s="6">
        <v>1.8637999999999999</v>
      </c>
      <c r="G790" s="6">
        <v>1.7779</v>
      </c>
      <c r="H790">
        <f t="shared" si="24"/>
        <v>43.120000000000005</v>
      </c>
      <c r="I790">
        <f t="shared" si="25"/>
        <v>65.23</v>
      </c>
    </row>
    <row r="791" spans="1:9">
      <c r="A791" s="5">
        <v>45716</v>
      </c>
      <c r="B791" s="6">
        <v>2.1951999999999998</v>
      </c>
      <c r="C791" s="6">
        <v>2.2412999999999998</v>
      </c>
      <c r="D791" s="6">
        <v>2.3056999999999999</v>
      </c>
      <c r="E791" s="6">
        <v>2.4557000000000002</v>
      </c>
      <c r="F791" s="6">
        <v>1.8537999999999999</v>
      </c>
      <c r="G791" s="6">
        <v>1.7430000000000001</v>
      </c>
      <c r="H791">
        <f t="shared" si="24"/>
        <v>45.19</v>
      </c>
      <c r="I791">
        <f t="shared" si="25"/>
        <v>71.27000000000001</v>
      </c>
    </row>
    <row r="792" spans="1:9">
      <c r="A792" s="5">
        <v>45719</v>
      </c>
      <c r="B792" s="6">
        <v>2.1800999999999999</v>
      </c>
      <c r="C792" s="6">
        <v>2.2414000000000001</v>
      </c>
      <c r="D792" s="6">
        <v>2.3073000000000001</v>
      </c>
      <c r="E792" s="6">
        <v>2.4550999999999998</v>
      </c>
      <c r="F792" s="6">
        <v>1.8263</v>
      </c>
      <c r="G792" s="6">
        <v>1.7104999999999999</v>
      </c>
      <c r="H792">
        <f t="shared" si="24"/>
        <v>48.100000000000009</v>
      </c>
      <c r="I792">
        <f t="shared" si="25"/>
        <v>74.459999999999994</v>
      </c>
    </row>
    <row r="793" spans="1:9">
      <c r="A793" s="5">
        <v>45720</v>
      </c>
      <c r="B793" s="6">
        <v>2.1694</v>
      </c>
      <c r="C793" s="6">
        <v>2.2363</v>
      </c>
      <c r="D793" s="6">
        <v>2.3010999999999999</v>
      </c>
      <c r="E793" s="6">
        <v>2.4588999999999999</v>
      </c>
      <c r="F793" s="6">
        <v>1.8297000000000001</v>
      </c>
      <c r="G793" s="6">
        <v>1.7204999999999999</v>
      </c>
      <c r="H793">
        <f t="shared" si="24"/>
        <v>47.139999999999979</v>
      </c>
      <c r="I793">
        <f t="shared" si="25"/>
        <v>73.839999999999989</v>
      </c>
    </row>
    <row r="794" spans="1:9">
      <c r="A794" s="5">
        <v>45721</v>
      </c>
      <c r="B794" s="6">
        <v>2.16</v>
      </c>
      <c r="C794" s="6">
        <v>2.2402000000000002</v>
      </c>
      <c r="D794" s="6">
        <v>2.3166000000000002</v>
      </c>
      <c r="E794" s="6">
        <v>2.4651000000000001</v>
      </c>
      <c r="F794" s="6">
        <v>1.8222</v>
      </c>
      <c r="G794" s="6">
        <v>1.7164999999999999</v>
      </c>
      <c r="H794">
        <f t="shared" si="24"/>
        <v>49.440000000000019</v>
      </c>
      <c r="I794">
        <f t="shared" si="25"/>
        <v>74.860000000000014</v>
      </c>
    </row>
    <row r="795" spans="1:9">
      <c r="A795" s="5">
        <v>45722</v>
      </c>
      <c r="B795" s="6">
        <v>2.17</v>
      </c>
      <c r="C795" s="6">
        <v>2.2673000000000001</v>
      </c>
      <c r="D795" s="6">
        <v>2.3231000000000002</v>
      </c>
      <c r="E795" s="6">
        <v>2.4832000000000001</v>
      </c>
      <c r="F795" s="6">
        <v>1.8584000000000001</v>
      </c>
      <c r="G795" s="6">
        <v>1.7555000000000001</v>
      </c>
      <c r="H795">
        <f t="shared" si="24"/>
        <v>46.470000000000013</v>
      </c>
      <c r="I795">
        <f t="shared" si="25"/>
        <v>72.77</v>
      </c>
    </row>
    <row r="796" spans="1:9">
      <c r="A796" s="5">
        <v>45723</v>
      </c>
      <c r="B796" s="6">
        <v>2.2250000000000001</v>
      </c>
      <c r="C796" s="6">
        <v>2.335</v>
      </c>
      <c r="D796" s="6">
        <v>2.3759000000000001</v>
      </c>
      <c r="E796" s="6">
        <v>2.5272000000000001</v>
      </c>
      <c r="F796" s="6">
        <v>1.9158999999999999</v>
      </c>
      <c r="G796" s="6">
        <v>1.8035000000000001</v>
      </c>
      <c r="H796">
        <f t="shared" si="24"/>
        <v>46.000000000000021</v>
      </c>
      <c r="I796">
        <f t="shared" si="25"/>
        <v>72.37</v>
      </c>
    </row>
    <row r="797" spans="1:9">
      <c r="A797" s="5">
        <v>45726</v>
      </c>
      <c r="B797" s="6">
        <v>2.25</v>
      </c>
      <c r="C797" s="6">
        <v>2.37</v>
      </c>
      <c r="D797" s="6">
        <v>2.4015</v>
      </c>
      <c r="E797" s="6">
        <v>2.5419</v>
      </c>
      <c r="F797" s="6">
        <v>1.9383999999999999</v>
      </c>
      <c r="G797" s="6">
        <v>1.823</v>
      </c>
      <c r="H797">
        <f t="shared" si="24"/>
        <v>46.310000000000009</v>
      </c>
      <c r="I797">
        <f t="shared" si="25"/>
        <v>71.890000000000015</v>
      </c>
    </row>
    <row r="798" spans="1:9">
      <c r="A798" s="5">
        <v>45727</v>
      </c>
      <c r="B798" s="6">
        <v>2.2988</v>
      </c>
      <c r="C798" s="6">
        <v>2.4327000000000001</v>
      </c>
      <c r="D798" s="6">
        <v>2.4599000000000002</v>
      </c>
      <c r="E798" s="6">
        <v>2.5988000000000002</v>
      </c>
      <c r="F798" s="6">
        <v>2.0122</v>
      </c>
      <c r="G798" s="6">
        <v>1.9004000000000001</v>
      </c>
      <c r="H798">
        <f t="shared" si="24"/>
        <v>44.770000000000024</v>
      </c>
      <c r="I798">
        <f t="shared" si="25"/>
        <v>69.840000000000018</v>
      </c>
    </row>
    <row r="799" spans="1:9">
      <c r="A799" s="5">
        <v>45728</v>
      </c>
      <c r="B799" s="6">
        <v>2.2860999999999998</v>
      </c>
      <c r="C799" s="6">
        <v>2.4302000000000001</v>
      </c>
      <c r="D799" s="6">
        <v>2.4449999999999998</v>
      </c>
      <c r="E799" s="6">
        <v>2.6061999999999999</v>
      </c>
      <c r="F799" s="6">
        <v>1.9772000000000001</v>
      </c>
      <c r="G799" s="6">
        <v>1.8531</v>
      </c>
      <c r="H799">
        <f t="shared" si="24"/>
        <v>46.77999999999998</v>
      </c>
      <c r="I799">
        <f t="shared" si="25"/>
        <v>75.309999999999988</v>
      </c>
    </row>
    <row r="800" spans="1:9">
      <c r="A800" s="5">
        <v>45729</v>
      </c>
      <c r="B800" s="6">
        <v>2.2517999999999998</v>
      </c>
      <c r="C800" s="6">
        <v>2.4035000000000002</v>
      </c>
      <c r="D800" s="6">
        <v>2.4405999999999999</v>
      </c>
      <c r="E800" s="6">
        <v>2.6042000000000001</v>
      </c>
      <c r="F800" s="6">
        <v>1.9683999999999999</v>
      </c>
      <c r="G800" s="6">
        <v>1.873</v>
      </c>
      <c r="H800">
        <f t="shared" si="24"/>
        <v>47.22</v>
      </c>
      <c r="I800">
        <f t="shared" si="25"/>
        <v>73.12</v>
      </c>
    </row>
    <row r="801" spans="1:9">
      <c r="A801" s="5">
        <v>45730</v>
      </c>
      <c r="B801" s="6">
        <v>2.2328000000000001</v>
      </c>
      <c r="C801" s="6">
        <v>2.3852000000000002</v>
      </c>
      <c r="D801" s="6">
        <v>2.4430999999999998</v>
      </c>
      <c r="E801" s="6">
        <v>2.61</v>
      </c>
      <c r="F801" s="6">
        <v>1.96</v>
      </c>
      <c r="G801" s="6">
        <v>1.8506</v>
      </c>
      <c r="H801">
        <f t="shared" si="24"/>
        <v>48.309999999999988</v>
      </c>
      <c r="I801">
        <f t="shared" si="25"/>
        <v>75.939999999999984</v>
      </c>
    </row>
    <row r="802" spans="1:9">
      <c r="A802" s="5">
        <v>45733</v>
      </c>
      <c r="B802" s="6">
        <v>2.2505999999999999</v>
      </c>
      <c r="C802" s="6">
        <v>2.4049999999999998</v>
      </c>
      <c r="D802" s="6">
        <v>2.4647999999999999</v>
      </c>
      <c r="E802" s="6">
        <v>2.65</v>
      </c>
      <c r="F802" s="6">
        <v>2.0188000000000001</v>
      </c>
      <c r="G802" s="6">
        <v>1.9406000000000001</v>
      </c>
      <c r="H802">
        <f t="shared" si="24"/>
        <v>44.599999999999973</v>
      </c>
      <c r="I802">
        <f t="shared" si="25"/>
        <v>70.939999999999984</v>
      </c>
    </row>
    <row r="803" spans="1:9">
      <c r="A803" s="5">
        <v>45734</v>
      </c>
      <c r="B803" s="6">
        <v>2.2212999999999998</v>
      </c>
      <c r="C803" s="6">
        <v>2.3944999999999999</v>
      </c>
      <c r="D803" s="6">
        <v>2.4605999999999999</v>
      </c>
      <c r="E803" s="6">
        <v>2.66</v>
      </c>
      <c r="F803" s="6">
        <v>2.0137999999999998</v>
      </c>
      <c r="G803" s="6">
        <v>1.9331</v>
      </c>
      <c r="H803">
        <f t="shared" si="24"/>
        <v>44.680000000000007</v>
      </c>
      <c r="I803">
        <f t="shared" si="25"/>
        <v>72.690000000000012</v>
      </c>
    </row>
    <row r="804" spans="1:9">
      <c r="A804" s="5">
        <v>45735</v>
      </c>
      <c r="B804" s="6">
        <v>2.1867000000000001</v>
      </c>
      <c r="C804" s="6">
        <v>2.3744000000000001</v>
      </c>
      <c r="D804" s="6">
        <v>2.4607999999999999</v>
      </c>
      <c r="E804" s="6">
        <v>2.6503000000000001</v>
      </c>
      <c r="F804" s="6">
        <v>2.0038</v>
      </c>
      <c r="G804" s="6">
        <v>1.9132</v>
      </c>
      <c r="H804">
        <f t="shared" si="24"/>
        <v>45.699999999999989</v>
      </c>
      <c r="I804">
        <f t="shared" si="25"/>
        <v>73.710000000000008</v>
      </c>
    </row>
    <row r="805" spans="1:9">
      <c r="A805" s="5">
        <v>45736</v>
      </c>
      <c r="B805" s="6">
        <v>2.1513</v>
      </c>
      <c r="C805" s="6">
        <v>2.3340999999999998</v>
      </c>
      <c r="D805" s="6">
        <v>2.4350000000000001</v>
      </c>
      <c r="E805" s="6">
        <v>2.6172</v>
      </c>
      <c r="F805" s="6">
        <v>1.9604999999999999</v>
      </c>
      <c r="G805" s="6">
        <v>1.8597999999999999</v>
      </c>
      <c r="H805">
        <f t="shared" si="24"/>
        <v>47.450000000000017</v>
      </c>
      <c r="I805">
        <f t="shared" si="25"/>
        <v>75.740000000000009</v>
      </c>
    </row>
    <row r="806" spans="1:9">
      <c r="A806" s="5">
        <v>45737</v>
      </c>
      <c r="B806" s="6">
        <v>2.1362000000000001</v>
      </c>
      <c r="C806" s="6">
        <v>2.3090000000000002</v>
      </c>
      <c r="D806" s="6">
        <v>2.4203999999999999</v>
      </c>
      <c r="E806" s="6">
        <v>2.5966999999999998</v>
      </c>
      <c r="F806" s="6">
        <v>1.9652000000000001</v>
      </c>
      <c r="G806" s="6">
        <v>1.8783000000000001</v>
      </c>
      <c r="H806">
        <f t="shared" si="24"/>
        <v>45.519999999999982</v>
      </c>
      <c r="I806">
        <f t="shared" si="25"/>
        <v>71.839999999999975</v>
      </c>
    </row>
    <row r="807" spans="1:9">
      <c r="A807" s="5">
        <v>45740</v>
      </c>
      <c r="B807" s="6">
        <v>2.1297999999999999</v>
      </c>
      <c r="C807" s="6">
        <v>2.2856000000000001</v>
      </c>
      <c r="D807" s="6">
        <v>2.4228000000000001</v>
      </c>
      <c r="E807" s="6">
        <v>2.5910000000000002</v>
      </c>
      <c r="F807" s="6">
        <v>1.9601999999999999</v>
      </c>
      <c r="G807" s="6">
        <v>1.8609</v>
      </c>
      <c r="H807">
        <f t="shared" si="24"/>
        <v>46.260000000000012</v>
      </c>
      <c r="I807">
        <f t="shared" si="25"/>
        <v>73.010000000000019</v>
      </c>
    </row>
    <row r="808" spans="1:9">
      <c r="A808" s="5">
        <v>45741</v>
      </c>
      <c r="B808" s="6">
        <v>2.1153</v>
      </c>
      <c r="C808" s="6">
        <v>2.2536999999999998</v>
      </c>
      <c r="D808" s="6">
        <v>2.4068000000000001</v>
      </c>
      <c r="E808" s="6">
        <v>2.5607000000000002</v>
      </c>
      <c r="F808" s="6">
        <v>1.9327000000000001</v>
      </c>
      <c r="G808" s="6">
        <v>1.8532999999999999</v>
      </c>
      <c r="H808">
        <f t="shared" si="24"/>
        <v>47.41</v>
      </c>
      <c r="I808">
        <f t="shared" si="25"/>
        <v>70.740000000000023</v>
      </c>
    </row>
    <row r="809" spans="1:9">
      <c r="A809" s="5">
        <v>45742</v>
      </c>
      <c r="B809" s="6">
        <v>2.1055999999999999</v>
      </c>
      <c r="C809" s="6">
        <v>2.2402000000000002</v>
      </c>
      <c r="D809" s="6">
        <v>2.3963000000000001</v>
      </c>
      <c r="E809" s="6">
        <v>2.5411999999999999</v>
      </c>
      <c r="F809" s="6">
        <v>1.9180999999999999</v>
      </c>
      <c r="G809" s="6">
        <v>1.8232999999999999</v>
      </c>
      <c r="H809">
        <f t="shared" si="24"/>
        <v>47.820000000000022</v>
      </c>
      <c r="I809">
        <f t="shared" si="25"/>
        <v>71.789999999999992</v>
      </c>
    </row>
    <row r="810" spans="1:9">
      <c r="A810" s="5">
        <v>45743</v>
      </c>
      <c r="B810" s="6">
        <v>2.0956999999999999</v>
      </c>
      <c r="C810" s="6">
        <v>2.2401</v>
      </c>
      <c r="D810" s="6">
        <v>2.3993000000000002</v>
      </c>
      <c r="E810" s="6">
        <v>2.5249999999999999</v>
      </c>
      <c r="F810" s="6">
        <v>1.9193</v>
      </c>
      <c r="G810" s="6">
        <v>1.8448</v>
      </c>
      <c r="H810">
        <f t="shared" si="24"/>
        <v>48.000000000000021</v>
      </c>
      <c r="I810">
        <f t="shared" si="25"/>
        <v>68.02</v>
      </c>
    </row>
    <row r="811" spans="1:9">
      <c r="A811" s="5">
        <v>45744</v>
      </c>
      <c r="B811" s="6">
        <v>2.0931000000000002</v>
      </c>
      <c r="C811" s="6">
        <v>2.2261000000000002</v>
      </c>
      <c r="D811" s="6">
        <v>2.3843999999999999</v>
      </c>
      <c r="E811" s="6">
        <v>2.5121000000000002</v>
      </c>
      <c r="F811" s="6">
        <v>1.9159999999999999</v>
      </c>
      <c r="G811" s="6">
        <v>1.8583000000000001</v>
      </c>
      <c r="H811">
        <f t="shared" si="24"/>
        <v>46.839999999999989</v>
      </c>
      <c r="I811">
        <f t="shared" si="25"/>
        <v>65.38000000000001</v>
      </c>
    </row>
    <row r="812" spans="1:9">
      <c r="A812" s="5">
        <v>45747</v>
      </c>
      <c r="B812" s="6">
        <v>2.0905</v>
      </c>
      <c r="C812" s="6">
        <v>2.2265999999999999</v>
      </c>
      <c r="D812" s="6">
        <v>2.3774000000000002</v>
      </c>
      <c r="E812" s="6">
        <v>2.5076000000000001</v>
      </c>
      <c r="F812" s="6">
        <v>1.9269000000000001</v>
      </c>
      <c r="G812" s="6">
        <v>1.8409</v>
      </c>
      <c r="H812">
        <f t="shared" si="24"/>
        <v>45.050000000000011</v>
      </c>
      <c r="I812">
        <f t="shared" si="25"/>
        <v>66.67</v>
      </c>
    </row>
    <row r="813" spans="1:9">
      <c r="A813" s="5">
        <v>45748</v>
      </c>
      <c r="B813" s="6">
        <v>2.0931000000000002</v>
      </c>
      <c r="C813" s="6">
        <v>2.2212000000000001</v>
      </c>
      <c r="D813" s="6">
        <v>2.3731</v>
      </c>
      <c r="E813" s="6">
        <v>2.4925000000000002</v>
      </c>
      <c r="F813" s="6">
        <v>1.9144000000000001</v>
      </c>
      <c r="G813" s="6">
        <v>1.8459000000000001</v>
      </c>
      <c r="H813">
        <f t="shared" si="24"/>
        <v>45.86999999999999</v>
      </c>
      <c r="I813">
        <f t="shared" si="25"/>
        <v>64.660000000000011</v>
      </c>
    </row>
    <row r="814" spans="1:9">
      <c r="A814" s="5">
        <v>45749</v>
      </c>
      <c r="B814" s="6">
        <v>2.0787</v>
      </c>
      <c r="C814" s="6">
        <v>2.2017000000000002</v>
      </c>
      <c r="D814" s="6">
        <v>2.3580999999999999</v>
      </c>
      <c r="E814" s="6">
        <v>2.48</v>
      </c>
      <c r="F814" s="6">
        <v>1.8734999999999999</v>
      </c>
      <c r="G814" s="6">
        <v>1.8180000000000001</v>
      </c>
      <c r="H814">
        <f t="shared" si="24"/>
        <v>48.459999999999994</v>
      </c>
      <c r="I814">
        <f t="shared" si="25"/>
        <v>66.199999999999989</v>
      </c>
    </row>
    <row r="815" spans="1:9">
      <c r="A815" s="5">
        <v>45750</v>
      </c>
      <c r="B815" s="6">
        <v>2.0326</v>
      </c>
      <c r="C815" s="6">
        <v>2.1558000000000002</v>
      </c>
      <c r="D815" s="6">
        <v>2.3113000000000001</v>
      </c>
      <c r="E815" s="6">
        <v>2.44</v>
      </c>
      <c r="F815" s="6">
        <v>1.8099000000000001</v>
      </c>
      <c r="G815" s="6">
        <v>1.7384999999999999</v>
      </c>
      <c r="H815">
        <f t="shared" si="24"/>
        <v>50.140000000000008</v>
      </c>
      <c r="I815">
        <f t="shared" si="25"/>
        <v>70.150000000000006</v>
      </c>
    </row>
    <row r="816" spans="1:9">
      <c r="A816" s="5">
        <v>45754</v>
      </c>
      <c r="B816" s="6">
        <v>1.9613</v>
      </c>
      <c r="C816" s="6">
        <v>2.0821999999999998</v>
      </c>
      <c r="D816" s="6">
        <v>2.2338</v>
      </c>
      <c r="E816" s="6">
        <v>2.38</v>
      </c>
      <c r="F816" s="6">
        <v>1.7441</v>
      </c>
      <c r="G816" s="6">
        <v>1.6675</v>
      </c>
      <c r="H816">
        <f t="shared" si="24"/>
        <v>48.97</v>
      </c>
      <c r="I816">
        <f t="shared" si="25"/>
        <v>71.249999999999986</v>
      </c>
    </row>
    <row r="817" spans="1:9">
      <c r="A817" s="5">
        <v>45755</v>
      </c>
      <c r="B817" s="6">
        <v>1.9785999999999999</v>
      </c>
      <c r="C817" s="6">
        <v>2.1006999999999998</v>
      </c>
      <c r="D817" s="6">
        <v>2.2532999999999999</v>
      </c>
      <c r="E817" s="6">
        <v>2.3898999999999999</v>
      </c>
      <c r="F817" s="6">
        <v>1.7966</v>
      </c>
      <c r="G817" s="6">
        <v>1.7075</v>
      </c>
      <c r="H817">
        <f t="shared" si="24"/>
        <v>45.669999999999987</v>
      </c>
      <c r="I817">
        <f t="shared" si="25"/>
        <v>68.239999999999995</v>
      </c>
    </row>
    <row r="818" spans="1:9">
      <c r="A818" s="5">
        <v>45756</v>
      </c>
      <c r="B818" s="6">
        <v>1.9858</v>
      </c>
      <c r="C818" s="6">
        <v>2.1126999999999998</v>
      </c>
      <c r="D818" s="6">
        <v>2.2578</v>
      </c>
      <c r="E818" s="6">
        <v>2.3992</v>
      </c>
      <c r="F818" s="6">
        <v>1.7966</v>
      </c>
      <c r="G818" s="6">
        <v>1.7050000000000001</v>
      </c>
      <c r="H818">
        <f t="shared" si="24"/>
        <v>46.120000000000005</v>
      </c>
      <c r="I818">
        <f t="shared" si="25"/>
        <v>69.419999999999987</v>
      </c>
    </row>
    <row r="819" spans="1:9">
      <c r="A819" s="5">
        <v>45757</v>
      </c>
      <c r="B819" s="6">
        <v>1.9924999999999999</v>
      </c>
      <c r="C819" s="6">
        <v>2.1168999999999998</v>
      </c>
      <c r="D819" s="6">
        <v>2.2549999999999999</v>
      </c>
      <c r="E819" s="6">
        <v>2.3999000000000001</v>
      </c>
      <c r="F819" s="6">
        <v>1.7911999999999999</v>
      </c>
      <c r="G819" s="6">
        <v>1.7</v>
      </c>
      <c r="H819">
        <f t="shared" si="24"/>
        <v>46.379999999999995</v>
      </c>
      <c r="I819">
        <f t="shared" si="25"/>
        <v>69.990000000000023</v>
      </c>
    </row>
    <row r="820" spans="1:9">
      <c r="A820" s="5">
        <v>45758</v>
      </c>
      <c r="B820" s="6">
        <v>1.9913000000000001</v>
      </c>
      <c r="C820" s="6">
        <v>2.1177000000000001</v>
      </c>
      <c r="D820" s="6">
        <v>2.27</v>
      </c>
      <c r="E820" s="6">
        <v>2.4087000000000001</v>
      </c>
      <c r="F820" s="6">
        <v>1.7858000000000001</v>
      </c>
      <c r="G820" s="6">
        <v>1.7</v>
      </c>
      <c r="H820">
        <f t="shared" si="24"/>
        <v>48.419999999999995</v>
      </c>
      <c r="I820">
        <f t="shared" si="25"/>
        <v>70.87</v>
      </c>
    </row>
    <row r="821" spans="1:9">
      <c r="A821" s="5">
        <v>45761</v>
      </c>
      <c r="B821" s="6">
        <v>1.9971000000000001</v>
      </c>
      <c r="C821" s="6">
        <v>2.1217999999999999</v>
      </c>
      <c r="D821" s="6">
        <v>2.2759999999999998</v>
      </c>
      <c r="E821" s="6">
        <v>2.4148000000000001</v>
      </c>
      <c r="F821" s="6">
        <v>1.7858000000000001</v>
      </c>
      <c r="G821" s="6">
        <v>1.7024999999999999</v>
      </c>
      <c r="H821">
        <f t="shared" si="24"/>
        <v>49.019999999999975</v>
      </c>
      <c r="I821">
        <f t="shared" si="25"/>
        <v>71.230000000000018</v>
      </c>
    </row>
    <row r="822" spans="1:9">
      <c r="A822" s="5">
        <v>45762</v>
      </c>
      <c r="B822" s="6">
        <v>1.9926999999999999</v>
      </c>
      <c r="C822" s="6">
        <v>2.1185999999999998</v>
      </c>
      <c r="D822" s="6">
        <v>2.2743000000000002</v>
      </c>
      <c r="E822" s="6">
        <v>2.4131</v>
      </c>
      <c r="F822" s="6">
        <v>1.7847</v>
      </c>
      <c r="G822" s="6">
        <v>1.69</v>
      </c>
      <c r="H822">
        <f t="shared" si="24"/>
        <v>48.960000000000022</v>
      </c>
      <c r="I822">
        <f t="shared" si="25"/>
        <v>72.31</v>
      </c>
    </row>
    <row r="823" spans="1:9">
      <c r="A823" s="5">
        <v>45763</v>
      </c>
      <c r="B823" s="6">
        <v>1.9897</v>
      </c>
      <c r="C823" s="6">
        <v>2.1154999999999999</v>
      </c>
      <c r="D823" s="6">
        <v>2.2867000000000002</v>
      </c>
      <c r="E823" s="6">
        <v>2.4184999999999999</v>
      </c>
      <c r="F823" s="6">
        <v>1.7790999999999999</v>
      </c>
      <c r="G823" s="6">
        <v>1.67</v>
      </c>
      <c r="H823">
        <f t="shared" si="24"/>
        <v>50.760000000000026</v>
      </c>
      <c r="I823">
        <f t="shared" si="25"/>
        <v>74.849999999999994</v>
      </c>
    </row>
    <row r="824" spans="1:9">
      <c r="A824" s="5">
        <v>45764</v>
      </c>
      <c r="B824" s="6">
        <v>2.0093000000000001</v>
      </c>
      <c r="C824" s="6">
        <v>2.1202000000000001</v>
      </c>
      <c r="D824" s="6">
        <v>2.2722000000000002</v>
      </c>
      <c r="E824" s="6">
        <v>2.44</v>
      </c>
      <c r="F824" s="6">
        <v>1.7841</v>
      </c>
      <c r="G824" s="6">
        <v>1.6875</v>
      </c>
      <c r="H824">
        <f t="shared" si="24"/>
        <v>48.810000000000016</v>
      </c>
      <c r="I824">
        <f t="shared" si="25"/>
        <v>75.25</v>
      </c>
    </row>
    <row r="825" spans="1:9">
      <c r="A825" s="5">
        <v>45765</v>
      </c>
      <c r="B825" s="6">
        <v>2.012</v>
      </c>
      <c r="C825" s="6">
        <v>2.1227</v>
      </c>
      <c r="D825" s="6">
        <v>2.2646000000000002</v>
      </c>
      <c r="E825" s="6">
        <v>2.4500000000000002</v>
      </c>
      <c r="F825" s="6">
        <v>1.7779</v>
      </c>
      <c r="G825" s="6">
        <v>1.681</v>
      </c>
      <c r="H825">
        <f t="shared" si="24"/>
        <v>48.670000000000016</v>
      </c>
      <c r="I825">
        <f t="shared" si="25"/>
        <v>76.900000000000006</v>
      </c>
    </row>
    <row r="826" spans="1:9">
      <c r="A826" s="5">
        <v>45768</v>
      </c>
      <c r="B826" s="6">
        <v>2.0251000000000001</v>
      </c>
      <c r="C826" s="6">
        <v>2.1229</v>
      </c>
      <c r="D826" s="6">
        <v>2.2816999999999998</v>
      </c>
      <c r="E826" s="6">
        <v>2.4661</v>
      </c>
      <c r="F826" s="6">
        <v>1.7904</v>
      </c>
      <c r="G826" s="6">
        <v>1.6951000000000001</v>
      </c>
      <c r="H826">
        <f t="shared" si="24"/>
        <v>49.129999999999981</v>
      </c>
      <c r="I826">
        <f t="shared" si="25"/>
        <v>77.099999999999994</v>
      </c>
    </row>
    <row r="827" spans="1:9">
      <c r="A827" s="5">
        <v>45769</v>
      </c>
      <c r="B827" s="6">
        <v>2.0204</v>
      </c>
      <c r="C827" s="6">
        <v>2.1315</v>
      </c>
      <c r="D827" s="6">
        <v>2.2827000000000002</v>
      </c>
      <c r="E827" s="6">
        <v>2.4750000000000001</v>
      </c>
      <c r="F827" s="6">
        <v>1.7746</v>
      </c>
      <c r="G827" s="6">
        <v>1.6800999999999999</v>
      </c>
      <c r="H827">
        <f t="shared" si="24"/>
        <v>50.810000000000024</v>
      </c>
      <c r="I827">
        <f t="shared" si="25"/>
        <v>79.490000000000009</v>
      </c>
    </row>
    <row r="828" spans="1:9">
      <c r="A828" s="5">
        <v>45770</v>
      </c>
      <c r="B828" s="6">
        <v>2.0392999999999999</v>
      </c>
      <c r="C828" s="6">
        <v>2.1551</v>
      </c>
      <c r="D828" s="6">
        <v>2.2938000000000001</v>
      </c>
      <c r="E828" s="6">
        <v>2.4950000000000001</v>
      </c>
      <c r="F828" s="6">
        <v>1.7845</v>
      </c>
      <c r="G828" s="6">
        <v>1.6971000000000001</v>
      </c>
      <c r="H828">
        <f t="shared" si="24"/>
        <v>50.930000000000007</v>
      </c>
      <c r="I828">
        <f t="shared" si="25"/>
        <v>79.790000000000006</v>
      </c>
    </row>
    <row r="829" spans="1:9">
      <c r="A829" s="5">
        <v>45771</v>
      </c>
      <c r="B829" s="6">
        <v>2.0466000000000002</v>
      </c>
      <c r="C829" s="6">
        <v>2.1551999999999998</v>
      </c>
      <c r="D829" s="6">
        <v>2.3039000000000001</v>
      </c>
      <c r="E829" s="6">
        <v>2.5</v>
      </c>
      <c r="F829" s="6">
        <v>1.7917000000000001</v>
      </c>
      <c r="G829" s="6">
        <v>1.6991000000000001</v>
      </c>
      <c r="H829">
        <f t="shared" si="24"/>
        <v>51.22</v>
      </c>
      <c r="I829">
        <f t="shared" si="25"/>
        <v>80.089999999999989</v>
      </c>
    </row>
    <row r="830" spans="1:9">
      <c r="A830" s="5">
        <v>45772</v>
      </c>
      <c r="B830" s="6">
        <v>2.0573000000000001</v>
      </c>
      <c r="C830" s="6">
        <v>2.1678000000000002</v>
      </c>
      <c r="D830" s="6">
        <v>2.3094999999999999</v>
      </c>
      <c r="E830" s="6">
        <v>2.5099999999999998</v>
      </c>
      <c r="F830" s="6">
        <v>1.7905</v>
      </c>
      <c r="G830" s="6">
        <v>1.6960999999999999</v>
      </c>
      <c r="H830">
        <f t="shared" si="24"/>
        <v>51.899999999999991</v>
      </c>
      <c r="I830">
        <f t="shared" si="25"/>
        <v>81.389999999999986</v>
      </c>
    </row>
    <row r="831" spans="1:9">
      <c r="A831" s="5">
        <v>45774</v>
      </c>
      <c r="B831" s="6">
        <v>2.0625</v>
      </c>
      <c r="C831" s="6">
        <v>2.1680999999999999</v>
      </c>
      <c r="D831" s="6">
        <v>2.3096999999999999</v>
      </c>
      <c r="E831" s="6">
        <v>2.5102000000000002</v>
      </c>
      <c r="F831" s="6">
        <v>1.7890999999999999</v>
      </c>
      <c r="G831" s="6">
        <v>1.6951000000000001</v>
      </c>
      <c r="H831">
        <f t="shared" si="24"/>
        <v>52.059999999999995</v>
      </c>
      <c r="I831">
        <f t="shared" si="25"/>
        <v>81.510000000000019</v>
      </c>
    </row>
    <row r="832" spans="1:9">
      <c r="A832" s="5">
        <v>45775</v>
      </c>
      <c r="B832" s="6">
        <v>2.0607000000000002</v>
      </c>
      <c r="C832" s="6">
        <v>2.1682999999999999</v>
      </c>
      <c r="D832" s="6">
        <v>2.3184999999999998</v>
      </c>
      <c r="E832" s="6">
        <v>2.5099999999999998</v>
      </c>
      <c r="F832" s="6">
        <v>1.7839</v>
      </c>
      <c r="G832" s="6">
        <v>1.6876</v>
      </c>
      <c r="H832">
        <f t="shared" si="24"/>
        <v>53.459999999999972</v>
      </c>
      <c r="I832">
        <f t="shared" si="25"/>
        <v>82.239999999999981</v>
      </c>
    </row>
    <row r="833" spans="1:9">
      <c r="A833" s="5">
        <v>45776</v>
      </c>
      <c r="B833" s="6">
        <v>2.0598000000000001</v>
      </c>
      <c r="C833" s="6">
        <v>2.1486999999999998</v>
      </c>
      <c r="D833" s="6">
        <v>2.3178999999999998</v>
      </c>
      <c r="E833" s="6">
        <v>2.4950999999999999</v>
      </c>
      <c r="F833" s="6">
        <v>1.7624</v>
      </c>
      <c r="G833" s="6">
        <v>1.6551</v>
      </c>
      <c r="H833">
        <f t="shared" si="24"/>
        <v>55.54999999999999</v>
      </c>
      <c r="I833">
        <f t="shared" si="25"/>
        <v>83.999999999999986</v>
      </c>
    </row>
    <row r="834" spans="1:9">
      <c r="A834" s="5">
        <v>45777</v>
      </c>
      <c r="B834" s="6">
        <v>2.0461</v>
      </c>
      <c r="C834" s="6">
        <v>2.1427999999999998</v>
      </c>
      <c r="D834" s="6">
        <v>2.2964000000000002</v>
      </c>
      <c r="E834" s="6">
        <v>2.4750999999999999</v>
      </c>
      <c r="F834" s="6">
        <v>1.7474000000000001</v>
      </c>
      <c r="G834" s="6">
        <v>1.6591</v>
      </c>
      <c r="H834">
        <f t="shared" si="24"/>
        <v>54.900000000000013</v>
      </c>
      <c r="I834">
        <f t="shared" si="25"/>
        <v>81.59999999999998</v>
      </c>
    </row>
    <row r="835" spans="1:9">
      <c r="A835" s="5">
        <v>45783</v>
      </c>
      <c r="B835" s="6">
        <v>2.0470999999999999</v>
      </c>
      <c r="C835" s="6">
        <v>2.1446999999999998</v>
      </c>
      <c r="D835" s="6">
        <v>2.2884000000000002</v>
      </c>
      <c r="E835" s="6">
        <v>2.4702999999999999</v>
      </c>
      <c r="F835" s="6">
        <v>1.7446999999999999</v>
      </c>
      <c r="G835" s="6">
        <v>1.6592</v>
      </c>
      <c r="H835">
        <f t="shared" si="24"/>
        <v>54.370000000000033</v>
      </c>
      <c r="I835">
        <f t="shared" si="25"/>
        <v>81.11</v>
      </c>
    </row>
    <row r="836" spans="1:9">
      <c r="A836" s="5">
        <v>45784</v>
      </c>
      <c r="B836" s="6">
        <v>2.0363000000000002</v>
      </c>
      <c r="C836" s="6">
        <v>2.1461999999999999</v>
      </c>
      <c r="D836" s="6">
        <v>2.2761999999999998</v>
      </c>
      <c r="E836" s="6">
        <v>2.4763000000000002</v>
      </c>
      <c r="F836" s="6">
        <v>1.7597</v>
      </c>
      <c r="G836" s="6">
        <v>1.6732</v>
      </c>
      <c r="H836">
        <f t="shared" ref="H836:H899" si="26">(D836-F836)*100</f>
        <v>51.649999999999977</v>
      </c>
      <c r="I836">
        <f t="shared" ref="I836:I899" si="27">(E836-G836)*100</f>
        <v>80.310000000000016</v>
      </c>
    </row>
    <row r="837" spans="1:9">
      <c r="A837" s="5">
        <v>45785</v>
      </c>
      <c r="B837" s="6">
        <v>2.0062000000000002</v>
      </c>
      <c r="C837" s="6">
        <v>2.1225999999999998</v>
      </c>
      <c r="D837" s="6">
        <v>2.2551000000000001</v>
      </c>
      <c r="E837" s="6">
        <v>2.4628000000000001</v>
      </c>
      <c r="F837" s="6">
        <v>1.7335</v>
      </c>
      <c r="G837" s="6">
        <v>1.6612</v>
      </c>
      <c r="H837">
        <f t="shared" si="26"/>
        <v>52.160000000000004</v>
      </c>
      <c r="I837">
        <f t="shared" si="27"/>
        <v>80.160000000000011</v>
      </c>
    </row>
    <row r="838" spans="1:9">
      <c r="A838" s="5">
        <v>45786</v>
      </c>
      <c r="B838" s="6">
        <v>1.9821</v>
      </c>
      <c r="C838" s="6">
        <v>2.1074000000000002</v>
      </c>
      <c r="D838" s="6">
        <v>2.2513000000000001</v>
      </c>
      <c r="E838" s="6">
        <v>2.4502999999999999</v>
      </c>
      <c r="F838" s="6">
        <v>1.7211000000000001</v>
      </c>
      <c r="G838" s="6">
        <v>1.6641999999999999</v>
      </c>
      <c r="H838">
        <f t="shared" si="26"/>
        <v>53.02</v>
      </c>
      <c r="I838">
        <f t="shared" si="27"/>
        <v>78.61</v>
      </c>
    </row>
    <row r="839" spans="1:9">
      <c r="A839" s="5">
        <v>45789</v>
      </c>
      <c r="B839" s="6">
        <v>1.9823</v>
      </c>
      <c r="C839" s="6">
        <v>2.121</v>
      </c>
      <c r="D839" s="6">
        <v>2.2797999999999998</v>
      </c>
      <c r="E839" s="6">
        <v>2.4624000000000001</v>
      </c>
      <c r="F839" s="6">
        <v>1.7708999999999999</v>
      </c>
      <c r="G839" s="6">
        <v>1.7226999999999999</v>
      </c>
      <c r="H839">
        <f t="shared" si="26"/>
        <v>50.889999999999993</v>
      </c>
      <c r="I839">
        <f t="shared" si="27"/>
        <v>73.970000000000027</v>
      </c>
    </row>
    <row r="840" spans="1:9">
      <c r="A840" s="5">
        <v>45790</v>
      </c>
      <c r="B840" s="6">
        <v>1.9729000000000001</v>
      </c>
      <c r="C840" s="6">
        <v>2.1185999999999998</v>
      </c>
      <c r="D840" s="6">
        <v>2.2826</v>
      </c>
      <c r="E840" s="6">
        <v>2.4641999999999999</v>
      </c>
      <c r="F840" s="6">
        <v>1.7434000000000001</v>
      </c>
      <c r="G840" s="6">
        <v>1.6993</v>
      </c>
      <c r="H840">
        <f t="shared" si="26"/>
        <v>53.919999999999987</v>
      </c>
      <c r="I840">
        <f t="shared" si="27"/>
        <v>76.489999999999995</v>
      </c>
    </row>
    <row r="841" spans="1:9">
      <c r="A841" s="5">
        <v>45791</v>
      </c>
      <c r="B841" s="6">
        <v>1.9581</v>
      </c>
      <c r="C841" s="6">
        <v>2.1160000000000001</v>
      </c>
      <c r="D841" s="6">
        <v>2.2835000000000001</v>
      </c>
      <c r="E841" s="6">
        <v>2.4660000000000002</v>
      </c>
      <c r="F841" s="6">
        <v>1.7484</v>
      </c>
      <c r="G841" s="6">
        <v>1.7002999999999999</v>
      </c>
      <c r="H841">
        <f t="shared" si="26"/>
        <v>53.510000000000012</v>
      </c>
      <c r="I841">
        <f t="shared" si="27"/>
        <v>76.570000000000022</v>
      </c>
    </row>
    <row r="842" spans="1:9">
      <c r="A842" s="5">
        <v>45792</v>
      </c>
      <c r="B842" s="6">
        <v>1.9525999999999999</v>
      </c>
      <c r="C842" s="6">
        <v>2.1183000000000001</v>
      </c>
      <c r="D842" s="6">
        <v>2.2766000000000002</v>
      </c>
      <c r="E842" s="6">
        <v>2.46</v>
      </c>
      <c r="F842" s="6">
        <v>1.7684</v>
      </c>
      <c r="G842" s="6">
        <v>1.7122999999999999</v>
      </c>
      <c r="H842">
        <f t="shared" si="26"/>
        <v>50.820000000000022</v>
      </c>
      <c r="I842">
        <f t="shared" si="27"/>
        <v>74.77000000000001</v>
      </c>
    </row>
    <row r="843" spans="1:9">
      <c r="A843" s="5">
        <v>45793</v>
      </c>
      <c r="B843" s="6">
        <v>1.964</v>
      </c>
      <c r="C843" s="6">
        <v>2.1265999999999998</v>
      </c>
      <c r="D843" s="6">
        <v>2.2795000000000001</v>
      </c>
      <c r="E843" s="6">
        <v>2.4748999999999999</v>
      </c>
      <c r="F843" s="6">
        <v>1.7810999999999999</v>
      </c>
      <c r="G843" s="6">
        <v>1.7133</v>
      </c>
      <c r="H843">
        <f t="shared" si="26"/>
        <v>49.840000000000018</v>
      </c>
      <c r="I843">
        <f t="shared" si="27"/>
        <v>76.159999999999982</v>
      </c>
    </row>
    <row r="844" spans="1:9">
      <c r="A844" s="5">
        <v>45796</v>
      </c>
      <c r="B844" s="6">
        <v>1.9705999999999999</v>
      </c>
      <c r="C844" s="6">
        <v>2.1208999999999998</v>
      </c>
      <c r="D844" s="6">
        <v>2.2593000000000001</v>
      </c>
      <c r="E844" s="6">
        <v>2.4550000000000001</v>
      </c>
      <c r="F844" s="6">
        <v>1.7636000000000001</v>
      </c>
      <c r="G844" s="6">
        <v>1.6928000000000001</v>
      </c>
      <c r="H844">
        <f t="shared" si="26"/>
        <v>49.57</v>
      </c>
      <c r="I844">
        <f t="shared" si="27"/>
        <v>76.22</v>
      </c>
    </row>
    <row r="845" spans="1:9">
      <c r="A845" s="5">
        <v>45797</v>
      </c>
      <c r="B845" s="6">
        <v>1.9655</v>
      </c>
      <c r="C845" s="6">
        <v>2.1063000000000001</v>
      </c>
      <c r="D845" s="6">
        <v>2.2545999999999999</v>
      </c>
      <c r="E845" s="6">
        <v>2.4478</v>
      </c>
      <c r="F845" s="6">
        <v>1.7661</v>
      </c>
      <c r="G845" s="6">
        <v>1.7028000000000001</v>
      </c>
      <c r="H845">
        <f t="shared" si="26"/>
        <v>48.849999999999994</v>
      </c>
      <c r="I845">
        <f t="shared" si="27"/>
        <v>74.499999999999986</v>
      </c>
    </row>
    <row r="846" spans="1:9">
      <c r="A846" s="5">
        <v>45798</v>
      </c>
      <c r="B846" s="6">
        <v>1.9505999999999999</v>
      </c>
      <c r="C846" s="6">
        <v>2.1111</v>
      </c>
      <c r="D846" s="6">
        <v>2.2393000000000001</v>
      </c>
      <c r="E846" s="6">
        <v>2.44</v>
      </c>
      <c r="F846" s="6">
        <v>1.7710999999999999</v>
      </c>
      <c r="G846" s="6">
        <v>1.71</v>
      </c>
      <c r="H846">
        <f t="shared" si="26"/>
        <v>46.820000000000014</v>
      </c>
      <c r="I846">
        <f t="shared" si="27"/>
        <v>73</v>
      </c>
    </row>
    <row r="847" spans="1:9">
      <c r="A847" s="5">
        <v>45799</v>
      </c>
      <c r="B847" s="6">
        <v>1.9439</v>
      </c>
      <c r="C847" s="6">
        <v>2.0933999999999999</v>
      </c>
      <c r="D847" s="6">
        <v>2.23</v>
      </c>
      <c r="E847" s="6">
        <v>2.4300000000000002</v>
      </c>
      <c r="F847" s="6">
        <v>1.7730999999999999</v>
      </c>
      <c r="G847" s="6">
        <v>1.7185999999999999</v>
      </c>
      <c r="H847">
        <f t="shared" si="26"/>
        <v>45.690000000000012</v>
      </c>
      <c r="I847">
        <f t="shared" si="27"/>
        <v>71.140000000000029</v>
      </c>
    </row>
    <row r="848" spans="1:9">
      <c r="A848" s="5">
        <v>45800</v>
      </c>
      <c r="B848" s="6">
        <v>1.9403999999999999</v>
      </c>
      <c r="C848" s="6">
        <v>2.1044999999999998</v>
      </c>
      <c r="D848" s="6">
        <v>2.2311999999999999</v>
      </c>
      <c r="E848" s="6">
        <v>2.4300000000000002</v>
      </c>
      <c r="F848" s="6">
        <v>1.7681</v>
      </c>
      <c r="G848" s="6">
        <v>1.7034</v>
      </c>
      <c r="H848">
        <f t="shared" si="26"/>
        <v>46.309999999999988</v>
      </c>
      <c r="I848">
        <f t="shared" si="27"/>
        <v>72.660000000000011</v>
      </c>
    </row>
    <row r="849" spans="1:9">
      <c r="A849" s="5">
        <v>45803</v>
      </c>
      <c r="B849" s="6">
        <v>1.9373</v>
      </c>
      <c r="C849" s="6">
        <v>2.0954999999999999</v>
      </c>
      <c r="D849" s="6">
        <v>2.2187000000000001</v>
      </c>
      <c r="E849" s="6">
        <v>2.42</v>
      </c>
      <c r="F849" s="6">
        <v>1.7630999999999999</v>
      </c>
      <c r="G849" s="6">
        <v>1.694</v>
      </c>
      <c r="H849">
        <f t="shared" si="26"/>
        <v>45.560000000000024</v>
      </c>
      <c r="I849">
        <f t="shared" si="27"/>
        <v>72.599999999999994</v>
      </c>
    </row>
    <row r="850" spans="1:9">
      <c r="A850" s="5">
        <v>45804</v>
      </c>
      <c r="B850" s="6">
        <v>1.9336</v>
      </c>
      <c r="C850" s="6">
        <v>2.0979999999999999</v>
      </c>
      <c r="D850" s="6">
        <v>2.2136999999999998</v>
      </c>
      <c r="E850" s="6">
        <v>2.42</v>
      </c>
      <c r="F850" s="6">
        <v>1.7688999999999999</v>
      </c>
      <c r="G850" s="6">
        <v>1.71</v>
      </c>
      <c r="H850">
        <f t="shared" si="26"/>
        <v>44.47999999999999</v>
      </c>
      <c r="I850">
        <f t="shared" si="27"/>
        <v>71</v>
      </c>
    </row>
    <row r="851" spans="1:9">
      <c r="A851" s="5">
        <v>45805</v>
      </c>
      <c r="B851" s="6">
        <v>1.9484999999999999</v>
      </c>
      <c r="C851" s="6">
        <v>2.0958999999999999</v>
      </c>
      <c r="D851" s="6">
        <v>2.2035</v>
      </c>
      <c r="E851" s="6">
        <v>2.42</v>
      </c>
      <c r="F851" s="6">
        <v>1.7814000000000001</v>
      </c>
      <c r="G851" s="6">
        <v>1.7155</v>
      </c>
      <c r="H851">
        <f t="shared" si="26"/>
        <v>42.209999999999994</v>
      </c>
      <c r="I851">
        <f t="shared" si="27"/>
        <v>70.449999999999989</v>
      </c>
    </row>
    <row r="852" spans="1:9">
      <c r="A852" s="5">
        <v>45806</v>
      </c>
      <c r="B852" s="6">
        <v>1.9634</v>
      </c>
      <c r="C852" s="6">
        <v>2.1112000000000002</v>
      </c>
      <c r="D852" s="6">
        <v>2.2136999999999998</v>
      </c>
      <c r="E852" s="6">
        <v>2.44</v>
      </c>
      <c r="F852" s="6">
        <v>1.7988999999999999</v>
      </c>
      <c r="G852" s="6">
        <v>1.7264999999999999</v>
      </c>
      <c r="H852">
        <f t="shared" si="26"/>
        <v>41.479999999999983</v>
      </c>
      <c r="I852">
        <f t="shared" si="27"/>
        <v>71.350000000000009</v>
      </c>
    </row>
    <row r="853" spans="1:9">
      <c r="A853" s="5">
        <v>45807</v>
      </c>
      <c r="B853" s="6">
        <v>1.9553</v>
      </c>
      <c r="C853" s="6">
        <v>2.0962999999999998</v>
      </c>
      <c r="D853" s="6">
        <v>2.2010999999999998</v>
      </c>
      <c r="E853" s="6">
        <v>2.4350000000000001</v>
      </c>
      <c r="F853" s="6">
        <v>1.7750999999999999</v>
      </c>
      <c r="G853" s="6">
        <v>1.7090000000000001</v>
      </c>
      <c r="H853">
        <f t="shared" si="26"/>
        <v>42.599999999999994</v>
      </c>
      <c r="I853">
        <f t="shared" si="27"/>
        <v>72.599999999999994</v>
      </c>
    </row>
    <row r="854" spans="1:9">
      <c r="A854" s="5">
        <v>45811</v>
      </c>
      <c r="B854" s="6">
        <v>1.9521999999999999</v>
      </c>
      <c r="C854" s="6">
        <v>2.0943999999999998</v>
      </c>
      <c r="D854" s="6">
        <v>2.1873</v>
      </c>
      <c r="E854" s="6">
        <v>2.4350000000000001</v>
      </c>
      <c r="F854" s="6">
        <v>1.7826</v>
      </c>
      <c r="G854" s="6">
        <v>1.7171000000000001</v>
      </c>
      <c r="H854">
        <f t="shared" si="26"/>
        <v>40.470000000000006</v>
      </c>
      <c r="I854">
        <f t="shared" si="27"/>
        <v>71.789999999999992</v>
      </c>
    </row>
    <row r="855" spans="1:9">
      <c r="A855" s="5">
        <v>45812</v>
      </c>
      <c r="B855" s="6">
        <v>1.9472</v>
      </c>
      <c r="C855" s="6">
        <v>2.0964999999999998</v>
      </c>
      <c r="D855" s="6">
        <v>2.1831999999999998</v>
      </c>
      <c r="E855" s="6">
        <v>2.4350000000000001</v>
      </c>
      <c r="F855" s="6">
        <v>1.7788999999999999</v>
      </c>
      <c r="G855" s="6">
        <v>1.7107000000000001</v>
      </c>
      <c r="H855">
        <f t="shared" si="26"/>
        <v>40.429999999999986</v>
      </c>
      <c r="I855">
        <f t="shared" si="27"/>
        <v>72.429999999999993</v>
      </c>
    </row>
    <row r="856" spans="1:9">
      <c r="A856" s="5">
        <v>45813</v>
      </c>
      <c r="B856" s="6">
        <v>1.9474</v>
      </c>
      <c r="C856" s="6">
        <v>2.0827</v>
      </c>
      <c r="D856" s="6">
        <v>2.1781999999999999</v>
      </c>
      <c r="E856" s="6">
        <v>2.4300000000000002</v>
      </c>
      <c r="F856" s="6">
        <v>1.7771999999999999</v>
      </c>
      <c r="G856" s="6">
        <v>1.7145999999999999</v>
      </c>
      <c r="H856">
        <f t="shared" si="26"/>
        <v>40.1</v>
      </c>
      <c r="I856">
        <f t="shared" si="27"/>
        <v>71.54000000000002</v>
      </c>
    </row>
    <row r="857" spans="1:9">
      <c r="A857" s="5">
        <v>45814</v>
      </c>
      <c r="B857" s="6">
        <v>1.9372</v>
      </c>
      <c r="C857" s="6">
        <v>2.0657999999999999</v>
      </c>
      <c r="D857" s="6">
        <v>2.1734</v>
      </c>
      <c r="E857" s="6">
        <v>2.415</v>
      </c>
      <c r="F857" s="6">
        <v>1.7522</v>
      </c>
      <c r="G857" s="6">
        <v>1.6967000000000001</v>
      </c>
      <c r="H857">
        <f t="shared" si="26"/>
        <v>42.120000000000005</v>
      </c>
      <c r="I857">
        <f t="shared" si="27"/>
        <v>71.83</v>
      </c>
    </row>
    <row r="858" spans="1:9">
      <c r="A858" s="5">
        <v>45817</v>
      </c>
      <c r="B858" s="6">
        <v>1.9320999999999999</v>
      </c>
      <c r="C858" s="6">
        <v>2.0632000000000001</v>
      </c>
      <c r="D858" s="6">
        <v>2.1684000000000001</v>
      </c>
      <c r="E858" s="6">
        <v>2.4056999999999999</v>
      </c>
      <c r="F858" s="6">
        <v>1.7472000000000001</v>
      </c>
      <c r="G858" s="6">
        <v>1.6992</v>
      </c>
      <c r="H858">
        <f t="shared" si="26"/>
        <v>42.120000000000005</v>
      </c>
      <c r="I858">
        <f t="shared" si="27"/>
        <v>70.649999999999991</v>
      </c>
    </row>
    <row r="859" spans="1:9">
      <c r="A859" s="5">
        <v>45818</v>
      </c>
      <c r="B859" s="6">
        <v>1.9274</v>
      </c>
      <c r="C859" s="6">
        <v>2.0567000000000002</v>
      </c>
      <c r="D859" s="6">
        <v>2.1705999999999999</v>
      </c>
      <c r="E859" s="6">
        <v>2.4056000000000002</v>
      </c>
      <c r="F859" s="6">
        <v>1.7524</v>
      </c>
      <c r="G859" s="6">
        <v>1.7047000000000001</v>
      </c>
      <c r="H859">
        <f t="shared" si="26"/>
        <v>41.819999999999993</v>
      </c>
      <c r="I859">
        <f t="shared" si="27"/>
        <v>70.09</v>
      </c>
    </row>
    <row r="860" spans="1:9">
      <c r="A860" s="5">
        <v>45819</v>
      </c>
      <c r="B860" s="6">
        <v>1.9307000000000001</v>
      </c>
      <c r="C860" s="6">
        <v>2.0539999999999998</v>
      </c>
      <c r="D860" s="6">
        <v>2.1678999999999999</v>
      </c>
      <c r="E860" s="6">
        <v>2.4051</v>
      </c>
      <c r="F860" s="6">
        <v>1.7439</v>
      </c>
      <c r="G860" s="6">
        <v>1.6977</v>
      </c>
      <c r="H860">
        <f t="shared" si="26"/>
        <v>42.399999999999991</v>
      </c>
      <c r="I860">
        <f t="shared" si="27"/>
        <v>70.740000000000009</v>
      </c>
    </row>
    <row r="861" spans="1:9">
      <c r="A861" s="5">
        <v>45820</v>
      </c>
      <c r="B861" s="6">
        <v>1.9318</v>
      </c>
      <c r="C861" s="6">
        <v>2.0491999999999999</v>
      </c>
      <c r="D861" s="6">
        <v>2.1631</v>
      </c>
      <c r="E861" s="6">
        <v>2.39</v>
      </c>
      <c r="F861" s="6">
        <v>1.7496</v>
      </c>
      <c r="G861" s="6">
        <v>1.7065999999999999</v>
      </c>
      <c r="H861">
        <f t="shared" si="26"/>
        <v>41.349999999999994</v>
      </c>
      <c r="I861">
        <f t="shared" si="27"/>
        <v>68.340000000000018</v>
      </c>
    </row>
    <row r="862" spans="1:9">
      <c r="A862" s="5">
        <v>45821</v>
      </c>
      <c r="B862" s="6">
        <v>1.9412</v>
      </c>
      <c r="C862" s="6">
        <v>2.0474000000000001</v>
      </c>
      <c r="D862" s="6">
        <v>2.1613000000000002</v>
      </c>
      <c r="E862" s="6">
        <v>2.3902000000000001</v>
      </c>
      <c r="F862" s="6">
        <v>1.7521</v>
      </c>
      <c r="G862" s="6">
        <v>1.7032</v>
      </c>
      <c r="H862">
        <f t="shared" si="26"/>
        <v>40.920000000000023</v>
      </c>
      <c r="I862">
        <f t="shared" si="27"/>
        <v>68.7</v>
      </c>
    </row>
    <row r="863" spans="1:9">
      <c r="A863" s="5">
        <v>45824</v>
      </c>
      <c r="B863" s="6">
        <v>1.9392</v>
      </c>
      <c r="C863" s="6">
        <v>2.0503999999999998</v>
      </c>
      <c r="D863" s="6">
        <v>2.1608999999999998</v>
      </c>
      <c r="E863" s="6">
        <v>2.3853</v>
      </c>
      <c r="F863" s="6">
        <v>1.7496</v>
      </c>
      <c r="G863" s="6">
        <v>1.7156</v>
      </c>
      <c r="H863">
        <f t="shared" si="26"/>
        <v>41.129999999999981</v>
      </c>
      <c r="I863">
        <f t="shared" si="27"/>
        <v>66.97</v>
      </c>
    </row>
    <row r="864" spans="1:9">
      <c r="A864" s="5">
        <v>45825</v>
      </c>
      <c r="B864" s="6">
        <v>1.9388000000000001</v>
      </c>
      <c r="C864" s="6">
        <v>2.0455000000000001</v>
      </c>
      <c r="D864" s="6">
        <v>2.145</v>
      </c>
      <c r="E864" s="6">
        <v>2.3801999999999999</v>
      </c>
      <c r="F864" s="6">
        <v>1.7367999999999999</v>
      </c>
      <c r="G864" s="6">
        <v>1.7045999999999999</v>
      </c>
      <c r="H864">
        <f t="shared" si="26"/>
        <v>40.820000000000014</v>
      </c>
      <c r="I864">
        <f t="shared" si="27"/>
        <v>67.56</v>
      </c>
    </row>
    <row r="865" spans="1:9">
      <c r="A865" s="5">
        <v>45826</v>
      </c>
      <c r="B865" s="6">
        <v>1.9305000000000001</v>
      </c>
      <c r="C865" s="6">
        <v>2.0356999999999998</v>
      </c>
      <c r="D865" s="6">
        <v>2.1351</v>
      </c>
      <c r="E865" s="6">
        <v>2.3801999999999999</v>
      </c>
      <c r="F865" s="6">
        <v>1.7356</v>
      </c>
      <c r="G865" s="6">
        <v>1.7091000000000001</v>
      </c>
      <c r="H865">
        <f t="shared" si="26"/>
        <v>39.949999999999996</v>
      </c>
      <c r="I865">
        <f t="shared" si="27"/>
        <v>67.109999999999985</v>
      </c>
    </row>
    <row r="866" spans="1:9">
      <c r="A866" s="5">
        <v>45827</v>
      </c>
      <c r="B866" s="6">
        <v>1.9202999999999999</v>
      </c>
      <c r="C866" s="6">
        <v>2.0573999999999999</v>
      </c>
      <c r="D866" s="6">
        <v>2.1259000000000001</v>
      </c>
      <c r="E866" s="6">
        <v>2.3755000000000002</v>
      </c>
      <c r="F866" s="6">
        <v>1.7331000000000001</v>
      </c>
      <c r="G866" s="6">
        <v>1.7091000000000001</v>
      </c>
      <c r="H866">
        <f t="shared" si="26"/>
        <v>39.28</v>
      </c>
      <c r="I866">
        <f t="shared" si="27"/>
        <v>66.640000000000015</v>
      </c>
    </row>
    <row r="867" spans="1:9">
      <c r="A867" s="5">
        <v>45828</v>
      </c>
      <c r="B867" s="6">
        <v>1.9202999999999999</v>
      </c>
      <c r="C867" s="6">
        <v>2.0409000000000002</v>
      </c>
      <c r="D867" s="6">
        <v>2.1193</v>
      </c>
      <c r="E867" s="6">
        <v>2.3704000000000001</v>
      </c>
      <c r="F867" s="6">
        <v>1.7267999999999999</v>
      </c>
      <c r="G867" s="6">
        <v>1.677</v>
      </c>
      <c r="H867">
        <f t="shared" si="26"/>
        <v>39.250000000000007</v>
      </c>
      <c r="I867">
        <f t="shared" si="27"/>
        <v>69.34</v>
      </c>
    </row>
    <row r="868" spans="1:9">
      <c r="A868" s="5">
        <v>45831</v>
      </c>
      <c r="B868" s="6">
        <v>1.91</v>
      </c>
      <c r="C868" s="6">
        <v>2.0255000000000001</v>
      </c>
      <c r="D868" s="6">
        <v>2.0962000000000001</v>
      </c>
      <c r="E868" s="6">
        <v>2.3660000000000001</v>
      </c>
      <c r="F868" s="6">
        <v>1.7258</v>
      </c>
      <c r="G868" s="6">
        <v>1.6775</v>
      </c>
      <c r="H868">
        <f t="shared" si="26"/>
        <v>37.040000000000006</v>
      </c>
      <c r="I868">
        <f t="shared" si="27"/>
        <v>68.850000000000009</v>
      </c>
    </row>
    <row r="869" spans="1:9">
      <c r="A869" s="5">
        <v>45832</v>
      </c>
      <c r="B869" s="6">
        <v>1.9146000000000001</v>
      </c>
      <c r="C869" s="6">
        <v>2.0165000000000002</v>
      </c>
      <c r="D869" s="6">
        <v>2.1019999999999999</v>
      </c>
      <c r="E869" s="6">
        <v>2.3618000000000001</v>
      </c>
      <c r="F869" s="6">
        <v>1.7367999999999999</v>
      </c>
      <c r="G869" s="6">
        <v>1.6875</v>
      </c>
      <c r="H869">
        <f t="shared" si="26"/>
        <v>36.519999999999996</v>
      </c>
      <c r="I869">
        <f t="shared" si="27"/>
        <v>67.430000000000007</v>
      </c>
    </row>
    <row r="870" spans="1:9">
      <c r="A870" s="5">
        <v>45833</v>
      </c>
      <c r="B870" s="6">
        <v>1.9091</v>
      </c>
      <c r="C870" s="6">
        <v>2.0074000000000001</v>
      </c>
      <c r="D870" s="6">
        <v>2.1071</v>
      </c>
      <c r="E870" s="6">
        <v>2.3603000000000001</v>
      </c>
      <c r="F870" s="6">
        <v>1.7518</v>
      </c>
      <c r="G870" s="6">
        <v>1.6950000000000001</v>
      </c>
      <c r="H870">
        <f t="shared" si="26"/>
        <v>35.529999999999994</v>
      </c>
      <c r="I870">
        <f t="shared" si="27"/>
        <v>66.53</v>
      </c>
    </row>
    <row r="871" spans="1:9">
      <c r="A871" s="5">
        <v>45834</v>
      </c>
      <c r="B871" s="6">
        <v>1.9071</v>
      </c>
      <c r="C871" s="6">
        <v>2.0106999999999999</v>
      </c>
      <c r="D871" s="6">
        <v>2.1339000000000001</v>
      </c>
      <c r="E871" s="6">
        <v>2.3620999999999999</v>
      </c>
      <c r="F871" s="6">
        <v>1.7443</v>
      </c>
      <c r="G871" s="6">
        <v>1.6850000000000001</v>
      </c>
      <c r="H871">
        <f t="shared" si="26"/>
        <v>38.960000000000015</v>
      </c>
      <c r="I871">
        <f t="shared" si="27"/>
        <v>67.70999999999998</v>
      </c>
    </row>
    <row r="872" spans="1:9">
      <c r="A872" s="5">
        <v>45835</v>
      </c>
      <c r="B872" s="6">
        <v>1.8977999999999999</v>
      </c>
      <c r="C872" s="6">
        <v>2.0068999999999999</v>
      </c>
      <c r="D872" s="6">
        <v>2.1309</v>
      </c>
      <c r="E872" s="6">
        <v>2.3555000000000001</v>
      </c>
      <c r="F872" s="6">
        <v>1.7418</v>
      </c>
      <c r="G872" s="6">
        <v>1.6825000000000001</v>
      </c>
      <c r="H872">
        <f t="shared" si="26"/>
        <v>38.909999999999997</v>
      </c>
      <c r="I872">
        <f t="shared" si="27"/>
        <v>67.300000000000011</v>
      </c>
    </row>
    <row r="873" spans="1:9">
      <c r="A873" s="5">
        <v>45838</v>
      </c>
      <c r="B873" s="6">
        <v>1.9038999999999999</v>
      </c>
      <c r="C873" s="6">
        <v>2.0144000000000002</v>
      </c>
      <c r="D873" s="6">
        <v>2.1341000000000001</v>
      </c>
      <c r="E873" s="6">
        <v>2.3610000000000002</v>
      </c>
      <c r="F873" s="6">
        <v>1.7431000000000001</v>
      </c>
      <c r="G873" s="6">
        <v>1.69</v>
      </c>
      <c r="H873">
        <f t="shared" si="26"/>
        <v>39.1</v>
      </c>
      <c r="I873">
        <f t="shared" si="27"/>
        <v>67.100000000000023</v>
      </c>
    </row>
    <row r="874" spans="1:9">
      <c r="A874" s="5">
        <v>45839</v>
      </c>
      <c r="B874" s="6">
        <v>1.8913</v>
      </c>
      <c r="C874" s="6">
        <v>2.0009999999999999</v>
      </c>
      <c r="D874" s="6">
        <v>2.1341000000000001</v>
      </c>
      <c r="E874" s="6">
        <v>2.3490000000000002</v>
      </c>
      <c r="F874" s="6">
        <v>1.7256</v>
      </c>
      <c r="G874" s="6">
        <v>1.681</v>
      </c>
      <c r="H874">
        <f t="shared" si="26"/>
        <v>40.850000000000009</v>
      </c>
      <c r="I874">
        <f t="shared" si="27"/>
        <v>66.800000000000011</v>
      </c>
    </row>
    <row r="875" spans="1:9">
      <c r="A875" s="5">
        <v>45840</v>
      </c>
      <c r="B875" s="6">
        <v>1.8669</v>
      </c>
      <c r="C875" s="6">
        <v>1.9879</v>
      </c>
      <c r="D875" s="6">
        <v>2.1091000000000002</v>
      </c>
      <c r="E875" s="6">
        <v>2.33</v>
      </c>
      <c r="F875" s="6">
        <v>1.7118</v>
      </c>
      <c r="G875" s="6">
        <v>1.677</v>
      </c>
      <c r="H875">
        <f t="shared" si="26"/>
        <v>39.730000000000018</v>
      </c>
      <c r="I875">
        <f t="shared" si="27"/>
        <v>65.3</v>
      </c>
    </row>
    <row r="876" spans="1:9">
      <c r="A876" s="5">
        <v>45841</v>
      </c>
      <c r="B876" s="6">
        <v>1.8608</v>
      </c>
      <c r="C876" s="6">
        <v>1.9822</v>
      </c>
      <c r="D876" s="6">
        <v>2.1051000000000002</v>
      </c>
      <c r="E876" s="6">
        <v>2.3151999999999999</v>
      </c>
      <c r="F876" s="6">
        <v>1.7101999999999999</v>
      </c>
      <c r="G876" s="6">
        <v>1.6825000000000001</v>
      </c>
      <c r="H876">
        <f t="shared" si="26"/>
        <v>39.490000000000023</v>
      </c>
      <c r="I876">
        <f t="shared" si="27"/>
        <v>63.269999999999982</v>
      </c>
    </row>
    <row r="877" spans="1:9">
      <c r="A877" s="5">
        <v>45842</v>
      </c>
      <c r="B877" s="6">
        <v>1.8493999999999999</v>
      </c>
      <c r="C877" s="6">
        <v>1.9823</v>
      </c>
      <c r="D877" s="6">
        <v>2.0869</v>
      </c>
      <c r="E877" s="6">
        <v>2.3037999999999998</v>
      </c>
      <c r="F877" s="6">
        <v>1.7052</v>
      </c>
      <c r="G877" s="6">
        <v>1.6850000000000001</v>
      </c>
      <c r="H877">
        <f t="shared" si="26"/>
        <v>38.169999999999995</v>
      </c>
      <c r="I877">
        <f t="shared" si="27"/>
        <v>61.879999999999981</v>
      </c>
    </row>
    <row r="878" spans="1:9">
      <c r="A878" s="5">
        <v>45845</v>
      </c>
      <c r="B878" s="6">
        <v>1.8357000000000001</v>
      </c>
      <c r="C878" s="6">
        <v>1.9748000000000001</v>
      </c>
      <c r="D878" s="6">
        <v>2.0663</v>
      </c>
      <c r="E878" s="6">
        <v>2.2824</v>
      </c>
      <c r="F878" s="6">
        <v>1.7107000000000001</v>
      </c>
      <c r="G878" s="6">
        <v>1.6850000000000001</v>
      </c>
      <c r="H878">
        <f t="shared" si="26"/>
        <v>35.559999999999988</v>
      </c>
      <c r="I878">
        <f t="shared" si="27"/>
        <v>59.739999999999995</v>
      </c>
    </row>
    <row r="879" spans="1:9">
      <c r="A879" s="5">
        <v>45846</v>
      </c>
      <c r="B879" s="6">
        <v>1.8348</v>
      </c>
      <c r="C879" s="6">
        <v>1.9736</v>
      </c>
      <c r="D879" s="6">
        <v>2.0762999999999998</v>
      </c>
      <c r="E879" s="6">
        <v>2.2835999999999999</v>
      </c>
      <c r="F879" s="6">
        <v>1.7196</v>
      </c>
      <c r="G879" s="6">
        <v>1.694</v>
      </c>
      <c r="H879">
        <f t="shared" si="26"/>
        <v>35.66999999999998</v>
      </c>
      <c r="I879">
        <f t="shared" si="27"/>
        <v>58.959999999999994</v>
      </c>
    </row>
    <row r="880" spans="1:9">
      <c r="A880" s="5">
        <v>45847</v>
      </c>
      <c r="B880" s="6">
        <v>1.8412999999999999</v>
      </c>
      <c r="C880" s="6">
        <v>1.9825999999999999</v>
      </c>
      <c r="D880" s="6">
        <v>2.0769000000000002</v>
      </c>
      <c r="E880" s="6">
        <v>2.2749999999999999</v>
      </c>
      <c r="F880" s="6">
        <v>1.7208000000000001</v>
      </c>
      <c r="G880" s="6">
        <v>1.6950000000000001</v>
      </c>
      <c r="H880">
        <f t="shared" si="26"/>
        <v>35.610000000000007</v>
      </c>
      <c r="I880">
        <f t="shared" si="27"/>
        <v>57.999999999999986</v>
      </c>
    </row>
    <row r="881" spans="1:9">
      <c r="A881" s="5">
        <v>45848</v>
      </c>
      <c r="B881" s="6">
        <v>1.851</v>
      </c>
      <c r="C881" s="6">
        <v>1.9906999999999999</v>
      </c>
      <c r="D881" s="6">
        <v>2.1071</v>
      </c>
      <c r="E881" s="6">
        <v>2.29</v>
      </c>
      <c r="F881" s="6">
        <v>1.7371000000000001</v>
      </c>
      <c r="G881" s="6">
        <v>1.7164999999999999</v>
      </c>
      <c r="H881">
        <f t="shared" si="26"/>
        <v>36.999999999999986</v>
      </c>
      <c r="I881">
        <f t="shared" si="27"/>
        <v>57.350000000000009</v>
      </c>
    </row>
    <row r="882" spans="1:9">
      <c r="A882" s="5">
        <v>45849</v>
      </c>
      <c r="B882" s="6">
        <v>1.8628</v>
      </c>
      <c r="C882" s="6">
        <v>2.0110000000000001</v>
      </c>
      <c r="D882" s="6">
        <v>2.1231</v>
      </c>
      <c r="E882" s="6">
        <v>2.29</v>
      </c>
      <c r="F882" s="6">
        <v>1.7396</v>
      </c>
      <c r="G882" s="6">
        <v>1.7176</v>
      </c>
      <c r="H882">
        <f t="shared" si="26"/>
        <v>38.349999999999994</v>
      </c>
      <c r="I882">
        <f t="shared" si="27"/>
        <v>57.24</v>
      </c>
    </row>
    <row r="883" spans="1:9">
      <c r="A883" s="5">
        <v>45852</v>
      </c>
      <c r="B883" s="6">
        <v>1.8731</v>
      </c>
      <c r="C883" s="6">
        <v>2.0282</v>
      </c>
      <c r="D883" s="6">
        <v>2.1448999999999998</v>
      </c>
      <c r="E883" s="6">
        <v>2.29</v>
      </c>
      <c r="F883" s="6">
        <v>1.7496</v>
      </c>
      <c r="G883" s="6">
        <v>1.7261</v>
      </c>
      <c r="H883">
        <f t="shared" si="26"/>
        <v>39.529999999999973</v>
      </c>
      <c r="I883">
        <f t="shared" si="27"/>
        <v>56.390000000000008</v>
      </c>
    </row>
    <row r="884" spans="1:9">
      <c r="A884" s="5">
        <v>45853</v>
      </c>
      <c r="B884" s="6">
        <v>1.8586</v>
      </c>
      <c r="C884" s="6">
        <v>2.0003000000000002</v>
      </c>
      <c r="D884" s="6">
        <v>2.1309999999999998</v>
      </c>
      <c r="E884" s="6">
        <v>2.2650000000000001</v>
      </c>
      <c r="F884" s="6">
        <v>1.7307999999999999</v>
      </c>
      <c r="G884" s="6">
        <v>1.7081</v>
      </c>
      <c r="H884">
        <f t="shared" si="26"/>
        <v>40.019999999999989</v>
      </c>
      <c r="I884">
        <f t="shared" si="27"/>
        <v>55.690000000000019</v>
      </c>
    </row>
    <row r="885" spans="1:9">
      <c r="A885" s="5">
        <v>45854</v>
      </c>
      <c r="B885" s="6">
        <v>1.8555999999999999</v>
      </c>
      <c r="C885" s="6">
        <v>1.9904999999999999</v>
      </c>
      <c r="D885" s="6">
        <v>2.1255999999999999</v>
      </c>
      <c r="E885" s="6">
        <v>2.2599999999999998</v>
      </c>
      <c r="F885" s="6">
        <v>1.7321</v>
      </c>
      <c r="G885" s="6">
        <v>1.7151000000000001</v>
      </c>
      <c r="H885">
        <f t="shared" si="26"/>
        <v>39.349999999999994</v>
      </c>
      <c r="I885">
        <f t="shared" si="27"/>
        <v>54.489999999999974</v>
      </c>
    </row>
    <row r="886" spans="1:9">
      <c r="A886" s="5">
        <v>45855</v>
      </c>
      <c r="B886" s="6">
        <v>1.8345</v>
      </c>
      <c r="C886" s="6">
        <v>1.9776</v>
      </c>
      <c r="D886" s="6">
        <v>2.1175999999999999</v>
      </c>
      <c r="E886" s="6">
        <v>2.25</v>
      </c>
      <c r="F886" s="6">
        <v>1.7311000000000001</v>
      </c>
      <c r="G886" s="6">
        <v>1.7171000000000001</v>
      </c>
      <c r="H886">
        <f t="shared" si="26"/>
        <v>38.649999999999984</v>
      </c>
      <c r="I886">
        <f t="shared" si="27"/>
        <v>53.289999999999992</v>
      </c>
    </row>
    <row r="887" spans="1:9">
      <c r="A887" s="5">
        <v>45856</v>
      </c>
      <c r="B887" s="6">
        <v>1.8311999999999999</v>
      </c>
      <c r="C887" s="6">
        <v>1.9750000000000001</v>
      </c>
      <c r="D887" s="6">
        <v>2.1132</v>
      </c>
      <c r="E887" s="6">
        <v>2.2501000000000002</v>
      </c>
      <c r="F887" s="6">
        <v>1.7316</v>
      </c>
      <c r="G887" s="6">
        <v>1.7171000000000001</v>
      </c>
      <c r="H887">
        <f t="shared" si="26"/>
        <v>38.159999999999997</v>
      </c>
      <c r="I887">
        <f t="shared" si="27"/>
        <v>53.300000000000011</v>
      </c>
    </row>
    <row r="888" spans="1:9">
      <c r="A888" s="5">
        <v>45859</v>
      </c>
      <c r="B888" s="6">
        <v>1.8498000000000001</v>
      </c>
      <c r="C888" s="6">
        <v>1.9903</v>
      </c>
      <c r="D888" s="6">
        <v>2.1177000000000001</v>
      </c>
      <c r="E888" s="6">
        <v>2.2650000000000001</v>
      </c>
      <c r="F888" s="6">
        <v>1.7516</v>
      </c>
      <c r="G888" s="6">
        <v>1.7336</v>
      </c>
      <c r="H888">
        <f t="shared" si="26"/>
        <v>36.610000000000007</v>
      </c>
      <c r="I888">
        <f t="shared" si="27"/>
        <v>53.140000000000008</v>
      </c>
    </row>
    <row r="889" spans="1:9">
      <c r="A889" s="5">
        <v>45860</v>
      </c>
      <c r="B889" s="6">
        <v>1.8531</v>
      </c>
      <c r="C889" s="6">
        <v>2.0038</v>
      </c>
      <c r="D889" s="6">
        <v>2.1234999999999999</v>
      </c>
      <c r="E889" s="6">
        <v>2.2786</v>
      </c>
      <c r="F889" s="6">
        <v>1.7702</v>
      </c>
      <c r="G889" s="6">
        <v>1.7581</v>
      </c>
      <c r="H889">
        <f t="shared" si="26"/>
        <v>35.33</v>
      </c>
      <c r="I889">
        <f t="shared" si="27"/>
        <v>52.05</v>
      </c>
    </row>
    <row r="890" spans="1:9">
      <c r="A890" s="5">
        <v>45861</v>
      </c>
      <c r="B890" s="6">
        <v>1.8847</v>
      </c>
      <c r="C890" s="6">
        <v>2.0213000000000001</v>
      </c>
      <c r="D890" s="6">
        <v>2.1421999999999999</v>
      </c>
      <c r="E890" s="6">
        <v>2.3033000000000001</v>
      </c>
      <c r="F890" s="6">
        <v>1.7879</v>
      </c>
      <c r="G890" s="6">
        <v>1.7676000000000001</v>
      </c>
      <c r="H890">
        <f t="shared" si="26"/>
        <v>35.429999999999986</v>
      </c>
      <c r="I890">
        <f t="shared" si="27"/>
        <v>53.570000000000007</v>
      </c>
    </row>
    <row r="891" spans="1:9">
      <c r="A891" s="5">
        <v>45862</v>
      </c>
      <c r="B891" s="6">
        <v>1.9247000000000001</v>
      </c>
      <c r="C891" s="6">
        <v>2.0661</v>
      </c>
      <c r="D891" s="6">
        <v>2.1545000000000001</v>
      </c>
      <c r="E891" s="6">
        <v>2.3450000000000002</v>
      </c>
      <c r="F891" s="6">
        <v>1.8280000000000001</v>
      </c>
      <c r="G891" s="6">
        <v>1.8126</v>
      </c>
      <c r="H891">
        <f t="shared" si="26"/>
        <v>32.65</v>
      </c>
      <c r="I891">
        <f t="shared" si="27"/>
        <v>53.240000000000023</v>
      </c>
    </row>
    <row r="892" spans="1:9">
      <c r="A892" s="5">
        <v>45863</v>
      </c>
      <c r="B892" s="6">
        <v>1.9452</v>
      </c>
      <c r="C892" s="6">
        <v>2.0807000000000002</v>
      </c>
      <c r="D892" s="6">
        <v>2.1608000000000001</v>
      </c>
      <c r="E892" s="6">
        <v>2.35</v>
      </c>
      <c r="F892" s="6">
        <v>1.8254999999999999</v>
      </c>
      <c r="G892" s="6">
        <v>1.8076000000000001</v>
      </c>
      <c r="H892">
        <f t="shared" si="26"/>
        <v>33.530000000000015</v>
      </c>
      <c r="I892">
        <f t="shared" si="27"/>
        <v>54.24</v>
      </c>
    </row>
    <row r="893" spans="1:9">
      <c r="A893" s="5">
        <v>45866</v>
      </c>
      <c r="B893" s="6">
        <v>1.9317</v>
      </c>
      <c r="C893" s="6">
        <v>2.0714999999999999</v>
      </c>
      <c r="D893" s="6">
        <v>2.1608000000000001</v>
      </c>
      <c r="E893" s="6">
        <v>2.3199999999999998</v>
      </c>
      <c r="F893" s="6">
        <v>1.8029999999999999</v>
      </c>
      <c r="G893" s="6">
        <v>1.7782</v>
      </c>
      <c r="H893">
        <f t="shared" si="26"/>
        <v>35.780000000000015</v>
      </c>
      <c r="I893">
        <f t="shared" si="27"/>
        <v>54.179999999999986</v>
      </c>
    </row>
    <row r="894" spans="1:9">
      <c r="A894" s="5">
        <v>45867</v>
      </c>
      <c r="B894" s="6">
        <v>1.9589000000000001</v>
      </c>
      <c r="C894" s="6">
        <v>2.0954999999999999</v>
      </c>
      <c r="D894" s="6">
        <v>2.1760999999999999</v>
      </c>
      <c r="E894" s="6">
        <v>2.3504</v>
      </c>
      <c r="F894" s="6">
        <v>1.8409</v>
      </c>
      <c r="G894" s="6">
        <v>1.8177000000000001</v>
      </c>
      <c r="H894">
        <f t="shared" si="26"/>
        <v>33.519999999999996</v>
      </c>
      <c r="I894">
        <f t="shared" si="27"/>
        <v>53.269999999999996</v>
      </c>
    </row>
    <row r="895" spans="1:9">
      <c r="A895" s="5">
        <v>45868</v>
      </c>
      <c r="B895" s="6">
        <v>1.9610000000000001</v>
      </c>
      <c r="C895" s="6">
        <v>2.0962999999999998</v>
      </c>
      <c r="D895" s="6">
        <v>2.1800000000000002</v>
      </c>
      <c r="E895" s="6">
        <v>2.33</v>
      </c>
      <c r="F895" s="6">
        <v>1.8136000000000001</v>
      </c>
      <c r="G895" s="6">
        <v>1.7851999999999999</v>
      </c>
      <c r="H895">
        <f t="shared" si="26"/>
        <v>36.640000000000008</v>
      </c>
      <c r="I895">
        <f t="shared" si="27"/>
        <v>54.480000000000018</v>
      </c>
    </row>
    <row r="896" spans="1:9">
      <c r="A896" s="5">
        <v>45869</v>
      </c>
      <c r="B896" s="6">
        <v>1.9298999999999999</v>
      </c>
      <c r="C896" s="6">
        <v>2.0636999999999999</v>
      </c>
      <c r="D896" s="6">
        <v>2.1585999999999999</v>
      </c>
      <c r="E896" s="6">
        <v>2.2999999999999998</v>
      </c>
      <c r="F896" s="6">
        <v>1.7907999999999999</v>
      </c>
      <c r="G896" s="6">
        <v>1.7626999999999999</v>
      </c>
      <c r="H896">
        <f t="shared" si="26"/>
        <v>36.779999999999987</v>
      </c>
      <c r="I896">
        <f t="shared" si="27"/>
        <v>53.72999999999999</v>
      </c>
    </row>
    <row r="897" spans="1:9">
      <c r="A897" s="5">
        <v>45870</v>
      </c>
      <c r="B897" s="6">
        <v>1.9154</v>
      </c>
      <c r="C897" s="6">
        <v>2.0562999999999998</v>
      </c>
      <c r="D897" s="6">
        <v>2.1560999999999999</v>
      </c>
      <c r="E897" s="6">
        <v>2.29</v>
      </c>
      <c r="F897" s="6">
        <v>1.7907999999999999</v>
      </c>
      <c r="G897" s="6">
        <v>1.7612000000000001</v>
      </c>
      <c r="H897">
        <f t="shared" si="26"/>
        <v>36.529999999999994</v>
      </c>
      <c r="I897">
        <f t="shared" si="27"/>
        <v>52.879999999999995</v>
      </c>
    </row>
    <row r="898" spans="1:9">
      <c r="A898" s="5">
        <v>45873</v>
      </c>
      <c r="B898" s="6">
        <v>1.911</v>
      </c>
      <c r="C898" s="6">
        <v>2.0390000000000001</v>
      </c>
      <c r="D898" s="6">
        <v>2.1539000000000001</v>
      </c>
      <c r="E898" s="6">
        <v>2.2999999999999998</v>
      </c>
      <c r="F898" s="6">
        <v>1.7983</v>
      </c>
      <c r="G898" s="6">
        <v>1.7827</v>
      </c>
      <c r="H898">
        <f t="shared" si="26"/>
        <v>35.560000000000016</v>
      </c>
      <c r="I898">
        <f t="shared" si="27"/>
        <v>51.72999999999999</v>
      </c>
    </row>
    <row r="899" spans="1:9">
      <c r="A899" s="5">
        <v>45874</v>
      </c>
      <c r="B899" s="6">
        <v>1.9034</v>
      </c>
      <c r="C899" s="6">
        <v>2.0394000000000001</v>
      </c>
      <c r="D899" s="6">
        <v>2.1522999999999999</v>
      </c>
      <c r="E899" s="6">
        <v>2.2999999999999998</v>
      </c>
      <c r="F899" s="6">
        <v>1.8032999999999999</v>
      </c>
      <c r="G899" s="6">
        <v>1.7851999999999999</v>
      </c>
      <c r="H899">
        <f t="shared" si="26"/>
        <v>34.9</v>
      </c>
      <c r="I899">
        <f t="shared" si="27"/>
        <v>51.47999999999999</v>
      </c>
    </row>
    <row r="900" spans="1:9">
      <c r="A900" s="5">
        <v>45875</v>
      </c>
      <c r="B900" s="6">
        <v>1.8956</v>
      </c>
      <c r="C900" s="6">
        <v>2.0312999999999999</v>
      </c>
      <c r="D900" s="6">
        <v>2.1497999999999999</v>
      </c>
      <c r="E900" s="6">
        <v>2.2999999999999998</v>
      </c>
      <c r="F900" s="6">
        <v>1.802</v>
      </c>
      <c r="G900" s="6">
        <v>1.7842</v>
      </c>
      <c r="H900">
        <f t="shared" ref="H900:H963" si="28">(D900-F900)*100</f>
        <v>34.779999999999987</v>
      </c>
      <c r="I900">
        <f t="shared" ref="I900:I963" si="29">(E900-G900)*100</f>
        <v>51.579999999999984</v>
      </c>
    </row>
    <row r="901" spans="1:9">
      <c r="A901" s="5">
        <v>45876</v>
      </c>
      <c r="B901" s="6">
        <v>1.9016999999999999</v>
      </c>
      <c r="C901" s="6">
        <v>2.0308000000000002</v>
      </c>
      <c r="D901" s="6">
        <v>2.1274000000000002</v>
      </c>
      <c r="E901" s="6">
        <v>2.29</v>
      </c>
      <c r="F901" s="6">
        <v>1.7947</v>
      </c>
      <c r="G901" s="6">
        <v>1.7777000000000001</v>
      </c>
      <c r="H901">
        <f t="shared" si="28"/>
        <v>33.270000000000024</v>
      </c>
      <c r="I901">
        <f t="shared" si="29"/>
        <v>51.23</v>
      </c>
    </row>
    <row r="902" spans="1:9">
      <c r="A902" s="5">
        <v>45877</v>
      </c>
      <c r="B902" s="6">
        <v>1.8980999999999999</v>
      </c>
      <c r="C902" s="6">
        <v>2.0358000000000001</v>
      </c>
      <c r="D902" s="6">
        <v>2.1364999999999998</v>
      </c>
      <c r="E902" s="6">
        <v>2.29</v>
      </c>
      <c r="F902" s="6">
        <v>1.7922</v>
      </c>
      <c r="G902" s="6">
        <v>1.7783</v>
      </c>
      <c r="H902">
        <f t="shared" si="28"/>
        <v>34.429999999999986</v>
      </c>
      <c r="I902">
        <f t="shared" si="29"/>
        <v>51.17</v>
      </c>
    </row>
    <row r="903" spans="1:9">
      <c r="A903" s="5">
        <v>45880</v>
      </c>
      <c r="B903" s="6">
        <v>1.9104000000000001</v>
      </c>
      <c r="C903" s="6">
        <v>2.0455000000000001</v>
      </c>
      <c r="D903" s="6">
        <v>2.1583000000000001</v>
      </c>
      <c r="E903" s="6">
        <v>2.31</v>
      </c>
      <c r="F903" s="6">
        <v>1.8171999999999999</v>
      </c>
      <c r="G903" s="6">
        <v>1.8103</v>
      </c>
      <c r="H903">
        <f t="shared" si="28"/>
        <v>34.110000000000021</v>
      </c>
      <c r="I903">
        <f t="shared" si="29"/>
        <v>49.970000000000006</v>
      </c>
    </row>
    <row r="904" spans="1:9">
      <c r="A904" s="5">
        <v>45881</v>
      </c>
      <c r="B904" s="6">
        <v>1.9261999999999999</v>
      </c>
      <c r="C904" s="6">
        <v>2.0623</v>
      </c>
      <c r="D904" s="6">
        <v>2.1717</v>
      </c>
      <c r="E904" s="6">
        <v>2.3199999999999998</v>
      </c>
      <c r="F904" s="6">
        <v>1.8334999999999999</v>
      </c>
      <c r="G904" s="6">
        <v>1.8292999999999999</v>
      </c>
      <c r="H904">
        <f t="shared" si="28"/>
        <v>33.820000000000007</v>
      </c>
      <c r="I904">
        <f t="shared" si="29"/>
        <v>49.069999999999993</v>
      </c>
    </row>
    <row r="905" spans="1:9">
      <c r="A905" s="5">
        <v>45882</v>
      </c>
      <c r="B905" s="6">
        <v>1.9258999999999999</v>
      </c>
      <c r="C905" s="6">
        <v>2.0798000000000001</v>
      </c>
      <c r="D905" s="6">
        <v>2.1814</v>
      </c>
      <c r="E905" s="6">
        <v>2.3250000000000002</v>
      </c>
      <c r="F905" s="6">
        <v>1.8334999999999999</v>
      </c>
      <c r="G905" s="6">
        <v>1.8278000000000001</v>
      </c>
      <c r="H905">
        <f t="shared" si="28"/>
        <v>34.790000000000006</v>
      </c>
      <c r="I905">
        <f t="shared" si="29"/>
        <v>49.720000000000006</v>
      </c>
    </row>
    <row r="906" spans="1:9">
      <c r="A906" s="5">
        <v>45883</v>
      </c>
      <c r="B906" s="6">
        <v>1.9378</v>
      </c>
      <c r="C906" s="6">
        <v>2.0922000000000001</v>
      </c>
      <c r="D906" s="6">
        <v>2.2027000000000001</v>
      </c>
      <c r="E906" s="6">
        <v>2.34</v>
      </c>
      <c r="F906" s="6">
        <v>1.8472</v>
      </c>
      <c r="G906" s="6">
        <v>1.8403</v>
      </c>
      <c r="H906">
        <f t="shared" si="28"/>
        <v>35.550000000000011</v>
      </c>
      <c r="I906">
        <f t="shared" si="29"/>
        <v>49.969999999999985</v>
      </c>
    </row>
    <row r="907" spans="1:9">
      <c r="A907" s="5">
        <v>45884</v>
      </c>
      <c r="B907" s="6">
        <v>1.9368000000000001</v>
      </c>
      <c r="C907" s="6">
        <v>2.0863</v>
      </c>
      <c r="D907" s="6">
        <v>2.1989000000000001</v>
      </c>
      <c r="E907" s="6">
        <v>2.35</v>
      </c>
      <c r="F907" s="6">
        <v>1.8633</v>
      </c>
      <c r="G907" s="6">
        <v>1.8557999999999999</v>
      </c>
      <c r="H907">
        <f t="shared" si="28"/>
        <v>33.560000000000009</v>
      </c>
      <c r="I907">
        <f t="shared" si="29"/>
        <v>49.420000000000016</v>
      </c>
    </row>
    <row r="908" spans="1:9">
      <c r="A908" s="5">
        <v>45887</v>
      </c>
      <c r="B908" s="6">
        <v>1.9963</v>
      </c>
      <c r="C908" s="6">
        <v>2.1292</v>
      </c>
      <c r="D908" s="6">
        <v>2.2317999999999998</v>
      </c>
      <c r="E908" s="6">
        <v>2.39</v>
      </c>
      <c r="F908" s="6">
        <v>1.9157999999999999</v>
      </c>
      <c r="G908" s="6">
        <v>1.9078999999999999</v>
      </c>
      <c r="H908">
        <f t="shared" si="28"/>
        <v>31.599999999999984</v>
      </c>
      <c r="I908">
        <f t="shared" si="29"/>
        <v>48.210000000000022</v>
      </c>
    </row>
    <row r="909" spans="1:9">
      <c r="A909" s="5">
        <v>45888</v>
      </c>
      <c r="B909" s="6">
        <v>2.0026999999999999</v>
      </c>
      <c r="C909" s="6">
        <v>2.1425999999999998</v>
      </c>
      <c r="D909" s="6">
        <v>2.2479</v>
      </c>
      <c r="E909" s="6">
        <v>2.41</v>
      </c>
      <c r="F909" s="6">
        <v>1.9033</v>
      </c>
      <c r="G909" s="6">
        <v>1.8904000000000001</v>
      </c>
      <c r="H909">
        <f t="shared" si="28"/>
        <v>34.46</v>
      </c>
      <c r="I909">
        <f t="shared" si="29"/>
        <v>51.960000000000008</v>
      </c>
    </row>
    <row r="910" spans="1:9">
      <c r="A910" s="5">
        <v>45889</v>
      </c>
      <c r="B910" s="6">
        <v>2.0026999999999999</v>
      </c>
      <c r="C910" s="6">
        <v>2.1436999999999999</v>
      </c>
      <c r="D910" s="6">
        <v>2.2743000000000002</v>
      </c>
      <c r="E910" s="6">
        <v>2.415</v>
      </c>
      <c r="F910" s="6">
        <v>1.9133</v>
      </c>
      <c r="G910" s="6">
        <v>1.8975</v>
      </c>
      <c r="H910">
        <f t="shared" si="28"/>
        <v>36.100000000000023</v>
      </c>
      <c r="I910">
        <f t="shared" si="29"/>
        <v>51.750000000000007</v>
      </c>
    </row>
    <row r="911" spans="1:9">
      <c r="A911" s="5">
        <v>45890</v>
      </c>
      <c r="B911" s="6">
        <v>2.0112999999999999</v>
      </c>
      <c r="C911" s="6">
        <v>2.1475</v>
      </c>
      <c r="D911" s="6">
        <v>2.2976999999999999</v>
      </c>
      <c r="E911" s="6">
        <v>2.41</v>
      </c>
      <c r="F911" s="6">
        <v>1.8908</v>
      </c>
      <c r="G911" s="6">
        <v>1.8654999999999999</v>
      </c>
      <c r="H911">
        <f t="shared" si="28"/>
        <v>40.689999999999984</v>
      </c>
      <c r="I911">
        <f t="shared" si="29"/>
        <v>54.450000000000017</v>
      </c>
    </row>
    <row r="912" spans="1:9">
      <c r="A912" s="5">
        <v>45891</v>
      </c>
      <c r="B912" s="6">
        <v>2.0150999999999999</v>
      </c>
      <c r="C912" s="6">
        <v>2.1419999999999999</v>
      </c>
      <c r="D912" s="6">
        <v>2.3050000000000002</v>
      </c>
      <c r="E912" s="6">
        <v>2.42</v>
      </c>
      <c r="F912" s="6">
        <v>1.9</v>
      </c>
      <c r="G912" s="6">
        <v>1.8781000000000001</v>
      </c>
      <c r="H912">
        <f t="shared" si="28"/>
        <v>40.500000000000028</v>
      </c>
      <c r="I912">
        <f t="shared" si="29"/>
        <v>54.189999999999984</v>
      </c>
    </row>
    <row r="913" spans="1:9">
      <c r="A913" s="5">
        <v>45894</v>
      </c>
      <c r="B913" s="6">
        <v>2.0072000000000001</v>
      </c>
      <c r="C913" s="6">
        <v>2.1625999999999999</v>
      </c>
      <c r="D913" s="6">
        <v>2.3182999999999998</v>
      </c>
      <c r="E913" s="6">
        <v>2.44</v>
      </c>
      <c r="F913" s="6">
        <v>1.8774999999999999</v>
      </c>
      <c r="G913" s="6">
        <v>1.8532</v>
      </c>
      <c r="H913">
        <f t="shared" si="28"/>
        <v>44.079999999999984</v>
      </c>
      <c r="I913">
        <f t="shared" si="29"/>
        <v>58.68</v>
      </c>
    </row>
    <row r="914" spans="1:9">
      <c r="A914" s="5">
        <v>45895</v>
      </c>
      <c r="B914" s="6">
        <v>2.0034000000000001</v>
      </c>
      <c r="C914" s="6">
        <v>2.1627000000000001</v>
      </c>
      <c r="D914" s="6">
        <v>2.3123999999999998</v>
      </c>
      <c r="E914" s="6">
        <v>2.44</v>
      </c>
      <c r="F914" s="6">
        <v>1.875</v>
      </c>
      <c r="G914" s="6">
        <v>1.8455999999999999</v>
      </c>
      <c r="H914">
        <f t="shared" si="28"/>
        <v>43.739999999999981</v>
      </c>
      <c r="I914">
        <f t="shared" si="29"/>
        <v>59.440000000000005</v>
      </c>
    </row>
    <row r="915" spans="1:9">
      <c r="A915" s="5">
        <v>45896</v>
      </c>
      <c r="B915" s="6">
        <v>1.9886999999999999</v>
      </c>
      <c r="C915" s="6">
        <v>2.1595</v>
      </c>
      <c r="D915" s="6">
        <v>2.3279999999999998</v>
      </c>
      <c r="E915" s="6">
        <v>2.4401000000000002</v>
      </c>
      <c r="F915" s="6">
        <v>1.8813</v>
      </c>
      <c r="G915" s="6">
        <v>1.8531</v>
      </c>
      <c r="H915">
        <f t="shared" si="28"/>
        <v>44.669999999999987</v>
      </c>
      <c r="I915">
        <f t="shared" si="29"/>
        <v>58.700000000000017</v>
      </c>
    </row>
    <row r="916" spans="1:9">
      <c r="A916" s="5">
        <v>45897</v>
      </c>
      <c r="B916" s="6">
        <v>1.9937</v>
      </c>
      <c r="C916" s="6">
        <v>2.1732</v>
      </c>
      <c r="D916" s="6">
        <v>2.3353000000000002</v>
      </c>
      <c r="E916" s="6">
        <v>2.4500999999999999</v>
      </c>
      <c r="F916" s="6">
        <v>1.9078999999999999</v>
      </c>
      <c r="G916" s="6">
        <v>1.8826000000000001</v>
      </c>
      <c r="H916">
        <f t="shared" si="28"/>
        <v>42.740000000000023</v>
      </c>
      <c r="I916">
        <f t="shared" si="29"/>
        <v>56.749999999999986</v>
      </c>
    </row>
    <row r="917" spans="1:9">
      <c r="A917" s="5">
        <v>45898</v>
      </c>
      <c r="B917" s="6">
        <v>1.9941</v>
      </c>
      <c r="C917" s="6">
        <v>2.1741999999999999</v>
      </c>
      <c r="D917" s="6">
        <v>2.3376999999999999</v>
      </c>
      <c r="E917" s="6">
        <v>2.4514999999999998</v>
      </c>
      <c r="F917" s="6">
        <v>1.8978999999999999</v>
      </c>
      <c r="G917" s="6">
        <v>1.8755999999999999</v>
      </c>
      <c r="H917">
        <f t="shared" si="28"/>
        <v>43.98</v>
      </c>
      <c r="I917">
        <f t="shared" si="29"/>
        <v>57.589999999999989</v>
      </c>
    </row>
    <row r="918" spans="1:9">
      <c r="A918" s="5">
        <v>45901</v>
      </c>
      <c r="B918" s="6">
        <v>1.9944</v>
      </c>
      <c r="C918" s="6">
        <v>2.1680999999999999</v>
      </c>
      <c r="D918" s="6">
        <v>2.3456999999999999</v>
      </c>
      <c r="E918" s="6">
        <v>2.4569999999999999</v>
      </c>
      <c r="F918" s="6">
        <v>1.8878999999999999</v>
      </c>
      <c r="G918" s="6">
        <v>1.8656999999999999</v>
      </c>
      <c r="H918">
        <f t="shared" si="28"/>
        <v>45.78</v>
      </c>
      <c r="I918">
        <f t="shared" si="29"/>
        <v>59.129999999999995</v>
      </c>
    </row>
    <row r="919" spans="1:9">
      <c r="A919" s="5">
        <v>45902</v>
      </c>
      <c r="B919" s="6">
        <v>1.9941</v>
      </c>
      <c r="C919" s="6">
        <v>2.1714000000000002</v>
      </c>
      <c r="D919" s="6">
        <v>2.3456999999999999</v>
      </c>
      <c r="E919" s="6">
        <v>2.4512</v>
      </c>
      <c r="F919" s="6">
        <v>1.8854</v>
      </c>
      <c r="G919" s="6">
        <v>1.8706</v>
      </c>
      <c r="H919">
        <f t="shared" si="28"/>
        <v>46.029999999999994</v>
      </c>
      <c r="I919">
        <f t="shared" si="29"/>
        <v>58.06</v>
      </c>
    </row>
    <row r="920" spans="1:9">
      <c r="A920" s="5">
        <v>45903</v>
      </c>
      <c r="B920" s="6">
        <v>1.9839</v>
      </c>
      <c r="C920" s="6">
        <v>2.1613000000000002</v>
      </c>
      <c r="D920" s="6">
        <v>2.3355999999999999</v>
      </c>
      <c r="E920" s="6">
        <v>2.4535</v>
      </c>
      <c r="F920" s="6">
        <v>1.8653999999999999</v>
      </c>
      <c r="G920" s="6">
        <v>1.8466</v>
      </c>
      <c r="H920">
        <f t="shared" si="28"/>
        <v>47.019999999999996</v>
      </c>
      <c r="I920">
        <f t="shared" si="29"/>
        <v>60.69</v>
      </c>
    </row>
    <row r="921" spans="1:9">
      <c r="A921" s="5">
        <v>45904</v>
      </c>
      <c r="B921" s="6">
        <v>1.9712000000000001</v>
      </c>
      <c r="C921" s="6">
        <v>2.1396999999999999</v>
      </c>
      <c r="D921" s="6">
        <v>2.3140999999999998</v>
      </c>
      <c r="E921" s="6">
        <v>2.4506000000000001</v>
      </c>
      <c r="F921" s="6">
        <v>1.8651</v>
      </c>
      <c r="G921" s="6">
        <v>1.8591</v>
      </c>
      <c r="H921">
        <f t="shared" si="28"/>
        <v>44.899999999999984</v>
      </c>
      <c r="I921">
        <f t="shared" si="29"/>
        <v>59.150000000000013</v>
      </c>
    </row>
    <row r="922" spans="1:9">
      <c r="A922" s="5">
        <v>45905</v>
      </c>
      <c r="B922" s="6">
        <v>1.9777</v>
      </c>
      <c r="C922" s="6">
        <v>2.1594000000000002</v>
      </c>
      <c r="D922" s="6">
        <v>2.3266</v>
      </c>
      <c r="E922" s="6">
        <v>2.4754999999999998</v>
      </c>
      <c r="F922" s="6">
        <v>1.8826000000000001</v>
      </c>
      <c r="G922" s="6">
        <v>1.8731</v>
      </c>
      <c r="H922">
        <f t="shared" si="28"/>
        <v>44.399999999999991</v>
      </c>
      <c r="I922">
        <f t="shared" si="29"/>
        <v>60.239999999999981</v>
      </c>
    </row>
    <row r="923" spans="1:9">
      <c r="A923" s="5">
        <v>45908</v>
      </c>
      <c r="B923" s="6">
        <v>1.9996</v>
      </c>
      <c r="C923" s="6">
        <v>2.1797</v>
      </c>
      <c r="D923" s="6">
        <v>2.3365999999999998</v>
      </c>
      <c r="E923" s="6">
        <v>2.5059</v>
      </c>
      <c r="F923" s="6">
        <v>1.9076</v>
      </c>
      <c r="G923" s="6">
        <v>1.8987000000000001</v>
      </c>
      <c r="H923">
        <f t="shared" si="28"/>
        <v>42.899999999999984</v>
      </c>
      <c r="I923">
        <f t="shared" si="29"/>
        <v>60.72</v>
      </c>
    </row>
    <row r="924" spans="1:9">
      <c r="A924" s="5">
        <v>45909</v>
      </c>
      <c r="B924" s="6">
        <v>2.0112999999999999</v>
      </c>
      <c r="C924" s="6">
        <v>2.1835</v>
      </c>
      <c r="D924" s="6">
        <v>2.3405</v>
      </c>
      <c r="E924" s="6">
        <v>2.5078999999999998</v>
      </c>
      <c r="F924" s="6">
        <v>1.9226000000000001</v>
      </c>
      <c r="G924" s="6">
        <v>1.9563999999999999</v>
      </c>
      <c r="H924">
        <f t="shared" si="28"/>
        <v>41.789999999999992</v>
      </c>
      <c r="I924">
        <f t="shared" si="29"/>
        <v>55.149999999999991</v>
      </c>
    </row>
    <row r="925" spans="1:9">
      <c r="A925" s="5">
        <v>45910</v>
      </c>
      <c r="B925" s="6">
        <v>2.0270999999999999</v>
      </c>
      <c r="C925" s="6">
        <v>2.1949999999999998</v>
      </c>
      <c r="D925" s="6">
        <v>2.3565</v>
      </c>
      <c r="E925" s="6">
        <v>2.5308000000000002</v>
      </c>
      <c r="F925" s="6">
        <v>1.9525999999999999</v>
      </c>
      <c r="G925" s="6">
        <v>2.0101</v>
      </c>
      <c r="H925">
        <f t="shared" si="28"/>
        <v>40.390000000000015</v>
      </c>
      <c r="I925">
        <f t="shared" si="29"/>
        <v>52.070000000000014</v>
      </c>
    </row>
    <row r="926" spans="1:9">
      <c r="A926" s="5">
        <v>45911</v>
      </c>
      <c r="B926" s="6">
        <v>2.0375999999999999</v>
      </c>
      <c r="C926" s="6">
        <v>2.2033999999999998</v>
      </c>
      <c r="D926" s="6">
        <v>2.3725999999999998</v>
      </c>
      <c r="E926" s="6">
        <v>2.5506000000000002</v>
      </c>
      <c r="F926" s="6">
        <v>1.956</v>
      </c>
      <c r="G926" s="6">
        <v>2.0432000000000001</v>
      </c>
      <c r="H926">
        <f t="shared" si="28"/>
        <v>41.659999999999982</v>
      </c>
      <c r="I926">
        <f t="shared" si="29"/>
        <v>50.740000000000009</v>
      </c>
    </row>
    <row r="927" spans="1:9">
      <c r="A927" s="5">
        <v>45912</v>
      </c>
      <c r="B927" s="6">
        <v>2.0400999999999998</v>
      </c>
      <c r="C927" s="6">
        <v>2.1947999999999999</v>
      </c>
      <c r="D927" s="6">
        <v>2.3624000000000001</v>
      </c>
      <c r="E927" s="6">
        <v>2.5508000000000002</v>
      </c>
      <c r="F927" s="6">
        <v>1.9410000000000001</v>
      </c>
      <c r="G927" s="6">
        <v>2.0284</v>
      </c>
      <c r="H927">
        <f t="shared" si="28"/>
        <v>42.14</v>
      </c>
      <c r="I927">
        <f t="shared" si="29"/>
        <v>52.240000000000023</v>
      </c>
    </row>
    <row r="928" spans="1:9">
      <c r="A928" s="5">
        <v>45915</v>
      </c>
      <c r="B928" s="6">
        <v>2.0318999999999998</v>
      </c>
      <c r="C928" s="6">
        <v>2.1810999999999998</v>
      </c>
      <c r="D928" s="6">
        <v>2.3555000000000001</v>
      </c>
      <c r="E928" s="6">
        <v>2.5512000000000001</v>
      </c>
      <c r="F928" s="6">
        <v>1.93</v>
      </c>
      <c r="G928" s="6">
        <v>2.0287999999999999</v>
      </c>
      <c r="H928">
        <f t="shared" si="28"/>
        <v>42.550000000000018</v>
      </c>
      <c r="I928">
        <f t="shared" si="29"/>
        <v>52.240000000000023</v>
      </c>
    </row>
    <row r="929" spans="1:9">
      <c r="A929" s="5">
        <v>45916</v>
      </c>
      <c r="B929" s="6">
        <v>2.0301999999999998</v>
      </c>
      <c r="C929" s="6">
        <v>2.1899000000000002</v>
      </c>
      <c r="D929" s="6">
        <v>2.3532000000000002</v>
      </c>
      <c r="E929" s="6">
        <v>2.5476000000000001</v>
      </c>
      <c r="F929" s="6">
        <v>1.915</v>
      </c>
      <c r="G929" s="6">
        <v>2.0116000000000001</v>
      </c>
      <c r="H929">
        <f t="shared" si="28"/>
        <v>43.820000000000014</v>
      </c>
      <c r="I929">
        <f t="shared" si="29"/>
        <v>53.6</v>
      </c>
    </row>
    <row r="930" spans="1:9">
      <c r="A930" s="5">
        <v>45917</v>
      </c>
      <c r="B930" s="6">
        <v>2.0329999999999999</v>
      </c>
      <c r="C930" s="6">
        <v>2.2002000000000002</v>
      </c>
      <c r="D930" s="6">
        <v>2.3592</v>
      </c>
      <c r="E930" s="6">
        <v>2.5600999999999998</v>
      </c>
      <c r="F930" s="6">
        <v>1.8925000000000001</v>
      </c>
      <c r="G930" s="6">
        <v>1.9865999999999999</v>
      </c>
      <c r="H930">
        <f t="shared" si="28"/>
        <v>46.669999999999987</v>
      </c>
      <c r="I930">
        <f t="shared" si="29"/>
        <v>57.349999999999987</v>
      </c>
    </row>
    <row r="931" spans="1:9">
      <c r="A931" s="5">
        <v>45918</v>
      </c>
      <c r="B931" s="6">
        <v>2.0356999999999998</v>
      </c>
      <c r="C931" s="6">
        <v>2.2103999999999999</v>
      </c>
      <c r="D931" s="6">
        <v>2.3650000000000002</v>
      </c>
      <c r="E931" s="6">
        <v>2.5629</v>
      </c>
      <c r="F931" s="6">
        <v>1.9085000000000001</v>
      </c>
      <c r="G931" s="6">
        <v>1.9988999999999999</v>
      </c>
      <c r="H931">
        <f t="shared" si="28"/>
        <v>45.650000000000013</v>
      </c>
      <c r="I931">
        <f t="shared" si="29"/>
        <v>56.400000000000006</v>
      </c>
    </row>
    <row r="932" spans="1:9">
      <c r="A932" s="5">
        <v>45919</v>
      </c>
      <c r="B932" s="6">
        <v>2.0323000000000002</v>
      </c>
      <c r="C932" s="6">
        <v>2.2149000000000001</v>
      </c>
      <c r="D932" s="6">
        <v>2.3639000000000001</v>
      </c>
      <c r="E932" s="6">
        <v>2.5872000000000002</v>
      </c>
      <c r="F932" s="6">
        <v>1.9259999999999999</v>
      </c>
      <c r="G932" s="6">
        <v>2.0268000000000002</v>
      </c>
      <c r="H932">
        <f t="shared" si="28"/>
        <v>43.79000000000002</v>
      </c>
      <c r="I932">
        <f t="shared" si="29"/>
        <v>56.04</v>
      </c>
    </row>
    <row r="933" spans="1:9">
      <c r="A933" s="5">
        <v>45922</v>
      </c>
      <c r="B933" s="6">
        <v>2.0371000000000001</v>
      </c>
      <c r="C933" s="6">
        <v>2.2233000000000001</v>
      </c>
      <c r="D933" s="6">
        <v>2.3784000000000001</v>
      </c>
      <c r="E933" s="6">
        <v>2.6002999999999998</v>
      </c>
      <c r="F933" s="6">
        <v>1.9185000000000001</v>
      </c>
      <c r="G933" s="6">
        <v>2.0078999999999998</v>
      </c>
      <c r="H933">
        <f t="shared" si="28"/>
        <v>45.989999999999995</v>
      </c>
      <c r="I933">
        <f t="shared" si="29"/>
        <v>59.24</v>
      </c>
    </row>
    <row r="934" spans="1:9">
      <c r="A934" s="5">
        <v>45923</v>
      </c>
      <c r="B934" s="6">
        <v>2.0417000000000001</v>
      </c>
      <c r="C934" s="6">
        <v>2.2345000000000002</v>
      </c>
      <c r="D934" s="6">
        <v>2.3988</v>
      </c>
      <c r="E934" s="6">
        <v>2.6156000000000001</v>
      </c>
      <c r="F934" s="6">
        <v>1.9410000000000001</v>
      </c>
      <c r="G934" s="6">
        <v>2.0221</v>
      </c>
      <c r="H934">
        <f t="shared" si="28"/>
        <v>45.78</v>
      </c>
      <c r="I934">
        <f t="shared" si="29"/>
        <v>59.350000000000016</v>
      </c>
    </row>
    <row r="935" spans="1:9">
      <c r="A935" s="5">
        <v>45924</v>
      </c>
      <c r="B935" s="6">
        <v>2.0819000000000001</v>
      </c>
      <c r="C935" s="6">
        <v>2.2709000000000001</v>
      </c>
      <c r="D935" s="6">
        <v>2.4317000000000002</v>
      </c>
      <c r="E935" s="6">
        <v>2.6472000000000002</v>
      </c>
      <c r="F935" s="6">
        <v>1.9684999999999999</v>
      </c>
      <c r="G935" s="6">
        <v>2.0453999999999999</v>
      </c>
      <c r="H935">
        <f t="shared" si="28"/>
        <v>46.320000000000029</v>
      </c>
      <c r="I935">
        <f t="shared" si="29"/>
        <v>60.180000000000035</v>
      </c>
    </row>
    <row r="936" spans="1:9">
      <c r="A936" s="5">
        <v>45925</v>
      </c>
      <c r="B936" s="6">
        <v>2.1015999999999999</v>
      </c>
      <c r="C936" s="6">
        <v>2.2917000000000001</v>
      </c>
      <c r="D936" s="6">
        <v>2.4624000000000001</v>
      </c>
      <c r="E936" s="6">
        <v>2.6751</v>
      </c>
      <c r="F936" s="6">
        <v>1.9693000000000001</v>
      </c>
      <c r="G936" s="6">
        <v>2.0396999999999998</v>
      </c>
      <c r="H936">
        <f t="shared" si="28"/>
        <v>49.310000000000009</v>
      </c>
      <c r="I936">
        <f t="shared" si="29"/>
        <v>63.54000000000002</v>
      </c>
    </row>
    <row r="937" spans="1:9">
      <c r="A937" s="5">
        <v>45926</v>
      </c>
      <c r="B937" s="6">
        <v>2.1002999999999998</v>
      </c>
      <c r="C937" s="6">
        <v>2.2823000000000002</v>
      </c>
      <c r="D937" s="6">
        <v>2.4674</v>
      </c>
      <c r="E937" s="6">
        <v>2.6903999999999999</v>
      </c>
      <c r="F937" s="6">
        <v>1.9721</v>
      </c>
      <c r="G937" s="6">
        <v>2.0379999999999998</v>
      </c>
      <c r="H937">
        <f t="shared" si="28"/>
        <v>49.530000000000008</v>
      </c>
      <c r="I937">
        <f t="shared" si="29"/>
        <v>65.240000000000009</v>
      </c>
    </row>
    <row r="938" spans="1:9">
      <c r="A938" s="5">
        <v>45928</v>
      </c>
      <c r="B938" s="6">
        <v>2.1021999999999998</v>
      </c>
      <c r="C938" s="6">
        <v>2.2959999999999998</v>
      </c>
      <c r="D938" s="6">
        <v>2.4725000000000001</v>
      </c>
      <c r="E938" s="6">
        <v>2.6956000000000002</v>
      </c>
      <c r="F938" s="6">
        <v>1.9787999999999999</v>
      </c>
      <c r="G938" s="6">
        <v>2.0419999999999998</v>
      </c>
      <c r="H938">
        <f t="shared" si="28"/>
        <v>49.370000000000026</v>
      </c>
      <c r="I938">
        <f t="shared" si="29"/>
        <v>65.360000000000042</v>
      </c>
    </row>
    <row r="939" spans="1:9">
      <c r="A939" s="5">
        <v>45929</v>
      </c>
      <c r="B939" s="6">
        <v>2.1073</v>
      </c>
      <c r="C939" s="6">
        <v>2.2932000000000001</v>
      </c>
      <c r="D939" s="6">
        <v>2.4744999999999999</v>
      </c>
      <c r="E939" s="6">
        <v>2.7113999999999998</v>
      </c>
      <c r="F939" s="6">
        <v>1.9887999999999999</v>
      </c>
      <c r="G939" s="6">
        <v>2.0571000000000002</v>
      </c>
      <c r="H939">
        <f t="shared" si="28"/>
        <v>48.57</v>
      </c>
      <c r="I939">
        <f t="shared" si="29"/>
        <v>65.429999999999964</v>
      </c>
    </row>
    <row r="940" spans="1:9">
      <c r="A940" s="5">
        <v>45930</v>
      </c>
      <c r="B940" s="6">
        <v>2.1069</v>
      </c>
      <c r="C940" s="6">
        <v>2.3031999999999999</v>
      </c>
      <c r="D940" s="6">
        <v>2.4748000000000001</v>
      </c>
      <c r="E940" s="6">
        <v>2.7084999999999999</v>
      </c>
      <c r="F940" s="6">
        <v>1.9675</v>
      </c>
      <c r="G940" s="6">
        <v>2.0371999999999999</v>
      </c>
      <c r="H940">
        <f t="shared" si="28"/>
        <v>50.730000000000011</v>
      </c>
      <c r="I940">
        <f t="shared" si="29"/>
        <v>67.13</v>
      </c>
    </row>
    <row r="941" spans="1:9">
      <c r="A941" s="5">
        <v>45939</v>
      </c>
      <c r="B941" s="6">
        <v>2.0943000000000001</v>
      </c>
      <c r="C941" s="6">
        <v>2.2875999999999999</v>
      </c>
      <c r="D941" s="6">
        <v>2.4592000000000001</v>
      </c>
      <c r="E941" s="6">
        <v>2.6907999999999999</v>
      </c>
      <c r="F941" s="6">
        <v>1.9581</v>
      </c>
      <c r="G941" s="6">
        <v>2.0331999999999999</v>
      </c>
      <c r="H941">
        <f t="shared" si="28"/>
        <v>50.110000000000014</v>
      </c>
      <c r="I941">
        <f t="shared" si="29"/>
        <v>65.759999999999991</v>
      </c>
    </row>
    <row r="942" spans="1:9">
      <c r="A942" s="5">
        <v>45940</v>
      </c>
      <c r="B942" s="6">
        <v>2.0910000000000002</v>
      </c>
      <c r="C942" s="6">
        <v>2.2837000000000001</v>
      </c>
      <c r="D942" s="6">
        <v>2.4552999999999998</v>
      </c>
      <c r="E942" s="6">
        <v>2.6911</v>
      </c>
      <c r="F942" s="6">
        <v>1.9615</v>
      </c>
      <c r="G942" s="6">
        <v>2.0358999999999998</v>
      </c>
      <c r="H942">
        <f t="shared" si="28"/>
        <v>49.379999999999981</v>
      </c>
      <c r="I942">
        <f t="shared" si="29"/>
        <v>65.520000000000024</v>
      </c>
    </row>
    <row r="943" spans="1:9">
      <c r="A943" s="5">
        <v>45941</v>
      </c>
      <c r="B943" s="6">
        <v>2.0781000000000001</v>
      </c>
      <c r="C943" s="6">
        <v>2.2679</v>
      </c>
      <c r="D943" s="6">
        <v>2.4394999999999998</v>
      </c>
      <c r="E943" s="6">
        <v>2.6844999999999999</v>
      </c>
      <c r="F943" s="6">
        <v>1.929</v>
      </c>
      <c r="G943" s="6">
        <v>1.9994000000000001</v>
      </c>
      <c r="H943">
        <f t="shared" si="28"/>
        <v>51.049999999999976</v>
      </c>
      <c r="I943">
        <f t="shared" si="29"/>
        <v>68.509999999999977</v>
      </c>
    </row>
    <row r="944" spans="1:9">
      <c r="A944" s="5">
        <v>45943</v>
      </c>
      <c r="B944" s="6">
        <v>2.0783999999999998</v>
      </c>
      <c r="C944" s="6">
        <v>2.2738999999999998</v>
      </c>
      <c r="D944" s="6">
        <v>2.4504000000000001</v>
      </c>
      <c r="E944" s="6">
        <v>2.6858</v>
      </c>
      <c r="F944" s="6">
        <v>1.9464999999999999</v>
      </c>
      <c r="G944" s="6">
        <v>2.0215999999999998</v>
      </c>
      <c r="H944">
        <f t="shared" si="28"/>
        <v>50.390000000000022</v>
      </c>
      <c r="I944">
        <f t="shared" si="29"/>
        <v>66.420000000000016</v>
      </c>
    </row>
    <row r="945" spans="1:9">
      <c r="A945" s="5">
        <v>45944</v>
      </c>
      <c r="B945" s="6">
        <v>2.0779000000000001</v>
      </c>
      <c r="C945" s="6">
        <v>2.2728000000000002</v>
      </c>
      <c r="D945" s="6">
        <v>2.4643999999999999</v>
      </c>
      <c r="E945" s="6">
        <v>2.6936</v>
      </c>
      <c r="F945" s="6">
        <v>1.9390000000000001</v>
      </c>
      <c r="G945" s="6">
        <v>2.0173000000000001</v>
      </c>
      <c r="H945">
        <f t="shared" si="28"/>
        <v>52.539999999999985</v>
      </c>
      <c r="I945">
        <f t="shared" si="29"/>
        <v>67.63</v>
      </c>
    </row>
    <row r="946" spans="1:9">
      <c r="A946" s="5">
        <v>45945</v>
      </c>
      <c r="B946" s="6">
        <v>2.0775000000000001</v>
      </c>
      <c r="C946" s="6">
        <v>2.294</v>
      </c>
      <c r="D946" s="6">
        <v>2.4668999999999999</v>
      </c>
      <c r="E946" s="6">
        <v>2.7031000000000001</v>
      </c>
      <c r="F946" s="6">
        <v>1.944</v>
      </c>
      <c r="G946" s="6">
        <v>2.0226999999999999</v>
      </c>
      <c r="H946">
        <f t="shared" si="28"/>
        <v>52.289999999999992</v>
      </c>
      <c r="I946">
        <f t="shared" si="29"/>
        <v>68.040000000000006</v>
      </c>
    </row>
    <row r="947" spans="1:9">
      <c r="A947" s="5">
        <v>45946</v>
      </c>
      <c r="B947" s="6">
        <v>2.0682999999999998</v>
      </c>
      <c r="C947" s="6">
        <v>2.2856999999999998</v>
      </c>
      <c r="D947" s="6">
        <v>2.4668999999999999</v>
      </c>
      <c r="E947" s="6">
        <v>2.6837</v>
      </c>
      <c r="F947" s="6">
        <v>1.944</v>
      </c>
      <c r="G947" s="6">
        <v>2.0203000000000002</v>
      </c>
      <c r="H947">
        <f t="shared" si="28"/>
        <v>52.289999999999992</v>
      </c>
      <c r="I947">
        <f t="shared" si="29"/>
        <v>66.339999999999975</v>
      </c>
    </row>
    <row r="948" spans="1:9">
      <c r="A948" s="5">
        <v>45947</v>
      </c>
      <c r="B948" s="6">
        <v>2.0554999999999999</v>
      </c>
      <c r="C948" s="6">
        <v>2.2791999999999999</v>
      </c>
      <c r="D948" s="6">
        <v>2.452</v>
      </c>
      <c r="E948" s="6">
        <v>2.6537000000000002</v>
      </c>
      <c r="F948" s="6">
        <v>1.9470000000000001</v>
      </c>
      <c r="G948" s="6">
        <v>1.9903999999999999</v>
      </c>
      <c r="H948">
        <f t="shared" si="28"/>
        <v>50.499999999999986</v>
      </c>
      <c r="I948">
        <f t="shared" si="29"/>
        <v>66.330000000000027</v>
      </c>
    </row>
    <row r="949" spans="1:9">
      <c r="A949" s="5">
        <v>45950</v>
      </c>
      <c r="B949" s="6">
        <v>2.0466000000000002</v>
      </c>
      <c r="C949" s="6">
        <v>2.2606999999999999</v>
      </c>
      <c r="D949" s="6">
        <v>2.4451999999999998</v>
      </c>
      <c r="E949" s="6">
        <v>2.6404999999999998</v>
      </c>
      <c r="F949" s="6">
        <v>1.9607000000000001</v>
      </c>
      <c r="G949" s="6">
        <v>2.0122</v>
      </c>
      <c r="H949">
        <f t="shared" si="28"/>
        <v>48.449999999999974</v>
      </c>
      <c r="I949">
        <f t="shared" si="29"/>
        <v>62.829999999999984</v>
      </c>
    </row>
    <row r="950" spans="1:9">
      <c r="A950" s="5">
        <v>45951</v>
      </c>
      <c r="B950" s="6">
        <v>2.0384000000000002</v>
      </c>
      <c r="C950" s="6">
        <v>2.2570999999999999</v>
      </c>
      <c r="D950" s="6">
        <v>2.4325999999999999</v>
      </c>
      <c r="E950" s="6">
        <v>2.6324999999999998</v>
      </c>
      <c r="F950" s="6">
        <v>1.9711000000000001</v>
      </c>
      <c r="G950" s="6">
        <v>1.9916</v>
      </c>
      <c r="H950">
        <f t="shared" si="28"/>
        <v>46.149999999999977</v>
      </c>
      <c r="I950">
        <f t="shared" si="29"/>
        <v>64.089999999999975</v>
      </c>
    </row>
    <row r="951" spans="1:9">
      <c r="A951" s="5">
        <v>45952</v>
      </c>
      <c r="B951" s="6">
        <v>2.0396000000000001</v>
      </c>
      <c r="C951" s="6">
        <v>2.2412000000000001</v>
      </c>
      <c r="D951" s="6">
        <v>2.4216000000000002</v>
      </c>
      <c r="E951" s="6">
        <v>2.6175999999999999</v>
      </c>
      <c r="F951" s="6">
        <v>1.9734</v>
      </c>
      <c r="G951" s="6">
        <v>1.9943</v>
      </c>
      <c r="H951">
        <f t="shared" si="28"/>
        <v>44.820000000000014</v>
      </c>
      <c r="I951">
        <f t="shared" si="29"/>
        <v>62.33</v>
      </c>
    </row>
    <row r="952" spans="1:9">
      <c r="A952" s="5">
        <v>45953</v>
      </c>
      <c r="B952" s="6">
        <v>2.0318000000000001</v>
      </c>
      <c r="C952" s="6">
        <v>2.2189000000000001</v>
      </c>
      <c r="D952" s="6">
        <v>2.4123999999999999</v>
      </c>
      <c r="E952" s="6">
        <v>2.6004999999999998</v>
      </c>
      <c r="F952" s="6">
        <v>1.9759</v>
      </c>
      <c r="G952" s="6">
        <v>1.9984999999999999</v>
      </c>
      <c r="H952">
        <f t="shared" si="28"/>
        <v>43.649999999999991</v>
      </c>
      <c r="I952">
        <f t="shared" si="29"/>
        <v>60.199999999999989</v>
      </c>
    </row>
    <row r="953" spans="1:9">
      <c r="A953" s="5">
        <v>45954</v>
      </c>
      <c r="B953" s="6">
        <v>2.0255999999999998</v>
      </c>
      <c r="C953" s="6">
        <v>2.2164999999999999</v>
      </c>
      <c r="D953" s="6">
        <v>2.4123999999999999</v>
      </c>
      <c r="E953" s="6">
        <v>2.5960000000000001</v>
      </c>
      <c r="F953" s="6">
        <v>1.9809000000000001</v>
      </c>
      <c r="G953" s="6">
        <v>2.0013000000000001</v>
      </c>
      <c r="H953">
        <f t="shared" si="28"/>
        <v>43.149999999999977</v>
      </c>
      <c r="I953">
        <f t="shared" si="29"/>
        <v>59.47</v>
      </c>
    </row>
    <row r="954" spans="1:9">
      <c r="A954" s="5">
        <v>45957</v>
      </c>
      <c r="B954" s="6">
        <v>2.02</v>
      </c>
      <c r="C954" s="6">
        <v>2.2052999999999998</v>
      </c>
      <c r="D954" s="6">
        <v>2.4091</v>
      </c>
      <c r="E954" s="6">
        <v>2.6031</v>
      </c>
      <c r="F954" s="6">
        <v>1.9563999999999999</v>
      </c>
      <c r="G954" s="6">
        <v>1.9964</v>
      </c>
      <c r="H954">
        <f t="shared" si="28"/>
        <v>45.27000000000001</v>
      </c>
      <c r="I954">
        <f t="shared" si="29"/>
        <v>60.67</v>
      </c>
    </row>
    <row r="955" spans="1:9">
      <c r="A955" s="5">
        <v>45958</v>
      </c>
      <c r="B955" s="6">
        <v>1.9953000000000001</v>
      </c>
      <c r="C955" s="6">
        <v>2.1676000000000002</v>
      </c>
      <c r="D955" s="6">
        <v>2.3811</v>
      </c>
      <c r="E955" s="6">
        <v>2.5758000000000001</v>
      </c>
      <c r="F955" s="6">
        <v>1.9409000000000001</v>
      </c>
      <c r="G955" s="6">
        <v>1.9694</v>
      </c>
      <c r="H955">
        <f t="shared" si="28"/>
        <v>44.019999999999996</v>
      </c>
      <c r="I955">
        <f t="shared" si="29"/>
        <v>60.640000000000008</v>
      </c>
    </row>
    <row r="956" spans="1:9">
      <c r="A956" s="5">
        <v>45959</v>
      </c>
      <c r="B956" s="6">
        <v>1.9823</v>
      </c>
      <c r="C956" s="6">
        <v>2.1440000000000001</v>
      </c>
      <c r="D956" s="6">
        <v>2.3611</v>
      </c>
      <c r="E956" s="6">
        <v>2.5709</v>
      </c>
      <c r="F956" s="6">
        <v>1.9359</v>
      </c>
      <c r="G956" s="6">
        <v>1.9704999999999999</v>
      </c>
      <c r="H956">
        <f t="shared" si="28"/>
        <v>42.52</v>
      </c>
      <c r="I956">
        <f t="shared" si="29"/>
        <v>60.040000000000006</v>
      </c>
    </row>
    <row r="957" spans="1:9">
      <c r="A957" s="5">
        <v>45960</v>
      </c>
      <c r="B957" s="6">
        <v>1.9742</v>
      </c>
      <c r="C957" s="6">
        <v>2.1185999999999998</v>
      </c>
      <c r="D957" s="6">
        <v>2.3403</v>
      </c>
      <c r="E957" s="6">
        <v>2.5590000000000002</v>
      </c>
      <c r="F957" s="6">
        <v>1.9176</v>
      </c>
      <c r="G957" s="6">
        <v>1.9579</v>
      </c>
      <c r="H957">
        <f t="shared" si="28"/>
        <v>42.27000000000001</v>
      </c>
      <c r="I957">
        <f t="shared" si="29"/>
        <v>60.110000000000021</v>
      </c>
    </row>
    <row r="958" spans="1:9">
      <c r="A958" s="5">
        <v>45961</v>
      </c>
      <c r="B958" s="6">
        <v>1.9577</v>
      </c>
      <c r="C958" s="6">
        <v>2.1009000000000002</v>
      </c>
      <c r="D958" s="6">
        <v>2.3226</v>
      </c>
      <c r="E958" s="6">
        <v>2.5409999999999999</v>
      </c>
      <c r="F958" s="6">
        <v>1.8934</v>
      </c>
      <c r="G958" s="6">
        <v>1.9254</v>
      </c>
      <c r="H958">
        <f t="shared" si="28"/>
        <v>42.92</v>
      </c>
      <c r="I958">
        <f t="shared" si="29"/>
        <v>61.559999999999995</v>
      </c>
    </row>
    <row r="959" spans="1:9">
      <c r="A959" s="5">
        <v>45964</v>
      </c>
      <c r="B959" s="6">
        <v>1.9511000000000001</v>
      </c>
      <c r="C959" s="6">
        <v>2.0863999999999998</v>
      </c>
      <c r="D959" s="6">
        <v>2.3155999999999999</v>
      </c>
      <c r="E959" s="6">
        <v>2.5310000000000001</v>
      </c>
      <c r="F959" s="6">
        <v>1.8875999999999999</v>
      </c>
      <c r="G959" s="6">
        <v>1.9179999999999999</v>
      </c>
      <c r="H959">
        <f t="shared" si="28"/>
        <v>42.8</v>
      </c>
      <c r="I959">
        <f t="shared" si="29"/>
        <v>61.300000000000018</v>
      </c>
    </row>
    <row r="960" spans="1:9">
      <c r="A960" s="5">
        <v>45965</v>
      </c>
      <c r="B960" s="6">
        <v>1.9549000000000001</v>
      </c>
      <c r="C960" s="6">
        <v>2.0783</v>
      </c>
      <c r="D960" s="6">
        <v>2.3075000000000001</v>
      </c>
      <c r="E960" s="6">
        <v>2.5264000000000002</v>
      </c>
      <c r="F960" s="6">
        <v>1.8909</v>
      </c>
      <c r="G960" s="6">
        <v>1.9232</v>
      </c>
      <c r="H960">
        <f t="shared" si="28"/>
        <v>41.660000000000011</v>
      </c>
      <c r="I960">
        <f t="shared" si="29"/>
        <v>60.320000000000022</v>
      </c>
    </row>
    <row r="961" spans="1:9">
      <c r="A961" s="5">
        <v>45966</v>
      </c>
      <c r="B961" s="6">
        <v>1.9435</v>
      </c>
      <c r="C961" s="6">
        <v>2.0623999999999998</v>
      </c>
      <c r="D961" s="6">
        <v>2.2915000000000001</v>
      </c>
      <c r="E961" s="6">
        <v>2.5152000000000001</v>
      </c>
      <c r="F961" s="6">
        <v>1.8922000000000001</v>
      </c>
      <c r="G961" s="6">
        <v>1.9180999999999999</v>
      </c>
      <c r="H961">
        <f t="shared" si="28"/>
        <v>39.93</v>
      </c>
      <c r="I961">
        <f t="shared" si="29"/>
        <v>59.710000000000022</v>
      </c>
    </row>
    <row r="962" spans="1:9">
      <c r="A962" s="5">
        <v>45967</v>
      </c>
      <c r="B962" s="6">
        <v>1.9460999999999999</v>
      </c>
      <c r="C962" s="6">
        <v>2.0666000000000002</v>
      </c>
      <c r="D962" s="6">
        <v>2.3054999999999999</v>
      </c>
      <c r="E962" s="6">
        <v>2.5388000000000002</v>
      </c>
      <c r="F962" s="6">
        <v>1.9097</v>
      </c>
      <c r="G962" s="6">
        <v>1.9331</v>
      </c>
      <c r="H962">
        <f t="shared" si="28"/>
        <v>39.579999999999991</v>
      </c>
      <c r="I962">
        <f t="shared" si="29"/>
        <v>60.570000000000014</v>
      </c>
    </row>
    <row r="963" spans="1:9">
      <c r="A963" s="5">
        <v>45968</v>
      </c>
      <c r="B963" s="6">
        <v>1.9523999999999999</v>
      </c>
      <c r="C963" s="6">
        <v>2.0733000000000001</v>
      </c>
      <c r="D963" s="6">
        <v>2.3079000000000001</v>
      </c>
      <c r="E963" s="6">
        <v>2.5411000000000001</v>
      </c>
      <c r="F963" s="6">
        <v>1.9249000000000001</v>
      </c>
      <c r="G963" s="6">
        <v>1.9489000000000001</v>
      </c>
      <c r="H963">
        <f t="shared" si="28"/>
        <v>38.299999999999997</v>
      </c>
      <c r="I963">
        <f t="shared" si="29"/>
        <v>59.220000000000006</v>
      </c>
    </row>
    <row r="964" spans="1:9">
      <c r="A964" s="5">
        <v>45971</v>
      </c>
      <c r="B964" s="6">
        <v>1.9575</v>
      </c>
      <c r="C964" s="6">
        <v>2.0815000000000001</v>
      </c>
      <c r="D964" s="6">
        <v>2.3008999999999999</v>
      </c>
      <c r="E964" s="6">
        <v>2.5546000000000002</v>
      </c>
      <c r="F964" s="6">
        <v>1.9244000000000001</v>
      </c>
      <c r="G964" s="6">
        <v>1.9416</v>
      </c>
      <c r="H964">
        <f t="shared" ref="H964:H1027" si="30">(D964-F964)*100</f>
        <v>37.649999999999984</v>
      </c>
      <c r="I964">
        <f t="shared" ref="I964:I1027" si="31">(E964-G964)*100</f>
        <v>61.300000000000018</v>
      </c>
    </row>
    <row r="965" spans="1:9">
      <c r="A965" s="5">
        <v>45972</v>
      </c>
      <c r="B965" s="6">
        <v>1.9505999999999999</v>
      </c>
      <c r="C965" s="6">
        <v>2.0615000000000001</v>
      </c>
      <c r="D965" s="6">
        <v>2.2959000000000001</v>
      </c>
      <c r="E965" s="6">
        <v>2.5360999999999998</v>
      </c>
      <c r="F965" s="6">
        <v>1.9181999999999999</v>
      </c>
      <c r="G965" s="6">
        <v>1.9391</v>
      </c>
      <c r="H965">
        <f t="shared" si="30"/>
        <v>37.770000000000017</v>
      </c>
      <c r="I965">
        <f t="shared" si="31"/>
        <v>59.699999999999974</v>
      </c>
    </row>
    <row r="966" spans="1:9">
      <c r="A966" s="5">
        <v>45973</v>
      </c>
      <c r="B966" s="6">
        <v>1.948</v>
      </c>
      <c r="C966" s="6">
        <v>2.0558999999999998</v>
      </c>
      <c r="D966" s="6">
        <v>2.2951999999999999</v>
      </c>
      <c r="E966" s="6">
        <v>2.5318999999999998</v>
      </c>
      <c r="F966" s="6">
        <v>1.9081999999999999</v>
      </c>
      <c r="G966" s="6">
        <v>1.9329000000000001</v>
      </c>
      <c r="H966">
        <f t="shared" si="30"/>
        <v>38.700000000000003</v>
      </c>
      <c r="I966">
        <f t="shared" si="31"/>
        <v>59.899999999999977</v>
      </c>
    </row>
    <row r="967" spans="1:9">
      <c r="A967" s="5">
        <v>45974</v>
      </c>
      <c r="B967" s="6">
        <v>1.9393</v>
      </c>
      <c r="C967" s="6">
        <v>2.0619000000000001</v>
      </c>
      <c r="D967" s="6">
        <v>2.3012000000000001</v>
      </c>
      <c r="E967" s="6">
        <v>2.5314000000000001</v>
      </c>
      <c r="F967" s="6">
        <v>1.9056999999999999</v>
      </c>
      <c r="G967" s="6">
        <v>1.9373</v>
      </c>
      <c r="H967">
        <f t="shared" si="30"/>
        <v>39.550000000000018</v>
      </c>
      <c r="I967">
        <f t="shared" si="31"/>
        <v>59.410000000000011</v>
      </c>
    </row>
    <row r="968" spans="1:9">
      <c r="A968" s="5">
        <v>45975</v>
      </c>
      <c r="B968" s="6">
        <v>1.9420999999999999</v>
      </c>
      <c r="C968" s="6">
        <v>2.0621</v>
      </c>
      <c r="D968" s="6">
        <v>2.2961999999999998</v>
      </c>
      <c r="E968" s="6">
        <v>2.5364</v>
      </c>
      <c r="F968" s="6">
        <v>1.9079999999999999</v>
      </c>
      <c r="G968" s="6">
        <v>1.9371</v>
      </c>
      <c r="H968">
        <f t="shared" si="30"/>
        <v>38.819999999999986</v>
      </c>
      <c r="I968">
        <f t="shared" si="31"/>
        <v>59.929999999999993</v>
      </c>
    </row>
    <row r="969" spans="1:9">
      <c r="A969" s="5">
        <v>45978</v>
      </c>
      <c r="B969" s="6">
        <v>1.9401999999999999</v>
      </c>
      <c r="C969" s="6">
        <v>2.0573000000000001</v>
      </c>
      <c r="D969" s="6">
        <v>2.2940999999999998</v>
      </c>
      <c r="E969" s="6">
        <v>2.532</v>
      </c>
      <c r="F969" s="6">
        <v>1.8979999999999999</v>
      </c>
      <c r="G969" s="6">
        <v>1.9330000000000001</v>
      </c>
      <c r="H969">
        <f t="shared" si="30"/>
        <v>39.609999999999992</v>
      </c>
      <c r="I969">
        <f t="shared" si="31"/>
        <v>59.9</v>
      </c>
    </row>
    <row r="970" spans="1:9">
      <c r="A970" s="5">
        <v>45979</v>
      </c>
      <c r="B970" s="6">
        <v>1.931</v>
      </c>
      <c r="C970" s="6">
        <v>2.0577000000000001</v>
      </c>
      <c r="D970" s="6">
        <v>2.2770000000000001</v>
      </c>
      <c r="E970" s="6">
        <v>2.5318999999999998</v>
      </c>
      <c r="F970" s="6">
        <v>1.8997999999999999</v>
      </c>
      <c r="G970" s="6">
        <v>1.9339999999999999</v>
      </c>
      <c r="H970">
        <f t="shared" si="30"/>
        <v>37.72000000000002</v>
      </c>
      <c r="I970">
        <f t="shared" si="31"/>
        <v>59.789999999999985</v>
      </c>
    </row>
    <row r="971" spans="1:9">
      <c r="A971" s="5">
        <v>45980</v>
      </c>
      <c r="B971" s="6">
        <v>1.9321999999999999</v>
      </c>
      <c r="C971" s="6">
        <v>2.0573000000000001</v>
      </c>
      <c r="D971" s="6">
        <v>2.2766000000000002</v>
      </c>
      <c r="E971" s="6">
        <v>2.5320999999999998</v>
      </c>
      <c r="F971" s="6">
        <v>1.9048</v>
      </c>
      <c r="G971" s="6">
        <v>1.9397</v>
      </c>
      <c r="H971">
        <f t="shared" si="30"/>
        <v>37.180000000000014</v>
      </c>
      <c r="I971">
        <f t="shared" si="31"/>
        <v>59.239999999999981</v>
      </c>
    </row>
    <row r="972" spans="1:9">
      <c r="A972" s="5">
        <v>45981</v>
      </c>
      <c r="B972" s="6">
        <v>1.9262999999999999</v>
      </c>
      <c r="C972" s="6">
        <v>2.0552000000000001</v>
      </c>
      <c r="D972" s="6">
        <v>2.2772000000000001</v>
      </c>
      <c r="E972" s="6">
        <v>2.5369999999999999</v>
      </c>
      <c r="F972" s="6">
        <v>1.901</v>
      </c>
      <c r="G972" s="6">
        <v>1.9403999999999999</v>
      </c>
      <c r="H972">
        <f t="shared" si="30"/>
        <v>37.620000000000012</v>
      </c>
      <c r="I972">
        <f t="shared" si="31"/>
        <v>59.660000000000004</v>
      </c>
    </row>
    <row r="973" spans="1:9">
      <c r="A973" s="5">
        <v>45982</v>
      </c>
      <c r="B973" s="6">
        <v>1.9288000000000001</v>
      </c>
      <c r="C973" s="6">
        <v>2.0707</v>
      </c>
      <c r="D973" s="6">
        <v>2.2837999999999998</v>
      </c>
      <c r="E973" s="6">
        <v>2.5421</v>
      </c>
      <c r="F973" s="6">
        <v>1.9035</v>
      </c>
      <c r="G973" s="6">
        <v>1.9415</v>
      </c>
      <c r="H973">
        <f t="shared" si="30"/>
        <v>38.029999999999987</v>
      </c>
      <c r="I973">
        <f t="shared" si="31"/>
        <v>60.06</v>
      </c>
    </row>
    <row r="974" spans="1:9">
      <c r="A974" s="5">
        <v>45985</v>
      </c>
      <c r="B974" s="6">
        <v>1.9302999999999999</v>
      </c>
      <c r="C974" s="6">
        <v>2.0815999999999999</v>
      </c>
      <c r="D974" s="6">
        <v>2.2848999999999999</v>
      </c>
      <c r="E974" s="6">
        <v>2.5453000000000001</v>
      </c>
      <c r="F974" s="6">
        <v>1.9035</v>
      </c>
      <c r="G974" s="6">
        <v>1.9443999999999999</v>
      </c>
      <c r="H974">
        <f t="shared" si="30"/>
        <v>38.139999999999993</v>
      </c>
      <c r="I974">
        <f t="shared" si="31"/>
        <v>60.090000000000018</v>
      </c>
    </row>
    <row r="975" spans="1:9">
      <c r="A975" s="5">
        <v>45986</v>
      </c>
      <c r="B975" s="6">
        <v>1.9449000000000001</v>
      </c>
      <c r="C975" s="6">
        <v>2.0920000000000001</v>
      </c>
      <c r="D975" s="6">
        <v>2.2875999999999999</v>
      </c>
      <c r="E975" s="6">
        <v>2.5503999999999998</v>
      </c>
      <c r="F975" s="6">
        <v>1.9135</v>
      </c>
      <c r="G975" s="6">
        <v>1.9556</v>
      </c>
      <c r="H975">
        <f t="shared" si="30"/>
        <v>37.409999999999989</v>
      </c>
      <c r="I975">
        <f t="shared" si="31"/>
        <v>59.479999999999976</v>
      </c>
    </row>
    <row r="976" spans="1:9">
      <c r="A976" s="5">
        <v>45987</v>
      </c>
      <c r="B976" s="6">
        <v>1.9630000000000001</v>
      </c>
      <c r="C976" s="6">
        <v>2.1158000000000001</v>
      </c>
      <c r="D976" s="6">
        <v>2.3151999999999999</v>
      </c>
      <c r="E976" s="6">
        <v>2.5901999999999998</v>
      </c>
      <c r="F976" s="6">
        <v>1.931</v>
      </c>
      <c r="G976" s="6">
        <v>1.9765999999999999</v>
      </c>
      <c r="H976">
        <f t="shared" si="30"/>
        <v>38.419999999999987</v>
      </c>
      <c r="I976">
        <f t="shared" si="31"/>
        <v>61.359999999999992</v>
      </c>
    </row>
    <row r="977" spans="1:9">
      <c r="A977" s="5">
        <v>45988</v>
      </c>
      <c r="B977" s="6">
        <v>1.9919</v>
      </c>
      <c r="C977" s="6">
        <v>2.1294</v>
      </c>
      <c r="D977" s="6">
        <v>2.3298000000000001</v>
      </c>
      <c r="E977" s="6">
        <v>2.5920000000000001</v>
      </c>
      <c r="F977" s="6">
        <v>1.9437</v>
      </c>
      <c r="G977" s="6">
        <v>1.9952000000000001</v>
      </c>
      <c r="H977">
        <f t="shared" si="30"/>
        <v>38.610000000000014</v>
      </c>
      <c r="I977">
        <f t="shared" si="31"/>
        <v>59.68</v>
      </c>
    </row>
    <row r="978" spans="1:9">
      <c r="A978" s="5">
        <v>45989</v>
      </c>
      <c r="B978" s="6">
        <v>2.0002</v>
      </c>
      <c r="C978" s="6">
        <v>2.121</v>
      </c>
      <c r="D978" s="6">
        <v>2.3298000000000001</v>
      </c>
      <c r="E978" s="6">
        <v>2.5806</v>
      </c>
      <c r="F978" s="6">
        <v>1.9337</v>
      </c>
      <c r="G978" s="6">
        <v>1.974</v>
      </c>
      <c r="H978">
        <f t="shared" si="30"/>
        <v>39.610000000000014</v>
      </c>
      <c r="I978">
        <f t="shared" si="31"/>
        <v>60.660000000000004</v>
      </c>
    </row>
    <row r="979" spans="1:9">
      <c r="A979" s="5">
        <v>45992</v>
      </c>
      <c r="B979" s="6">
        <v>2.0007999999999999</v>
      </c>
      <c r="C979" s="6">
        <v>2.1185</v>
      </c>
      <c r="D979" s="6">
        <v>2.3273999999999999</v>
      </c>
      <c r="E979" s="6">
        <v>2.5750000000000002</v>
      </c>
      <c r="F979" s="6">
        <v>1.9287000000000001</v>
      </c>
      <c r="G979" s="6">
        <v>1.9717</v>
      </c>
      <c r="H979">
        <f t="shared" si="30"/>
        <v>39.869999999999983</v>
      </c>
      <c r="I979">
        <f t="shared" si="31"/>
        <v>60.33000000000002</v>
      </c>
    </row>
    <row r="980" spans="1:9">
      <c r="A980" s="5">
        <v>45993</v>
      </c>
      <c r="B980" s="6">
        <v>2.0011000000000001</v>
      </c>
      <c r="C980" s="6">
        <v>2.1185999999999998</v>
      </c>
      <c r="D980" s="6">
        <v>2.3275000000000001</v>
      </c>
      <c r="E980" s="6">
        <v>2.5836999999999999</v>
      </c>
      <c r="F980" s="6">
        <v>1.9395</v>
      </c>
      <c r="G980" s="6">
        <v>1.9851000000000001</v>
      </c>
      <c r="H980">
        <f t="shared" si="30"/>
        <v>38.800000000000011</v>
      </c>
      <c r="I980">
        <f t="shared" si="31"/>
        <v>59.859999999999978</v>
      </c>
    </row>
    <row r="981" spans="1:9">
      <c r="A981" s="5">
        <v>45994</v>
      </c>
      <c r="B981" s="6">
        <v>2.0015999999999998</v>
      </c>
      <c r="C981" s="6">
        <v>2.1337000000000002</v>
      </c>
      <c r="D981" s="6">
        <v>2.3325</v>
      </c>
      <c r="E981" s="6">
        <v>2.5847000000000002</v>
      </c>
      <c r="F981" s="6">
        <v>1.9608000000000001</v>
      </c>
      <c r="G981" s="6">
        <v>1.9979</v>
      </c>
      <c r="H981">
        <f t="shared" si="30"/>
        <v>37.169999999999995</v>
      </c>
      <c r="I981">
        <f t="shared" si="31"/>
        <v>58.680000000000021</v>
      </c>
    </row>
    <row r="982" spans="1:9">
      <c r="A982" s="5">
        <v>45995</v>
      </c>
      <c r="B982" s="6">
        <v>2.0190000000000001</v>
      </c>
      <c r="C982" s="6">
        <v>2.1589999999999998</v>
      </c>
      <c r="D982" s="6">
        <v>2.3593999999999999</v>
      </c>
      <c r="E982" s="6">
        <v>2.6147</v>
      </c>
      <c r="F982" s="6">
        <v>1.9883</v>
      </c>
      <c r="G982" s="6">
        <v>2.0312000000000001</v>
      </c>
      <c r="H982">
        <f t="shared" si="30"/>
        <v>37.11</v>
      </c>
      <c r="I982">
        <f t="shared" si="31"/>
        <v>58.349999999999994</v>
      </c>
    </row>
    <row r="983" spans="1:9">
      <c r="A983" s="5">
        <v>45996</v>
      </c>
      <c r="B983" s="6">
        <v>2.0188999999999999</v>
      </c>
      <c r="C983" s="6">
        <v>2.1684000000000001</v>
      </c>
      <c r="D983" s="6">
        <v>2.3679000000000001</v>
      </c>
      <c r="E983" s="6">
        <v>2.6223999999999998</v>
      </c>
      <c r="F983" s="6">
        <v>1.9813000000000001</v>
      </c>
      <c r="G983" s="6">
        <v>2.0062000000000002</v>
      </c>
      <c r="H983">
        <f t="shared" si="30"/>
        <v>38.660000000000004</v>
      </c>
      <c r="I983">
        <f t="shared" si="31"/>
        <v>61.619999999999962</v>
      </c>
    </row>
    <row r="984" spans="1:9">
      <c r="A984" s="5">
        <v>45999</v>
      </c>
      <c r="B984" s="6">
        <v>2.0341</v>
      </c>
      <c r="C984" s="6">
        <v>2.1831</v>
      </c>
      <c r="D984" s="6">
        <v>2.3771</v>
      </c>
      <c r="E984" s="6">
        <v>2.6318999999999999</v>
      </c>
      <c r="F984" s="6">
        <v>1.9787999999999999</v>
      </c>
      <c r="G984" s="6">
        <v>2.0087000000000002</v>
      </c>
      <c r="H984">
        <f t="shared" si="30"/>
        <v>39.830000000000013</v>
      </c>
      <c r="I984">
        <f t="shared" si="31"/>
        <v>62.319999999999979</v>
      </c>
    </row>
    <row r="985" spans="1:9">
      <c r="A985" s="5">
        <v>46000</v>
      </c>
      <c r="B985" s="6">
        <v>2.0295000000000001</v>
      </c>
      <c r="C985" s="6">
        <v>2.1747999999999998</v>
      </c>
      <c r="D985" s="6">
        <v>2.3871000000000002</v>
      </c>
      <c r="E985" s="6">
        <v>2.6295000000000002</v>
      </c>
      <c r="F985" s="6">
        <v>1.9652000000000001</v>
      </c>
      <c r="G985" s="6">
        <v>1.9912000000000001</v>
      </c>
      <c r="H985">
        <f t="shared" si="30"/>
        <v>42.190000000000019</v>
      </c>
      <c r="I985">
        <f t="shared" si="31"/>
        <v>63.830000000000013</v>
      </c>
    </row>
    <row r="986" spans="1:9">
      <c r="A986" s="5">
        <v>46001</v>
      </c>
      <c r="B986" s="6">
        <v>2.0211999999999999</v>
      </c>
      <c r="C986" s="6">
        <v>2.1795</v>
      </c>
      <c r="D986" s="6">
        <v>2.3856999999999999</v>
      </c>
      <c r="E986" s="6">
        <v>2.6107999999999998</v>
      </c>
      <c r="F986" s="6">
        <v>1.9519</v>
      </c>
      <c r="G986" s="6">
        <v>1.9812000000000001</v>
      </c>
      <c r="H986">
        <f t="shared" si="30"/>
        <v>43.379999999999995</v>
      </c>
      <c r="I986">
        <f t="shared" si="31"/>
        <v>62.959999999999972</v>
      </c>
    </row>
    <row r="987" spans="1:9">
      <c r="A987" s="5">
        <v>46002</v>
      </c>
      <c r="B987" s="6">
        <v>2.0011999999999999</v>
      </c>
      <c r="C987" s="6">
        <v>2.1800000000000002</v>
      </c>
      <c r="D987" s="6">
        <v>2.3853</v>
      </c>
      <c r="E987" s="6">
        <v>2.6105</v>
      </c>
      <c r="F987" s="6">
        <v>1.9409000000000001</v>
      </c>
      <c r="G987" s="6">
        <v>1.9737</v>
      </c>
      <c r="H987">
        <f t="shared" si="30"/>
        <v>44.439999999999991</v>
      </c>
      <c r="I987">
        <f t="shared" si="31"/>
        <v>63.680000000000007</v>
      </c>
    </row>
    <row r="988" spans="1:9">
      <c r="A988" s="5">
        <v>46003</v>
      </c>
      <c r="B988" s="6">
        <v>1.9884999999999999</v>
      </c>
      <c r="C988" s="6">
        <v>2.1667999999999998</v>
      </c>
      <c r="D988" s="6">
        <v>2.3843000000000001</v>
      </c>
      <c r="E988" s="6">
        <v>2.6166999999999998</v>
      </c>
      <c r="F988" s="6">
        <v>1.9549000000000001</v>
      </c>
      <c r="G988" s="6">
        <v>1.9886999999999999</v>
      </c>
      <c r="H988">
        <f t="shared" si="30"/>
        <v>42.94</v>
      </c>
      <c r="I988">
        <f t="shared" si="31"/>
        <v>62.79999999999999</v>
      </c>
    </row>
    <row r="989" spans="1:9">
      <c r="A989" s="5">
        <v>46006</v>
      </c>
      <c r="B989" s="6">
        <v>1.9958</v>
      </c>
      <c r="C989" s="6">
        <v>2.1726000000000001</v>
      </c>
      <c r="D989" s="6">
        <v>2.4058999999999999</v>
      </c>
      <c r="E989" s="6">
        <v>2.6204000000000001</v>
      </c>
      <c r="F989" s="6">
        <v>1.9685999999999999</v>
      </c>
      <c r="G989" s="6">
        <v>2.0102000000000002</v>
      </c>
      <c r="H989">
        <f t="shared" si="30"/>
        <v>43.730000000000004</v>
      </c>
      <c r="I989">
        <f t="shared" si="31"/>
        <v>61.019999999999982</v>
      </c>
    </row>
    <row r="990" spans="1:9">
      <c r="A990" s="5">
        <v>46007</v>
      </c>
      <c r="B990" s="6">
        <v>1.9961</v>
      </c>
      <c r="C990" s="6">
        <v>2.1749000000000001</v>
      </c>
      <c r="D990" s="6">
        <v>2.4053</v>
      </c>
      <c r="E990" s="6">
        <v>2.6246</v>
      </c>
      <c r="F990" s="6">
        <v>1.9678</v>
      </c>
      <c r="G990" s="6">
        <v>2.0051999999999999</v>
      </c>
      <c r="H990">
        <f t="shared" si="30"/>
        <v>43.75</v>
      </c>
      <c r="I990">
        <f t="shared" si="31"/>
        <v>61.940000000000019</v>
      </c>
    </row>
    <row r="991" spans="1:9">
      <c r="A991" s="5">
        <v>46008</v>
      </c>
      <c r="B991" s="6">
        <v>1.976</v>
      </c>
      <c r="C991" s="6">
        <v>2.1897000000000002</v>
      </c>
      <c r="D991" s="6">
        <v>2.3938000000000001</v>
      </c>
      <c r="E991" s="6">
        <v>2.6215999999999999</v>
      </c>
      <c r="F991" s="6">
        <v>1.9490000000000001</v>
      </c>
      <c r="G991" s="6">
        <v>1.9762</v>
      </c>
      <c r="H991">
        <f t="shared" si="30"/>
        <v>44.480000000000011</v>
      </c>
      <c r="I991">
        <f t="shared" si="31"/>
        <v>64.539999999999992</v>
      </c>
    </row>
    <row r="992" spans="1:9">
      <c r="A992" s="5">
        <v>46009</v>
      </c>
      <c r="B992" s="6">
        <v>1.9718</v>
      </c>
      <c r="C992" s="6">
        <v>2.1913999999999998</v>
      </c>
      <c r="D992" s="6">
        <v>2.3852000000000002</v>
      </c>
      <c r="E992" s="6">
        <v>2.6107</v>
      </c>
      <c r="F992" s="6">
        <v>1.9543999999999999</v>
      </c>
      <c r="G992" s="6">
        <v>1.9837</v>
      </c>
      <c r="H992">
        <f t="shared" si="30"/>
        <v>43.080000000000027</v>
      </c>
      <c r="I992">
        <f t="shared" si="31"/>
        <v>62.7</v>
      </c>
    </row>
    <row r="993" spans="1:9">
      <c r="A993" s="5">
        <v>46010</v>
      </c>
      <c r="B993" s="6">
        <v>1.9616</v>
      </c>
      <c r="C993" s="6">
        <v>2.1974</v>
      </c>
      <c r="D993" s="6">
        <v>2.3769</v>
      </c>
      <c r="E993" s="6">
        <v>2.6057000000000001</v>
      </c>
      <c r="F993" s="6">
        <v>1.9431</v>
      </c>
      <c r="G993" s="6">
        <v>1.9661999999999999</v>
      </c>
      <c r="H993">
        <f t="shared" si="30"/>
        <v>43.379999999999995</v>
      </c>
      <c r="I993">
        <f t="shared" si="31"/>
        <v>63.950000000000017</v>
      </c>
    </row>
    <row r="994" spans="1:9">
      <c r="A994" s="5">
        <v>46013</v>
      </c>
      <c r="B994" s="6">
        <v>1.9549000000000001</v>
      </c>
      <c r="C994" s="6">
        <v>2.1907000000000001</v>
      </c>
      <c r="D994" s="6">
        <v>2.3734999999999999</v>
      </c>
      <c r="E994" s="6">
        <v>2.6208</v>
      </c>
      <c r="F994" s="6">
        <v>1.9531000000000001</v>
      </c>
      <c r="G994" s="6">
        <v>1.9822</v>
      </c>
      <c r="H994">
        <f t="shared" si="30"/>
        <v>42.039999999999992</v>
      </c>
      <c r="I994">
        <f t="shared" si="31"/>
        <v>63.860000000000007</v>
      </c>
    </row>
    <row r="995" spans="1:9">
      <c r="A995" s="5">
        <v>46014</v>
      </c>
      <c r="B995" s="6">
        <v>1.948</v>
      </c>
      <c r="C995" s="6">
        <v>2.1827999999999999</v>
      </c>
      <c r="D995" s="6">
        <v>2.3812000000000002</v>
      </c>
      <c r="E995" s="6">
        <v>2.6107999999999998</v>
      </c>
      <c r="F995" s="6">
        <v>1.9406000000000001</v>
      </c>
      <c r="G995" s="6">
        <v>1.9737</v>
      </c>
      <c r="H995">
        <f t="shared" si="30"/>
        <v>44.060000000000009</v>
      </c>
      <c r="I995">
        <f t="shared" si="31"/>
        <v>63.70999999999998</v>
      </c>
    </row>
    <row r="996" spans="1:9">
      <c r="A996" s="5">
        <v>46015</v>
      </c>
      <c r="B996" s="6">
        <v>1.9440999999999999</v>
      </c>
      <c r="C996" s="6">
        <v>2.1575000000000002</v>
      </c>
      <c r="D996" s="6">
        <v>2.3858000000000001</v>
      </c>
      <c r="E996" s="6">
        <v>2.6166</v>
      </c>
      <c r="F996" s="6">
        <v>1.9406000000000001</v>
      </c>
      <c r="G996" s="6">
        <v>1.9762</v>
      </c>
      <c r="H996">
        <f t="shared" si="30"/>
        <v>44.52</v>
      </c>
      <c r="I996">
        <f t="shared" si="31"/>
        <v>64.040000000000006</v>
      </c>
    </row>
    <row r="997" spans="1:9">
      <c r="A997" s="5">
        <v>46016</v>
      </c>
      <c r="B997" s="6">
        <v>1.9407000000000001</v>
      </c>
      <c r="C997" s="6">
        <v>2.1446999999999998</v>
      </c>
      <c r="D997" s="6">
        <v>2.4028</v>
      </c>
      <c r="E997" s="6">
        <v>2.6212</v>
      </c>
      <c r="F997" s="6">
        <v>1.9380999999999999</v>
      </c>
      <c r="G997" s="6">
        <v>1.9812000000000001</v>
      </c>
      <c r="H997">
        <f t="shared" si="30"/>
        <v>46.470000000000013</v>
      </c>
      <c r="I997">
        <f t="shared" si="31"/>
        <v>63.999999999999993</v>
      </c>
    </row>
    <row r="998" spans="1:9">
      <c r="A998" s="5">
        <v>46017</v>
      </c>
      <c r="B998" s="6">
        <v>1.9495</v>
      </c>
      <c r="C998" s="6">
        <v>2.1533000000000002</v>
      </c>
      <c r="D998" s="6">
        <v>2.3969999999999998</v>
      </c>
      <c r="E998" s="6">
        <v>2.6236000000000002</v>
      </c>
      <c r="F998" s="6">
        <v>1.9356</v>
      </c>
      <c r="G998" s="6">
        <v>1.9817</v>
      </c>
      <c r="H998">
        <f t="shared" si="30"/>
        <v>46.139999999999979</v>
      </c>
      <c r="I998">
        <f t="shared" si="31"/>
        <v>64.190000000000012</v>
      </c>
    </row>
    <row r="999" spans="1:9">
      <c r="A999" s="5">
        <v>46020</v>
      </c>
      <c r="B999" s="6">
        <v>1.9704999999999999</v>
      </c>
      <c r="C999" s="6">
        <v>2.1844000000000001</v>
      </c>
      <c r="D999" s="6">
        <v>2.4239999999999999</v>
      </c>
      <c r="E999" s="6">
        <v>2.6452</v>
      </c>
      <c r="F999" s="6">
        <v>1.9594</v>
      </c>
      <c r="G999" s="6">
        <v>2.0112000000000001</v>
      </c>
      <c r="H999">
        <f t="shared" si="30"/>
        <v>46.459999999999994</v>
      </c>
      <c r="I999">
        <f t="shared" si="31"/>
        <v>63.399999999999991</v>
      </c>
    </row>
    <row r="1000" spans="1:9">
      <c r="A1000" s="5">
        <v>46021</v>
      </c>
      <c r="B1000" s="6">
        <v>1.9729000000000001</v>
      </c>
      <c r="C1000" s="6">
        <v>2.1766000000000001</v>
      </c>
      <c r="D1000" s="6">
        <v>2.4413999999999998</v>
      </c>
      <c r="E1000" s="6">
        <v>2.6440000000000001</v>
      </c>
      <c r="F1000" s="6">
        <v>1.9631000000000001</v>
      </c>
      <c r="G1000" s="6">
        <v>2.0142000000000002</v>
      </c>
      <c r="H1000">
        <f t="shared" si="30"/>
        <v>47.82999999999997</v>
      </c>
      <c r="I1000">
        <f t="shared" si="31"/>
        <v>62.97999999999999</v>
      </c>
    </row>
    <row r="1001" spans="1:9">
      <c r="A1001" s="5">
        <v>46022</v>
      </c>
      <c r="B1001" s="6">
        <v>1.9910000000000001</v>
      </c>
      <c r="C1001" s="6">
        <v>2.1709999999999998</v>
      </c>
      <c r="D1001" s="6">
        <v>2.4401999999999999</v>
      </c>
      <c r="E1001" s="6">
        <v>2.6436999999999999</v>
      </c>
      <c r="F1001" s="6">
        <v>1.9581</v>
      </c>
      <c r="G1001" s="6">
        <v>2.0011999999999999</v>
      </c>
      <c r="H1001">
        <f t="shared" si="30"/>
        <v>48.209999999999994</v>
      </c>
      <c r="I1001">
        <f t="shared" si="31"/>
        <v>64.25</v>
      </c>
    </row>
    <row r="1002" spans="1:9">
      <c r="A1002" s="5">
        <v>46026</v>
      </c>
      <c r="B1002" s="6">
        <v>1.9932000000000001</v>
      </c>
      <c r="C1002" s="6">
        <v>2.157</v>
      </c>
      <c r="D1002" s="6">
        <v>2.4262000000000001</v>
      </c>
      <c r="E1002" s="6">
        <v>2.6421999999999999</v>
      </c>
      <c r="F1002" s="6">
        <v>1.9490000000000001</v>
      </c>
      <c r="G1002" s="6">
        <v>1.9862</v>
      </c>
      <c r="H1002">
        <f t="shared" si="30"/>
        <v>47.720000000000006</v>
      </c>
      <c r="I1002">
        <f t="shared" si="31"/>
        <v>65.599999999999994</v>
      </c>
    </row>
    <row r="1003" spans="1:9">
      <c r="A1003" s="5">
        <v>46027</v>
      </c>
      <c r="B1003" s="6">
        <v>1.9779</v>
      </c>
      <c r="C1003" s="6">
        <v>2.1608999999999998</v>
      </c>
      <c r="D1003" s="6">
        <v>2.4222000000000001</v>
      </c>
      <c r="E1003" s="6">
        <v>2.6623999999999999</v>
      </c>
      <c r="F1003" s="6">
        <v>1.9607000000000001</v>
      </c>
      <c r="G1003" s="6">
        <v>2.0026999999999999</v>
      </c>
      <c r="H1003">
        <f t="shared" si="30"/>
        <v>46.150000000000006</v>
      </c>
      <c r="I1003">
        <f t="shared" si="31"/>
        <v>65.97</v>
      </c>
    </row>
    <row r="1004" spans="1:9">
      <c r="A1004" s="5">
        <v>46028</v>
      </c>
      <c r="B1004" s="6">
        <v>1.9831000000000001</v>
      </c>
      <c r="C1004" s="6">
        <v>2.1659999999999999</v>
      </c>
      <c r="D1004" s="6">
        <v>2.4300999999999999</v>
      </c>
      <c r="E1004" s="6">
        <v>2.6677</v>
      </c>
      <c r="F1004" s="6">
        <v>1.9857</v>
      </c>
      <c r="G1004" s="6">
        <v>2.0312000000000001</v>
      </c>
      <c r="H1004">
        <f t="shared" si="30"/>
        <v>44.439999999999991</v>
      </c>
      <c r="I1004">
        <f t="shared" si="31"/>
        <v>63.649999999999984</v>
      </c>
    </row>
    <row r="1005" spans="1:9">
      <c r="A1005" s="5">
        <v>46029</v>
      </c>
      <c r="B1005" s="6">
        <v>1.9765999999999999</v>
      </c>
      <c r="C1005" s="6">
        <v>2.1613000000000002</v>
      </c>
      <c r="D1005" s="6">
        <v>2.4310999999999998</v>
      </c>
      <c r="E1005" s="6">
        <v>2.6629</v>
      </c>
      <c r="F1005" s="6">
        <v>1.9972000000000001</v>
      </c>
      <c r="G1005" s="6">
        <v>2.0467</v>
      </c>
      <c r="H1005">
        <f t="shared" si="30"/>
        <v>43.389999999999972</v>
      </c>
      <c r="I1005">
        <f t="shared" si="31"/>
        <v>61.620000000000005</v>
      </c>
    </row>
    <row r="1006" spans="1:9">
      <c r="A1006" s="5">
        <v>46030</v>
      </c>
      <c r="B1006" s="6">
        <v>1.9862</v>
      </c>
      <c r="C1006" s="6">
        <v>2.1724000000000001</v>
      </c>
      <c r="D1006" s="6">
        <v>2.4217</v>
      </c>
      <c r="E1006" s="6">
        <v>2.6541999999999999</v>
      </c>
      <c r="F1006" s="6">
        <v>1.9822</v>
      </c>
      <c r="G1006" s="6">
        <v>2.0337000000000001</v>
      </c>
      <c r="H1006">
        <f t="shared" si="30"/>
        <v>43.95</v>
      </c>
      <c r="I1006">
        <f t="shared" si="31"/>
        <v>62.049999999999983</v>
      </c>
    </row>
    <row r="1007" spans="1:9">
      <c r="A1007" s="5">
        <v>46031</v>
      </c>
      <c r="B1007" s="6">
        <v>1.9835</v>
      </c>
      <c r="C1007" s="6">
        <v>2.1802000000000001</v>
      </c>
      <c r="D1007" s="6">
        <v>2.4167000000000001</v>
      </c>
      <c r="E1007" s="6">
        <v>2.6429999999999998</v>
      </c>
      <c r="F1007" s="6">
        <v>1.9784999999999999</v>
      </c>
      <c r="G1007" s="6">
        <v>2.0287000000000002</v>
      </c>
      <c r="H1007">
        <f t="shared" si="30"/>
        <v>43.820000000000014</v>
      </c>
      <c r="I1007">
        <f t="shared" si="31"/>
        <v>61.429999999999964</v>
      </c>
    </row>
    <row r="1008" spans="1:9">
      <c r="A1008" s="5">
        <v>46034</v>
      </c>
      <c r="B1008" s="6">
        <v>1.9833000000000001</v>
      </c>
      <c r="C1008" s="6">
        <v>2.1718999999999999</v>
      </c>
      <c r="D1008" s="6">
        <v>2.4142000000000001</v>
      </c>
      <c r="E1008" s="6">
        <v>2.6355</v>
      </c>
      <c r="F1008" s="6">
        <v>1.9710000000000001</v>
      </c>
      <c r="G1008" s="6">
        <v>2.0186999999999999</v>
      </c>
      <c r="H1008">
        <f t="shared" si="30"/>
        <v>44.320000000000007</v>
      </c>
      <c r="I1008">
        <f t="shared" si="31"/>
        <v>61.68</v>
      </c>
    </row>
    <row r="1009" spans="1:9">
      <c r="A1009" s="5">
        <v>46035</v>
      </c>
      <c r="B1009" s="6">
        <v>1.9894000000000001</v>
      </c>
      <c r="C1009" s="6">
        <v>2.1726000000000001</v>
      </c>
      <c r="D1009" s="6">
        <v>2.4024000000000001</v>
      </c>
      <c r="E1009" s="6">
        <v>2.6280999999999999</v>
      </c>
      <c r="F1009" s="6">
        <v>1.966</v>
      </c>
      <c r="G1009" s="6">
        <v>2.0211999999999999</v>
      </c>
      <c r="H1009">
        <f t="shared" si="30"/>
        <v>43.640000000000015</v>
      </c>
      <c r="I1009">
        <f t="shared" si="31"/>
        <v>60.69</v>
      </c>
    </row>
    <row r="1010" spans="1:9">
      <c r="A1010" s="5">
        <v>46036</v>
      </c>
      <c r="B1010" s="6">
        <v>1.9894000000000001</v>
      </c>
      <c r="C1010" s="6">
        <v>2.1707000000000001</v>
      </c>
      <c r="D1010" s="6">
        <v>2.4009999999999998</v>
      </c>
      <c r="E1010" s="6">
        <v>2.6198999999999999</v>
      </c>
      <c r="F1010" s="6">
        <v>1.9551000000000001</v>
      </c>
      <c r="G1010" s="6">
        <v>2.0207000000000002</v>
      </c>
      <c r="H1010">
        <f t="shared" si="30"/>
        <v>44.589999999999975</v>
      </c>
      <c r="I1010">
        <f t="shared" si="31"/>
        <v>59.919999999999973</v>
      </c>
    </row>
    <row r="1011" spans="1:9">
      <c r="A1011" s="5">
        <v>46037</v>
      </c>
      <c r="B1011" s="6">
        <v>1.9795</v>
      </c>
      <c r="C1011" s="6">
        <v>2.1558000000000002</v>
      </c>
      <c r="D1011" s="6">
        <v>2.4037000000000002</v>
      </c>
      <c r="E1011" s="6">
        <v>2.6137999999999999</v>
      </c>
      <c r="F1011" s="6">
        <v>1.9593</v>
      </c>
      <c r="G1011" s="6">
        <v>2.0266999999999999</v>
      </c>
      <c r="H1011">
        <f t="shared" si="30"/>
        <v>44.440000000000012</v>
      </c>
      <c r="I1011">
        <f t="shared" si="31"/>
        <v>58.709999999999994</v>
      </c>
    </row>
    <row r="1012" spans="1:9">
      <c r="A1012" s="5">
        <v>46038</v>
      </c>
      <c r="B1012" s="6">
        <v>1.9702</v>
      </c>
      <c r="C1012" s="6">
        <v>2.1286</v>
      </c>
      <c r="D1012" s="6">
        <v>2.3994</v>
      </c>
      <c r="E1012" s="6">
        <v>2.5998000000000001</v>
      </c>
      <c r="F1012" s="6">
        <v>1.9476</v>
      </c>
      <c r="G1012" s="6">
        <v>2.0152000000000001</v>
      </c>
      <c r="H1012">
        <f t="shared" si="30"/>
        <v>45.18</v>
      </c>
      <c r="I1012">
        <f t="shared" si="31"/>
        <v>58.46</v>
      </c>
    </row>
    <row r="1013" spans="1:9">
      <c r="A1013" s="5">
        <v>46041</v>
      </c>
      <c r="B1013" s="6">
        <v>1.9578</v>
      </c>
      <c r="C1013" s="6">
        <v>2.1202000000000001</v>
      </c>
      <c r="D1013" s="6">
        <v>2.3895</v>
      </c>
      <c r="E1013" s="6">
        <v>2.5838000000000001</v>
      </c>
      <c r="F1013" s="6">
        <v>1.9450000000000001</v>
      </c>
      <c r="G1013" s="6">
        <v>2.0186999999999999</v>
      </c>
      <c r="H1013">
        <f t="shared" si="30"/>
        <v>44.449999999999989</v>
      </c>
      <c r="I1013">
        <f t="shared" si="31"/>
        <v>56.510000000000019</v>
      </c>
    </row>
    <row r="1014" spans="1:9">
      <c r="A1014" s="5">
        <v>46042</v>
      </c>
      <c r="B1014" s="6">
        <v>1.9501999999999999</v>
      </c>
      <c r="C1014" s="6">
        <v>2.1177000000000001</v>
      </c>
      <c r="D1014" s="6">
        <v>2.3734000000000002</v>
      </c>
      <c r="E1014" s="6">
        <v>2.5672999999999999</v>
      </c>
      <c r="F1014" s="6">
        <v>1.9277</v>
      </c>
      <c r="G1014" s="6">
        <v>2.0034999999999998</v>
      </c>
      <c r="H1014">
        <f t="shared" si="30"/>
        <v>44.570000000000022</v>
      </c>
      <c r="I1014">
        <f t="shared" si="31"/>
        <v>56.38000000000001</v>
      </c>
    </row>
    <row r="1015" spans="1:9">
      <c r="A1015" s="5">
        <v>46043</v>
      </c>
      <c r="B1015" s="6">
        <v>1.9406000000000001</v>
      </c>
      <c r="C1015" s="6">
        <v>2.0954999999999999</v>
      </c>
      <c r="D1015" s="6">
        <v>2.3504</v>
      </c>
      <c r="E1015" s="6">
        <v>2.5716999999999999</v>
      </c>
      <c r="F1015" s="6">
        <v>1.9227000000000001</v>
      </c>
      <c r="G1015" s="6">
        <v>1.9844999999999999</v>
      </c>
      <c r="H1015">
        <f t="shared" si="30"/>
        <v>42.769999999999996</v>
      </c>
      <c r="I1015">
        <f t="shared" si="31"/>
        <v>58.719999999999992</v>
      </c>
    </row>
    <row r="1016" spans="1:9">
      <c r="A1016" s="5">
        <v>46044</v>
      </c>
      <c r="B1016" s="6">
        <v>1.9322999999999999</v>
      </c>
      <c r="C1016" s="6">
        <v>2.0869</v>
      </c>
      <c r="D1016" s="6">
        <v>2.3496999999999999</v>
      </c>
      <c r="E1016" s="6">
        <v>2.5752000000000002</v>
      </c>
      <c r="F1016" s="6">
        <v>1.9322999999999999</v>
      </c>
      <c r="G1016" s="6">
        <v>1.9924999999999999</v>
      </c>
      <c r="H1016">
        <f t="shared" si="30"/>
        <v>41.74</v>
      </c>
      <c r="I1016">
        <f t="shared" si="31"/>
        <v>58.270000000000024</v>
      </c>
    </row>
    <row r="1017" spans="1:9">
      <c r="A1017" s="5">
        <v>46045</v>
      </c>
      <c r="B1017" s="6">
        <v>1.9258999999999999</v>
      </c>
      <c r="C1017" s="6">
        <v>2.0743</v>
      </c>
      <c r="D1017" s="6">
        <v>2.3445</v>
      </c>
      <c r="E1017" s="6">
        <v>2.5735000000000001</v>
      </c>
      <c r="F1017" s="6">
        <v>1.9221999999999999</v>
      </c>
      <c r="G1017" s="6">
        <v>1.9735</v>
      </c>
      <c r="H1017">
        <f t="shared" si="30"/>
        <v>42.230000000000011</v>
      </c>
      <c r="I1017">
        <f t="shared" si="31"/>
        <v>60.000000000000007</v>
      </c>
    </row>
    <row r="1018" spans="1:9">
      <c r="A1018" s="5">
        <v>46048</v>
      </c>
      <c r="B1018" s="6">
        <v>1.9109</v>
      </c>
      <c r="C1018" s="6">
        <v>2.0706000000000002</v>
      </c>
      <c r="D1018" s="6">
        <v>2.3433999999999999</v>
      </c>
      <c r="E1018" s="6">
        <v>2.5718999999999999</v>
      </c>
      <c r="F1018" s="6">
        <v>1.9217</v>
      </c>
      <c r="G1018" s="6">
        <v>1.9724999999999999</v>
      </c>
      <c r="H1018">
        <f t="shared" si="30"/>
        <v>42.169999999999995</v>
      </c>
      <c r="I1018">
        <f t="shared" si="31"/>
        <v>59.939999999999991</v>
      </c>
    </row>
    <row r="1019" spans="1:9">
      <c r="A1019" s="5">
        <v>46049</v>
      </c>
      <c r="B1019" s="6">
        <v>1.8996999999999999</v>
      </c>
      <c r="C1019" s="6">
        <v>2.0766</v>
      </c>
      <c r="D1019" s="6">
        <v>2.3437999999999999</v>
      </c>
      <c r="E1019" s="6">
        <v>2.5747</v>
      </c>
      <c r="F1019" s="6">
        <v>1.9241999999999999</v>
      </c>
      <c r="G1019" s="6">
        <v>1.9824999999999999</v>
      </c>
      <c r="H1019">
        <f t="shared" si="30"/>
        <v>41.959999999999994</v>
      </c>
      <c r="I1019">
        <f t="shared" si="31"/>
        <v>59.220000000000006</v>
      </c>
    </row>
    <row r="1020" spans="1:9">
      <c r="A1020" s="5">
        <v>46050</v>
      </c>
      <c r="B1020" s="6">
        <v>1.9004000000000001</v>
      </c>
      <c r="C1020" s="6">
        <v>2.0798999999999999</v>
      </c>
      <c r="D1020" s="6">
        <v>2.3245</v>
      </c>
      <c r="E1020" s="6">
        <v>2.5798999999999999</v>
      </c>
      <c r="F1020" s="6">
        <v>1.9192</v>
      </c>
      <c r="G1020" s="6">
        <v>1.9775</v>
      </c>
      <c r="H1020">
        <f t="shared" si="30"/>
        <v>40.53</v>
      </c>
      <c r="I1020">
        <f t="shared" si="31"/>
        <v>60.239999999999981</v>
      </c>
    </row>
    <row r="1021" spans="1:9">
      <c r="A1021" s="5">
        <v>46051</v>
      </c>
      <c r="B1021" s="6">
        <v>1.8982000000000001</v>
      </c>
      <c r="C1021" s="6">
        <v>2.0809000000000002</v>
      </c>
      <c r="D1021" s="6">
        <v>2.3174999999999999</v>
      </c>
      <c r="E1021" s="6">
        <v>2.5747</v>
      </c>
      <c r="F1021" s="6">
        <v>1.9217</v>
      </c>
      <c r="G1021" s="6">
        <v>1.9835</v>
      </c>
      <c r="H1021">
        <f t="shared" si="30"/>
        <v>39.579999999999991</v>
      </c>
      <c r="I1021">
        <f t="shared" si="31"/>
        <v>59.12</v>
      </c>
    </row>
    <row r="1022" spans="1:9">
      <c r="A1022" s="5">
        <v>46052</v>
      </c>
      <c r="B1022" s="6">
        <v>1.9054</v>
      </c>
      <c r="C1022" s="6">
        <v>2.0783999999999998</v>
      </c>
      <c r="D1022" s="6">
        <v>2.3148</v>
      </c>
      <c r="E1022" s="6">
        <v>2.5796999999999999</v>
      </c>
      <c r="F1022" s="6">
        <v>1.9192</v>
      </c>
      <c r="G1022" s="6">
        <v>1.9864999999999999</v>
      </c>
      <c r="H1022">
        <f t="shared" si="30"/>
        <v>39.559999999999995</v>
      </c>
      <c r="I1022">
        <f t="shared" si="31"/>
        <v>59.319999999999993</v>
      </c>
    </row>
    <row r="1023" spans="1:9">
      <c r="A1023" s="5">
        <v>46055</v>
      </c>
      <c r="B1023" s="6">
        <v>1.8964000000000001</v>
      </c>
      <c r="C1023" s="6">
        <v>2.0762999999999998</v>
      </c>
      <c r="D1023" s="6">
        <v>2.3050000000000002</v>
      </c>
      <c r="E1023" s="6">
        <v>2.5823</v>
      </c>
      <c r="F1023" s="6">
        <v>1.9166000000000001</v>
      </c>
      <c r="G1023" s="6">
        <v>1.9824999999999999</v>
      </c>
      <c r="H1023">
        <f t="shared" si="30"/>
        <v>38.840000000000011</v>
      </c>
      <c r="I1023">
        <f t="shared" si="31"/>
        <v>59.980000000000011</v>
      </c>
    </row>
    <row r="1024" spans="1:9">
      <c r="A1024" s="5">
        <v>46056</v>
      </c>
      <c r="B1024" s="6">
        <v>1.8946000000000001</v>
      </c>
      <c r="C1024" s="6">
        <v>2.0760000000000001</v>
      </c>
      <c r="D1024" s="6">
        <v>2.3081</v>
      </c>
      <c r="E1024" s="6">
        <v>2.5870000000000002</v>
      </c>
      <c r="F1024" s="6">
        <v>1.9166000000000001</v>
      </c>
      <c r="G1024" s="6">
        <v>1.9875</v>
      </c>
      <c r="H1024">
        <f t="shared" si="30"/>
        <v>39.15</v>
      </c>
      <c r="I1024">
        <f t="shared" si="31"/>
        <v>59.950000000000017</v>
      </c>
    </row>
    <row r="1025" spans="1:9">
      <c r="A1025" s="5">
        <v>46057</v>
      </c>
      <c r="B1025" s="6">
        <v>1.8989</v>
      </c>
      <c r="C1025" s="6">
        <v>2.0794000000000001</v>
      </c>
      <c r="D1025" s="6">
        <v>2.3075000000000001</v>
      </c>
      <c r="E1025" s="6">
        <v>2.5916000000000001</v>
      </c>
      <c r="F1025" s="6">
        <v>1.9168000000000001</v>
      </c>
      <c r="G1025" s="6">
        <v>1.9910000000000001</v>
      </c>
      <c r="H1025">
        <f t="shared" si="30"/>
        <v>39.070000000000007</v>
      </c>
      <c r="I1025">
        <f t="shared" si="31"/>
        <v>60.06</v>
      </c>
    </row>
    <row r="1026" spans="1:9">
      <c r="A1026" s="5">
        <v>46058</v>
      </c>
      <c r="B1026" s="6">
        <v>1.8953</v>
      </c>
      <c r="C1026" s="6">
        <v>2.0750999999999999</v>
      </c>
      <c r="D1026" s="6">
        <v>2.3045</v>
      </c>
      <c r="E1026" s="6">
        <v>2.5901999999999998</v>
      </c>
      <c r="F1026" s="6">
        <v>1.9083000000000001</v>
      </c>
      <c r="G1026" s="6">
        <v>1.984</v>
      </c>
      <c r="H1026">
        <f t="shared" si="30"/>
        <v>39.61999999999999</v>
      </c>
      <c r="I1026">
        <f t="shared" si="31"/>
        <v>60.619999999999983</v>
      </c>
    </row>
    <row r="1027" spans="1:9">
      <c r="A1027" s="5">
        <v>46059</v>
      </c>
      <c r="B1027" s="6">
        <v>1.8855</v>
      </c>
      <c r="C1027" s="6">
        <v>2.0716999999999999</v>
      </c>
      <c r="D1027" s="6">
        <v>2.3109000000000002</v>
      </c>
      <c r="E1027" s="6">
        <v>2.5798999999999999</v>
      </c>
      <c r="F1027" s="6">
        <v>1.8928</v>
      </c>
      <c r="G1027" s="6">
        <v>1.9644999999999999</v>
      </c>
      <c r="H1027">
        <f t="shared" si="30"/>
        <v>41.810000000000016</v>
      </c>
      <c r="I1027">
        <f t="shared" si="31"/>
        <v>61.539999999999992</v>
      </c>
    </row>
    <row r="1028" spans="1:9">
      <c r="A1028" s="5">
        <v>46062</v>
      </c>
      <c r="B1028" s="6">
        <v>1.8765000000000001</v>
      </c>
      <c r="C1028" s="6">
        <v>2.0669</v>
      </c>
      <c r="D1028" s="6">
        <v>2.3010999999999999</v>
      </c>
      <c r="E1028" s="6">
        <v>2.5676000000000001</v>
      </c>
      <c r="F1028" s="6">
        <v>1.879</v>
      </c>
      <c r="G1028" s="6">
        <v>1.9524999999999999</v>
      </c>
      <c r="H1028">
        <f t="shared" ref="H1028:H1091" si="32">(D1028-F1028)*100</f>
        <v>42.209999999999994</v>
      </c>
      <c r="I1028">
        <f t="shared" ref="I1028:I1091" si="33">(E1028-G1028)*100</f>
        <v>61.510000000000019</v>
      </c>
    </row>
    <row r="1029" spans="1:9">
      <c r="A1029" s="5">
        <v>46063</v>
      </c>
      <c r="B1029" s="6">
        <v>1.8717999999999999</v>
      </c>
      <c r="C1029" s="6">
        <v>2.0430999999999999</v>
      </c>
      <c r="D1029" s="6">
        <v>2.2904</v>
      </c>
      <c r="E1029" s="6">
        <v>2.5558000000000001</v>
      </c>
      <c r="F1029" s="6">
        <v>1.8815</v>
      </c>
      <c r="G1029" s="6">
        <v>1.9550000000000001</v>
      </c>
      <c r="H1029">
        <f t="shared" si="32"/>
        <v>40.89</v>
      </c>
      <c r="I1029">
        <f t="shared" si="33"/>
        <v>60.08</v>
      </c>
    </row>
    <row r="1030" spans="1:9">
      <c r="A1030" s="5">
        <v>46064</v>
      </c>
      <c r="B1030" s="6">
        <v>1.8725000000000001</v>
      </c>
      <c r="C1030" s="6">
        <v>2.0377999999999998</v>
      </c>
      <c r="D1030" s="6">
        <v>2.2827000000000002</v>
      </c>
      <c r="E1030" s="6">
        <v>2.5409000000000002</v>
      </c>
      <c r="F1030" s="6">
        <v>1.869</v>
      </c>
      <c r="G1030" s="6">
        <v>1.952</v>
      </c>
      <c r="H1030">
        <f t="shared" si="32"/>
        <v>41.370000000000019</v>
      </c>
      <c r="I1030">
        <f t="shared" si="33"/>
        <v>58.890000000000022</v>
      </c>
    </row>
    <row r="1031" spans="1:9">
      <c r="A1031" s="5">
        <v>46065</v>
      </c>
      <c r="B1031" s="6">
        <v>1.8647</v>
      </c>
      <c r="C1031" s="6">
        <v>2.0348999999999999</v>
      </c>
      <c r="D1031" s="6">
        <v>2.2808000000000002</v>
      </c>
      <c r="E1031" s="6">
        <v>2.5289000000000001</v>
      </c>
      <c r="F1031" s="6">
        <v>1.8617999999999999</v>
      </c>
      <c r="G1031" s="6">
        <v>1.946</v>
      </c>
      <c r="H1031">
        <f t="shared" si="32"/>
        <v>41.900000000000027</v>
      </c>
      <c r="I1031">
        <f t="shared" si="33"/>
        <v>58.29000000000002</v>
      </c>
    </row>
    <row r="1032" spans="1:9">
      <c r="A1032" s="5">
        <v>46066</v>
      </c>
      <c r="B1032" s="6">
        <v>1.8642000000000001</v>
      </c>
      <c r="C1032" s="6">
        <v>2.0247999999999999</v>
      </c>
      <c r="D1032" s="6">
        <v>2.2722000000000002</v>
      </c>
      <c r="E1032" s="6">
        <v>2.5184000000000002</v>
      </c>
      <c r="F1032" s="6">
        <v>1.8643000000000001</v>
      </c>
      <c r="G1032" s="6">
        <v>1.946</v>
      </c>
      <c r="H1032">
        <f t="shared" si="32"/>
        <v>40.790000000000013</v>
      </c>
      <c r="I1032">
        <f t="shared" si="33"/>
        <v>57.240000000000023</v>
      </c>
    </row>
    <row r="1033" spans="1:9">
      <c r="A1033" s="5">
        <v>46067</v>
      </c>
      <c r="B1033" s="6">
        <v>1.8642000000000001</v>
      </c>
      <c r="C1033" s="6">
        <v>2.0247999999999999</v>
      </c>
      <c r="D1033" s="6">
        <v>2.2722000000000002</v>
      </c>
      <c r="E1033" s="6">
        <v>2.5184000000000002</v>
      </c>
      <c r="F1033" s="6">
        <v>1.8636999999999999</v>
      </c>
      <c r="G1033" s="6">
        <v>1.9464999999999999</v>
      </c>
      <c r="H1033">
        <f t="shared" si="32"/>
        <v>40.85000000000003</v>
      </c>
      <c r="I1033">
        <f t="shared" si="33"/>
        <v>57.190000000000026</v>
      </c>
    </row>
    <row r="1034" spans="1:9">
      <c r="A1034" s="5">
        <v>46077</v>
      </c>
      <c r="B1034" s="6">
        <v>1.8613999999999999</v>
      </c>
      <c r="C1034" s="6">
        <v>2.0211999999999999</v>
      </c>
      <c r="D1034" s="6">
        <v>2.2673999999999999</v>
      </c>
      <c r="E1034" s="6">
        <v>2.5247000000000002</v>
      </c>
      <c r="F1034" s="6">
        <v>1.8626</v>
      </c>
      <c r="G1034" s="6">
        <v>1.9475</v>
      </c>
      <c r="H1034">
        <f t="shared" si="32"/>
        <v>40.479999999999983</v>
      </c>
      <c r="I1034">
        <f t="shared" si="33"/>
        <v>57.720000000000013</v>
      </c>
    </row>
    <row r="1035" spans="1:9">
      <c r="A1035" s="5">
        <v>46078</v>
      </c>
      <c r="B1035" s="6">
        <v>1.8696999999999999</v>
      </c>
      <c r="C1035" s="6">
        <v>2.0318999999999998</v>
      </c>
      <c r="D1035" s="6">
        <v>2.2726999999999999</v>
      </c>
      <c r="E1035" s="6">
        <v>2.5364</v>
      </c>
      <c r="F1035" s="6">
        <v>1.8726</v>
      </c>
      <c r="G1035" s="6">
        <v>1.9615</v>
      </c>
      <c r="H1035">
        <f t="shared" si="32"/>
        <v>40.009999999999991</v>
      </c>
      <c r="I1035">
        <f t="shared" si="33"/>
        <v>57.489999999999995</v>
      </c>
    </row>
    <row r="1036" spans="1:9">
      <c r="A1036" s="5">
        <v>46079</v>
      </c>
      <c r="B1036" s="6">
        <v>1.873</v>
      </c>
      <c r="C1036" s="6">
        <v>2.0589</v>
      </c>
      <c r="D1036" s="6">
        <v>2.2867000000000002</v>
      </c>
      <c r="E1036" s="6">
        <v>2.5611999999999999</v>
      </c>
      <c r="F1036" s="6">
        <v>1.8709</v>
      </c>
      <c r="G1036" s="6">
        <v>1.9855</v>
      </c>
      <c r="H1036">
        <f t="shared" si="32"/>
        <v>41.58000000000002</v>
      </c>
      <c r="I1036">
        <f t="shared" si="33"/>
        <v>57.569999999999986</v>
      </c>
    </row>
    <row r="1037" spans="1:9">
      <c r="A1037" s="5">
        <v>46080</v>
      </c>
      <c r="B1037" s="6">
        <v>1.8763000000000001</v>
      </c>
      <c r="C1037" s="6">
        <v>2.0484</v>
      </c>
      <c r="D1037" s="6">
        <v>2.2774999999999999</v>
      </c>
      <c r="E1037" s="6">
        <v>2.5611000000000002</v>
      </c>
      <c r="F1037" s="6">
        <v>1.8693</v>
      </c>
      <c r="G1037" s="6">
        <v>1.9755</v>
      </c>
      <c r="H1037">
        <f t="shared" si="32"/>
        <v>40.819999999999993</v>
      </c>
      <c r="I1037">
        <f t="shared" si="33"/>
        <v>58.560000000000009</v>
      </c>
    </row>
    <row r="1038" spans="1:9">
      <c r="A1038" s="5">
        <v>46081</v>
      </c>
      <c r="B1038" s="6">
        <v>1.8869</v>
      </c>
      <c r="C1038" s="6">
        <v>2.0449000000000002</v>
      </c>
      <c r="D1038" s="6">
        <v>2.2726000000000002</v>
      </c>
      <c r="E1038" s="6">
        <v>2.5617999999999999</v>
      </c>
      <c r="F1038" s="6">
        <v>1.8608</v>
      </c>
      <c r="G1038" s="6">
        <v>1.9624999999999999</v>
      </c>
      <c r="H1038">
        <f t="shared" si="32"/>
        <v>41.180000000000014</v>
      </c>
      <c r="I1038">
        <f t="shared" si="33"/>
        <v>59.929999999999993</v>
      </c>
    </row>
    <row r="1039" spans="1:9">
      <c r="A1039" s="5">
        <v>46083</v>
      </c>
      <c r="B1039" s="6">
        <v>1.8809</v>
      </c>
      <c r="C1039" s="6">
        <v>2.0261999999999998</v>
      </c>
      <c r="D1039" s="6">
        <v>2.2688999999999999</v>
      </c>
      <c r="E1039" s="6">
        <v>2.5497999999999998</v>
      </c>
      <c r="F1039" s="6">
        <v>1.8536999999999999</v>
      </c>
      <c r="G1039" s="6">
        <v>1.9635</v>
      </c>
      <c r="H1039">
        <f t="shared" si="32"/>
        <v>41.52</v>
      </c>
      <c r="I1039">
        <f t="shared" si="33"/>
        <v>58.629999999999981</v>
      </c>
    </row>
    <row r="1040" spans="1:9">
      <c r="A1040" s="5">
        <v>46084</v>
      </c>
      <c r="B1040" s="6">
        <v>1.8734</v>
      </c>
      <c r="C1040" s="6">
        <v>2.0318999999999998</v>
      </c>
      <c r="D1040" s="6">
        <v>2.2599999999999998</v>
      </c>
      <c r="E1040" s="6">
        <v>2.5297999999999998</v>
      </c>
      <c r="F1040" s="6">
        <v>1.855</v>
      </c>
      <c r="G1040" s="6">
        <v>1.968</v>
      </c>
      <c r="H1040">
        <f t="shared" si="32"/>
        <v>40.499999999999979</v>
      </c>
      <c r="I1040">
        <f t="shared" si="33"/>
        <v>56.179999999999986</v>
      </c>
    </row>
    <row r="1041" spans="1:9">
      <c r="A1041" s="5">
        <v>46085</v>
      </c>
      <c r="B1041" s="6">
        <v>1.8709</v>
      </c>
      <c r="C1041" s="6">
        <v>2.0112000000000001</v>
      </c>
      <c r="D1041" s="6">
        <v>2.2576999999999998</v>
      </c>
      <c r="E1041" s="6">
        <v>2.5112000000000001</v>
      </c>
      <c r="F1041" s="6">
        <v>1.84</v>
      </c>
      <c r="G1041" s="6">
        <v>1.9584999999999999</v>
      </c>
      <c r="H1041">
        <f t="shared" si="32"/>
        <v>41.769999999999975</v>
      </c>
      <c r="I1041">
        <f t="shared" si="33"/>
        <v>55.270000000000017</v>
      </c>
    </row>
    <row r="1042" spans="1:9">
      <c r="A1042" s="5">
        <v>46086</v>
      </c>
      <c r="B1042" s="6">
        <v>1.8622000000000001</v>
      </c>
      <c r="C1042" s="6">
        <v>2.0072000000000001</v>
      </c>
      <c r="D1042" s="6">
        <v>2.2522000000000002</v>
      </c>
      <c r="E1042" s="6">
        <v>2.5036999999999998</v>
      </c>
      <c r="F1042" s="6">
        <v>1.84</v>
      </c>
      <c r="G1042" s="6">
        <v>1.954</v>
      </c>
      <c r="H1042">
        <f t="shared" si="32"/>
        <v>41.220000000000013</v>
      </c>
      <c r="I1042">
        <f t="shared" si="33"/>
        <v>54.969999999999985</v>
      </c>
    </row>
    <row r="1043" spans="1:9">
      <c r="A1043" s="5">
        <v>46087</v>
      </c>
      <c r="B1043" s="6">
        <v>1.8604000000000001</v>
      </c>
      <c r="C1043" s="6">
        <v>2.0028999999999999</v>
      </c>
      <c r="D1043" s="6">
        <v>2.2513000000000001</v>
      </c>
      <c r="E1043" s="6">
        <v>2.5053999999999998</v>
      </c>
      <c r="F1043" s="6">
        <v>1.8425</v>
      </c>
      <c r="G1043" s="6">
        <v>1.9595</v>
      </c>
      <c r="H1043">
        <f t="shared" si="32"/>
        <v>40.880000000000003</v>
      </c>
      <c r="I1043">
        <f t="shared" si="33"/>
        <v>54.589999999999982</v>
      </c>
    </row>
    <row r="1044" spans="1:9">
      <c r="A1044" s="5">
        <v>46090</v>
      </c>
      <c r="B1044" s="6">
        <v>1.8657999999999999</v>
      </c>
      <c r="C1044" s="6">
        <v>2.0110000000000001</v>
      </c>
      <c r="D1044" s="6">
        <v>2.2509999999999999</v>
      </c>
      <c r="E1044" s="6">
        <v>2.5160999999999998</v>
      </c>
      <c r="F1044" s="6">
        <v>1.8660000000000001</v>
      </c>
      <c r="G1044" s="6">
        <v>1.9815</v>
      </c>
      <c r="H1044">
        <f t="shared" si="32"/>
        <v>38.499999999999979</v>
      </c>
      <c r="I1044">
        <f t="shared" si="33"/>
        <v>53.459999999999972</v>
      </c>
    </row>
    <row r="1045" spans="1:9">
      <c r="A1045" s="5">
        <v>46091</v>
      </c>
      <c r="B1045" s="6">
        <v>1.867</v>
      </c>
      <c r="C1045" s="6">
        <v>2.0167000000000002</v>
      </c>
      <c r="D1045" s="6">
        <v>2.2501000000000002</v>
      </c>
      <c r="E1045" s="6">
        <v>2.5234000000000001</v>
      </c>
      <c r="F1045" s="6">
        <v>1.8645</v>
      </c>
      <c r="G1045" s="6">
        <v>1.9678</v>
      </c>
      <c r="H1045">
        <f t="shared" si="32"/>
        <v>38.560000000000016</v>
      </c>
      <c r="I1045">
        <f t="shared" si="33"/>
        <v>55.560000000000009</v>
      </c>
    </row>
    <row r="1046" spans="1:9">
      <c r="A1046" s="5">
        <v>46092</v>
      </c>
      <c r="B1046" s="6">
        <v>1.8649</v>
      </c>
      <c r="C1046" s="6">
        <v>2.0240999999999998</v>
      </c>
      <c r="D1046" s="6">
        <v>2.2469000000000001</v>
      </c>
      <c r="E1046" s="6">
        <v>2.5312000000000001</v>
      </c>
      <c r="F1046" s="6">
        <v>1.8662000000000001</v>
      </c>
      <c r="G1046" s="6">
        <v>1.9653</v>
      </c>
      <c r="H1046">
        <f t="shared" si="32"/>
        <v>38.070000000000007</v>
      </c>
      <c r="I1046">
        <f t="shared" si="33"/>
        <v>56.59</v>
      </c>
    </row>
    <row r="1047" spans="1:9">
      <c r="A1047" s="5">
        <v>46093</v>
      </c>
      <c r="B1047" s="6">
        <v>1.8628</v>
      </c>
      <c r="C1047" s="6">
        <v>2.0215999999999998</v>
      </c>
      <c r="D1047" s="6">
        <v>2.2461000000000002</v>
      </c>
      <c r="E1047" s="6">
        <v>2.5156999999999998</v>
      </c>
      <c r="F1047" s="6">
        <v>1.8462000000000001</v>
      </c>
      <c r="G1047" s="6">
        <v>1.9615</v>
      </c>
      <c r="H1047">
        <f t="shared" si="32"/>
        <v>39.990000000000016</v>
      </c>
      <c r="I1047">
        <f t="shared" si="33"/>
        <v>55.41999999999998</v>
      </c>
    </row>
    <row r="1048" spans="1:9">
      <c r="A1048" s="5">
        <v>46094</v>
      </c>
      <c r="B1048" s="6">
        <v>1.8602000000000001</v>
      </c>
      <c r="C1048" s="6">
        <v>2.0207999999999999</v>
      </c>
      <c r="D1048" s="6">
        <v>2.2452999999999999</v>
      </c>
      <c r="E1048" s="6">
        <v>2.5093999999999999</v>
      </c>
      <c r="F1048" s="6">
        <v>1.8462000000000001</v>
      </c>
      <c r="G1048" s="6">
        <v>1.9645999999999999</v>
      </c>
      <c r="H1048">
        <f t="shared" si="32"/>
        <v>39.909999999999982</v>
      </c>
      <c r="I1048">
        <f t="shared" si="33"/>
        <v>54.48</v>
      </c>
    </row>
    <row r="1049" spans="1:9">
      <c r="A1049" s="5">
        <v>46097</v>
      </c>
      <c r="B1049" s="6">
        <v>1.8609</v>
      </c>
      <c r="C1049" s="6">
        <v>2.0364</v>
      </c>
      <c r="D1049" s="6">
        <v>2.2519</v>
      </c>
      <c r="E1049" s="6">
        <v>2.5123000000000002</v>
      </c>
      <c r="F1049" s="6">
        <v>1.8536999999999999</v>
      </c>
      <c r="G1049" s="6">
        <v>1.9769000000000001</v>
      </c>
      <c r="H1049">
        <f t="shared" si="32"/>
        <v>39.820000000000007</v>
      </c>
      <c r="I1049">
        <f t="shared" si="33"/>
        <v>53.540000000000006</v>
      </c>
    </row>
    <row r="1050" spans="1:9">
      <c r="A1050" s="5">
        <v>46098</v>
      </c>
      <c r="B1050" s="6">
        <v>1.8613999999999999</v>
      </c>
      <c r="C1050" s="6">
        <v>2.0363000000000002</v>
      </c>
      <c r="D1050" s="6">
        <v>2.2414999999999998</v>
      </c>
      <c r="E1050" s="6">
        <v>2.5139999999999998</v>
      </c>
      <c r="F1050" s="6">
        <v>1.8459000000000001</v>
      </c>
      <c r="G1050" s="6">
        <v>1.9751000000000001</v>
      </c>
      <c r="H1050">
        <f t="shared" si="32"/>
        <v>39.559999999999974</v>
      </c>
      <c r="I1050">
        <f t="shared" si="33"/>
        <v>53.889999999999972</v>
      </c>
    </row>
    <row r="1051" spans="1:9">
      <c r="A1051" s="5">
        <v>46099</v>
      </c>
      <c r="B1051" s="6">
        <v>1.8573</v>
      </c>
      <c r="C1051" s="6">
        <v>2.0308000000000002</v>
      </c>
      <c r="D1051" s="6">
        <v>2.2440000000000002</v>
      </c>
      <c r="E1051" s="6">
        <v>2.5185</v>
      </c>
      <c r="F1051" s="6">
        <v>1.8304</v>
      </c>
      <c r="G1051" s="6">
        <v>1.9632000000000001</v>
      </c>
      <c r="H1051">
        <f t="shared" si="32"/>
        <v>41.360000000000021</v>
      </c>
      <c r="I1051">
        <f t="shared" si="33"/>
        <v>55.529999999999987</v>
      </c>
    </row>
    <row r="1052" spans="1:9">
      <c r="A1052" s="5">
        <v>46100</v>
      </c>
      <c r="B1052" s="6">
        <v>1.8409</v>
      </c>
      <c r="C1052" s="6">
        <v>2.0213999999999999</v>
      </c>
      <c r="D1052" s="6">
        <v>2.2418999999999998</v>
      </c>
      <c r="E1052" s="6">
        <v>2.5215999999999998</v>
      </c>
      <c r="F1052" s="6">
        <v>1.8319000000000001</v>
      </c>
      <c r="G1052" s="6">
        <v>1.9723999999999999</v>
      </c>
      <c r="H1052">
        <f t="shared" si="32"/>
        <v>40.999999999999972</v>
      </c>
      <c r="I1052">
        <f t="shared" si="33"/>
        <v>54.919999999999987</v>
      </c>
    </row>
    <row r="1053" spans="1:9">
      <c r="A1053" s="5">
        <v>46101</v>
      </c>
      <c r="B1053" s="6">
        <v>1.8411999999999999</v>
      </c>
      <c r="C1053" s="6">
        <v>2.0169999999999999</v>
      </c>
      <c r="D1053" s="6">
        <v>2.2427999999999999</v>
      </c>
      <c r="E1053" s="6">
        <v>2.5215000000000001</v>
      </c>
      <c r="F1053" s="6">
        <v>1.8282</v>
      </c>
      <c r="G1053" s="6">
        <v>1.9704999999999999</v>
      </c>
      <c r="H1053">
        <f t="shared" si="32"/>
        <v>41.459999999999987</v>
      </c>
      <c r="I1053">
        <f t="shared" si="33"/>
        <v>55.100000000000016</v>
      </c>
    </row>
    <row r="1054" spans="1:9">
      <c r="A1054" s="5">
        <v>46104</v>
      </c>
      <c r="B1054" s="6">
        <v>1.8419000000000001</v>
      </c>
      <c r="C1054" s="6">
        <v>2.0105</v>
      </c>
      <c r="D1054" s="6">
        <v>2.2673999999999999</v>
      </c>
      <c r="E1054" s="6">
        <v>2.5270000000000001</v>
      </c>
      <c r="F1054" s="6">
        <v>1.8369</v>
      </c>
      <c r="G1054" s="6">
        <v>1.9729000000000001</v>
      </c>
      <c r="H1054">
        <f t="shared" si="32"/>
        <v>43.04999999999999</v>
      </c>
      <c r="I1054">
        <f t="shared" si="33"/>
        <v>55.410000000000004</v>
      </c>
    </row>
    <row r="1055" spans="1:9">
      <c r="A1055" s="5">
        <v>46105</v>
      </c>
      <c r="B1055" s="6">
        <v>1.8425</v>
      </c>
      <c r="C1055" s="6">
        <v>2.0032999999999999</v>
      </c>
      <c r="D1055" s="6">
        <v>2.2599999999999998</v>
      </c>
      <c r="E1055" s="6">
        <v>2.5287000000000002</v>
      </c>
      <c r="F1055" s="6">
        <v>1.8369</v>
      </c>
      <c r="G1055" s="6">
        <v>1.9669000000000001</v>
      </c>
      <c r="H1055">
        <f t="shared" si="32"/>
        <v>42.309999999999981</v>
      </c>
      <c r="I1055">
        <f t="shared" si="33"/>
        <v>56.180000000000007</v>
      </c>
    </row>
    <row r="1056" spans="1:9">
      <c r="A1056" s="5">
        <v>46106</v>
      </c>
      <c r="B1056" s="6">
        <v>1.835</v>
      </c>
      <c r="C1056" s="6">
        <v>1.9995000000000001</v>
      </c>
      <c r="D1056" s="6">
        <v>2.2498999999999998</v>
      </c>
      <c r="E1056" s="6">
        <v>2.5002</v>
      </c>
      <c r="F1056" s="6">
        <v>1.8384</v>
      </c>
      <c r="G1056" s="6">
        <v>1.9618</v>
      </c>
      <c r="H1056">
        <f t="shared" si="32"/>
        <v>41.149999999999977</v>
      </c>
      <c r="I1056">
        <f t="shared" si="33"/>
        <v>53.839999999999996</v>
      </c>
    </row>
    <row r="1057" spans="1:9">
      <c r="A1057" s="5">
        <v>46107</v>
      </c>
      <c r="B1057" s="6">
        <v>1.8329</v>
      </c>
      <c r="C1057" s="6">
        <v>1.9905999999999999</v>
      </c>
      <c r="D1057" s="6">
        <v>2.2463000000000002</v>
      </c>
      <c r="E1057" s="6">
        <v>2.4903</v>
      </c>
      <c r="F1057" s="6">
        <v>1.8389</v>
      </c>
      <c r="G1057" s="6">
        <v>1.9618</v>
      </c>
      <c r="H1057">
        <f t="shared" si="32"/>
        <v>40.740000000000023</v>
      </c>
      <c r="I1057">
        <f t="shared" si="33"/>
        <v>52.849999999999994</v>
      </c>
    </row>
    <row r="1058" spans="1:9">
      <c r="A1058" s="5">
        <v>46108</v>
      </c>
      <c r="B1058" s="6">
        <v>1.8313999999999999</v>
      </c>
      <c r="C1058" s="6">
        <v>1.9905999999999999</v>
      </c>
      <c r="D1058" s="6">
        <v>2.2439</v>
      </c>
      <c r="E1058" s="6">
        <v>2.4777999999999998</v>
      </c>
      <c r="F1058" s="6">
        <v>1.8359000000000001</v>
      </c>
      <c r="G1058" s="6">
        <v>1.9610000000000001</v>
      </c>
      <c r="H1058">
        <f t="shared" si="32"/>
        <v>40.79999999999999</v>
      </c>
      <c r="I1058">
        <f t="shared" si="33"/>
        <v>51.679999999999971</v>
      </c>
    </row>
    <row r="1059" spans="1:9">
      <c r="A1059" s="5">
        <v>46111</v>
      </c>
      <c r="B1059" s="6">
        <v>1.827</v>
      </c>
      <c r="C1059" s="6">
        <v>1.9910000000000001</v>
      </c>
      <c r="D1059" s="6">
        <v>2.2528999999999999</v>
      </c>
      <c r="E1059" s="6">
        <v>2.4603000000000002</v>
      </c>
      <c r="F1059" s="6">
        <v>1.8189</v>
      </c>
      <c r="G1059" s="6">
        <v>1.9395</v>
      </c>
      <c r="H1059">
        <f t="shared" si="32"/>
        <v>43.399999999999991</v>
      </c>
      <c r="I1059">
        <f t="shared" si="33"/>
        <v>52.080000000000013</v>
      </c>
    </row>
    <row r="1060" spans="1:9">
      <c r="A1060" s="5">
        <v>46112</v>
      </c>
      <c r="B1060" s="6">
        <v>1.8270999999999999</v>
      </c>
      <c r="C1060" s="6">
        <v>1.9955000000000001</v>
      </c>
      <c r="D1060" s="6">
        <v>2.2389000000000001</v>
      </c>
      <c r="E1060" s="6">
        <v>2.4603999999999999</v>
      </c>
      <c r="F1060" s="6">
        <v>1.8204</v>
      </c>
      <c r="G1060" s="6">
        <v>1.946</v>
      </c>
      <c r="H1060">
        <f t="shared" si="32"/>
        <v>41.850000000000009</v>
      </c>
      <c r="I1060">
        <f t="shared" si="33"/>
        <v>51.44</v>
      </c>
    </row>
    <row r="1061" spans="1:9">
      <c r="A1061" s="5">
        <v>46113</v>
      </c>
      <c r="B1061" s="6">
        <v>1.8209</v>
      </c>
      <c r="C1061" s="6">
        <v>2.0019</v>
      </c>
      <c r="D1061" s="6">
        <v>2.2606000000000002</v>
      </c>
      <c r="E1061" s="6">
        <v>2.4605000000000001</v>
      </c>
      <c r="F1061" s="6">
        <v>1.8271999999999999</v>
      </c>
      <c r="G1061" s="6">
        <v>1.9551000000000001</v>
      </c>
      <c r="H1061">
        <f t="shared" si="32"/>
        <v>43.340000000000025</v>
      </c>
      <c r="I1061">
        <f t="shared" si="33"/>
        <v>50.540000000000006</v>
      </c>
    </row>
    <row r="1062" spans="1:9">
      <c r="A1062" s="5">
        <v>46114</v>
      </c>
      <c r="B1062" s="6">
        <v>1.8176000000000001</v>
      </c>
      <c r="C1062" s="6">
        <v>1.9998</v>
      </c>
      <c r="D1062" s="6">
        <v>2.2656000000000001</v>
      </c>
      <c r="E1062" s="6">
        <v>2.4607000000000001</v>
      </c>
      <c r="F1062" s="6">
        <v>1.8415999999999999</v>
      </c>
      <c r="G1062" s="6">
        <v>1.9553</v>
      </c>
      <c r="H1062">
        <f t="shared" si="32"/>
        <v>42.400000000000013</v>
      </c>
      <c r="I1062">
        <f t="shared" si="33"/>
        <v>50.540000000000006</v>
      </c>
    </row>
    <row r="1063" spans="1:9">
      <c r="A1063" s="5">
        <v>46115</v>
      </c>
      <c r="B1063" s="6">
        <v>1.8041</v>
      </c>
      <c r="C1063" s="6">
        <v>1.9944999999999999</v>
      </c>
      <c r="D1063" s="6">
        <v>2.2498999999999998</v>
      </c>
      <c r="E1063" s="6">
        <v>2.456</v>
      </c>
      <c r="F1063" s="6">
        <v>1.8216000000000001</v>
      </c>
      <c r="G1063" s="6">
        <v>1.9451000000000001</v>
      </c>
      <c r="H1063">
        <f t="shared" si="32"/>
        <v>42.82999999999997</v>
      </c>
      <c r="I1063">
        <f t="shared" si="33"/>
        <v>51.089999999999989</v>
      </c>
    </row>
    <row r="1064" spans="1:9">
      <c r="A1064" s="5">
        <v>46119</v>
      </c>
      <c r="B1064" s="6">
        <v>1.7837000000000001</v>
      </c>
      <c r="C1064" s="6">
        <v>1.9767999999999999</v>
      </c>
      <c r="D1064" s="6">
        <v>2.2397999999999998</v>
      </c>
      <c r="E1064" s="6">
        <v>2.4359999999999999</v>
      </c>
      <c r="F1064" s="6">
        <v>1.8104</v>
      </c>
      <c r="G1064" s="6">
        <v>1.9326000000000001</v>
      </c>
      <c r="H1064">
        <f t="shared" si="32"/>
        <v>42.939999999999976</v>
      </c>
      <c r="I1064">
        <f t="shared" si="33"/>
        <v>50.339999999999982</v>
      </c>
    </row>
    <row r="1065" spans="1:9">
      <c r="A1065" s="5">
        <v>46120</v>
      </c>
      <c r="B1065" s="6">
        <v>1.7886</v>
      </c>
      <c r="C1065" s="6">
        <v>1.9535</v>
      </c>
      <c r="D1065" s="6">
        <v>2.2381000000000002</v>
      </c>
      <c r="E1065" s="6">
        <v>2.4289000000000001</v>
      </c>
      <c r="F1065" s="6">
        <v>1.8146</v>
      </c>
      <c r="G1065" s="6">
        <v>1.9209000000000001</v>
      </c>
      <c r="H1065">
        <f t="shared" si="32"/>
        <v>42.350000000000023</v>
      </c>
      <c r="I1065">
        <f t="shared" si="33"/>
        <v>50.8</v>
      </c>
    </row>
    <row r="1066" spans="1:9">
      <c r="A1066" s="5">
        <v>46121</v>
      </c>
      <c r="B1066" s="6">
        <v>1.7791999999999999</v>
      </c>
      <c r="C1066" s="6">
        <v>1.9532</v>
      </c>
      <c r="D1066" s="6">
        <v>2.2360000000000002</v>
      </c>
      <c r="E1066" s="6">
        <v>2.4188999999999998</v>
      </c>
      <c r="F1066" s="6">
        <v>1.8149999999999999</v>
      </c>
      <c r="G1066" s="6">
        <v>1.9259999999999999</v>
      </c>
      <c r="H1066">
        <f t="shared" si="32"/>
        <v>42.100000000000023</v>
      </c>
      <c r="I1066">
        <f t="shared" si="33"/>
        <v>49.289999999999992</v>
      </c>
    </row>
    <row r="1067" spans="1:9">
      <c r="A1067" s="5">
        <v>46122</v>
      </c>
      <c r="B1067" s="6">
        <v>1.7734000000000001</v>
      </c>
      <c r="C1067" s="6">
        <v>1.9581</v>
      </c>
      <c r="D1067" s="6">
        <v>2.2250999999999999</v>
      </c>
      <c r="E1067" s="6">
        <v>2.4068000000000001</v>
      </c>
      <c r="F1067" s="6">
        <v>1.8138000000000001</v>
      </c>
      <c r="G1067" s="6">
        <v>1.911</v>
      </c>
      <c r="H1067">
        <f t="shared" si="32"/>
        <v>41.129999999999981</v>
      </c>
      <c r="I1067">
        <f t="shared" si="33"/>
        <v>49.58</v>
      </c>
    </row>
    <row r="1068" spans="1:9">
      <c r="A1068" s="5">
        <v>46125</v>
      </c>
      <c r="B1068" s="6">
        <v>1.7814000000000001</v>
      </c>
      <c r="C1068" s="6">
        <v>1.9498</v>
      </c>
      <c r="D1068" s="6">
        <v>2.2075999999999998</v>
      </c>
      <c r="E1068" s="6">
        <v>2.4016999999999999</v>
      </c>
      <c r="F1068" s="6">
        <v>1.8088</v>
      </c>
      <c r="G1068" s="6">
        <v>1.8868</v>
      </c>
      <c r="H1068">
        <f t="shared" si="32"/>
        <v>39.879999999999981</v>
      </c>
      <c r="I1068">
        <f t="shared" si="33"/>
        <v>51.489999999999995</v>
      </c>
    </row>
    <row r="1069" spans="1:9">
      <c r="A1069" s="5">
        <v>46126</v>
      </c>
      <c r="B1069" s="6">
        <v>1.7753000000000001</v>
      </c>
      <c r="C1069" s="6">
        <v>1.9383999999999999</v>
      </c>
      <c r="D1069" s="6">
        <v>2.1812</v>
      </c>
      <c r="E1069" s="6">
        <v>2.3807</v>
      </c>
      <c r="F1069" s="6">
        <v>1.8088</v>
      </c>
      <c r="G1069" s="6">
        <v>1.8745000000000001</v>
      </c>
      <c r="H1069">
        <f t="shared" si="32"/>
        <v>37.240000000000009</v>
      </c>
      <c r="I1069">
        <f t="shared" si="33"/>
        <v>50.62</v>
      </c>
    </row>
    <row r="1070" spans="1:9">
      <c r="A1070" s="5">
        <v>46127</v>
      </c>
      <c r="B1070" s="6">
        <v>1.7751999999999999</v>
      </c>
      <c r="C1070" s="6">
        <v>1.9387000000000001</v>
      </c>
      <c r="D1070" s="6">
        <v>2.1806999999999999</v>
      </c>
      <c r="E1070" s="6">
        <v>2.3843000000000001</v>
      </c>
      <c r="F1070" s="6">
        <v>1.7983</v>
      </c>
      <c r="G1070" s="6">
        <v>1.869</v>
      </c>
      <c r="H1070">
        <f t="shared" si="32"/>
        <v>38.239999999999988</v>
      </c>
      <c r="I1070">
        <f t="shared" si="33"/>
        <v>51.530000000000008</v>
      </c>
    </row>
    <row r="1071" spans="1:9">
      <c r="A1071" s="5">
        <v>46128</v>
      </c>
      <c r="B1071" s="6">
        <v>1.7786999999999999</v>
      </c>
      <c r="C1071" s="6">
        <v>1.9379</v>
      </c>
      <c r="D1071" s="6">
        <v>2.1692</v>
      </c>
      <c r="E1071" s="6">
        <v>2.3815</v>
      </c>
      <c r="F1071" s="6">
        <v>1.7846</v>
      </c>
      <c r="G1071" s="6">
        <v>1.8681000000000001</v>
      </c>
      <c r="H1071">
        <f t="shared" si="32"/>
        <v>38.460000000000008</v>
      </c>
      <c r="I1071">
        <f t="shared" si="33"/>
        <v>51.339999999999989</v>
      </c>
    </row>
    <row r="1072" spans="1:9">
      <c r="A1072" s="5">
        <v>46129</v>
      </c>
      <c r="B1072" s="6">
        <v>1.7796000000000001</v>
      </c>
      <c r="C1072" s="6">
        <v>1.9287000000000001</v>
      </c>
      <c r="D1072" s="6">
        <v>2.1644999999999999</v>
      </c>
      <c r="E1072" s="6">
        <v>2.3761000000000001</v>
      </c>
      <c r="F1072" s="6">
        <v>1.7725</v>
      </c>
      <c r="G1072" s="6">
        <v>1.8408</v>
      </c>
      <c r="H1072">
        <f t="shared" si="32"/>
        <v>39.199999999999989</v>
      </c>
      <c r="I1072">
        <f t="shared" si="33"/>
        <v>53.530000000000008</v>
      </c>
    </row>
    <row r="1073" spans="1:9">
      <c r="A1073" s="5">
        <v>46132</v>
      </c>
      <c r="B1073" s="6">
        <v>1.7796000000000001</v>
      </c>
      <c r="C1073" s="6">
        <v>1.9216</v>
      </c>
      <c r="D1073" s="6">
        <v>2.1545000000000001</v>
      </c>
      <c r="E1073" s="6">
        <v>2.3746999999999998</v>
      </c>
      <c r="F1073" s="6">
        <v>1.7705</v>
      </c>
      <c r="G1073" s="6">
        <v>1.8373999999999999</v>
      </c>
      <c r="H1073">
        <f t="shared" si="32"/>
        <v>38.400000000000013</v>
      </c>
      <c r="I1073">
        <f t="shared" si="33"/>
        <v>53.72999999999999</v>
      </c>
    </row>
    <row r="1074" spans="1:9">
      <c r="A1074" s="5">
        <v>46133</v>
      </c>
      <c r="B1074" s="6">
        <v>1.7764</v>
      </c>
      <c r="C1074" s="6">
        <v>1.9160999999999999</v>
      </c>
      <c r="D1074" s="6">
        <v>2.1432000000000002</v>
      </c>
      <c r="E1074" s="6">
        <v>2.3574999999999999</v>
      </c>
      <c r="F1074" s="6">
        <v>1.768</v>
      </c>
      <c r="G1074" s="6">
        <v>1.8348</v>
      </c>
      <c r="H1074">
        <f t="shared" si="32"/>
        <v>37.520000000000017</v>
      </c>
      <c r="I1074">
        <f t="shared" si="33"/>
        <v>52.269999999999996</v>
      </c>
    </row>
    <row r="1075" spans="1:9">
      <c r="A1075" s="5">
        <v>46134</v>
      </c>
      <c r="B1075" s="6">
        <v>1.7709999999999999</v>
      </c>
      <c r="C1075" s="6">
        <v>1.9107000000000001</v>
      </c>
      <c r="D1075" s="6">
        <v>2.1315</v>
      </c>
      <c r="E1075" s="6">
        <v>2.3574999999999999</v>
      </c>
      <c r="F1075" s="6">
        <v>1.7645</v>
      </c>
      <c r="G1075" s="6">
        <v>1.8304</v>
      </c>
      <c r="H1075">
        <f t="shared" si="32"/>
        <v>36.700000000000003</v>
      </c>
      <c r="I1075">
        <f t="shared" si="33"/>
        <v>52.709999999999994</v>
      </c>
    </row>
    <row r="1076" spans="1:9">
      <c r="A1076" s="5">
        <v>46135</v>
      </c>
      <c r="B1076" s="6">
        <v>1.774</v>
      </c>
      <c r="C1076" s="6">
        <v>1.9200999999999999</v>
      </c>
      <c r="D1076" s="6">
        <v>2.1335000000000002</v>
      </c>
      <c r="E1076" s="6">
        <v>2.3513000000000002</v>
      </c>
      <c r="F1076" s="6">
        <v>1.7769999999999999</v>
      </c>
      <c r="G1076" s="6">
        <v>1.8464</v>
      </c>
      <c r="H1076">
        <f t="shared" si="32"/>
        <v>35.650000000000027</v>
      </c>
      <c r="I1076">
        <f t="shared" si="33"/>
        <v>50.490000000000009</v>
      </c>
    </row>
    <row r="1077" spans="1:9">
      <c r="A1077" s="5">
        <v>46136</v>
      </c>
      <c r="B1077" s="6">
        <v>1.7710999999999999</v>
      </c>
      <c r="C1077" s="6">
        <v>1.9278</v>
      </c>
      <c r="D1077" s="6">
        <v>2.1391</v>
      </c>
      <c r="E1077" s="6">
        <v>2.3563000000000001</v>
      </c>
      <c r="F1077" s="6">
        <v>1.7945</v>
      </c>
      <c r="G1077" s="6">
        <v>1.8638999999999999</v>
      </c>
      <c r="H1077">
        <f t="shared" si="32"/>
        <v>34.46</v>
      </c>
      <c r="I1077">
        <f t="shared" si="33"/>
        <v>49.240000000000016</v>
      </c>
    </row>
    <row r="1078" spans="1:9">
      <c r="A1078" s="5">
        <v>46139</v>
      </c>
      <c r="B1078" s="6">
        <v>1.7798</v>
      </c>
      <c r="C1078" s="6">
        <v>1.9255</v>
      </c>
      <c r="D1078" s="6">
        <v>2.1615000000000002</v>
      </c>
      <c r="E1078" s="6">
        <v>2.3601000000000001</v>
      </c>
      <c r="F1078" s="6">
        <v>1.8085</v>
      </c>
      <c r="G1078" s="6">
        <v>1.8744000000000001</v>
      </c>
      <c r="H1078">
        <f t="shared" si="32"/>
        <v>35.300000000000018</v>
      </c>
      <c r="I1078">
        <f t="shared" si="33"/>
        <v>48.57</v>
      </c>
    </row>
    <row r="1079" spans="1:9">
      <c r="A1079" s="5">
        <v>46140</v>
      </c>
      <c r="B1079" s="6">
        <v>1.7702</v>
      </c>
      <c r="C1079" s="6">
        <v>1.9391</v>
      </c>
      <c r="D1079" s="6">
        <v>2.1410999999999998</v>
      </c>
      <c r="E1079" s="6">
        <v>2.3624999999999998</v>
      </c>
      <c r="F1079" s="6">
        <v>1.7965</v>
      </c>
      <c r="G1079" s="6">
        <v>1.8505</v>
      </c>
      <c r="H1079">
        <f t="shared" si="32"/>
        <v>34.45999999999998</v>
      </c>
      <c r="I1079">
        <f t="shared" si="33"/>
        <v>51.199999999999982</v>
      </c>
    </row>
    <row r="1080" spans="1:9">
      <c r="A1080" s="5">
        <v>46141</v>
      </c>
      <c r="B1080" s="6">
        <v>1.7764</v>
      </c>
      <c r="C1080" s="6">
        <v>1.9311</v>
      </c>
      <c r="D1080" s="6">
        <v>2.1375000000000002</v>
      </c>
      <c r="E1080" s="6">
        <v>2.3552</v>
      </c>
      <c r="F1080" s="6">
        <v>1.7789999999999999</v>
      </c>
      <c r="G1080" s="6">
        <v>1.8306</v>
      </c>
      <c r="H1080">
        <f t="shared" si="32"/>
        <v>35.850000000000023</v>
      </c>
      <c r="I1080">
        <f t="shared" si="33"/>
        <v>52.459999999999994</v>
      </c>
    </row>
    <row r="1081" spans="1:9">
      <c r="A1081" s="5">
        <v>46142</v>
      </c>
      <c r="B1081" s="6">
        <v>1.7797000000000001</v>
      </c>
      <c r="C1081" s="6">
        <v>1.9372</v>
      </c>
      <c r="D1081" s="6">
        <v>2.1461999999999999</v>
      </c>
      <c r="E1081" s="6">
        <v>2.3565999999999998</v>
      </c>
      <c r="F1081" s="6">
        <v>1.784</v>
      </c>
      <c r="G1081" s="6">
        <v>1.8380000000000001</v>
      </c>
      <c r="H1081">
        <f t="shared" si="32"/>
        <v>36.219999999999985</v>
      </c>
      <c r="I1081">
        <f t="shared" si="33"/>
        <v>51.859999999999971</v>
      </c>
    </row>
    <row r="1082" spans="1:9">
      <c r="A1082" s="5">
        <v>46148</v>
      </c>
      <c r="B1082" s="6">
        <v>1.7815000000000001</v>
      </c>
      <c r="C1082" s="6">
        <v>1.9556</v>
      </c>
      <c r="D1082" s="6">
        <v>2.1572</v>
      </c>
      <c r="E1082" s="6">
        <v>2.3658000000000001</v>
      </c>
      <c r="F1082" s="6">
        <v>1.7889999999999999</v>
      </c>
      <c r="G1082" s="6">
        <v>1.8523000000000001</v>
      </c>
      <c r="H1082">
        <f t="shared" si="32"/>
        <v>36.820000000000007</v>
      </c>
      <c r="I1082">
        <f t="shared" si="33"/>
        <v>51.350000000000009</v>
      </c>
    </row>
    <row r="1083" spans="1:9">
      <c r="A1083" s="5">
        <v>46149</v>
      </c>
      <c r="B1083" s="6">
        <v>1.7808999999999999</v>
      </c>
      <c r="C1083" s="6">
        <v>1.9478</v>
      </c>
      <c r="D1083" s="6">
        <v>2.1532</v>
      </c>
      <c r="E1083" s="6">
        <v>2.3650000000000002</v>
      </c>
      <c r="F1083" s="6">
        <v>1.7847</v>
      </c>
      <c r="G1083" s="6">
        <v>1.8407</v>
      </c>
      <c r="H1083">
        <f t="shared" si="32"/>
        <v>36.850000000000009</v>
      </c>
      <c r="I1083">
        <f t="shared" si="33"/>
        <v>52.430000000000021</v>
      </c>
    </row>
    <row r="1084" spans="1:9">
      <c r="A1084" s="5">
        <v>46150</v>
      </c>
      <c r="B1084" s="6">
        <v>1.7763</v>
      </c>
      <c r="C1084" s="6">
        <v>1.9431</v>
      </c>
      <c r="D1084" s="6">
        <v>2.1505000000000001</v>
      </c>
      <c r="E1084" s="6">
        <v>2.36</v>
      </c>
      <c r="F1084" s="6">
        <v>1.7822</v>
      </c>
      <c r="G1084" s="6">
        <v>1.8331999999999999</v>
      </c>
      <c r="H1084">
        <f t="shared" si="32"/>
        <v>36.830000000000005</v>
      </c>
      <c r="I1084">
        <f t="shared" si="33"/>
        <v>52.679999999999993</v>
      </c>
    </row>
    <row r="1085" spans="1:9">
      <c r="A1085" s="5">
        <v>46151</v>
      </c>
      <c r="B1085" s="6">
        <v>1.7741</v>
      </c>
      <c r="C1085" s="6">
        <v>1.9407000000000001</v>
      </c>
      <c r="D1085" s="6">
        <v>2.1469</v>
      </c>
      <c r="E1085" s="6">
        <v>2.3553000000000002</v>
      </c>
      <c r="F1085" s="6">
        <v>1.7822</v>
      </c>
      <c r="G1085" s="6">
        <v>1.8327</v>
      </c>
      <c r="H1085">
        <f t="shared" si="32"/>
        <v>36.47</v>
      </c>
      <c r="I1085">
        <f t="shared" si="33"/>
        <v>52.260000000000019</v>
      </c>
    </row>
    <row r="1086" spans="1:9">
      <c r="A1086" s="5">
        <v>46153</v>
      </c>
      <c r="B1086" s="6">
        <v>1.7746</v>
      </c>
      <c r="C1086" s="6">
        <v>1.9479</v>
      </c>
      <c r="D1086" s="6">
        <v>2.1562000000000001</v>
      </c>
      <c r="E1086" s="6">
        <v>2.3652000000000002</v>
      </c>
      <c r="F1086" s="6">
        <v>1.7746999999999999</v>
      </c>
      <c r="G1086" s="6">
        <v>1.8298000000000001</v>
      </c>
      <c r="H1086">
        <f t="shared" si="32"/>
        <v>38.15000000000002</v>
      </c>
      <c r="I1086">
        <f t="shared" si="33"/>
        <v>53.540000000000006</v>
      </c>
    </row>
    <row r="1087" spans="1:9">
      <c r="A1087" s="5">
        <v>46154</v>
      </c>
      <c r="B1087" s="6">
        <v>1.7638</v>
      </c>
      <c r="C1087" s="6">
        <v>1.9471000000000001</v>
      </c>
      <c r="D1087" s="6">
        <v>2.1518999999999999</v>
      </c>
      <c r="E1087" s="6">
        <v>2.3624999999999998</v>
      </c>
      <c r="F1087" s="6">
        <v>1.7672000000000001</v>
      </c>
      <c r="G1087" s="6">
        <v>1.8238000000000001</v>
      </c>
      <c r="H1087">
        <f t="shared" si="32"/>
        <v>38.469999999999985</v>
      </c>
      <c r="I1087">
        <f t="shared" si="33"/>
        <v>53.869999999999976</v>
      </c>
    </row>
    <row r="1088" spans="1:9">
      <c r="A1088" s="5">
        <v>46155</v>
      </c>
      <c r="B1088" s="6">
        <v>1.7628999999999999</v>
      </c>
      <c r="C1088" s="6">
        <v>1.9349000000000001</v>
      </c>
      <c r="D1088" s="6">
        <v>2.1434000000000002</v>
      </c>
      <c r="E1088" s="6">
        <v>2.3662000000000001</v>
      </c>
      <c r="F1088" s="6">
        <v>1.7588999999999999</v>
      </c>
      <c r="G1088" s="6">
        <v>1.8152999999999999</v>
      </c>
      <c r="H1088">
        <f t="shared" si="32"/>
        <v>38.450000000000031</v>
      </c>
      <c r="I1088">
        <f t="shared" si="33"/>
        <v>55.090000000000018</v>
      </c>
    </row>
    <row r="1089" spans="1:9">
      <c r="A1089" s="5">
        <v>46156</v>
      </c>
      <c r="B1089" s="6">
        <v>1.7613000000000001</v>
      </c>
      <c r="C1089" s="6">
        <v>1.9325000000000001</v>
      </c>
      <c r="D1089" s="6">
        <v>2.1438999999999999</v>
      </c>
      <c r="E1089" s="6">
        <v>2.3563999999999998</v>
      </c>
      <c r="F1089" s="6">
        <v>1.7634000000000001</v>
      </c>
      <c r="G1089" s="6">
        <v>1.8231999999999999</v>
      </c>
      <c r="H1089">
        <f t="shared" si="32"/>
        <v>38.049999999999983</v>
      </c>
      <c r="I1089">
        <f t="shared" si="33"/>
        <v>53.319999999999993</v>
      </c>
    </row>
    <row r="1090" spans="1:9">
      <c r="A1090" s="5">
        <v>46157</v>
      </c>
      <c r="B1090" s="6">
        <v>1.756</v>
      </c>
      <c r="C1090" s="6">
        <v>1.9248000000000001</v>
      </c>
      <c r="D1090" s="6">
        <v>2.1288</v>
      </c>
      <c r="E1090" s="6">
        <v>2.347</v>
      </c>
      <c r="F1090" s="6">
        <v>1.7634000000000001</v>
      </c>
      <c r="G1090" s="6">
        <v>1.8273999999999999</v>
      </c>
      <c r="H1090">
        <f t="shared" si="32"/>
        <v>36.539999999999992</v>
      </c>
      <c r="I1090">
        <f t="shared" si="33"/>
        <v>51.960000000000008</v>
      </c>
    </row>
    <row r="1091" spans="1:9">
      <c r="A1091" s="5">
        <v>46160</v>
      </c>
      <c r="B1091" s="6">
        <v>1.76</v>
      </c>
      <c r="C1091" s="6">
        <v>1.9131</v>
      </c>
      <c r="D1091" s="6">
        <v>2.1362000000000001</v>
      </c>
      <c r="E1091" s="6">
        <v>2.3549000000000002</v>
      </c>
      <c r="F1091" s="6">
        <v>1.7522</v>
      </c>
      <c r="G1091" s="6">
        <v>1.8209</v>
      </c>
      <c r="H1091">
        <f t="shared" si="32"/>
        <v>38.400000000000013</v>
      </c>
      <c r="I1091">
        <f t="shared" si="33"/>
        <v>53.400000000000027</v>
      </c>
    </row>
    <row r="1092" spans="1:9">
      <c r="A1092" s="5">
        <v>46161</v>
      </c>
      <c r="B1092" s="6">
        <v>1.7457</v>
      </c>
      <c r="C1092" s="6">
        <v>1.9092</v>
      </c>
      <c r="D1092" s="6">
        <v>2.13</v>
      </c>
      <c r="E1092" s="6">
        <v>2.3431000000000002</v>
      </c>
      <c r="F1092" s="6">
        <v>1.7362</v>
      </c>
      <c r="G1092" s="6">
        <v>1.8059000000000001</v>
      </c>
      <c r="H1092">
        <f t="shared" ref="H1092:H1106" si="34">(D1092-F1092)*100</f>
        <v>39.379999999999995</v>
      </c>
      <c r="I1092">
        <f t="shared" ref="I1092:I1106" si="35">(E1092-G1092)*100</f>
        <v>53.720000000000013</v>
      </c>
    </row>
    <row r="1093" spans="1:9">
      <c r="A1093" s="5">
        <v>46162</v>
      </c>
      <c r="B1093" s="6">
        <v>1.7384999999999999</v>
      </c>
      <c r="C1093" s="6">
        <v>1.9053</v>
      </c>
      <c r="D1093" s="6">
        <v>2.1183999999999998</v>
      </c>
      <c r="E1093" s="6">
        <v>2.3450000000000002</v>
      </c>
      <c r="F1093" s="6">
        <v>1.7342</v>
      </c>
      <c r="G1093" s="6">
        <v>1.8116000000000001</v>
      </c>
      <c r="H1093">
        <f t="shared" si="34"/>
        <v>38.419999999999987</v>
      </c>
      <c r="I1093">
        <f t="shared" si="35"/>
        <v>53.340000000000011</v>
      </c>
    </row>
    <row r="1094" spans="1:9">
      <c r="A1094" s="5">
        <v>46163</v>
      </c>
      <c r="B1094" s="6">
        <v>1.7306999999999999</v>
      </c>
      <c r="C1094" s="6">
        <v>1.8943000000000001</v>
      </c>
      <c r="D1094" s="6">
        <v>2.1120999999999999</v>
      </c>
      <c r="E1094" s="6">
        <v>2.3250000000000002</v>
      </c>
      <c r="F1094" s="6">
        <v>1.7352000000000001</v>
      </c>
      <c r="G1094" s="6">
        <v>1.8158000000000001</v>
      </c>
      <c r="H1094">
        <f t="shared" si="34"/>
        <v>37.689999999999976</v>
      </c>
      <c r="I1094">
        <f t="shared" si="35"/>
        <v>50.920000000000009</v>
      </c>
    </row>
    <row r="1095" spans="1:9">
      <c r="A1095" s="5">
        <v>46164</v>
      </c>
      <c r="B1095" s="6">
        <v>1.7274</v>
      </c>
      <c r="C1095" s="6">
        <v>1.8916999999999999</v>
      </c>
      <c r="D1095" s="6">
        <v>2.1063000000000001</v>
      </c>
      <c r="E1095" s="6">
        <v>2.3269000000000002</v>
      </c>
      <c r="F1095" s="6">
        <v>1.7392000000000001</v>
      </c>
      <c r="G1095" s="6">
        <v>1.8232999999999999</v>
      </c>
      <c r="H1095">
        <f t="shared" si="34"/>
        <v>36.71</v>
      </c>
      <c r="I1095">
        <f t="shared" si="35"/>
        <v>50.360000000000028</v>
      </c>
    </row>
    <row r="1096" spans="1:9">
      <c r="A1096" s="5">
        <v>46167</v>
      </c>
      <c r="B1096" s="6">
        <v>1.7210000000000001</v>
      </c>
      <c r="C1096" s="6">
        <v>1.8882000000000001</v>
      </c>
      <c r="D1096" s="6">
        <v>2.1015999999999999</v>
      </c>
      <c r="E1096" s="6">
        <v>2.3247</v>
      </c>
      <c r="F1096" s="6">
        <v>1.7319</v>
      </c>
      <c r="G1096" s="6">
        <v>1.8165</v>
      </c>
      <c r="H1096">
        <f t="shared" si="34"/>
        <v>36.969999999999992</v>
      </c>
      <c r="I1096">
        <f t="shared" si="35"/>
        <v>50.82</v>
      </c>
    </row>
    <row r="1097" spans="1:9">
      <c r="A1097" s="5">
        <v>46168</v>
      </c>
      <c r="B1097" s="6">
        <v>1.7157</v>
      </c>
      <c r="C1097" s="6">
        <v>1.8741000000000001</v>
      </c>
      <c r="D1097" s="6">
        <v>2.0975999999999999</v>
      </c>
      <c r="E1097" s="6">
        <v>2.3050999999999999</v>
      </c>
      <c r="F1097" s="6">
        <v>1.7092000000000001</v>
      </c>
      <c r="G1097" s="6">
        <v>1.8109999999999999</v>
      </c>
      <c r="H1097">
        <f t="shared" si="34"/>
        <v>38.839999999999989</v>
      </c>
      <c r="I1097">
        <f t="shared" si="35"/>
        <v>49.41</v>
      </c>
    </row>
    <row r="1098" spans="1:9">
      <c r="A1098" s="5">
        <v>46169</v>
      </c>
      <c r="B1098" s="6">
        <v>1.7091000000000001</v>
      </c>
      <c r="C1098" s="6">
        <v>1.8686</v>
      </c>
      <c r="D1098" s="6">
        <v>2.0943000000000001</v>
      </c>
      <c r="E1098" s="6">
        <v>2.2985000000000002</v>
      </c>
      <c r="F1098" s="6">
        <v>1.6917</v>
      </c>
      <c r="G1098" s="6">
        <v>1.7776000000000001</v>
      </c>
      <c r="H1098">
        <f t="shared" si="34"/>
        <v>40.260000000000005</v>
      </c>
      <c r="I1098">
        <f t="shared" si="35"/>
        <v>52.090000000000018</v>
      </c>
    </row>
    <row r="1099" spans="1:9">
      <c r="A1099" s="5">
        <v>46170</v>
      </c>
      <c r="B1099" s="6">
        <v>1.696</v>
      </c>
      <c r="C1099" s="6">
        <v>1.8593999999999999</v>
      </c>
      <c r="D1099" s="6">
        <v>2.0842999999999998</v>
      </c>
      <c r="E1099" s="6">
        <v>2.2871999999999999</v>
      </c>
      <c r="F1099" s="6">
        <v>1.6854</v>
      </c>
      <c r="G1099" s="6">
        <v>1.7693000000000001</v>
      </c>
      <c r="H1099">
        <f t="shared" si="34"/>
        <v>39.889999999999979</v>
      </c>
      <c r="I1099">
        <f t="shared" si="35"/>
        <v>51.789999999999978</v>
      </c>
    </row>
    <row r="1100" spans="1:9">
      <c r="A1100" s="5">
        <v>46171</v>
      </c>
      <c r="B1100" s="6">
        <v>1.6915</v>
      </c>
      <c r="C1100" s="6">
        <v>1.8475999999999999</v>
      </c>
      <c r="D1100" s="6">
        <v>2.0851000000000002</v>
      </c>
      <c r="E1100" s="6">
        <v>2.2709999999999999</v>
      </c>
      <c r="F1100" s="6">
        <v>1.6854</v>
      </c>
      <c r="G1100" s="6">
        <v>1.7668999999999999</v>
      </c>
      <c r="H1100">
        <f t="shared" si="34"/>
        <v>39.970000000000013</v>
      </c>
      <c r="I1100">
        <f t="shared" si="35"/>
        <v>50.41</v>
      </c>
    </row>
    <row r="1101" spans="1:9">
      <c r="A1101" s="5">
        <v>46174</v>
      </c>
      <c r="B1101" s="6">
        <v>1.6835</v>
      </c>
      <c r="C1101" s="6">
        <v>1.8472</v>
      </c>
      <c r="D1101" s="6">
        <v>2.0747</v>
      </c>
      <c r="E1101" s="6">
        <v>2.2650999999999999</v>
      </c>
      <c r="F1101" s="6">
        <v>1.6758999999999999</v>
      </c>
      <c r="G1101" s="6">
        <v>1.7592000000000001</v>
      </c>
      <c r="H1101">
        <f t="shared" si="34"/>
        <v>39.880000000000003</v>
      </c>
      <c r="I1101">
        <f t="shared" si="35"/>
        <v>50.589999999999982</v>
      </c>
    </row>
    <row r="1102" spans="1:9">
      <c r="A1102" s="5">
        <v>46175</v>
      </c>
      <c r="B1102" s="6">
        <v>1.6758</v>
      </c>
      <c r="C1102" s="6">
        <v>1.8307</v>
      </c>
      <c r="D1102" s="6">
        <v>2.0741000000000001</v>
      </c>
      <c r="E1102" s="6">
        <v>2.2608000000000001</v>
      </c>
      <c r="F1102" s="6">
        <v>1.6774</v>
      </c>
      <c r="G1102" s="6">
        <v>1.7603</v>
      </c>
      <c r="H1102">
        <f t="shared" si="34"/>
        <v>39.67</v>
      </c>
      <c r="I1102">
        <f t="shared" si="35"/>
        <v>50.050000000000018</v>
      </c>
    </row>
    <row r="1103" spans="1:9">
      <c r="A1103" s="5">
        <v>46176</v>
      </c>
      <c r="B1103" s="6">
        <v>1.6634</v>
      </c>
      <c r="C1103" s="6">
        <v>1.8236000000000001</v>
      </c>
      <c r="D1103" s="6">
        <v>2.0659999999999998</v>
      </c>
      <c r="E1103" s="6">
        <v>2.2502</v>
      </c>
      <c r="F1103" s="6">
        <v>1.6849000000000001</v>
      </c>
      <c r="G1103" s="6">
        <v>1.7678</v>
      </c>
      <c r="H1103">
        <f t="shared" si="34"/>
        <v>38.109999999999978</v>
      </c>
      <c r="I1103">
        <f t="shared" si="35"/>
        <v>48.239999999999995</v>
      </c>
    </row>
    <row r="1104" spans="1:9">
      <c r="A1104" s="5">
        <v>46177</v>
      </c>
      <c r="B1104" s="6">
        <v>1.6626000000000001</v>
      </c>
      <c r="C1104" s="6">
        <v>1.8145</v>
      </c>
      <c r="D1104" s="6">
        <v>2.0552999999999999</v>
      </c>
      <c r="E1104" s="6">
        <v>2.2402000000000002</v>
      </c>
      <c r="F1104" s="6">
        <v>1.6749000000000001</v>
      </c>
      <c r="G1104" s="6">
        <v>1.7613000000000001</v>
      </c>
      <c r="H1104">
        <f t="shared" si="34"/>
        <v>38.039999999999985</v>
      </c>
      <c r="I1104">
        <f t="shared" si="35"/>
        <v>47.890000000000008</v>
      </c>
    </row>
    <row r="1105" spans="1:14">
      <c r="A1105" s="5">
        <v>46178</v>
      </c>
      <c r="B1105" s="6">
        <v>1.6615</v>
      </c>
      <c r="C1105" s="6">
        <v>1.8037000000000001</v>
      </c>
      <c r="D1105" s="6">
        <v>2.0533000000000001</v>
      </c>
      <c r="E1105" s="6">
        <v>2.2404999999999999</v>
      </c>
      <c r="F1105" s="6">
        <v>1.6828000000000001</v>
      </c>
      <c r="G1105" s="6">
        <v>1.7709999999999999</v>
      </c>
      <c r="H1105">
        <f t="shared" si="34"/>
        <v>37.050000000000004</v>
      </c>
      <c r="I1105">
        <f t="shared" si="35"/>
        <v>46.95</v>
      </c>
    </row>
    <row r="1106" spans="1:14">
      <c r="A1106" s="5">
        <v>46181</v>
      </c>
      <c r="B1106" s="6">
        <v>1.6733</v>
      </c>
      <c r="C1106" s="6">
        <v>1.821</v>
      </c>
      <c r="D1106" s="6">
        <v>2.0625</v>
      </c>
      <c r="E1106" s="6">
        <v>2.2513999999999998</v>
      </c>
      <c r="F1106" s="6">
        <v>1.6928000000000001</v>
      </c>
      <c r="G1106" s="6">
        <v>1.7809999999999999</v>
      </c>
      <c r="H1106">
        <f t="shared" si="34"/>
        <v>36.969999999999992</v>
      </c>
      <c r="I1106">
        <f t="shared" si="35"/>
        <v>47.039999999999992</v>
      </c>
    </row>
    <row r="1107" spans="1:14">
      <c r="A1107" s="5">
        <v>46182</v>
      </c>
      <c r="B1107" s="6">
        <v>1.6861999999999999</v>
      </c>
      <c r="C1107" s="6">
        <v>1.8407</v>
      </c>
      <c r="D1107" s="6">
        <v>2.0884999999999998</v>
      </c>
      <c r="E1107" s="6">
        <v>2.2690000000000001</v>
      </c>
      <c r="F1107" s="6">
        <v>1.7075</v>
      </c>
      <c r="G1107" s="6">
        <v>1.7909999999999999</v>
      </c>
      <c r="H1107">
        <f t="shared" ref="H1107:H1108" si="36">(D1107-F1107)*100</f>
        <v>38.09999999999998</v>
      </c>
      <c r="I1107">
        <f t="shared" ref="I1107:I1108" si="37">(E1107-G1107)*100</f>
        <v>47.800000000000018</v>
      </c>
      <c r="J1107" s="29"/>
      <c r="K1107" s="29"/>
      <c r="L1107" s="29"/>
      <c r="M1107" s="29"/>
      <c r="N1107" s="29"/>
    </row>
    <row r="1108" spans="1:14">
      <c r="A1108" s="5">
        <v>46183</v>
      </c>
      <c r="B1108" s="6">
        <v>1.6976</v>
      </c>
      <c r="C1108" s="6">
        <v>1.8640000000000001</v>
      </c>
      <c r="D1108" s="6">
        <v>2.1</v>
      </c>
      <c r="E1108" s="6">
        <v>2.2906</v>
      </c>
      <c r="F1108" s="6">
        <v>1.7217</v>
      </c>
      <c r="G1108" s="6">
        <v>1.8069999999999999</v>
      </c>
      <c r="H1108">
        <f t="shared" si="36"/>
        <v>37.830000000000005</v>
      </c>
      <c r="I1108">
        <f t="shared" si="37"/>
        <v>48.36</v>
      </c>
      <c r="J1108" s="6"/>
      <c r="K1108" s="6"/>
      <c r="L1108" s="6"/>
      <c r="M1108" s="6"/>
      <c r="N1108" s="6"/>
    </row>
    <row r="1109" spans="1:14">
      <c r="A1109" s="5">
        <v>46184</v>
      </c>
      <c r="B1109" s="6">
        <v>1.7217</v>
      </c>
      <c r="C1109" s="6">
        <v>1.8877999999999999</v>
      </c>
      <c r="D1109" s="6">
        <v>2.1027999999999998</v>
      </c>
      <c r="E1109" s="6">
        <v>2.3201999999999998</v>
      </c>
      <c r="F1109" s="6">
        <v>1.7342</v>
      </c>
      <c r="G1109" s="6">
        <v>1.8160000000000001</v>
      </c>
      <c r="H1109">
        <f t="shared" ref="H1109" si="38">(D1109-F1109)*100</f>
        <v>36.859999999999985</v>
      </c>
      <c r="I1109">
        <f t="shared" ref="I1109" si="39">(E1109-G1109)*100</f>
        <v>50.419999999999973</v>
      </c>
      <c r="J1109" s="29"/>
      <c r="K1109" s="6"/>
      <c r="L1109" s="6"/>
      <c r="M1109" s="6"/>
      <c r="N1109" s="6"/>
    </row>
    <row r="1110" spans="1:14">
      <c r="A1110" s="5">
        <v>46185</v>
      </c>
      <c r="B1110" s="6">
        <v>1.7355</v>
      </c>
      <c r="C1110" s="6">
        <v>1.8988</v>
      </c>
      <c r="D1110" s="6">
        <v>2.1202999999999999</v>
      </c>
      <c r="E1110" s="6">
        <v>2.3166000000000002</v>
      </c>
      <c r="F1110" s="6">
        <v>1.7279</v>
      </c>
      <c r="G1110" s="6">
        <v>1.802</v>
      </c>
      <c r="H1110">
        <f t="shared" ref="H1110:H1112" si="40">(D1110-F1110)*100</f>
        <v>39.239999999999988</v>
      </c>
      <c r="I1110">
        <f t="shared" ref="I1110:I1112" si="41">(E1110-G1110)*100</f>
        <v>51.460000000000015</v>
      </c>
      <c r="J1110" s="6"/>
      <c r="K1110" s="6"/>
      <c r="L1110" s="6"/>
      <c r="M1110" s="6"/>
      <c r="N1110" s="6"/>
    </row>
    <row r="1111" spans="1:14">
      <c r="A1111" s="5">
        <v>46188</v>
      </c>
      <c r="B1111" s="6">
        <v>1.7347999999999999</v>
      </c>
      <c r="C1111" s="6">
        <v>1.8980999999999999</v>
      </c>
      <c r="D1111" s="6">
        <v>2.1231</v>
      </c>
      <c r="E1111" s="6">
        <v>2.3129</v>
      </c>
      <c r="F1111" s="6">
        <v>1.7283999999999999</v>
      </c>
      <c r="G1111" s="6">
        <v>1.802</v>
      </c>
      <c r="H1111">
        <f t="shared" si="40"/>
        <v>39.470000000000006</v>
      </c>
      <c r="I1111">
        <f t="shared" si="41"/>
        <v>51.089999999999989</v>
      </c>
      <c r="J1111" s="6"/>
      <c r="K1111" s="6"/>
      <c r="L1111" s="6"/>
      <c r="M1111" s="6"/>
      <c r="N1111" s="6"/>
    </row>
    <row r="1112" spans="1:14">
      <c r="A1112" s="5">
        <v>46189</v>
      </c>
      <c r="B1112" s="6">
        <v>1.7411000000000001</v>
      </c>
      <c r="C1112" s="6">
        <v>1.8947000000000001</v>
      </c>
      <c r="D1112" s="6">
        <v>2.1191</v>
      </c>
      <c r="E1112" s="6">
        <v>2.2967</v>
      </c>
      <c r="F1112" s="6">
        <v>1.7043999999999999</v>
      </c>
      <c r="G1112" s="6">
        <v>1.7829999999999999</v>
      </c>
      <c r="H1112">
        <f t="shared" si="40"/>
        <v>41.470000000000006</v>
      </c>
      <c r="I1112">
        <f t="shared" si="41"/>
        <v>51.370000000000005</v>
      </c>
      <c r="J1112" s="6"/>
      <c r="K1112" s="6"/>
      <c r="L1112" s="6"/>
      <c r="M1112" s="6"/>
      <c r="N1112" s="6"/>
    </row>
    <row r="1113" spans="1:14">
      <c r="A1113" s="5">
        <v>46190</v>
      </c>
      <c r="B1113" s="6">
        <v>1.7292000000000001</v>
      </c>
      <c r="C1113" s="6">
        <v>1.8896999999999999</v>
      </c>
      <c r="D1113" s="6">
        <v>2.1089000000000002</v>
      </c>
      <c r="E1113" s="6">
        <v>2.286</v>
      </c>
      <c r="F1113" s="6">
        <v>1.6943999999999999</v>
      </c>
      <c r="G1113" s="6">
        <v>1.774</v>
      </c>
      <c r="H1113">
        <f t="shared" ref="H1113:H1116" si="42">(D1113-F1113)*100</f>
        <v>41.450000000000031</v>
      </c>
      <c r="I1113">
        <f t="shared" ref="I1113:I1116" si="43">(E1113-G1113)*100</f>
        <v>51.2</v>
      </c>
      <c r="J1113" s="6"/>
      <c r="K1113" s="6"/>
      <c r="L1113" s="6"/>
      <c r="M1113" s="6"/>
      <c r="N1113" s="6"/>
    </row>
    <row r="1114" spans="1:14">
      <c r="A1114" s="5">
        <v>46191</v>
      </c>
      <c r="B1114" s="6">
        <v>1.7155</v>
      </c>
      <c r="C1114" s="6">
        <v>1.8835999999999999</v>
      </c>
      <c r="D1114" s="6">
        <v>2.1103000000000001</v>
      </c>
      <c r="E1114" s="6">
        <v>2.2801999999999998</v>
      </c>
      <c r="F1114" s="6">
        <v>1.6878</v>
      </c>
      <c r="G1114" s="6">
        <v>1.7749999999999999</v>
      </c>
      <c r="H1114">
        <f t="shared" si="42"/>
        <v>42.250000000000007</v>
      </c>
      <c r="I1114">
        <f t="shared" si="43"/>
        <v>50.519999999999989</v>
      </c>
      <c r="J1114" s="29"/>
      <c r="K1114" s="29"/>
      <c r="L1114" s="29"/>
      <c r="M1114" s="29"/>
      <c r="N1114" s="6"/>
    </row>
    <row r="1115" spans="1:14">
      <c r="A1115" s="5">
        <v>46195</v>
      </c>
      <c r="B1115" s="6">
        <v>1.7138</v>
      </c>
      <c r="C1115" s="6">
        <v>1.8740000000000001</v>
      </c>
      <c r="D1115" s="6">
        <v>2.1069</v>
      </c>
      <c r="E1115" s="6">
        <v>2.2967</v>
      </c>
      <c r="F1115" s="6">
        <v>1.6915</v>
      </c>
      <c r="G1115" s="6">
        <v>1.784</v>
      </c>
      <c r="H1115">
        <f t="shared" si="42"/>
        <v>41.54</v>
      </c>
      <c r="I1115">
        <f t="shared" si="43"/>
        <v>51.269999999999996</v>
      </c>
      <c r="J1115" s="6"/>
      <c r="K1115" s="6"/>
      <c r="L1115" s="6"/>
      <c r="M1115" s="6"/>
      <c r="N1115" s="6"/>
    </row>
    <row r="1116" spans="1:14">
      <c r="A1116" s="5">
        <v>46196</v>
      </c>
      <c r="B1116" s="6">
        <v>1.7191000000000001</v>
      </c>
      <c r="C1116" s="6">
        <v>1.8831</v>
      </c>
      <c r="D1116" s="6">
        <v>2.1073</v>
      </c>
      <c r="E1116" s="6">
        <v>2.3079999999999998</v>
      </c>
      <c r="F1116" s="6">
        <v>1.6978</v>
      </c>
      <c r="G1116" s="6">
        <v>1.7909999999999999</v>
      </c>
      <c r="H1116">
        <f t="shared" si="42"/>
        <v>40.949999999999996</v>
      </c>
      <c r="I1116">
        <f t="shared" si="43"/>
        <v>51.699999999999989</v>
      </c>
      <c r="J1116" s="6"/>
      <c r="K1116" s="6"/>
      <c r="L1116" s="6"/>
      <c r="M1116" s="6"/>
      <c r="N1116" s="6"/>
    </row>
    <row r="1117" spans="1:14">
      <c r="A1117" s="5">
        <v>46197</v>
      </c>
      <c r="B1117" s="6">
        <v>1.7061999999999999</v>
      </c>
      <c r="C1117" s="6">
        <v>1.8853</v>
      </c>
      <c r="D1117" s="6">
        <v>2.1122999999999998</v>
      </c>
      <c r="E1117" s="6">
        <v>2.2976999999999999</v>
      </c>
      <c r="F1117" s="6">
        <v>1.6966000000000001</v>
      </c>
      <c r="G1117" s="6">
        <v>1.7889999999999999</v>
      </c>
      <c r="H1117">
        <f t="shared" ref="H1117:H1120" si="44">(D1117-F1117)*100</f>
        <v>41.569999999999972</v>
      </c>
      <c r="I1117">
        <f t="shared" ref="I1117:I1120" si="45">(E1117-G1117)*100</f>
        <v>50.86999999999999</v>
      </c>
      <c r="J1117" s="6"/>
      <c r="K1117" s="6"/>
      <c r="L1117" s="6"/>
      <c r="M1117" s="6"/>
      <c r="N1117" s="6"/>
    </row>
    <row r="1118" spans="1:14">
      <c r="A1118" s="5">
        <v>46198</v>
      </c>
      <c r="B1118" s="6">
        <v>1.7000999999999999</v>
      </c>
      <c r="C1118" s="6">
        <v>1.8786</v>
      </c>
      <c r="D1118" s="6">
        <v>2.109</v>
      </c>
      <c r="E1118" s="6">
        <v>2.2829000000000002</v>
      </c>
      <c r="F1118" s="6">
        <v>1.6816</v>
      </c>
      <c r="G1118" s="6">
        <v>1.7769999999999999</v>
      </c>
      <c r="H1118">
        <f t="shared" si="44"/>
        <v>42.74</v>
      </c>
      <c r="I1118">
        <f t="shared" si="45"/>
        <v>50.590000000000025</v>
      </c>
      <c r="J1118" s="6"/>
      <c r="K1118" s="6"/>
      <c r="L1118" s="6"/>
      <c r="M1118" s="6"/>
      <c r="N1118" s="6"/>
    </row>
    <row r="1119" spans="1:14">
      <c r="A1119" s="5">
        <v>46199</v>
      </c>
      <c r="B1119" s="6">
        <v>1.6953</v>
      </c>
      <c r="C1119" s="6">
        <v>1.8663000000000001</v>
      </c>
      <c r="D1119" s="6">
        <v>2.1070000000000002</v>
      </c>
      <c r="E1119" s="6">
        <v>2.2667999999999999</v>
      </c>
      <c r="F1119" s="6">
        <v>1.6811</v>
      </c>
      <c r="G1119" s="6">
        <v>1.7769999999999999</v>
      </c>
      <c r="H1119">
        <f t="shared" si="44"/>
        <v>42.590000000000018</v>
      </c>
      <c r="I1119">
        <f t="shared" si="45"/>
        <v>48.980000000000004</v>
      </c>
      <c r="J1119" s="6"/>
      <c r="K1119" s="6"/>
      <c r="L1119" s="6"/>
      <c r="M1119" s="6"/>
      <c r="N1119" s="6"/>
    </row>
    <row r="1120" spans="1:14">
      <c r="A1120" s="5">
        <v>46202</v>
      </c>
      <c r="B1120" s="6">
        <v>1.6811</v>
      </c>
      <c r="C1120" s="6">
        <v>1.8549</v>
      </c>
      <c r="D1120" s="6">
        <v>2.0985</v>
      </c>
      <c r="E1120" s="6">
        <v>2.2618</v>
      </c>
      <c r="F1120" s="6">
        <v>1.6620999999999999</v>
      </c>
      <c r="G1120" s="6">
        <v>1.7649999999999999</v>
      </c>
      <c r="H1120">
        <f t="shared" si="44"/>
        <v>43.640000000000015</v>
      </c>
      <c r="I1120">
        <f t="shared" si="45"/>
        <v>49.680000000000014</v>
      </c>
      <c r="J1120" s="6"/>
      <c r="K1120" s="6"/>
      <c r="L1120" s="6"/>
      <c r="M1120" s="6"/>
      <c r="N1120" s="6"/>
    </row>
    <row r="1121" spans="1:14">
      <c r="A1121" s="5">
        <v>46203</v>
      </c>
      <c r="B1121" s="6">
        <v>1.6802999999999999</v>
      </c>
      <c r="C1121" s="6">
        <v>1.853</v>
      </c>
      <c r="D1121" s="6">
        <v>2.0945</v>
      </c>
      <c r="E1121" s="6">
        <v>2.2602000000000002</v>
      </c>
      <c r="F1121" s="6">
        <v>1.6746000000000001</v>
      </c>
      <c r="G1121" s="6">
        <v>1.7785</v>
      </c>
      <c r="H1121">
        <f t="shared" ref="H1121" si="46">(D1121-F1121)*100</f>
        <v>41.989999999999995</v>
      </c>
      <c r="I1121">
        <f t="shared" ref="I1121" si="47">(E1121-G1121)*100</f>
        <v>48.170000000000023</v>
      </c>
      <c r="J1121" s="6"/>
      <c r="K1121" s="6"/>
      <c r="L1121" s="6"/>
      <c r="M1121" s="6"/>
      <c r="N1121" s="6"/>
    </row>
    <row r="1122" spans="1:14">
      <c r="A1122" s="5">
        <v>46204</v>
      </c>
      <c r="B1122" s="6">
        <v>1.7041999999999999</v>
      </c>
      <c r="C1122" s="6">
        <v>1.8643000000000001</v>
      </c>
      <c r="D1122" s="6">
        <v>2.1</v>
      </c>
      <c r="E1122" s="6">
        <v>2.2776999999999998</v>
      </c>
      <c r="F1122" s="6">
        <v>1.6896</v>
      </c>
      <c r="G1122" s="6">
        <v>1.7935000000000001</v>
      </c>
      <c r="H1122">
        <f t="shared" ref="H1122:H1156" si="48">(D1122-F1122)*100</f>
        <v>41.040000000000006</v>
      </c>
      <c r="I1122">
        <f t="shared" ref="I1122:I1156" si="49">(E1122-G1122)*100</f>
        <v>48.419999999999973</v>
      </c>
      <c r="J1122" s="6"/>
      <c r="K1122" s="6"/>
      <c r="L1122" s="6"/>
      <c r="M1122" s="6"/>
      <c r="N1122" s="6"/>
    </row>
    <row r="1123" spans="1:14">
      <c r="A1123" s="5">
        <v>46205</v>
      </c>
      <c r="B1123" s="6">
        <v>1.7078</v>
      </c>
      <c r="C1123" s="6">
        <v>1.8711</v>
      </c>
      <c r="D1123" s="6">
        <v>2.1011000000000002</v>
      </c>
      <c r="E1123" s="6">
        <v>2.2877000000000001</v>
      </c>
      <c r="F1123" s="6">
        <v>1.6826000000000001</v>
      </c>
      <c r="G1123" s="6">
        <v>1.7929999999999999</v>
      </c>
      <c r="H1123">
        <f t="shared" si="48"/>
        <v>41.850000000000009</v>
      </c>
      <c r="I1123">
        <f t="shared" si="49"/>
        <v>49.470000000000013</v>
      </c>
      <c r="J1123" s="6"/>
      <c r="K1123" s="6"/>
      <c r="L1123" s="6"/>
      <c r="M1123" s="6"/>
      <c r="N1123" s="6"/>
    </row>
    <row r="1124" spans="1:14">
      <c r="A1124" s="5">
        <v>46206</v>
      </c>
      <c r="B1124" s="6">
        <v>1.7051000000000001</v>
      </c>
      <c r="C1124" s="6">
        <v>1.8673999999999999</v>
      </c>
      <c r="D1124" s="6">
        <v>2.0966</v>
      </c>
      <c r="E1124" s="6">
        <v>2.2875999999999999</v>
      </c>
      <c r="F1124" s="6">
        <v>1.6816</v>
      </c>
      <c r="G1124" s="6">
        <v>1.7969999999999999</v>
      </c>
      <c r="H1124">
        <f t="shared" si="48"/>
        <v>41.5</v>
      </c>
      <c r="I1124">
        <f t="shared" si="49"/>
        <v>49.059999999999995</v>
      </c>
      <c r="J1124" s="6"/>
      <c r="K1124" s="6"/>
      <c r="L1124" s="6"/>
      <c r="M1124" s="6"/>
      <c r="N1124" s="6"/>
    </row>
    <row r="1125" spans="1:14">
      <c r="A1125" s="5">
        <v>46209</v>
      </c>
      <c r="B1125" s="6">
        <v>1.6988000000000001</v>
      </c>
      <c r="C1125" s="6">
        <v>1.8687</v>
      </c>
      <c r="D1125" s="6">
        <v>2.0914999999999999</v>
      </c>
      <c r="E1125" s="6">
        <v>2.2907000000000002</v>
      </c>
      <c r="F1125" s="6">
        <v>1.6694</v>
      </c>
      <c r="G1125" s="6">
        <v>1.788</v>
      </c>
      <c r="H1125">
        <f t="shared" si="48"/>
        <v>42.209999999999994</v>
      </c>
      <c r="I1125">
        <f t="shared" si="49"/>
        <v>50.270000000000017</v>
      </c>
      <c r="J1125" s="6"/>
      <c r="K1125" s="6"/>
      <c r="L1125" s="6"/>
      <c r="M1125" s="6"/>
      <c r="N1125" s="6"/>
    </row>
    <row r="1126" spans="1:14">
      <c r="A1126" s="5">
        <v>46210</v>
      </c>
      <c r="B1126" s="6">
        <v>1.6993</v>
      </c>
      <c r="C1126" s="6">
        <v>1.8666</v>
      </c>
      <c r="D1126" s="6">
        <v>2.0914000000000001</v>
      </c>
      <c r="E1126" s="6">
        <v>2.2890000000000001</v>
      </c>
      <c r="F1126" s="6">
        <v>1.6678999999999999</v>
      </c>
      <c r="G1126" s="6">
        <v>1.7885</v>
      </c>
      <c r="H1126">
        <f t="shared" si="48"/>
        <v>42.350000000000023</v>
      </c>
      <c r="I1126">
        <f t="shared" si="49"/>
        <v>50.050000000000018</v>
      </c>
      <c r="J1126" s="6"/>
      <c r="K1126" s="6"/>
      <c r="L1126" s="6"/>
      <c r="M1126" s="6"/>
      <c r="N1126" s="6"/>
    </row>
    <row r="1127" spans="1:14">
      <c r="A1127" s="5">
        <v>46211</v>
      </c>
      <c r="B1127" s="6">
        <v>1.7033</v>
      </c>
      <c r="C1127" s="6">
        <v>1.8653999999999999</v>
      </c>
      <c r="D1127" s="6">
        <v>2.0813000000000001</v>
      </c>
      <c r="E1127" s="6">
        <v>2.2875999999999999</v>
      </c>
      <c r="F1127" s="6">
        <v>1.6638999999999999</v>
      </c>
      <c r="G1127" s="6">
        <v>1.7855000000000001</v>
      </c>
      <c r="H1127">
        <f t="shared" si="48"/>
        <v>41.740000000000023</v>
      </c>
      <c r="I1127">
        <f t="shared" si="49"/>
        <v>50.20999999999998</v>
      </c>
      <c r="J1127" s="6"/>
      <c r="K1127" s="6"/>
      <c r="L1127" s="6"/>
      <c r="M1127" s="6"/>
      <c r="N1127" s="6"/>
    </row>
    <row r="1128" spans="1:14">
      <c r="A1128" s="5">
        <v>46212</v>
      </c>
      <c r="B1128" s="6">
        <v>1.7054</v>
      </c>
      <c r="C1128" s="6">
        <v>1.8685</v>
      </c>
      <c r="D1128" s="6">
        <v>2.08</v>
      </c>
      <c r="E1128" s="6">
        <v>2.2911000000000001</v>
      </c>
      <c r="F1128" s="6">
        <v>1.6671</v>
      </c>
      <c r="G1128" s="6">
        <v>1.7875000000000001</v>
      </c>
      <c r="H1128">
        <f t="shared" si="48"/>
        <v>41.290000000000006</v>
      </c>
      <c r="I1128">
        <f t="shared" si="49"/>
        <v>50.360000000000007</v>
      </c>
      <c r="J1128" s="6"/>
      <c r="K1128" s="6"/>
      <c r="L1128" s="6"/>
      <c r="M1128" s="6"/>
      <c r="N1128" s="6"/>
    </row>
    <row r="1129" spans="1:14">
      <c r="A1129" s="5">
        <v>46213</v>
      </c>
      <c r="B1129" s="6">
        <v>1.7151000000000001</v>
      </c>
      <c r="C1129" s="6">
        <v>1.8767</v>
      </c>
      <c r="D1129" s="6">
        <v>2.0737999999999999</v>
      </c>
      <c r="E1129" s="6">
        <v>2.2955000000000001</v>
      </c>
      <c r="F1129" s="6">
        <v>1.6696</v>
      </c>
      <c r="G1129" s="6">
        <v>1.788</v>
      </c>
      <c r="H1129">
        <f t="shared" si="48"/>
        <v>40.419999999999987</v>
      </c>
      <c r="I1129">
        <f t="shared" si="49"/>
        <v>50.750000000000007</v>
      </c>
      <c r="J1129" s="6"/>
      <c r="K1129" s="6"/>
      <c r="L1129" s="6"/>
      <c r="M1129" s="6"/>
      <c r="N1129" s="6"/>
    </row>
    <row r="1130" spans="1:14">
      <c r="A1130" s="5">
        <v>46216</v>
      </c>
      <c r="B1130" s="6">
        <v>1.7191000000000001</v>
      </c>
      <c r="C1130" s="6">
        <v>1.8695999999999999</v>
      </c>
      <c r="D1130" s="6">
        <v>2.0663999999999998</v>
      </c>
      <c r="E1130" s="6">
        <v>2.2970000000000002</v>
      </c>
      <c r="F1130" s="6">
        <v>1.6714</v>
      </c>
      <c r="G1130" s="6">
        <v>1.7925</v>
      </c>
      <c r="H1130">
        <f t="shared" si="48"/>
        <v>39.499999999999979</v>
      </c>
      <c r="I1130">
        <f t="shared" si="49"/>
        <v>50.450000000000017</v>
      </c>
      <c r="J1130" s="6"/>
      <c r="K1130" s="6"/>
      <c r="L1130" s="6"/>
      <c r="M1130" s="6"/>
      <c r="N1130" s="6"/>
    </row>
    <row r="1131" spans="1:14">
      <c r="A1131" s="5">
        <v>46217</v>
      </c>
      <c r="B1131" s="6">
        <v>1.7230000000000001</v>
      </c>
      <c r="C1131" s="6">
        <v>1.8660000000000001</v>
      </c>
      <c r="D1131" s="6">
        <v>2.0647000000000002</v>
      </c>
      <c r="E1131" s="6">
        <v>2.2978000000000001</v>
      </c>
      <c r="F1131" s="6">
        <v>1.6729000000000001</v>
      </c>
      <c r="G1131" s="6">
        <v>1.7895000000000001</v>
      </c>
      <c r="H1131">
        <f t="shared" si="48"/>
        <v>39.180000000000014</v>
      </c>
      <c r="I1131">
        <f t="shared" si="49"/>
        <v>50.83</v>
      </c>
      <c r="J1131" s="6"/>
      <c r="K1131" s="6"/>
      <c r="L1131" s="6"/>
      <c r="M1131" s="6"/>
      <c r="N1131" s="6"/>
    </row>
    <row r="1132" spans="1:14">
      <c r="A1132" s="5">
        <v>46218</v>
      </c>
      <c r="B1132" s="6">
        <v>1.7188000000000001</v>
      </c>
      <c r="C1132" s="6">
        <v>1.8666</v>
      </c>
      <c r="D1132" s="6">
        <v>2.0644</v>
      </c>
      <c r="E1132" s="6">
        <v>2.2982999999999998</v>
      </c>
      <c r="F1132" s="6">
        <v>1.6684000000000001</v>
      </c>
      <c r="G1132" s="6">
        <v>1.7895000000000001</v>
      </c>
      <c r="H1132">
        <f t="shared" si="48"/>
        <v>39.599999999999994</v>
      </c>
      <c r="I1132">
        <f t="shared" si="49"/>
        <v>50.879999999999967</v>
      </c>
      <c r="J1132" s="6"/>
      <c r="K1132" s="6"/>
      <c r="L1132" s="6"/>
      <c r="M1132" s="6"/>
      <c r="N1132" s="6"/>
    </row>
    <row r="1133" spans="1:14">
      <c r="A1133" s="5">
        <v>46219</v>
      </c>
      <c r="B1133" s="6">
        <v>1.7216</v>
      </c>
      <c r="C1133" s="6">
        <v>1.8751</v>
      </c>
      <c r="D1133" s="6">
        <v>2.0688</v>
      </c>
      <c r="E1133" s="6">
        <v>2.3033000000000001</v>
      </c>
      <c r="F1133" s="6">
        <v>1.6709000000000001</v>
      </c>
      <c r="G1133" s="6">
        <v>1.7909999999999999</v>
      </c>
      <c r="H1133">
        <f t="shared" si="48"/>
        <v>39.789999999999992</v>
      </c>
      <c r="I1133">
        <f t="shared" si="49"/>
        <v>51.230000000000018</v>
      </c>
      <c r="J1133" s="6"/>
      <c r="K1133" s="6"/>
      <c r="L1133" s="6"/>
      <c r="M1133" s="6"/>
      <c r="N1133" s="6"/>
    </row>
    <row r="1134" spans="1:14">
      <c r="A1134" s="5">
        <v>46220</v>
      </c>
      <c r="B1134" s="6">
        <v>1.7193000000000001</v>
      </c>
      <c r="C1134" s="6">
        <v>1.8725000000000001</v>
      </c>
      <c r="D1134" s="6">
        <v>2.0705</v>
      </c>
      <c r="E1134" s="6">
        <v>2.3033999999999999</v>
      </c>
      <c r="F1134" s="6">
        <v>1.6659999999999999</v>
      </c>
      <c r="G1134" s="6">
        <v>1.7875000000000001</v>
      </c>
      <c r="H1134">
        <f t="shared" si="48"/>
        <v>40.45000000000001</v>
      </c>
      <c r="I1134">
        <f t="shared" si="49"/>
        <v>51.589999999999982</v>
      </c>
      <c r="J1134" s="6"/>
      <c r="K1134" s="6"/>
      <c r="L1134" s="6"/>
      <c r="M1134" s="6"/>
      <c r="N1134" s="6"/>
    </row>
    <row r="1135" spans="1:14">
      <c r="A1135" s="5">
        <v>46223</v>
      </c>
      <c r="B1135" s="6">
        <v>1.7142999999999999</v>
      </c>
      <c r="C1135" s="6">
        <v>1.8716999999999999</v>
      </c>
      <c r="D1135" s="6">
        <v>2.0729000000000002</v>
      </c>
      <c r="E1135" s="6">
        <v>2.3046000000000002</v>
      </c>
      <c r="F1135" s="6">
        <v>1.6695</v>
      </c>
      <c r="G1135" s="6">
        <v>1.792</v>
      </c>
      <c r="H1135">
        <f t="shared" si="48"/>
        <v>40.340000000000018</v>
      </c>
      <c r="I1135">
        <f t="shared" si="49"/>
        <v>51.260000000000019</v>
      </c>
      <c r="J1135" s="6"/>
      <c r="K1135" s="6"/>
      <c r="L1135" s="6"/>
      <c r="M1135" s="6"/>
      <c r="N1135" s="6"/>
    </row>
    <row r="1136" spans="1:14">
      <c r="A1136" s="5">
        <v>46224</v>
      </c>
      <c r="B1136" s="6">
        <v>1.712</v>
      </c>
      <c r="C1136" s="6">
        <v>1.8733</v>
      </c>
      <c r="D1136" s="6">
        <v>2.0670000000000002</v>
      </c>
      <c r="E1136" s="6">
        <v>2.3062</v>
      </c>
      <c r="F1136" s="6">
        <v>1.6735</v>
      </c>
      <c r="G1136" s="6">
        <v>1.7929999999999999</v>
      </c>
      <c r="H1136">
        <f t="shared" si="48"/>
        <v>39.350000000000016</v>
      </c>
      <c r="I1136">
        <f t="shared" si="49"/>
        <v>51.320000000000007</v>
      </c>
      <c r="J1136" s="6"/>
      <c r="K1136" s="6"/>
      <c r="L1136" s="6"/>
      <c r="M1136" s="6"/>
      <c r="N1136" s="6"/>
    </row>
    <row r="1137" spans="1:14">
      <c r="A1137" s="5">
        <v>46225</v>
      </c>
      <c r="B1137" s="6">
        <v>1.7146999999999999</v>
      </c>
      <c r="C1137" s="6">
        <v>1.8586</v>
      </c>
      <c r="D1137" s="6">
        <v>2.0646</v>
      </c>
      <c r="E1137" s="6">
        <v>2.2976000000000001</v>
      </c>
      <c r="F1137" s="6">
        <v>1.6657999999999999</v>
      </c>
      <c r="G1137" s="6">
        <v>1.7778</v>
      </c>
      <c r="H1137">
        <f t="shared" si="48"/>
        <v>39.880000000000003</v>
      </c>
      <c r="I1137">
        <f t="shared" si="49"/>
        <v>51.980000000000004</v>
      </c>
      <c r="J1137" s="6"/>
      <c r="K1137" s="6"/>
      <c r="L1137" s="6"/>
      <c r="M1137" s="6"/>
      <c r="N1137" s="6"/>
    </row>
    <row r="1138" spans="1:14">
      <c r="A1138" s="5">
        <v>46226</v>
      </c>
      <c r="B1138" s="6">
        <v>1.7253000000000001</v>
      </c>
      <c r="C1138" s="6">
        <v>1.8557999999999999</v>
      </c>
      <c r="D1138" s="6">
        <v>2.0655000000000001</v>
      </c>
      <c r="E1138" s="6">
        <v>2.2925</v>
      </c>
      <c r="F1138" s="6">
        <v>1.6733</v>
      </c>
      <c r="G1138" s="6">
        <v>1.7837000000000001</v>
      </c>
      <c r="H1138">
        <f t="shared" si="48"/>
        <v>39.220000000000013</v>
      </c>
      <c r="I1138">
        <f t="shared" si="49"/>
        <v>50.879999999999995</v>
      </c>
      <c r="J1138" s="6"/>
      <c r="K1138" s="6"/>
      <c r="L1138" s="6"/>
      <c r="M1138" s="6"/>
      <c r="N1138" s="6"/>
    </row>
    <row r="1139" spans="1:14">
      <c r="A1139" s="5">
        <v>46227</v>
      </c>
      <c r="B1139" s="6">
        <v>1.7262</v>
      </c>
      <c r="C1139" s="6">
        <v>1.8557999999999999</v>
      </c>
      <c r="D1139" s="6">
        <v>2.0655000000000001</v>
      </c>
      <c r="E1139" s="6">
        <v>2.3008000000000002</v>
      </c>
      <c r="F1139" s="6">
        <v>1.675</v>
      </c>
      <c r="G1139" s="6">
        <v>1.7831999999999999</v>
      </c>
      <c r="H1139">
        <f t="shared" si="48"/>
        <v>39.050000000000004</v>
      </c>
      <c r="I1139">
        <f t="shared" si="49"/>
        <v>51.760000000000026</v>
      </c>
      <c r="J1139" s="6"/>
      <c r="K1139" s="6"/>
      <c r="L1139" s="6"/>
      <c r="M1139" s="6"/>
      <c r="N1139" s="6"/>
    </row>
    <row r="1140" spans="1:14">
      <c r="A1140" s="5">
        <v>46230</v>
      </c>
      <c r="B1140" s="6">
        <v>1.7425999999999999</v>
      </c>
      <c r="C1140" s="6">
        <v>1.8616999999999999</v>
      </c>
      <c r="D1140" s="6">
        <v>2.0648</v>
      </c>
      <c r="E1140" s="6">
        <v>2.3106</v>
      </c>
      <c r="F1140" s="6">
        <v>1.6775</v>
      </c>
      <c r="G1140" s="6">
        <v>1.7864</v>
      </c>
      <c r="H1140">
        <f t="shared" si="48"/>
        <v>38.729999999999997</v>
      </c>
      <c r="I1140">
        <f t="shared" si="49"/>
        <v>52.42</v>
      </c>
      <c r="J1140" s="6"/>
      <c r="K1140" s="6"/>
      <c r="L1140" s="6"/>
      <c r="M1140" s="6"/>
      <c r="N1140" s="6"/>
    </row>
    <row r="1141" spans="1:14">
      <c r="A1141" s="5">
        <v>46231</v>
      </c>
      <c r="B1141" s="6">
        <v>1.7438</v>
      </c>
      <c r="C1141" s="6">
        <v>1.8631</v>
      </c>
      <c r="D1141" s="6">
        <v>2.0684999999999998</v>
      </c>
      <c r="E1141" s="6">
        <v>2.3109000000000002</v>
      </c>
      <c r="F1141" s="6">
        <v>1.6843999999999999</v>
      </c>
      <c r="G1141" s="6">
        <v>1.7904</v>
      </c>
      <c r="H1141">
        <f t="shared" si="48"/>
        <v>38.409999999999989</v>
      </c>
      <c r="I1141">
        <f t="shared" si="49"/>
        <v>52.050000000000018</v>
      </c>
      <c r="J1141" s="6"/>
      <c r="K1141" s="6"/>
      <c r="L1141" s="6"/>
      <c r="M1141" s="6"/>
      <c r="N1141" s="6"/>
    </row>
    <row r="1142" spans="1:14">
      <c r="A1142" s="5">
        <v>46232</v>
      </c>
      <c r="B1142" s="6">
        <v>1.7410000000000001</v>
      </c>
      <c r="C1142" s="6">
        <v>1.8617999999999999</v>
      </c>
      <c r="D1142" s="6">
        <v>2.0773999999999999</v>
      </c>
      <c r="E1142" s="6">
        <v>2.3016000000000001</v>
      </c>
      <c r="F1142" s="6">
        <v>1.681</v>
      </c>
      <c r="G1142" s="6">
        <v>1.7907</v>
      </c>
      <c r="H1142">
        <f t="shared" si="48"/>
        <v>39.639999999999986</v>
      </c>
      <c r="I1142">
        <f t="shared" si="49"/>
        <v>51.090000000000011</v>
      </c>
      <c r="J1142" s="6"/>
      <c r="K1142" s="6"/>
      <c r="L1142" s="6"/>
      <c r="M1142" s="6"/>
      <c r="N1142" s="6"/>
    </row>
    <row r="1143" spans="1:14">
      <c r="A1143" s="5">
        <v>46233</v>
      </c>
      <c r="B1143" s="6">
        <v>1.7412000000000001</v>
      </c>
      <c r="C1143" s="6">
        <v>1.8664000000000001</v>
      </c>
      <c r="D1143" s="6">
        <v>2.0788000000000002</v>
      </c>
      <c r="E1143" s="6">
        <v>2.2997999999999998</v>
      </c>
      <c r="F1143" s="6">
        <v>1.6741999999999999</v>
      </c>
      <c r="G1143" s="6">
        <v>1.7806</v>
      </c>
      <c r="H1143">
        <f t="shared" si="48"/>
        <v>40.460000000000029</v>
      </c>
      <c r="I1143">
        <f t="shared" si="49"/>
        <v>51.919999999999987</v>
      </c>
      <c r="J1143" s="6"/>
      <c r="K1143" s="6"/>
      <c r="L1143" s="6"/>
      <c r="M1143" s="6"/>
      <c r="N1143" s="6"/>
    </row>
    <row r="1144" spans="1:14">
      <c r="A1144" s="5">
        <v>46234</v>
      </c>
      <c r="B1144" s="6">
        <v>1.7402</v>
      </c>
      <c r="C1144" s="6">
        <v>1.8678999999999999</v>
      </c>
      <c r="D1144" s="6">
        <v>2.0718999999999999</v>
      </c>
      <c r="E1144" s="6">
        <v>2.2924000000000002</v>
      </c>
      <c r="F1144" s="6">
        <v>1.67</v>
      </c>
      <c r="G1144" s="6">
        <v>1.776</v>
      </c>
      <c r="H1144">
        <f t="shared" si="48"/>
        <v>40.189999999999991</v>
      </c>
      <c r="I1144">
        <f t="shared" si="49"/>
        <v>51.640000000000022</v>
      </c>
      <c r="J1144" s="6"/>
      <c r="K1144" s="6"/>
      <c r="L1144" s="6"/>
      <c r="M1144" s="6"/>
      <c r="N1144" s="6"/>
    </row>
    <row r="1145" spans="1:14">
      <c r="A1145" s="5">
        <v>46237</v>
      </c>
      <c r="B1145" s="6">
        <v>1.734</v>
      </c>
      <c r="C1145" s="6">
        <v>1.8683000000000001</v>
      </c>
      <c r="D1145" s="6">
        <v>2.0735000000000001</v>
      </c>
      <c r="E1145" s="6">
        <v>2.3010999999999999</v>
      </c>
      <c r="F1145" s="6">
        <v>1.6725000000000001</v>
      </c>
      <c r="G1145" s="6">
        <v>1.7793000000000001</v>
      </c>
      <c r="H1145">
        <f t="shared" si="48"/>
        <v>40.1</v>
      </c>
      <c r="I1145">
        <f t="shared" si="49"/>
        <v>52.179999999999978</v>
      </c>
      <c r="J1145" s="6"/>
      <c r="K1145" s="6"/>
      <c r="L1145" s="6"/>
      <c r="M1145" s="6"/>
      <c r="N1145" s="6"/>
    </row>
    <row r="1146" spans="1:14">
      <c r="A1146" s="5">
        <v>46238</v>
      </c>
      <c r="B1146" s="6">
        <v>1.7343999999999999</v>
      </c>
      <c r="C1146" s="6">
        <v>1.8622000000000001</v>
      </c>
      <c r="D1146" s="6">
        <v>2.0828000000000002</v>
      </c>
      <c r="E1146" s="6">
        <v>2.3045</v>
      </c>
      <c r="F1146" s="6">
        <v>1.6655</v>
      </c>
      <c r="G1146" s="6">
        <v>1.7773000000000001</v>
      </c>
      <c r="H1146">
        <f t="shared" si="48"/>
        <v>41.730000000000025</v>
      </c>
      <c r="I1146">
        <f t="shared" si="49"/>
        <v>52.719999999999992</v>
      </c>
      <c r="J1146" s="6"/>
      <c r="K1146" s="6"/>
      <c r="L1146" s="6"/>
      <c r="M1146" s="6"/>
      <c r="N1146" s="6"/>
    </row>
    <row r="1147" spans="1:14">
      <c r="A1147" s="5">
        <v>46239</v>
      </c>
      <c r="B1147" s="6">
        <v>1.7370000000000001</v>
      </c>
      <c r="C1147" s="6">
        <v>1.861</v>
      </c>
      <c r="D1147" s="6">
        <v>2.0728</v>
      </c>
      <c r="E1147" s="6">
        <v>2.2909999999999999</v>
      </c>
      <c r="F1147" s="6">
        <v>1.6617999999999999</v>
      </c>
      <c r="G1147" s="6">
        <v>1.7783</v>
      </c>
      <c r="H1147">
        <f t="shared" si="48"/>
        <v>41.1</v>
      </c>
      <c r="I1147">
        <f t="shared" si="49"/>
        <v>51.269999999999996</v>
      </c>
      <c r="J1147" s="6"/>
      <c r="K1147" s="6"/>
      <c r="L1147" s="6"/>
      <c r="M1147" s="6"/>
      <c r="N1147" s="6"/>
    </row>
    <row r="1148" spans="1:14">
      <c r="A1148" s="5">
        <v>46240</v>
      </c>
      <c r="B1148" s="6">
        <v>1.726</v>
      </c>
      <c r="C1148" s="6">
        <v>1.8568</v>
      </c>
      <c r="D1148" s="6">
        <v>2.0727000000000002</v>
      </c>
      <c r="E1148" s="6">
        <v>2.2822</v>
      </c>
      <c r="F1148" s="6">
        <v>1.6557999999999999</v>
      </c>
      <c r="G1148" s="6">
        <v>1.7624</v>
      </c>
      <c r="H1148">
        <f t="shared" si="48"/>
        <v>41.690000000000026</v>
      </c>
      <c r="I1148">
        <f t="shared" si="49"/>
        <v>51.980000000000004</v>
      </c>
      <c r="J1148" s="6"/>
      <c r="K1148" s="6"/>
      <c r="L1148" s="6"/>
      <c r="M1148" s="6"/>
      <c r="N1148" s="6"/>
    </row>
    <row r="1149" spans="1:14">
      <c r="A1149" s="5">
        <v>46241</v>
      </c>
      <c r="B1149" s="6">
        <v>1.7250000000000001</v>
      </c>
      <c r="C1149" s="6">
        <v>1.8552</v>
      </c>
      <c r="D1149" s="6">
        <v>2.0794999999999999</v>
      </c>
      <c r="E1149" s="6">
        <v>2.2706</v>
      </c>
      <c r="F1149" s="6">
        <v>1.6518999999999999</v>
      </c>
      <c r="G1149" s="6">
        <v>1.7568999999999999</v>
      </c>
      <c r="H1149">
        <f t="shared" si="48"/>
        <v>42.76</v>
      </c>
      <c r="I1149">
        <f t="shared" si="49"/>
        <v>51.370000000000005</v>
      </c>
      <c r="J1149" s="6"/>
      <c r="K1149" s="6"/>
      <c r="L1149" s="6"/>
      <c r="M1149" s="6"/>
      <c r="N1149" s="6"/>
    </row>
    <row r="1150" spans="1:14">
      <c r="A1150" s="5">
        <v>46244</v>
      </c>
      <c r="B1150" s="6">
        <v>1.7151000000000001</v>
      </c>
      <c r="C1150" s="6">
        <v>1.8528</v>
      </c>
      <c r="D1150" s="6">
        <v>2.0600999999999998</v>
      </c>
      <c r="E1150" s="6">
        <v>2.2627999999999999</v>
      </c>
      <c r="F1150" s="6">
        <v>1.6494</v>
      </c>
      <c r="G1150" s="6">
        <v>1.7544</v>
      </c>
      <c r="H1150">
        <f t="shared" si="48"/>
        <v>41.069999999999986</v>
      </c>
      <c r="I1150">
        <f t="shared" si="49"/>
        <v>50.839999999999996</v>
      </c>
      <c r="J1150" s="6"/>
      <c r="K1150" s="6"/>
      <c r="L1150" s="6"/>
      <c r="M1150" s="6"/>
      <c r="N1150" s="6"/>
    </row>
    <row r="1151" spans="1:14">
      <c r="A1151" s="5">
        <v>46245</v>
      </c>
      <c r="B1151" s="6">
        <v>1.7057</v>
      </c>
      <c r="C1151" s="6">
        <v>1.845</v>
      </c>
      <c r="D1151" s="6">
        <v>2.0552999999999999</v>
      </c>
      <c r="E1151" s="6">
        <v>2.2639999999999998</v>
      </c>
      <c r="F1151" s="6">
        <v>1.6594</v>
      </c>
      <c r="G1151" s="6">
        <v>1.7655000000000001</v>
      </c>
      <c r="H1151">
        <f t="shared" si="48"/>
        <v>39.589999999999989</v>
      </c>
      <c r="I1151">
        <f t="shared" si="49"/>
        <v>49.849999999999973</v>
      </c>
      <c r="J1151" s="6"/>
      <c r="K1151" s="6"/>
      <c r="L1151" s="6"/>
      <c r="M1151" s="6"/>
      <c r="N1151" s="6"/>
    </row>
    <row r="1152" spans="1:14">
      <c r="A1152" s="5">
        <v>46246</v>
      </c>
      <c r="B1152" s="6">
        <v>1.7027000000000001</v>
      </c>
      <c r="C1152" s="6">
        <v>1.8451</v>
      </c>
      <c r="D1152" s="6">
        <v>2.0546000000000002</v>
      </c>
      <c r="E1152" s="6">
        <v>2.2555000000000001</v>
      </c>
      <c r="F1152" s="6">
        <v>1.6603000000000001</v>
      </c>
      <c r="G1152" s="6">
        <v>1.7638</v>
      </c>
      <c r="H1152">
        <f t="shared" si="48"/>
        <v>39.430000000000007</v>
      </c>
      <c r="I1152">
        <f t="shared" si="49"/>
        <v>49.17</v>
      </c>
      <c r="J1152" s="6"/>
      <c r="K1152" s="6"/>
      <c r="L1152" s="6"/>
      <c r="M1152" s="6"/>
      <c r="N1152" s="6"/>
    </row>
    <row r="1153" spans="1:14">
      <c r="A1153" s="5">
        <v>46247</v>
      </c>
      <c r="B1153" s="6">
        <v>1.6983999999999999</v>
      </c>
      <c r="C1153" s="6">
        <v>1.8424</v>
      </c>
      <c r="D1153" s="6">
        <v>2.0586000000000002</v>
      </c>
      <c r="E1153" s="6">
        <v>2.2528000000000001</v>
      </c>
      <c r="F1153" s="6">
        <v>1.6564000000000001</v>
      </c>
      <c r="G1153" s="6">
        <v>1.7582</v>
      </c>
      <c r="H1153">
        <f t="shared" si="48"/>
        <v>40.220000000000013</v>
      </c>
      <c r="I1153">
        <f t="shared" si="49"/>
        <v>49.460000000000015</v>
      </c>
      <c r="J1153" s="6"/>
      <c r="K1153" s="6"/>
      <c r="L1153" s="6"/>
      <c r="M1153" s="6"/>
      <c r="N1153" s="6"/>
    </row>
    <row r="1154" spans="1:14">
      <c r="A1154" s="5">
        <v>46248</v>
      </c>
      <c r="B1154" s="6">
        <v>1.7014</v>
      </c>
      <c r="C1154" s="6">
        <v>1.8347</v>
      </c>
      <c r="D1154" s="6">
        <v>2.0497999999999998</v>
      </c>
      <c r="E1154" s="6">
        <v>2.2526000000000002</v>
      </c>
      <c r="F1154" s="6">
        <v>1.6549</v>
      </c>
      <c r="G1154" s="6">
        <v>1.7569999999999999</v>
      </c>
      <c r="H1154">
        <f t="shared" si="48"/>
        <v>39.489999999999981</v>
      </c>
      <c r="I1154">
        <f t="shared" si="49"/>
        <v>49.560000000000024</v>
      </c>
      <c r="J1154" s="6"/>
      <c r="K1154" s="6"/>
      <c r="L1154" s="6"/>
      <c r="M1154" s="6"/>
      <c r="N1154" s="6"/>
    </row>
    <row r="1155" spans="1:14">
      <c r="A1155" s="5">
        <v>46251</v>
      </c>
      <c r="B1155" s="6">
        <v>1.7040999999999999</v>
      </c>
      <c r="C1155" s="6">
        <v>1.8315999999999999</v>
      </c>
      <c r="D1155" s="6">
        <v>2.0440999999999998</v>
      </c>
      <c r="E1155" s="6">
        <v>2.2471000000000001</v>
      </c>
      <c r="F1155" s="6">
        <v>1.6398999999999999</v>
      </c>
      <c r="G1155" s="6">
        <v>1.7511000000000001</v>
      </c>
      <c r="H1155">
        <f t="shared" si="48"/>
        <v>40.419999999999987</v>
      </c>
      <c r="I1155">
        <f t="shared" si="49"/>
        <v>49.6</v>
      </c>
      <c r="J1155" s="6"/>
      <c r="K1155" s="6"/>
      <c r="L1155" s="6"/>
      <c r="M1155" s="6"/>
      <c r="N1155" s="6"/>
    </row>
    <row r="1156" spans="1:14">
      <c r="A1156" s="5">
        <v>46252</v>
      </c>
      <c r="B1156" s="6">
        <v>1.6956</v>
      </c>
      <c r="C1156" s="6">
        <v>1.8085</v>
      </c>
      <c r="D1156" s="6">
        <v>2.0266999999999999</v>
      </c>
      <c r="E1156" s="6">
        <v>2.2292999999999998</v>
      </c>
      <c r="F1156" s="6">
        <v>1.6336999999999999</v>
      </c>
      <c r="G1156" s="6">
        <v>1.7427999999999999</v>
      </c>
      <c r="H1156">
        <f t="shared" si="48"/>
        <v>39.300000000000004</v>
      </c>
      <c r="I1156">
        <f t="shared" si="49"/>
        <v>48.649999999999991</v>
      </c>
      <c r="J1156" s="6"/>
      <c r="K1156" s="6"/>
      <c r="L1156" s="6"/>
      <c r="M1156" s="6"/>
      <c r="N1156" s="6"/>
    </row>
    <row r="1157" spans="1:14">
      <c r="A1157" s="5">
        <v>46253</v>
      </c>
      <c r="B1157" s="6">
        <v>1.6960999999999999</v>
      </c>
      <c r="C1157" s="6">
        <v>1.8030999999999999</v>
      </c>
      <c r="D1157" s="6">
        <v>2.0194999999999999</v>
      </c>
      <c r="E1157" s="6">
        <v>2.2317999999999998</v>
      </c>
      <c r="F1157" s="6">
        <v>1.6436999999999999</v>
      </c>
      <c r="G1157" s="6">
        <v>1.7509999999999999</v>
      </c>
      <c r="H1157">
        <f t="shared" ref="H1157:H1167" si="50">(D1157-F1157)*100</f>
        <v>37.579999999999991</v>
      </c>
      <c r="I1157">
        <f t="shared" ref="I1157:I1167" si="51">(E1157-G1157)*100</f>
        <v>48.079999999999991</v>
      </c>
      <c r="J1157" s="6"/>
      <c r="K1157" s="6"/>
      <c r="L1157" s="6"/>
      <c r="M1157" s="6"/>
      <c r="N1157" s="6"/>
    </row>
    <row r="1158" spans="1:14">
      <c r="A1158" s="5">
        <v>46254</v>
      </c>
      <c r="B1158" s="6">
        <v>1.7035</v>
      </c>
      <c r="C1158" s="6">
        <v>1.8093999999999999</v>
      </c>
      <c r="D1158" s="6">
        <v>2.0243000000000002</v>
      </c>
      <c r="E1158" s="6">
        <v>2.2530000000000001</v>
      </c>
      <c r="F1158" s="6">
        <v>1.6487000000000001</v>
      </c>
      <c r="G1158" s="6">
        <v>1.7559</v>
      </c>
      <c r="H1158">
        <f t="shared" si="50"/>
        <v>37.560000000000016</v>
      </c>
      <c r="I1158">
        <f t="shared" si="51"/>
        <v>49.710000000000008</v>
      </c>
      <c r="J1158" s="6"/>
      <c r="K1158" s="6"/>
      <c r="L1158" s="6"/>
      <c r="M1158" s="6"/>
      <c r="N1158" s="6"/>
    </row>
    <row r="1159" spans="1:14">
      <c r="A1159" s="5">
        <v>46255</v>
      </c>
      <c r="B1159" s="6">
        <v>1.7142999999999999</v>
      </c>
      <c r="C1159" s="6">
        <v>1.8056000000000001</v>
      </c>
      <c r="D1159" s="6">
        <v>2.0318000000000001</v>
      </c>
      <c r="E1159" s="6">
        <v>2.2629999999999999</v>
      </c>
      <c r="F1159" s="6">
        <v>1.6512</v>
      </c>
      <c r="G1159" s="6">
        <v>1.7593000000000001</v>
      </c>
      <c r="H1159">
        <f t="shared" si="50"/>
        <v>38.06</v>
      </c>
      <c r="I1159">
        <f t="shared" si="51"/>
        <v>50.369999999999983</v>
      </c>
      <c r="J1159" s="6"/>
      <c r="K1159" s="6"/>
      <c r="L1159" s="6"/>
      <c r="M1159" s="6"/>
      <c r="N1159" s="6"/>
    </row>
    <row r="1160" spans="1:14">
      <c r="A1160" s="5">
        <v>46258</v>
      </c>
      <c r="B1160" s="6">
        <v>1.7118</v>
      </c>
      <c r="C1160" s="6">
        <v>1.8042</v>
      </c>
      <c r="D1160" s="6">
        <v>2.0156999999999998</v>
      </c>
      <c r="E1160" s="6">
        <v>2.2480000000000002</v>
      </c>
      <c r="F1160" s="6">
        <v>1.6462000000000001</v>
      </c>
      <c r="G1160" s="6">
        <v>1.7496</v>
      </c>
      <c r="H1160">
        <f t="shared" si="50"/>
        <v>36.949999999999974</v>
      </c>
      <c r="I1160">
        <f t="shared" si="51"/>
        <v>49.840000000000018</v>
      </c>
      <c r="J1160" s="6"/>
      <c r="K1160" s="6"/>
      <c r="L1160" s="6"/>
      <c r="M1160" s="6"/>
      <c r="N1160" s="6"/>
    </row>
    <row r="1161" spans="1:14">
      <c r="A1161" s="5">
        <v>46259</v>
      </c>
      <c r="B1161" s="6">
        <v>1.7031000000000001</v>
      </c>
      <c r="C1161" s="6">
        <v>1.8106</v>
      </c>
      <c r="D1161" s="6">
        <v>2.0028999999999999</v>
      </c>
      <c r="E1161" s="6">
        <v>2.2524999999999999</v>
      </c>
      <c r="F1161" s="6">
        <v>1.6512</v>
      </c>
      <c r="G1161" s="6">
        <v>1.7558</v>
      </c>
      <c r="H1161">
        <f t="shared" si="50"/>
        <v>35.169999999999987</v>
      </c>
      <c r="I1161">
        <f t="shared" si="51"/>
        <v>49.669999999999995</v>
      </c>
      <c r="J1161" s="6"/>
      <c r="K1161" s="6"/>
      <c r="L1161" s="6"/>
      <c r="M1161" s="6"/>
      <c r="N1161" s="6"/>
    </row>
    <row r="1162" spans="1:14">
      <c r="A1162" s="5">
        <v>46260</v>
      </c>
      <c r="B1162" s="6">
        <v>1.7068000000000001</v>
      </c>
      <c r="C1162" s="6">
        <v>1.8129999999999999</v>
      </c>
      <c r="D1162" s="6">
        <v>2.0015999999999998</v>
      </c>
      <c r="E1162" s="6">
        <v>2.2498</v>
      </c>
      <c r="F1162" s="6">
        <v>1.661</v>
      </c>
      <c r="G1162" s="6">
        <v>1.7618</v>
      </c>
      <c r="H1162">
        <f t="shared" si="50"/>
        <v>34.059999999999981</v>
      </c>
      <c r="I1162">
        <f t="shared" si="51"/>
        <v>48.8</v>
      </c>
      <c r="J1162" s="6"/>
      <c r="K1162" s="6"/>
      <c r="L1162" s="6"/>
      <c r="M1162" s="6"/>
      <c r="N1162" s="6"/>
    </row>
    <row r="1163" spans="1:14">
      <c r="A1163" s="5">
        <v>46261</v>
      </c>
      <c r="B1163" s="6">
        <v>1.7038</v>
      </c>
      <c r="C1163" s="6">
        <v>1.8157000000000001</v>
      </c>
      <c r="D1163" s="6">
        <v>2.0003000000000002</v>
      </c>
      <c r="E1163" s="6">
        <v>2.2526999999999999</v>
      </c>
      <c r="F1163" s="6">
        <v>1.6773</v>
      </c>
      <c r="G1163" s="6">
        <v>1.7726</v>
      </c>
      <c r="H1163">
        <f t="shared" si="50"/>
        <v>32.300000000000018</v>
      </c>
      <c r="I1163">
        <f t="shared" si="51"/>
        <v>48.01</v>
      </c>
      <c r="J1163" s="6"/>
      <c r="K1163" s="6"/>
      <c r="L1163" s="6"/>
      <c r="M1163" s="6"/>
      <c r="N1163" s="6"/>
    </row>
    <row r="1164" spans="1:14">
      <c r="A1164" s="5">
        <v>46262</v>
      </c>
      <c r="B1164" s="6">
        <v>1.7057</v>
      </c>
      <c r="C1164" s="6">
        <v>1.8028</v>
      </c>
      <c r="D1164" s="6">
        <v>2.0093999999999999</v>
      </c>
      <c r="E1164" s="6">
        <v>2.2524000000000002</v>
      </c>
      <c r="F1164" s="6">
        <v>1.6748000000000001</v>
      </c>
      <c r="G1164" s="6">
        <v>1.7721</v>
      </c>
      <c r="H1164">
        <f t="shared" si="50"/>
        <v>33.45999999999998</v>
      </c>
      <c r="I1164">
        <f t="shared" si="51"/>
        <v>48.030000000000015</v>
      </c>
      <c r="J1164" s="6"/>
      <c r="K1164" s="6"/>
      <c r="L1164" s="6"/>
      <c r="M1164" s="6"/>
      <c r="N1164" s="6"/>
    </row>
    <row r="1165" spans="1:14">
      <c r="A1165" s="5">
        <v>46265</v>
      </c>
      <c r="B1165" s="6">
        <v>1.7157</v>
      </c>
      <c r="C1165" s="6">
        <v>1.802</v>
      </c>
      <c r="D1165" s="6">
        <v>2.0142000000000002</v>
      </c>
      <c r="E1165" s="6">
        <v>2.2547000000000001</v>
      </c>
      <c r="F1165" s="6">
        <v>1.6725000000000001</v>
      </c>
      <c r="G1165" s="6">
        <v>1.7670999999999999</v>
      </c>
      <c r="H1165">
        <f t="shared" si="50"/>
        <v>34.170000000000009</v>
      </c>
      <c r="I1165">
        <f t="shared" si="51"/>
        <v>48.760000000000026</v>
      </c>
      <c r="J1165" s="6"/>
      <c r="K1165" s="6"/>
      <c r="L1165" s="6"/>
      <c r="M1165" s="6"/>
      <c r="N1165" s="6"/>
    </row>
    <row r="1166" spans="1:14">
      <c r="A1166" s="5">
        <v>46266</v>
      </c>
      <c r="B1166" s="6">
        <v>1.7068000000000001</v>
      </c>
      <c r="C1166" s="6">
        <v>1.8024</v>
      </c>
      <c r="D1166" s="6">
        <v>2.0095999999999998</v>
      </c>
      <c r="E1166" s="6">
        <v>2.2492000000000001</v>
      </c>
      <c r="F1166" s="6">
        <v>1.6637</v>
      </c>
      <c r="G1166" s="6">
        <v>1.7596000000000001</v>
      </c>
      <c r="H1166">
        <f t="shared" si="50"/>
        <v>34.589999999999989</v>
      </c>
      <c r="I1166">
        <f t="shared" si="51"/>
        <v>48.96</v>
      </c>
      <c r="J1166" s="6"/>
      <c r="K1166" s="6"/>
      <c r="L1166" s="6"/>
      <c r="M1166" s="6"/>
      <c r="N1166" s="6"/>
    </row>
    <row r="1167" spans="1:14">
      <c r="A1167" s="5">
        <v>46267</v>
      </c>
      <c r="B1167" s="6">
        <v>1.7029000000000001</v>
      </c>
      <c r="C1167" s="6">
        <v>1.8010999999999999</v>
      </c>
      <c r="D1167" s="6">
        <v>2.0093000000000001</v>
      </c>
      <c r="E1167" s="6">
        <v>2.2303000000000002</v>
      </c>
      <c r="F1167" s="6">
        <v>1.6661999999999999</v>
      </c>
      <c r="G1167" s="6">
        <v>1.7615000000000001</v>
      </c>
      <c r="H1167">
        <f t="shared" si="50"/>
        <v>34.310000000000016</v>
      </c>
      <c r="I1167">
        <f t="shared" si="51"/>
        <v>46.88000000000001</v>
      </c>
      <c r="J1167" s="6"/>
      <c r="K1167" s="6"/>
      <c r="L1167" s="6"/>
      <c r="M1167" s="6"/>
      <c r="N1167" s="6"/>
    </row>
    <row r="1168" spans="1:14">
      <c r="A1168" s="5">
        <v>46268</v>
      </c>
      <c r="B1168" s="6">
        <v>1.7045999999999999</v>
      </c>
      <c r="C1168" s="6">
        <v>1.8013999999999999</v>
      </c>
      <c r="D1168" s="6">
        <v>2.0089000000000001</v>
      </c>
      <c r="E1168" s="6">
        <v>2.2202999999999999</v>
      </c>
      <c r="F1168" s="6">
        <v>1.6587000000000001</v>
      </c>
      <c r="G1168" s="6">
        <v>1.7555000000000001</v>
      </c>
      <c r="H1168">
        <f t="shared" ref="H1168:H1179" si="52">(D1168-F1168)*100</f>
        <v>35.02000000000001</v>
      </c>
      <c r="I1168">
        <f t="shared" ref="I1168:I1179" si="53">(E1168-G1168)*100</f>
        <v>46.47999999999999</v>
      </c>
      <c r="J1168" s="6"/>
      <c r="K1168" s="6"/>
      <c r="L1168" s="6"/>
      <c r="M1168" s="6"/>
      <c r="N1168" s="6"/>
    </row>
    <row r="1169" spans="1:14">
      <c r="A1169" s="5">
        <v>46269</v>
      </c>
      <c r="B1169" s="6">
        <v>1.7041999999999999</v>
      </c>
      <c r="C1169" s="6">
        <v>1.7994000000000001</v>
      </c>
      <c r="D1169" s="6">
        <v>1.9977</v>
      </c>
      <c r="E1169" s="6">
        <v>2.2178</v>
      </c>
      <c r="F1169" s="6">
        <v>1.6587000000000001</v>
      </c>
      <c r="G1169" s="6">
        <v>1.7585999999999999</v>
      </c>
      <c r="H1169">
        <f t="shared" si="52"/>
        <v>33.9</v>
      </c>
      <c r="I1169">
        <f t="shared" si="53"/>
        <v>45.92</v>
      </c>
      <c r="J1169" s="6"/>
      <c r="K1169" s="6"/>
      <c r="L1169" s="6"/>
      <c r="M1169" s="6"/>
      <c r="N1169" s="6"/>
    </row>
    <row r="1170" spans="1:14">
      <c r="A1170" s="5">
        <v>46272</v>
      </c>
      <c r="B1170" s="6">
        <v>1.6937</v>
      </c>
      <c r="C1170" s="6">
        <v>1.7948</v>
      </c>
      <c r="D1170" s="6">
        <v>1.9941</v>
      </c>
      <c r="E1170" s="6">
        <v>2.2141999999999999</v>
      </c>
      <c r="F1170" s="6">
        <v>1.6587000000000001</v>
      </c>
      <c r="G1170" s="6">
        <v>1.7577</v>
      </c>
      <c r="H1170">
        <f t="shared" si="52"/>
        <v>33.539999999999992</v>
      </c>
      <c r="I1170">
        <f t="shared" si="53"/>
        <v>45.649999999999991</v>
      </c>
      <c r="J1170" s="6"/>
      <c r="K1170" s="6"/>
      <c r="L1170" s="6"/>
      <c r="M1170" s="6"/>
      <c r="N1170" s="6"/>
    </row>
    <row r="1171" spans="1:14">
      <c r="A1171" s="5">
        <v>46273</v>
      </c>
      <c r="B1171" s="6">
        <v>1.6948000000000001</v>
      </c>
      <c r="C1171" s="6">
        <v>1.7870999999999999</v>
      </c>
      <c r="D1171" s="6">
        <v>1.9793000000000001</v>
      </c>
      <c r="E1171" s="6">
        <v>2.2002000000000002</v>
      </c>
      <c r="F1171" s="6">
        <v>1.6612</v>
      </c>
      <c r="G1171" s="6">
        <v>1.7597</v>
      </c>
      <c r="H1171">
        <f t="shared" si="52"/>
        <v>31.810000000000006</v>
      </c>
      <c r="I1171">
        <f t="shared" si="53"/>
        <v>44.050000000000011</v>
      </c>
      <c r="J1171" s="6"/>
      <c r="K1171" s="6"/>
      <c r="L1171" s="6"/>
      <c r="M1171" s="6"/>
      <c r="N1171" s="6"/>
    </row>
    <row r="1172" spans="1:14">
      <c r="A1172" s="5">
        <v>46274</v>
      </c>
      <c r="B1172" s="6">
        <v>1.6928000000000001</v>
      </c>
      <c r="C1172" s="6">
        <v>1.7883</v>
      </c>
      <c r="D1172" s="6">
        <v>1.9754</v>
      </c>
      <c r="E1172" s="6">
        <v>2.1945999999999999</v>
      </c>
      <c r="F1172" s="6">
        <v>1.6641999999999999</v>
      </c>
      <c r="G1172" s="6">
        <v>1.7618</v>
      </c>
      <c r="H1172">
        <f t="shared" si="52"/>
        <v>31.120000000000015</v>
      </c>
      <c r="I1172">
        <f t="shared" si="53"/>
        <v>43.279999999999987</v>
      </c>
      <c r="J1172" s="6"/>
      <c r="K1172" s="6"/>
      <c r="L1172" s="6"/>
      <c r="M1172" s="6"/>
      <c r="N1172" s="6"/>
    </row>
    <row r="1173" spans="1:14">
      <c r="A1173" s="5">
        <v>46275</v>
      </c>
      <c r="B1173" s="6">
        <v>1.6970000000000001</v>
      </c>
      <c r="C1173" s="6">
        <v>1.7882</v>
      </c>
      <c r="D1173" s="6">
        <v>1.9601999999999999</v>
      </c>
      <c r="E1173" s="6">
        <v>2.1924999999999999</v>
      </c>
      <c r="F1173" s="6">
        <v>1.6667000000000001</v>
      </c>
      <c r="G1173" s="6">
        <v>1.7624</v>
      </c>
      <c r="H1173">
        <f t="shared" si="52"/>
        <v>29.349999999999987</v>
      </c>
      <c r="I1173">
        <f t="shared" si="53"/>
        <v>43.009999999999991</v>
      </c>
      <c r="J1173" s="6"/>
      <c r="K1173" s="6"/>
      <c r="L1173" s="6"/>
      <c r="M1173" s="6"/>
      <c r="N1173" s="6"/>
    </row>
    <row r="1174" spans="1:14">
      <c r="A1174" s="5">
        <v>46276</v>
      </c>
      <c r="B1174" s="6">
        <v>1.696</v>
      </c>
      <c r="C1174" s="6">
        <v>1.7891999999999999</v>
      </c>
      <c r="D1174" s="6">
        <v>1.9652000000000001</v>
      </c>
      <c r="E1174" s="6">
        <v>2.1943000000000001</v>
      </c>
      <c r="F1174" s="6">
        <v>1.673</v>
      </c>
      <c r="G1174" s="6">
        <v>1.7667999999999999</v>
      </c>
      <c r="H1174">
        <f t="shared" si="52"/>
        <v>29.220000000000002</v>
      </c>
      <c r="I1174">
        <f t="shared" si="53"/>
        <v>42.750000000000021</v>
      </c>
      <c r="J1174" s="6"/>
      <c r="K1174" s="6"/>
      <c r="L1174" s="6"/>
      <c r="M1174" s="6"/>
      <c r="N1174" s="6"/>
    </row>
    <row r="1175" spans="1:14">
      <c r="A1175" s="5">
        <v>46279</v>
      </c>
      <c r="B1175" s="6">
        <v>1.6966000000000001</v>
      </c>
      <c r="C1175" s="6">
        <v>1.7902</v>
      </c>
      <c r="D1175" s="6">
        <v>1.9683999999999999</v>
      </c>
      <c r="E1175" s="6">
        <v>2.1858</v>
      </c>
      <c r="F1175" s="6">
        <v>1.6717</v>
      </c>
      <c r="G1175" s="6">
        <v>1.7669999999999999</v>
      </c>
      <c r="H1175">
        <f t="shared" si="52"/>
        <v>29.669999999999995</v>
      </c>
      <c r="I1175">
        <f t="shared" si="53"/>
        <v>41.88000000000001</v>
      </c>
      <c r="J1175" s="6"/>
      <c r="K1175" s="6"/>
      <c r="L1175" s="6"/>
      <c r="M1175" s="6"/>
      <c r="N1175" s="6"/>
    </row>
    <row r="1176" spans="1:14">
      <c r="A1176" s="5">
        <v>46280</v>
      </c>
      <c r="B1176" s="6">
        <v>1.6939</v>
      </c>
      <c r="C1176" s="6">
        <v>1.7787999999999999</v>
      </c>
      <c r="D1176" s="6">
        <v>1.9612000000000001</v>
      </c>
      <c r="E1176" s="6">
        <v>2.1882000000000001</v>
      </c>
      <c r="F1176" s="6">
        <v>1.6697</v>
      </c>
      <c r="G1176" s="6">
        <v>1.7639</v>
      </c>
      <c r="H1176">
        <f t="shared" si="52"/>
        <v>29.150000000000009</v>
      </c>
      <c r="I1176">
        <f t="shared" si="53"/>
        <v>42.430000000000014</v>
      </c>
      <c r="J1176" s="6"/>
      <c r="K1176" s="6"/>
      <c r="L1176" s="6"/>
      <c r="M1176" s="6"/>
      <c r="N1176" s="6"/>
    </row>
    <row r="1177" spans="1:14">
      <c r="A1177" s="5">
        <v>46281</v>
      </c>
      <c r="B1177" s="6">
        <v>1.6903999999999999</v>
      </c>
      <c r="C1177" s="6">
        <v>1.7741</v>
      </c>
      <c r="D1177" s="6">
        <v>1.9633</v>
      </c>
      <c r="E1177" s="6">
        <v>2.1842000000000001</v>
      </c>
      <c r="F1177" s="6">
        <v>1.6677</v>
      </c>
      <c r="G1177" s="6">
        <v>1.7614000000000001</v>
      </c>
      <c r="H1177">
        <f t="shared" si="52"/>
        <v>29.560000000000009</v>
      </c>
      <c r="I1177">
        <f t="shared" si="53"/>
        <v>42.280000000000008</v>
      </c>
      <c r="J1177" s="6"/>
      <c r="K1177" s="6"/>
      <c r="L1177" s="6"/>
      <c r="M1177" s="6"/>
      <c r="N1177" s="6"/>
    </row>
    <row r="1178" spans="1:14">
      <c r="A1178" s="5">
        <v>46282</v>
      </c>
      <c r="B1178" s="6">
        <v>1.6828000000000001</v>
      </c>
      <c r="C1178" s="6">
        <v>1.7717000000000001</v>
      </c>
      <c r="D1178" s="6">
        <v>1.9615</v>
      </c>
      <c r="E1178" s="6">
        <v>2.1837</v>
      </c>
      <c r="F1178" s="6">
        <v>1.665</v>
      </c>
      <c r="G1178" s="6">
        <v>1.7619</v>
      </c>
      <c r="H1178">
        <f t="shared" si="52"/>
        <v>29.65</v>
      </c>
      <c r="I1178">
        <f t="shared" si="53"/>
        <v>42.179999999999993</v>
      </c>
      <c r="J1178" s="6"/>
      <c r="K1178" s="6"/>
      <c r="L1178" s="6"/>
      <c r="M1178" s="6"/>
      <c r="N1178" s="6"/>
    </row>
    <row r="1179" spans="1:14">
      <c r="A1179" s="5">
        <v>46283</v>
      </c>
      <c r="B1179" s="6">
        <v>1.679</v>
      </c>
      <c r="C1179" s="6">
        <v>1.7622</v>
      </c>
      <c r="D1179" s="6">
        <v>1.9529000000000001</v>
      </c>
      <c r="E1179" s="6">
        <v>2.1793999999999998</v>
      </c>
      <c r="F1179" s="6">
        <v>1.6587000000000001</v>
      </c>
      <c r="G1179" s="6">
        <v>1.7563</v>
      </c>
      <c r="H1179">
        <f t="shared" si="52"/>
        <v>29.42</v>
      </c>
      <c r="I1179">
        <f t="shared" si="53"/>
        <v>42.309999999999981</v>
      </c>
      <c r="J1179" s="6"/>
      <c r="K1179" s="6"/>
      <c r="L1179" s="6"/>
      <c r="M1179" s="6"/>
      <c r="N1179" s="6"/>
    </row>
    <row r="1180" spans="1:14">
      <c r="A1180" s="5">
        <v>46285</v>
      </c>
      <c r="B1180" s="6">
        <v>1.6831</v>
      </c>
      <c r="C1180" s="6">
        <v>1.7501</v>
      </c>
      <c r="D1180" s="6">
        <v>1.9444999999999999</v>
      </c>
      <c r="E1180" s="6">
        <v>2.1709999999999998</v>
      </c>
      <c r="F1180" s="6">
        <v>1.6581999999999999</v>
      </c>
      <c r="G1180" s="6">
        <v>1.7538</v>
      </c>
      <c r="H1180">
        <f t="shared" ref="H1180:H1200" si="54">(D1180-F1180)*100</f>
        <v>28.63</v>
      </c>
      <c r="I1180">
        <f t="shared" ref="I1180:I1200" si="55">(E1180-G1180)*100</f>
        <v>41.719999999999978</v>
      </c>
      <c r="J1180" s="6"/>
      <c r="K1180" s="6"/>
      <c r="L1180" s="6"/>
      <c r="M1180" s="6"/>
      <c r="N1180" s="6"/>
    </row>
    <row r="1181" spans="1:14">
      <c r="A1181" s="5">
        <v>46286</v>
      </c>
      <c r="B1181" s="6">
        <v>1.6778</v>
      </c>
      <c r="C1181" s="6">
        <v>1.7479</v>
      </c>
      <c r="D1181" s="6">
        <v>1.9218999999999999</v>
      </c>
      <c r="E1181" s="6">
        <v>2.1652999999999998</v>
      </c>
      <c r="F1181" s="6">
        <v>1.6560999999999999</v>
      </c>
      <c r="G1181" s="6">
        <v>1.756</v>
      </c>
      <c r="H1181">
        <f t="shared" si="54"/>
        <v>26.580000000000005</v>
      </c>
      <c r="I1181">
        <f t="shared" si="55"/>
        <v>40.929999999999978</v>
      </c>
      <c r="J1181" s="6"/>
      <c r="K1181" s="6"/>
      <c r="L1181" s="6"/>
      <c r="M1181" s="6"/>
      <c r="N1181" s="6"/>
    </row>
    <row r="1182" spans="1:14">
      <c r="A1182" s="5">
        <v>46287</v>
      </c>
      <c r="B1182" s="6">
        <v>1.67</v>
      </c>
      <c r="C1182" s="6">
        <v>1.7436</v>
      </c>
      <c r="D1182" s="6">
        <v>1.9167000000000001</v>
      </c>
      <c r="E1182" s="6">
        <v>2.1490999999999998</v>
      </c>
      <c r="F1182" s="6">
        <v>1.6536</v>
      </c>
      <c r="G1182" s="6">
        <v>1.752</v>
      </c>
      <c r="H1182">
        <f t="shared" si="54"/>
        <v>26.310000000000009</v>
      </c>
      <c r="I1182">
        <f t="shared" si="55"/>
        <v>39.70999999999998</v>
      </c>
      <c r="J1182" s="6"/>
      <c r="K1182" s="6"/>
      <c r="L1182" s="6"/>
      <c r="M1182" s="6"/>
      <c r="N1182" s="6"/>
    </row>
    <row r="1183" spans="1:14">
      <c r="A1183" s="5">
        <v>46288</v>
      </c>
      <c r="B1183" s="6">
        <v>1.6700999999999999</v>
      </c>
      <c r="C1183" s="6">
        <v>1.7410000000000001</v>
      </c>
      <c r="D1183" s="6">
        <v>1.9038999999999999</v>
      </c>
      <c r="E1183" s="6">
        <v>2.1404000000000001</v>
      </c>
      <c r="F1183" s="6">
        <v>1.6551</v>
      </c>
      <c r="G1183" s="6">
        <v>1.7545999999999999</v>
      </c>
      <c r="H1183">
        <f t="shared" si="54"/>
        <v>24.879999999999992</v>
      </c>
      <c r="I1183">
        <f t="shared" si="55"/>
        <v>38.580000000000013</v>
      </c>
      <c r="J1183" s="6"/>
      <c r="K1183" s="6"/>
      <c r="L1183" s="6"/>
      <c r="M1183" s="6"/>
      <c r="N1183" s="6"/>
    </row>
    <row r="1184" spans="1:14">
      <c r="A1184" s="5">
        <v>46289</v>
      </c>
      <c r="B1184" s="6">
        <v>1.6684000000000001</v>
      </c>
      <c r="C1184" s="6">
        <v>1.7366999999999999</v>
      </c>
      <c r="D1184" s="6">
        <v>1.8985000000000001</v>
      </c>
      <c r="E1184" s="6">
        <v>2.1254</v>
      </c>
      <c r="F1184" s="6">
        <v>1.6500999999999999</v>
      </c>
      <c r="G1184" s="6">
        <v>1.7475000000000001</v>
      </c>
      <c r="H1184">
        <f t="shared" si="54"/>
        <v>24.840000000000018</v>
      </c>
      <c r="I1184">
        <f t="shared" si="55"/>
        <v>37.789999999999992</v>
      </c>
      <c r="J1184" s="6"/>
      <c r="K1184" s="6"/>
      <c r="L1184" s="6"/>
      <c r="M1184" s="6"/>
      <c r="N1184" s="6"/>
    </row>
    <row r="1185" spans="1:14">
      <c r="A1185" s="5">
        <v>46293</v>
      </c>
      <c r="B1185" s="6">
        <v>1.6685000000000001</v>
      </c>
      <c r="C1185" s="6">
        <v>1.7379</v>
      </c>
      <c r="D1185" s="6">
        <v>1.8855</v>
      </c>
      <c r="E1185" s="6">
        <v>2.1252</v>
      </c>
      <c r="F1185" s="6">
        <v>1.6533</v>
      </c>
      <c r="G1185" s="6">
        <v>1.7534000000000001</v>
      </c>
      <c r="H1185">
        <f t="shared" si="54"/>
        <v>23.219999999999995</v>
      </c>
      <c r="I1185">
        <f t="shared" si="55"/>
        <v>37.179999999999993</v>
      </c>
      <c r="J1185" s="6"/>
      <c r="K1185" s="6"/>
      <c r="L1185" s="6"/>
      <c r="M1185" s="6"/>
      <c r="N1185" s="6"/>
    </row>
    <row r="1186" spans="1:14">
      <c r="A1186" s="5">
        <v>46294</v>
      </c>
      <c r="B1186" s="6">
        <v>1.6628000000000001</v>
      </c>
      <c r="C1186" s="6">
        <v>1.7355</v>
      </c>
      <c r="D1186" s="6">
        <v>1.8777999999999999</v>
      </c>
      <c r="E1186" s="6">
        <v>2.1111</v>
      </c>
      <c r="F1186" s="6">
        <v>1.6397999999999999</v>
      </c>
      <c r="G1186" s="6">
        <v>1.7407999999999999</v>
      </c>
      <c r="H1186">
        <f t="shared" si="54"/>
        <v>23.799999999999997</v>
      </c>
      <c r="I1186">
        <f t="shared" si="55"/>
        <v>37.030000000000008</v>
      </c>
      <c r="J1186" s="6"/>
      <c r="K1186" s="6"/>
      <c r="L1186" s="6"/>
      <c r="M1186" s="6"/>
      <c r="N1186" s="6"/>
    </row>
    <row r="1187" spans="1:14">
      <c r="A1187" s="5">
        <v>46295</v>
      </c>
      <c r="B1187" s="6">
        <v>1.6719999999999999</v>
      </c>
      <c r="C1187" s="6">
        <v>1.7406999999999999</v>
      </c>
      <c r="D1187" s="6">
        <v>1.8842000000000001</v>
      </c>
      <c r="E1187" s="6">
        <v>2.11</v>
      </c>
      <c r="F1187" s="6">
        <v>1.6548</v>
      </c>
      <c r="G1187" s="6">
        <v>1.7559</v>
      </c>
      <c r="H1187">
        <f t="shared" si="54"/>
        <v>22.940000000000005</v>
      </c>
      <c r="I1187">
        <f t="shared" si="55"/>
        <v>35.409999999999982</v>
      </c>
      <c r="J1187" s="6"/>
      <c r="K1187" s="6"/>
      <c r="L1187" s="6"/>
      <c r="M1187" s="6"/>
      <c r="N1187" s="6"/>
    </row>
    <row r="1188" spans="1:14">
      <c r="A1188" s="5">
        <v>46303</v>
      </c>
      <c r="B1188" s="6">
        <v>1.6678999999999999</v>
      </c>
      <c r="C1188" s="6">
        <v>1.7474000000000001</v>
      </c>
      <c r="D1188" s="6">
        <v>1.8906000000000001</v>
      </c>
      <c r="E1188" s="6">
        <v>2.1067</v>
      </c>
      <c r="F1188" s="6">
        <v>1.6597999999999999</v>
      </c>
      <c r="G1188" s="6">
        <v>1.7559</v>
      </c>
      <c r="H1188">
        <f t="shared" si="54"/>
        <v>23.080000000000013</v>
      </c>
      <c r="I1188">
        <f t="shared" si="55"/>
        <v>35.08</v>
      </c>
      <c r="J1188" s="6"/>
      <c r="K1188" s="6"/>
      <c r="L1188" s="6"/>
      <c r="M1188" s="6"/>
      <c r="N1188" s="6"/>
    </row>
    <row r="1189" spans="1:14">
      <c r="A1189" s="5">
        <v>46304</v>
      </c>
      <c r="B1189" s="6">
        <v>1.6633</v>
      </c>
      <c r="C1189" s="6">
        <v>1.744</v>
      </c>
      <c r="D1189" s="6">
        <v>1.8972</v>
      </c>
      <c r="E1189" s="6">
        <v>2.105</v>
      </c>
      <c r="F1189" s="6">
        <v>1.6548</v>
      </c>
      <c r="G1189" s="6">
        <v>1.7504</v>
      </c>
      <c r="H1189">
        <f t="shared" si="54"/>
        <v>24.239999999999995</v>
      </c>
      <c r="I1189">
        <f t="shared" si="55"/>
        <v>35.46</v>
      </c>
      <c r="J1189" s="6"/>
      <c r="K1189" s="6"/>
      <c r="L1189" s="6"/>
      <c r="M1189" s="6"/>
      <c r="N1189" s="6"/>
    </row>
    <row r="1190" spans="1:14">
      <c r="A1190" s="5">
        <v>46305</v>
      </c>
      <c r="B1190" s="6">
        <v>1.6652</v>
      </c>
      <c r="C1190" s="6">
        <v>1.7474000000000001</v>
      </c>
      <c r="D1190" s="6">
        <v>1.9014</v>
      </c>
      <c r="E1190" s="6">
        <v>2.11</v>
      </c>
      <c r="F1190" s="6">
        <v>1.65</v>
      </c>
      <c r="G1190" s="6">
        <v>1.7494000000000001</v>
      </c>
      <c r="H1190">
        <f t="shared" si="54"/>
        <v>25.140000000000008</v>
      </c>
      <c r="I1190">
        <f t="shared" si="55"/>
        <v>36.059999999999981</v>
      </c>
      <c r="J1190" s="6"/>
      <c r="K1190" s="6"/>
      <c r="L1190" s="6"/>
      <c r="M1190" s="6"/>
      <c r="N1190" s="6"/>
    </row>
    <row r="1191" spans="1:14">
      <c r="A1191" s="5">
        <v>46307</v>
      </c>
      <c r="B1191" s="6">
        <v>1.6548</v>
      </c>
      <c r="C1191" s="6">
        <v>1.7430000000000001</v>
      </c>
      <c r="D1191" s="6">
        <v>1.8974</v>
      </c>
      <c r="E1191" s="6">
        <v>2.097</v>
      </c>
      <c r="F1191" s="6">
        <v>1.6382000000000001</v>
      </c>
      <c r="G1191" s="6">
        <v>1.7361</v>
      </c>
      <c r="H1191">
        <f t="shared" si="54"/>
        <v>25.919999999999987</v>
      </c>
      <c r="I1191">
        <f t="shared" si="55"/>
        <v>36.090000000000003</v>
      </c>
      <c r="J1191" s="6"/>
      <c r="K1191" s="6"/>
      <c r="L1191" s="6"/>
      <c r="M1191" s="6"/>
      <c r="N1191" s="6"/>
    </row>
    <row r="1192" spans="1:14">
      <c r="A1192" s="5">
        <v>46308</v>
      </c>
      <c r="B1192" s="6">
        <v>1.6428</v>
      </c>
      <c r="C1192" s="6">
        <v>1.7410000000000001</v>
      </c>
      <c r="D1192" s="6">
        <v>1.8836999999999999</v>
      </c>
      <c r="E1192" s="6">
        <v>2.0905</v>
      </c>
      <c r="F1192" s="6">
        <v>1.6327</v>
      </c>
      <c r="G1192" s="6">
        <v>1.7251000000000001</v>
      </c>
      <c r="H1192">
        <f t="shared" si="54"/>
        <v>25.099999999999987</v>
      </c>
      <c r="I1192">
        <f t="shared" si="55"/>
        <v>36.539999999999992</v>
      </c>
      <c r="J1192" s="6"/>
      <c r="K1192" s="6"/>
      <c r="L1192" s="6"/>
      <c r="M1192" s="6"/>
      <c r="N1192" s="6"/>
    </row>
    <row r="1193" spans="1:14">
      <c r="A1193" s="5">
        <v>46309</v>
      </c>
      <c r="B1193" s="6">
        <v>1.6366000000000001</v>
      </c>
      <c r="C1193" s="6">
        <v>1.7275</v>
      </c>
      <c r="D1193" s="6">
        <v>1.871</v>
      </c>
      <c r="E1193" s="6">
        <v>2.069</v>
      </c>
      <c r="F1193" s="6">
        <v>1.6187</v>
      </c>
      <c r="G1193" s="6">
        <v>1.7011000000000001</v>
      </c>
      <c r="H1193">
        <f t="shared" si="54"/>
        <v>25.229999999999997</v>
      </c>
      <c r="I1193">
        <f t="shared" si="55"/>
        <v>36.789999999999992</v>
      </c>
      <c r="J1193" s="6"/>
      <c r="K1193" s="6"/>
      <c r="L1193" s="6"/>
      <c r="M1193" s="6"/>
      <c r="N1193" s="6"/>
    </row>
    <row r="1194" spans="1:14">
      <c r="A1194" s="5">
        <v>46310</v>
      </c>
      <c r="B1194" s="6">
        <v>1.6265000000000001</v>
      </c>
      <c r="C1194" s="6">
        <v>1.718</v>
      </c>
      <c r="D1194" s="6">
        <v>1.8707</v>
      </c>
      <c r="E1194" s="6">
        <v>2.0499999999999998</v>
      </c>
      <c r="F1194" s="6">
        <v>1.6192</v>
      </c>
      <c r="G1194" s="6">
        <v>1.7060999999999999</v>
      </c>
      <c r="H1194">
        <f t="shared" si="54"/>
        <v>25.150000000000006</v>
      </c>
      <c r="I1194">
        <f t="shared" si="55"/>
        <v>34.389999999999986</v>
      </c>
      <c r="J1194" s="6"/>
      <c r="K1194" s="6"/>
      <c r="L1194" s="6"/>
      <c r="M1194" s="6"/>
      <c r="N1194" s="6"/>
    </row>
    <row r="1195" spans="1:14">
      <c r="A1195" s="5">
        <v>46311</v>
      </c>
      <c r="B1195" s="6">
        <v>1.6217999999999999</v>
      </c>
      <c r="C1195" s="6">
        <v>1.7173</v>
      </c>
      <c r="D1195" s="6">
        <v>1.8714999999999999</v>
      </c>
      <c r="E1195" s="6">
        <v>2.0575999999999999</v>
      </c>
      <c r="F1195" s="6">
        <v>1.6129</v>
      </c>
      <c r="G1195" s="6">
        <v>1.6876</v>
      </c>
      <c r="H1195">
        <f t="shared" si="54"/>
        <v>25.859999999999992</v>
      </c>
      <c r="I1195">
        <f t="shared" si="55"/>
        <v>36.999999999999986</v>
      </c>
      <c r="J1195" s="6"/>
      <c r="K1195" s="6"/>
      <c r="L1195" s="6"/>
      <c r="M1195" s="6"/>
      <c r="N1195" s="6"/>
    </row>
    <row r="1196" spans="1:14">
      <c r="A1196" s="5">
        <v>46314</v>
      </c>
      <c r="B1196" s="6">
        <v>1.6221000000000001</v>
      </c>
      <c r="C1196" s="6">
        <v>1.72</v>
      </c>
      <c r="D1196" s="6">
        <v>1.8540000000000001</v>
      </c>
      <c r="E1196" s="6">
        <v>2.0575000000000001</v>
      </c>
      <c r="F1196" s="6">
        <v>1.5979000000000001</v>
      </c>
      <c r="G1196" s="6">
        <v>1.6791</v>
      </c>
      <c r="H1196">
        <f t="shared" si="54"/>
        <v>25.61</v>
      </c>
      <c r="I1196">
        <f t="shared" si="55"/>
        <v>37.840000000000003</v>
      </c>
      <c r="J1196" s="6"/>
      <c r="K1196" s="6"/>
      <c r="L1196" s="6"/>
      <c r="M1196" s="6"/>
      <c r="N1196" s="6"/>
    </row>
    <row r="1197" spans="1:14">
      <c r="A1197" s="5">
        <v>46315</v>
      </c>
      <c r="B1197" s="6">
        <v>1.6151</v>
      </c>
      <c r="C1197" s="6">
        <v>1.7019</v>
      </c>
      <c r="D1197" s="6">
        <v>1.8496999999999999</v>
      </c>
      <c r="E1197" s="6">
        <v>2.0400999999999998</v>
      </c>
      <c r="F1197" s="6">
        <v>1.5777000000000001</v>
      </c>
      <c r="G1197" s="6">
        <v>1.6640999999999999</v>
      </c>
      <c r="H1197">
        <f t="shared" si="54"/>
        <v>27.199999999999982</v>
      </c>
      <c r="I1197">
        <f t="shared" si="55"/>
        <v>37.599999999999987</v>
      </c>
      <c r="J1197" s="6"/>
      <c r="K1197" s="6"/>
      <c r="L1197" s="6"/>
      <c r="M1197" s="6"/>
      <c r="N1197" s="6"/>
    </row>
    <row r="1198" spans="1:14">
      <c r="A1198" s="5">
        <v>46316</v>
      </c>
      <c r="B1198" s="6">
        <v>1.6141000000000001</v>
      </c>
      <c r="C1198" s="6">
        <v>1.6955</v>
      </c>
      <c r="D1198" s="6">
        <v>1.8394999999999999</v>
      </c>
      <c r="E1198" s="6">
        <v>2.04</v>
      </c>
      <c r="F1198" s="6">
        <v>1.5827</v>
      </c>
      <c r="G1198" s="6">
        <v>1.6720999999999999</v>
      </c>
      <c r="H1198">
        <f t="shared" si="54"/>
        <v>25.679999999999993</v>
      </c>
      <c r="I1198">
        <f t="shared" si="55"/>
        <v>36.790000000000013</v>
      </c>
      <c r="J1198" s="6"/>
      <c r="K1198" s="6"/>
      <c r="L1198" s="6"/>
      <c r="M1198" s="6"/>
      <c r="N1198" s="6"/>
    </row>
    <row r="1199" spans="1:14">
      <c r="A1199" s="5">
        <v>46317</v>
      </c>
      <c r="B1199" s="6">
        <v>1.6067</v>
      </c>
      <c r="C1199" s="6">
        <v>1.6938</v>
      </c>
      <c r="D1199" s="6">
        <v>1.8274999999999999</v>
      </c>
      <c r="E1199" s="6">
        <v>2.04</v>
      </c>
      <c r="F1199" s="6">
        <v>1.5802</v>
      </c>
      <c r="G1199" s="6">
        <v>1.6731</v>
      </c>
      <c r="H1199">
        <f t="shared" si="54"/>
        <v>24.729999999999986</v>
      </c>
      <c r="I1199">
        <f t="shared" si="55"/>
        <v>36.69</v>
      </c>
      <c r="J1199" s="6"/>
      <c r="K1199" s="6"/>
      <c r="L1199" s="6"/>
      <c r="M1199" s="6"/>
      <c r="N1199" s="6"/>
    </row>
    <row r="1200" spans="1:14">
      <c r="A1200" s="5">
        <v>46318</v>
      </c>
      <c r="B1200" s="6">
        <v>1.6069</v>
      </c>
      <c r="C1200" s="6">
        <v>1.6940999999999999</v>
      </c>
      <c r="D1200" s="6">
        <v>1.8137000000000001</v>
      </c>
      <c r="E1200" s="6">
        <v>2.0463</v>
      </c>
      <c r="F1200" s="6">
        <v>1.5802</v>
      </c>
      <c r="G1200" s="6">
        <v>1.6740999999999999</v>
      </c>
      <c r="H1200">
        <f t="shared" si="54"/>
        <v>23.350000000000005</v>
      </c>
      <c r="I1200">
        <f t="shared" si="55"/>
        <v>37.220000000000006</v>
      </c>
      <c r="J1200" s="6"/>
      <c r="K1200" s="6"/>
      <c r="L1200" s="6"/>
      <c r="M1200" s="6"/>
      <c r="N1200" s="6"/>
    </row>
    <row r="1201" spans="4:14">
      <c r="D1201" s="5"/>
      <c r="E1201" s="6"/>
      <c r="F1201" s="6"/>
      <c r="G1201" s="5"/>
      <c r="H1201" s="6"/>
      <c r="I1201" s="6"/>
      <c r="J1201" s="6"/>
      <c r="K1201" s="6"/>
      <c r="L1201" s="6"/>
      <c r="M1201" s="6"/>
      <c r="N1201" s="6"/>
    </row>
    <row r="1202" spans="4:14">
      <c r="D1202" s="5"/>
      <c r="E1202" s="6"/>
      <c r="F1202" s="6"/>
      <c r="G1202" s="5"/>
      <c r="H1202" s="6"/>
      <c r="I1202" s="6"/>
      <c r="J1202" s="6"/>
      <c r="K1202" s="6"/>
      <c r="L1202" s="6"/>
      <c r="M1202" s="6"/>
      <c r="N1202" s="6"/>
    </row>
    <row r="1203" spans="4:14">
      <c r="D1203" s="5"/>
      <c r="E1203" s="6"/>
      <c r="F1203" s="6"/>
      <c r="G1203" s="5"/>
      <c r="H1203" s="6"/>
      <c r="I1203" s="6"/>
      <c r="J1203" s="6"/>
      <c r="K1203" s="6"/>
      <c r="L1203" s="6"/>
      <c r="M1203" s="6"/>
      <c r="N1203" s="6"/>
    </row>
    <row r="1204" spans="4:14">
      <c r="D1204" s="5"/>
      <c r="E1204" s="6"/>
      <c r="F1204" s="6"/>
      <c r="G1204" s="5"/>
      <c r="H1204" s="6"/>
      <c r="I1204" s="6"/>
      <c r="J1204" s="6"/>
      <c r="K1204" s="6"/>
      <c r="L1204" s="6"/>
      <c r="M1204" s="6"/>
      <c r="N1204" s="6"/>
    </row>
    <row r="1205" spans="4:14">
      <c r="D1205" s="5"/>
      <c r="E1205" s="6"/>
      <c r="F1205" s="6"/>
      <c r="G1205" s="5"/>
      <c r="H1205" s="6"/>
      <c r="I1205" s="6"/>
      <c r="J1205" s="6"/>
      <c r="K1205" s="6"/>
      <c r="L1205" s="6"/>
      <c r="M1205" s="6"/>
      <c r="N1205" s="6"/>
    </row>
    <row r="1206" spans="4:14">
      <c r="D1206" s="5"/>
      <c r="E1206" s="6"/>
      <c r="F1206" s="6"/>
      <c r="G1206" s="5"/>
      <c r="H1206" s="6"/>
      <c r="I1206" s="6"/>
      <c r="J1206" s="6"/>
      <c r="K1206" s="6"/>
      <c r="L1206" s="6"/>
      <c r="M1206" s="6"/>
      <c r="N1206" s="6"/>
    </row>
    <row r="1207" spans="4:14">
      <c r="D1207" s="5"/>
      <c r="E1207" s="6"/>
      <c r="F1207" s="6"/>
      <c r="G1207" s="5"/>
      <c r="H1207" s="6"/>
      <c r="I1207" s="6"/>
      <c r="J1207" s="6"/>
      <c r="K1207" s="6"/>
      <c r="L1207" s="6"/>
      <c r="M1207" s="6"/>
      <c r="N1207" s="6"/>
    </row>
    <row r="1208" spans="4:14">
      <c r="D1208" s="5"/>
      <c r="E1208" s="6"/>
      <c r="F1208" s="6"/>
      <c r="G1208" s="5"/>
      <c r="H1208" s="6"/>
      <c r="I1208" s="6"/>
      <c r="J1208" s="6"/>
      <c r="K1208" s="6"/>
      <c r="L1208" s="6"/>
      <c r="M1208" s="6"/>
      <c r="N1208" s="6"/>
    </row>
    <row r="1209" spans="4:14">
      <c r="D1209" s="5"/>
      <c r="E1209" s="6"/>
      <c r="F1209" s="6"/>
      <c r="G1209" s="5"/>
      <c r="H1209" s="6"/>
      <c r="I1209" s="6"/>
      <c r="J1209" s="6"/>
      <c r="K1209" s="6"/>
      <c r="L1209" s="6"/>
      <c r="M1209" s="6"/>
      <c r="N1209" s="6"/>
    </row>
    <row r="1210" spans="4:14">
      <c r="D1210" s="5"/>
      <c r="E1210" s="6"/>
      <c r="F1210" s="6"/>
      <c r="G1210" s="5"/>
      <c r="H1210" s="6"/>
      <c r="I1210" s="6"/>
      <c r="J1210" s="6"/>
      <c r="K1210" s="6"/>
      <c r="L1210" s="6"/>
      <c r="M1210" s="6"/>
      <c r="N1210" s="6"/>
    </row>
    <row r="1211" spans="4:14">
      <c r="D1211" s="5"/>
      <c r="E1211" s="6"/>
      <c r="F1211" s="6"/>
      <c r="G1211" s="5"/>
      <c r="H1211" s="6"/>
      <c r="I1211" s="6"/>
      <c r="J1211" s="6"/>
      <c r="K1211" s="6"/>
      <c r="L1211" s="6"/>
      <c r="M1211" s="6"/>
      <c r="N1211" s="6"/>
    </row>
    <row r="1212" spans="4:14">
      <c r="D1212" s="5"/>
      <c r="E1212" s="6"/>
      <c r="F1212" s="6"/>
      <c r="G1212" s="5"/>
      <c r="H1212" s="6"/>
      <c r="I1212" s="6"/>
      <c r="J1212" s="6"/>
      <c r="K1212" s="6"/>
      <c r="L1212" s="6"/>
      <c r="M1212" s="6"/>
      <c r="N1212" s="6"/>
    </row>
    <row r="1213" spans="4:14">
      <c r="D1213" s="5"/>
      <c r="E1213" s="6"/>
      <c r="F1213" s="6"/>
      <c r="G1213" s="5"/>
      <c r="H1213" s="6"/>
      <c r="I1213" s="6"/>
      <c r="J1213" s="6"/>
      <c r="K1213" s="6"/>
      <c r="L1213" s="6"/>
      <c r="M1213" s="6"/>
      <c r="N1213" s="6"/>
    </row>
    <row r="1214" spans="4:14">
      <c r="D1214" s="5"/>
      <c r="E1214" s="6"/>
      <c r="F1214" s="6"/>
      <c r="G1214" s="5"/>
      <c r="H1214" s="6"/>
      <c r="I1214" s="6"/>
      <c r="J1214" s="6"/>
      <c r="K1214" s="6"/>
      <c r="L1214" s="6"/>
      <c r="M1214" s="6"/>
      <c r="N1214" s="6"/>
    </row>
    <row r="1215" spans="4:14">
      <c r="D1215" s="5"/>
      <c r="E1215" s="6"/>
      <c r="F1215" s="6"/>
      <c r="G1215" s="5"/>
      <c r="H1215" s="6"/>
      <c r="I1215" s="6"/>
      <c r="J1215" s="6"/>
      <c r="K1215" s="6"/>
      <c r="L1215" s="6"/>
      <c r="M1215" s="6"/>
      <c r="N1215" s="6"/>
    </row>
    <row r="1216" spans="4:14">
      <c r="D1216" s="5"/>
      <c r="E1216" s="6"/>
      <c r="F1216" s="6"/>
      <c r="G1216" s="5"/>
      <c r="H1216" s="6"/>
      <c r="I1216" s="6"/>
      <c r="J1216" s="6"/>
      <c r="K1216" s="6"/>
      <c r="L1216" s="6"/>
      <c r="M1216" s="6"/>
      <c r="N1216" s="6"/>
    </row>
    <row r="1217" spans="4:14">
      <c r="D1217" s="5"/>
      <c r="E1217" s="6"/>
      <c r="F1217" s="6"/>
      <c r="G1217" s="5"/>
      <c r="H1217" s="6"/>
      <c r="I1217" s="6"/>
      <c r="J1217" s="6"/>
      <c r="K1217" s="6"/>
      <c r="L1217" s="6"/>
      <c r="M1217" s="6"/>
      <c r="N1217" s="6"/>
    </row>
    <row r="1218" spans="4:14">
      <c r="D1218" s="5"/>
      <c r="E1218" s="6"/>
      <c r="F1218" s="6"/>
      <c r="G1218" s="5"/>
      <c r="H1218" s="6"/>
      <c r="I1218" s="6"/>
      <c r="J1218" s="6"/>
      <c r="K1218" s="6"/>
      <c r="L1218" s="6"/>
      <c r="M1218" s="6"/>
      <c r="N1218" s="6"/>
    </row>
    <row r="1219" spans="4:14">
      <c r="D1219" s="5"/>
      <c r="E1219" s="6"/>
      <c r="F1219" s="6"/>
      <c r="G1219" s="5"/>
      <c r="H1219" s="6"/>
      <c r="I1219" s="6"/>
      <c r="J1219" s="6"/>
      <c r="K1219" s="6"/>
      <c r="L1219" s="6"/>
      <c r="M1219" s="6"/>
      <c r="N1219" s="6"/>
    </row>
    <row r="1220" spans="4:14">
      <c r="D1220" s="5"/>
      <c r="E1220" s="6"/>
      <c r="F1220" s="6"/>
      <c r="G1220" s="5"/>
      <c r="H1220" s="6"/>
      <c r="I1220" s="6"/>
      <c r="J1220" s="6"/>
      <c r="K1220" s="6"/>
      <c r="L1220" s="6"/>
      <c r="M1220" s="6"/>
      <c r="N1220" s="6"/>
    </row>
    <row r="1221" spans="4:14">
      <c r="D1221" s="5"/>
      <c r="E1221" s="6"/>
      <c r="F1221" s="6"/>
      <c r="G1221" s="5"/>
      <c r="H1221" s="6"/>
      <c r="I1221" s="6"/>
      <c r="J1221" s="6"/>
      <c r="K1221" s="6"/>
      <c r="L1221" s="6"/>
      <c r="M1221" s="6"/>
      <c r="N1221" s="6"/>
    </row>
    <row r="1222" spans="4:14">
      <c r="D1222" s="5"/>
      <c r="E1222" s="6"/>
      <c r="F1222" s="6"/>
      <c r="G1222" s="5"/>
      <c r="H1222" s="6"/>
      <c r="I1222" s="6"/>
      <c r="J1222" s="6"/>
      <c r="K1222" s="6"/>
      <c r="L1222" s="6"/>
      <c r="M1222" s="6"/>
      <c r="N1222" s="6"/>
    </row>
    <row r="1223" spans="4:14">
      <c r="D1223" s="5"/>
      <c r="E1223" s="6"/>
      <c r="F1223" s="6"/>
      <c r="G1223" s="5"/>
      <c r="H1223" s="6"/>
      <c r="I1223" s="6"/>
      <c r="J1223" s="6"/>
      <c r="K1223" s="6"/>
      <c r="L1223" s="6"/>
      <c r="M1223" s="6"/>
      <c r="N1223" s="6"/>
    </row>
    <row r="1224" spans="4:14">
      <c r="D1224" s="5"/>
      <c r="E1224" s="6"/>
      <c r="F1224" s="6"/>
      <c r="G1224" s="5"/>
      <c r="H1224" s="6"/>
      <c r="I1224" s="6"/>
      <c r="J1224" s="6"/>
      <c r="K1224" s="6"/>
      <c r="L1224" s="6"/>
      <c r="M1224" s="6"/>
      <c r="N1224" s="6"/>
    </row>
    <row r="1225" spans="4:14">
      <c r="D1225" s="5"/>
      <c r="E1225" s="6"/>
      <c r="F1225" s="6"/>
      <c r="G1225" s="5"/>
      <c r="H1225" s="6"/>
      <c r="I1225" s="6"/>
      <c r="J1225" s="6"/>
      <c r="K1225" s="6"/>
      <c r="L1225" s="6"/>
      <c r="M1225" s="6"/>
      <c r="N1225" s="6"/>
    </row>
    <row r="1226" spans="4:14">
      <c r="D1226" s="5"/>
      <c r="E1226" s="6"/>
      <c r="F1226" s="6"/>
      <c r="G1226" s="5"/>
      <c r="H1226" s="6"/>
      <c r="I1226" s="6"/>
      <c r="J1226" s="6"/>
      <c r="K1226" s="6"/>
      <c r="L1226" s="6"/>
      <c r="M1226" s="6"/>
      <c r="N1226" s="6"/>
    </row>
    <row r="1227" spans="4:14">
      <c r="D1227" s="5"/>
      <c r="E1227" s="6"/>
      <c r="F1227" s="6"/>
      <c r="G1227" s="5"/>
      <c r="H1227" s="6"/>
      <c r="I1227" s="6"/>
      <c r="J1227" s="6"/>
      <c r="K1227" s="6"/>
      <c r="L1227" s="6"/>
      <c r="M1227" s="6"/>
      <c r="N1227" s="6"/>
    </row>
    <row r="1228" spans="4:14">
      <c r="D1228" s="5"/>
      <c r="E1228" s="6"/>
      <c r="F1228" s="6"/>
      <c r="G1228" s="5"/>
      <c r="H1228" s="6"/>
      <c r="I1228" s="6"/>
      <c r="J1228" s="6"/>
      <c r="K1228" s="6"/>
      <c r="L1228" s="6"/>
      <c r="M1228" s="6"/>
      <c r="N1228" s="6"/>
    </row>
    <row r="1229" spans="4:14">
      <c r="D1229" s="5"/>
      <c r="E1229" s="6"/>
      <c r="F1229" s="6"/>
      <c r="G1229" s="5"/>
      <c r="H1229" s="6"/>
      <c r="I1229" s="6"/>
      <c r="J1229" s="6"/>
      <c r="K1229" s="6"/>
      <c r="L1229" s="6"/>
      <c r="M1229" s="6"/>
      <c r="N1229" s="6"/>
    </row>
    <row r="1230" spans="4:14">
      <c r="D1230" s="5"/>
      <c r="E1230" s="6"/>
      <c r="F1230" s="6"/>
      <c r="G1230" s="5"/>
      <c r="H1230" s="6"/>
      <c r="I1230" s="6"/>
      <c r="J1230" s="6"/>
      <c r="K1230" s="6"/>
      <c r="L1230" s="6"/>
      <c r="M1230" s="6"/>
      <c r="N1230" s="6"/>
    </row>
    <row r="1231" spans="4:14">
      <c r="D1231" s="5"/>
      <c r="E1231" s="6"/>
      <c r="F1231" s="6"/>
      <c r="G1231" s="5"/>
      <c r="H1231" s="6"/>
      <c r="I1231" s="6"/>
      <c r="J1231" s="6"/>
      <c r="K1231" s="6"/>
      <c r="L1231" s="6"/>
      <c r="M1231" s="6"/>
      <c r="N1231" s="6"/>
    </row>
    <row r="1232" spans="4:14">
      <c r="D1232" s="5"/>
      <c r="E1232" s="6"/>
      <c r="F1232" s="6"/>
      <c r="G1232" s="5"/>
      <c r="H1232" s="6"/>
      <c r="I1232" s="6"/>
      <c r="J1232" s="6"/>
      <c r="K1232" s="6"/>
      <c r="L1232" s="6"/>
      <c r="M1232" s="6"/>
      <c r="N1232" s="6"/>
    </row>
    <row r="1233" spans="4:14">
      <c r="D1233" s="5"/>
      <c r="E1233" s="6"/>
      <c r="F1233" s="6"/>
      <c r="G1233" s="5"/>
      <c r="H1233" s="6"/>
      <c r="I1233" s="6"/>
      <c r="J1233" s="6"/>
      <c r="K1233" s="6"/>
      <c r="L1233" s="6"/>
      <c r="M1233" s="6"/>
      <c r="N1233" s="6"/>
    </row>
    <row r="1234" spans="4:14">
      <c r="D1234" s="5"/>
      <c r="E1234" s="6"/>
      <c r="F1234" s="6"/>
      <c r="G1234" s="5"/>
      <c r="H1234" s="6"/>
      <c r="I1234" s="6"/>
      <c r="J1234" s="6"/>
      <c r="K1234" s="6"/>
      <c r="L1234" s="6"/>
      <c r="M1234" s="6"/>
      <c r="N1234" s="6"/>
    </row>
    <row r="1235" spans="4:14">
      <c r="D1235" s="5"/>
      <c r="E1235" s="6"/>
      <c r="F1235" s="6"/>
      <c r="G1235" s="5"/>
      <c r="H1235" s="6"/>
      <c r="I1235" s="6"/>
      <c r="J1235" s="6"/>
      <c r="K1235" s="6"/>
      <c r="L1235" s="6"/>
      <c r="M1235" s="6"/>
      <c r="N1235" s="6"/>
    </row>
    <row r="1236" spans="4:14">
      <c r="D1236" s="5"/>
      <c r="E1236" s="6"/>
      <c r="F1236" s="6"/>
      <c r="G1236" s="5"/>
      <c r="H1236" s="6"/>
      <c r="I1236" s="6"/>
      <c r="J1236" s="6"/>
      <c r="K1236" s="6"/>
      <c r="L1236" s="6"/>
      <c r="M1236" s="6"/>
      <c r="N1236" s="6"/>
    </row>
    <row r="1237" spans="4:14">
      <c r="D1237" s="5"/>
      <c r="E1237" s="6"/>
      <c r="F1237" s="6"/>
      <c r="G1237" s="5"/>
      <c r="H1237" s="6"/>
      <c r="I1237" s="6"/>
      <c r="J1237" s="6"/>
      <c r="K1237" s="6"/>
      <c r="L1237" s="6"/>
      <c r="M1237" s="6"/>
      <c r="N1237" s="6"/>
    </row>
    <row r="1238" spans="4:14">
      <c r="D1238" s="5"/>
      <c r="E1238" s="6"/>
      <c r="F1238" s="6"/>
      <c r="G1238" s="5"/>
      <c r="H1238" s="6"/>
      <c r="I1238" s="6"/>
      <c r="J1238" s="6"/>
      <c r="K1238" s="6"/>
      <c r="L1238" s="6"/>
      <c r="M1238" s="6"/>
      <c r="N1238" s="6"/>
    </row>
    <row r="1239" spans="4:14">
      <c r="D1239" s="5"/>
      <c r="E1239" s="6"/>
      <c r="F1239" s="6"/>
      <c r="G1239" s="5"/>
      <c r="H1239" s="6"/>
      <c r="I1239" s="6"/>
      <c r="J1239" s="6"/>
      <c r="K1239" s="6"/>
      <c r="L1239" s="6"/>
      <c r="M1239" s="6"/>
      <c r="N1239" s="6"/>
    </row>
    <row r="1240" spans="4:14">
      <c r="D1240" s="5"/>
      <c r="E1240" s="6"/>
      <c r="F1240" s="6"/>
      <c r="G1240" s="5"/>
      <c r="H1240" s="6"/>
      <c r="I1240" s="6"/>
      <c r="J1240" s="6"/>
      <c r="K1240" s="6"/>
      <c r="L1240" s="6"/>
      <c r="M1240" s="6"/>
      <c r="N1240" s="6"/>
    </row>
    <row r="1241" spans="4:14">
      <c r="D1241" s="5"/>
      <c r="E1241" s="6"/>
      <c r="F1241" s="6"/>
      <c r="G1241" s="5"/>
      <c r="H1241" s="6"/>
      <c r="I1241" s="6"/>
      <c r="J1241" s="6"/>
      <c r="K1241" s="6"/>
      <c r="L1241" s="6"/>
      <c r="M1241" s="6"/>
      <c r="N1241" s="6"/>
    </row>
    <row r="1242" spans="4:14">
      <c r="D1242" s="5"/>
      <c r="E1242" s="6"/>
      <c r="F1242" s="6"/>
      <c r="G1242" s="5"/>
      <c r="H1242" s="6"/>
      <c r="I1242" s="6"/>
      <c r="J1242" s="6"/>
      <c r="K1242" s="6"/>
      <c r="L1242" s="6"/>
      <c r="M1242" s="6"/>
      <c r="N1242" s="6"/>
    </row>
    <row r="1243" spans="4:14">
      <c r="D1243" s="5"/>
      <c r="E1243" s="6"/>
      <c r="F1243" s="6"/>
      <c r="G1243" s="5"/>
      <c r="H1243" s="6"/>
      <c r="I1243" s="6"/>
      <c r="J1243" s="6"/>
      <c r="K1243" s="6"/>
      <c r="L1243" s="6"/>
      <c r="M1243" s="6"/>
      <c r="N1243" s="6"/>
    </row>
    <row r="1244" spans="4:14">
      <c r="D1244" s="5"/>
      <c r="E1244" s="6"/>
      <c r="F1244" s="6"/>
      <c r="G1244" s="5"/>
      <c r="H1244" s="6"/>
      <c r="I1244" s="6"/>
      <c r="J1244" s="6"/>
      <c r="K1244" s="6"/>
      <c r="L1244" s="6"/>
      <c r="M1244" s="6"/>
      <c r="N1244" s="6"/>
    </row>
    <row r="1245" spans="4:14">
      <c r="D1245" s="5"/>
      <c r="E1245" s="6"/>
      <c r="F1245" s="6"/>
      <c r="G1245" s="5"/>
      <c r="H1245" s="6"/>
      <c r="I1245" s="6"/>
      <c r="J1245" s="6"/>
      <c r="K1245" s="6"/>
      <c r="L1245" s="6"/>
      <c r="M1245" s="6"/>
      <c r="N1245" s="6"/>
    </row>
    <row r="1246" spans="4:14">
      <c r="D1246" s="5"/>
      <c r="E1246" s="6"/>
      <c r="F1246" s="6"/>
      <c r="G1246" s="5"/>
      <c r="H1246" s="6"/>
      <c r="I1246" s="6"/>
      <c r="J1246" s="6"/>
      <c r="K1246" s="6"/>
      <c r="L1246" s="6"/>
      <c r="M1246" s="6"/>
      <c r="N1246" s="6"/>
    </row>
    <row r="1247" spans="4:14">
      <c r="D1247" s="5"/>
      <c r="E1247" s="6"/>
      <c r="F1247" s="6"/>
      <c r="G1247" s="5"/>
      <c r="H1247" s="6"/>
      <c r="I1247" s="6"/>
      <c r="J1247" s="6"/>
      <c r="K1247" s="6"/>
      <c r="L1247" s="6"/>
      <c r="M1247" s="6"/>
      <c r="N1247" s="6"/>
    </row>
    <row r="1248" spans="4:14">
      <c r="D1248" s="5"/>
      <c r="E1248" s="6"/>
      <c r="F1248" s="6"/>
      <c r="G1248" s="5"/>
      <c r="H1248" s="6"/>
      <c r="I1248" s="6"/>
      <c r="J1248" s="6"/>
      <c r="K1248" s="6"/>
      <c r="L1248" s="6"/>
      <c r="M1248" s="6"/>
      <c r="N1248" s="6"/>
    </row>
    <row r="1249" spans="4:14">
      <c r="D1249" s="5"/>
      <c r="E1249" s="6"/>
      <c r="F1249" s="6"/>
      <c r="G1249" s="5"/>
      <c r="H1249" s="6"/>
      <c r="I1249" s="6"/>
      <c r="J1249" s="6"/>
      <c r="K1249" s="6"/>
      <c r="L1249" s="6"/>
      <c r="M1249" s="6"/>
      <c r="N1249" s="6"/>
    </row>
    <row r="1250" spans="4:14">
      <c r="D1250" s="5"/>
      <c r="E1250" s="6"/>
      <c r="F1250" s="6"/>
      <c r="G1250" s="5"/>
      <c r="H1250" s="6"/>
      <c r="I1250" s="6"/>
      <c r="J1250" s="6"/>
      <c r="K1250" s="6"/>
      <c r="L1250" s="6"/>
      <c r="M1250" s="6"/>
      <c r="N1250" s="6"/>
    </row>
    <row r="1251" spans="4:14">
      <c r="D1251" s="5"/>
      <c r="E1251" s="6"/>
      <c r="F1251" s="6"/>
      <c r="G1251" s="5"/>
      <c r="H1251" s="6"/>
      <c r="I1251" s="6"/>
      <c r="J1251" s="6"/>
      <c r="K1251" s="6"/>
      <c r="L1251" s="6"/>
      <c r="M1251" s="6"/>
      <c r="N1251" s="6"/>
    </row>
    <row r="1252" spans="4:14">
      <c r="D1252" s="5"/>
      <c r="E1252" s="6"/>
      <c r="F1252" s="6"/>
      <c r="G1252" s="5"/>
      <c r="H1252" s="6"/>
      <c r="I1252" s="6"/>
      <c r="J1252" s="6"/>
      <c r="K1252" s="6"/>
      <c r="L1252" s="6"/>
      <c r="M1252" s="6"/>
      <c r="N1252" s="6"/>
    </row>
    <row r="1253" spans="4:14">
      <c r="D1253" s="5"/>
      <c r="E1253" s="6"/>
      <c r="F1253" s="6"/>
      <c r="G1253" s="5"/>
      <c r="H1253" s="6"/>
      <c r="I1253" s="6"/>
      <c r="J1253" s="6"/>
      <c r="K1253" s="6"/>
      <c r="L1253" s="6"/>
      <c r="M1253" s="6"/>
      <c r="N1253" s="6"/>
    </row>
    <row r="1254" spans="4:14">
      <c r="D1254" s="5"/>
      <c r="E1254" s="6"/>
      <c r="F1254" s="6"/>
      <c r="G1254" s="5"/>
      <c r="H1254" s="6"/>
      <c r="I1254" s="6"/>
      <c r="J1254" s="6"/>
      <c r="K1254" s="6"/>
      <c r="L1254" s="6"/>
      <c r="M1254" s="6"/>
      <c r="N1254" s="6"/>
    </row>
    <row r="1255" spans="4:14">
      <c r="D1255" s="5"/>
      <c r="E1255" s="6"/>
      <c r="F1255" s="6"/>
      <c r="G1255" s="5"/>
      <c r="H1255" s="6"/>
      <c r="I1255" s="6"/>
      <c r="J1255" s="6"/>
      <c r="K1255" s="6"/>
      <c r="L1255" s="6"/>
      <c r="M1255" s="6"/>
      <c r="N1255" s="6"/>
    </row>
    <row r="1256" spans="4:14">
      <c r="D1256" s="5"/>
      <c r="E1256" s="6"/>
      <c r="F1256" s="6"/>
      <c r="G1256" s="5"/>
      <c r="H1256" s="6"/>
      <c r="I1256" s="6"/>
      <c r="J1256" s="6"/>
      <c r="K1256" s="6"/>
      <c r="L1256" s="6"/>
      <c r="M1256" s="6"/>
      <c r="N1256" s="6"/>
    </row>
    <row r="1257" spans="4:14">
      <c r="D1257" s="5"/>
      <c r="E1257" s="6"/>
      <c r="F1257" s="6"/>
      <c r="G1257" s="5"/>
      <c r="H1257" s="6"/>
      <c r="I1257" s="6"/>
      <c r="J1257" s="6"/>
      <c r="K1257" s="6"/>
      <c r="L1257" s="6"/>
      <c r="M1257" s="6"/>
      <c r="N1257" s="6"/>
    </row>
    <row r="1258" spans="4:14">
      <c r="D1258" s="5"/>
      <c r="E1258" s="6"/>
      <c r="F1258" s="6"/>
      <c r="G1258" s="5"/>
      <c r="H1258" s="6"/>
      <c r="I1258" s="6"/>
      <c r="J1258" s="6"/>
      <c r="K1258" s="6"/>
      <c r="L1258" s="6"/>
      <c r="M1258" s="6"/>
      <c r="N1258" s="6"/>
    </row>
    <row r="1259" spans="4:14">
      <c r="D1259" s="5"/>
      <c r="E1259" s="6"/>
      <c r="F1259" s="6"/>
      <c r="G1259" s="5"/>
      <c r="H1259" s="6"/>
      <c r="I1259" s="6"/>
      <c r="J1259" s="6"/>
      <c r="K1259" s="6"/>
      <c r="L1259" s="6"/>
      <c r="M1259" s="6"/>
      <c r="N1259" s="6"/>
    </row>
    <row r="1260" spans="4:14">
      <c r="D1260" s="5"/>
      <c r="E1260" s="6"/>
      <c r="F1260" s="6"/>
      <c r="G1260" s="5"/>
      <c r="H1260" s="6"/>
      <c r="I1260" s="6"/>
      <c r="J1260" s="6"/>
      <c r="K1260" s="6"/>
      <c r="L1260" s="6"/>
      <c r="M1260" s="6"/>
      <c r="N1260" s="6"/>
    </row>
    <row r="1261" spans="4:14">
      <c r="D1261" s="5"/>
      <c r="E1261" s="6"/>
      <c r="F1261" s="6"/>
      <c r="G1261" s="5"/>
      <c r="H1261" s="6"/>
      <c r="I1261" s="6"/>
      <c r="J1261" s="6"/>
      <c r="K1261" s="6"/>
      <c r="L1261" s="6"/>
      <c r="M1261" s="6"/>
      <c r="N1261" s="6"/>
    </row>
    <row r="1262" spans="4:14">
      <c r="D1262" s="5"/>
      <c r="E1262" s="6"/>
      <c r="F1262" s="6"/>
      <c r="G1262" s="5"/>
      <c r="H1262" s="6"/>
      <c r="I1262" s="6"/>
      <c r="J1262" s="6"/>
      <c r="K1262" s="6"/>
      <c r="L1262" s="6"/>
      <c r="M1262" s="6"/>
      <c r="N1262" s="6"/>
    </row>
    <row r="1263" spans="4:14">
      <c r="D1263" s="5"/>
      <c r="E1263" s="6"/>
      <c r="F1263" s="6"/>
      <c r="G1263" s="5"/>
      <c r="H1263" s="6"/>
      <c r="I1263" s="6"/>
      <c r="J1263" s="6"/>
      <c r="K1263" s="6"/>
      <c r="L1263" s="6"/>
      <c r="M1263" s="6"/>
      <c r="N1263" s="6"/>
    </row>
    <row r="1264" spans="4:14">
      <c r="D1264" s="5"/>
      <c r="E1264" s="6"/>
      <c r="F1264" s="6"/>
      <c r="G1264" s="5"/>
      <c r="H1264" s="6"/>
      <c r="I1264" s="6"/>
      <c r="J1264" s="6"/>
      <c r="K1264" s="6"/>
      <c r="L1264" s="6"/>
      <c r="M1264" s="6"/>
      <c r="N1264" s="6"/>
    </row>
    <row r="1265" spans="4:14">
      <c r="D1265" s="5"/>
      <c r="E1265" s="6"/>
      <c r="F1265" s="6"/>
      <c r="G1265" s="5"/>
      <c r="H1265" s="6"/>
      <c r="I1265" s="6"/>
      <c r="J1265" s="6"/>
      <c r="K1265" s="6"/>
      <c r="L1265" s="6"/>
      <c r="M1265" s="6"/>
      <c r="N1265" s="6"/>
    </row>
    <row r="1266" spans="4:14">
      <c r="D1266" s="5"/>
      <c r="E1266" s="6"/>
      <c r="F1266" s="6"/>
      <c r="G1266" s="5"/>
      <c r="H1266" s="6"/>
      <c r="I1266" s="6"/>
      <c r="J1266" s="6"/>
      <c r="K1266" s="6"/>
      <c r="L1266" s="6"/>
      <c r="M1266" s="6"/>
      <c r="N1266" s="6"/>
    </row>
    <row r="1267" spans="4:14">
      <c r="D1267" s="5"/>
      <c r="E1267" s="6"/>
      <c r="F1267" s="6"/>
      <c r="G1267" s="5"/>
      <c r="H1267" s="6"/>
      <c r="I1267" s="6"/>
      <c r="J1267" s="6"/>
      <c r="K1267" s="6"/>
      <c r="L1267" s="6"/>
      <c r="M1267" s="6"/>
      <c r="N1267" s="6"/>
    </row>
    <row r="1268" spans="4:14">
      <c r="D1268" s="5"/>
      <c r="E1268" s="6"/>
      <c r="F1268" s="6"/>
      <c r="G1268" s="5"/>
      <c r="H1268" s="6"/>
      <c r="I1268" s="6"/>
      <c r="J1268" s="6"/>
      <c r="K1268" s="6"/>
      <c r="L1268" s="6"/>
      <c r="M1268" s="6"/>
      <c r="N1268" s="6"/>
    </row>
    <row r="1269" spans="4:14">
      <c r="D1269" s="5"/>
      <c r="E1269" s="6"/>
      <c r="F1269" s="6"/>
      <c r="G1269" s="5"/>
      <c r="H1269" s="6"/>
      <c r="I1269" s="6"/>
      <c r="J1269" s="6"/>
      <c r="K1269" s="6"/>
      <c r="L1269" s="6"/>
      <c r="M1269" s="6"/>
      <c r="N1269" s="6"/>
    </row>
    <row r="1270" spans="4:14">
      <c r="D1270" s="5"/>
      <c r="E1270" s="6"/>
      <c r="F1270" s="6"/>
      <c r="G1270" s="5"/>
      <c r="H1270" s="6"/>
      <c r="I1270" s="6"/>
      <c r="J1270" s="6"/>
      <c r="K1270" s="6"/>
      <c r="L1270" s="6"/>
      <c r="M1270" s="6"/>
      <c r="N1270" s="6"/>
    </row>
    <row r="1271" spans="4:14">
      <c r="D1271" s="5"/>
      <c r="E1271" s="6"/>
      <c r="F1271" s="6"/>
      <c r="G1271" s="5"/>
      <c r="H1271" s="6"/>
      <c r="I1271" s="6"/>
      <c r="J1271" s="6"/>
      <c r="K1271" s="6"/>
      <c r="L1271" s="6"/>
      <c r="M1271" s="6"/>
      <c r="N1271" s="6"/>
    </row>
    <row r="1272" spans="4:14">
      <c r="D1272" s="5"/>
      <c r="E1272" s="6"/>
      <c r="F1272" s="6"/>
      <c r="G1272" s="5"/>
      <c r="H1272" s="6"/>
      <c r="I1272" s="6"/>
      <c r="J1272" s="6"/>
      <c r="K1272" s="6"/>
      <c r="L1272" s="6"/>
      <c r="M1272" s="6"/>
      <c r="N1272" s="6"/>
    </row>
    <row r="1273" spans="4:14">
      <c r="D1273" s="5"/>
      <c r="E1273" s="6"/>
      <c r="F1273" s="6"/>
      <c r="G1273" s="5"/>
      <c r="H1273" s="6"/>
      <c r="I1273" s="6"/>
      <c r="J1273" s="6"/>
      <c r="K1273" s="6"/>
      <c r="L1273" s="6"/>
      <c r="M1273" s="6"/>
      <c r="N1273" s="6"/>
    </row>
    <row r="1274" spans="4:14">
      <c r="D1274" s="5"/>
      <c r="E1274" s="6"/>
      <c r="F1274" s="6"/>
      <c r="G1274" s="5"/>
      <c r="H1274" s="6"/>
      <c r="I1274" s="6"/>
      <c r="J1274" s="6"/>
      <c r="K1274" s="6"/>
      <c r="L1274" s="6"/>
      <c r="M1274" s="6"/>
      <c r="N1274" s="6"/>
    </row>
    <row r="1275" spans="4:14">
      <c r="D1275" s="5"/>
      <c r="E1275" s="6"/>
      <c r="F1275" s="6"/>
      <c r="G1275" s="5"/>
      <c r="H1275" s="6"/>
      <c r="I1275" s="6"/>
      <c r="J1275" s="6"/>
      <c r="K1275" s="6"/>
      <c r="L1275" s="6"/>
      <c r="M1275" s="6"/>
      <c r="N1275" s="6"/>
    </row>
    <row r="1276" spans="4:14">
      <c r="D1276" s="5"/>
      <c r="E1276" s="6"/>
      <c r="F1276" s="6"/>
      <c r="G1276" s="5"/>
      <c r="H1276" s="6"/>
      <c r="I1276" s="6"/>
      <c r="J1276" s="6"/>
      <c r="K1276" s="6"/>
      <c r="L1276" s="6"/>
      <c r="M1276" s="6"/>
      <c r="N1276" s="6"/>
    </row>
    <row r="1277" spans="4:14">
      <c r="D1277" s="5"/>
      <c r="E1277" s="6"/>
      <c r="F1277" s="6"/>
      <c r="G1277" s="5"/>
      <c r="H1277" s="6"/>
      <c r="I1277" s="6"/>
      <c r="J1277" s="6"/>
      <c r="K1277" s="6"/>
      <c r="L1277" s="6"/>
      <c r="M1277" s="6"/>
      <c r="N1277" s="6"/>
    </row>
    <row r="1278" spans="4:14">
      <c r="D1278" s="5"/>
      <c r="E1278" s="6"/>
      <c r="F1278" s="6"/>
      <c r="G1278" s="5"/>
      <c r="H1278" s="6"/>
      <c r="I1278" s="6"/>
      <c r="J1278" s="6"/>
      <c r="K1278" s="6"/>
      <c r="L1278" s="6"/>
      <c r="M1278" s="6"/>
      <c r="N1278" s="6"/>
    </row>
    <row r="1279" spans="4:14">
      <c r="D1279" s="5"/>
      <c r="E1279" s="6"/>
      <c r="F1279" s="6"/>
      <c r="G1279" s="5"/>
      <c r="H1279" s="6"/>
      <c r="I1279" s="6"/>
      <c r="J1279" s="6"/>
      <c r="K1279" s="6"/>
      <c r="L1279" s="6"/>
      <c r="M1279" s="6"/>
      <c r="N1279" s="6"/>
    </row>
    <row r="1280" spans="4:14">
      <c r="D1280" s="5"/>
      <c r="E1280" s="6"/>
      <c r="F1280" s="6"/>
      <c r="G1280" s="5"/>
      <c r="H1280" s="6"/>
      <c r="I1280" s="6"/>
      <c r="J1280" s="6"/>
      <c r="K1280" s="6"/>
      <c r="L1280" s="6"/>
      <c r="M1280" s="6"/>
      <c r="N1280" s="6"/>
    </row>
    <row r="1281" spans="4:14">
      <c r="D1281" s="5"/>
      <c r="E1281" s="6"/>
      <c r="F1281" s="6"/>
      <c r="G1281" s="5"/>
      <c r="H1281" s="6"/>
      <c r="I1281" s="6"/>
      <c r="J1281" s="6"/>
      <c r="K1281" s="6"/>
      <c r="L1281" s="6"/>
      <c r="M1281" s="6"/>
      <c r="N1281" s="6"/>
    </row>
    <row r="1282" spans="4:14">
      <c r="D1282" s="5"/>
      <c r="E1282" s="6"/>
      <c r="F1282" s="6"/>
      <c r="G1282" s="5"/>
      <c r="H1282" s="6"/>
      <c r="I1282" s="6"/>
      <c r="J1282" s="6"/>
      <c r="K1282" s="6"/>
      <c r="L1282" s="6"/>
      <c r="M1282" s="6"/>
      <c r="N1282" s="6"/>
    </row>
    <row r="1283" spans="4:14">
      <c r="D1283" s="5"/>
      <c r="E1283" s="6"/>
      <c r="F1283" s="6"/>
      <c r="G1283" s="5"/>
      <c r="H1283" s="6"/>
      <c r="I1283" s="6"/>
      <c r="J1283" s="6"/>
      <c r="K1283" s="6"/>
      <c r="L1283" s="6"/>
      <c r="M1283" s="6"/>
      <c r="N1283" s="6"/>
    </row>
    <row r="1284" spans="4:14">
      <c r="D1284" s="5"/>
      <c r="E1284" s="6"/>
      <c r="F1284" s="6"/>
      <c r="G1284" s="5"/>
      <c r="H1284" s="6"/>
      <c r="I1284" s="6"/>
      <c r="J1284" s="6"/>
      <c r="K1284" s="6"/>
      <c r="L1284" s="6"/>
      <c r="M1284" s="6"/>
      <c r="N1284" s="6"/>
    </row>
    <row r="1285" spans="4:14">
      <c r="D1285" s="5"/>
      <c r="E1285" s="6"/>
      <c r="F1285" s="6"/>
      <c r="G1285" s="5"/>
      <c r="H1285" s="6"/>
      <c r="I1285" s="6"/>
      <c r="J1285" s="6"/>
      <c r="K1285" s="6"/>
      <c r="L1285" s="6"/>
      <c r="M1285" s="6"/>
      <c r="N1285" s="6"/>
    </row>
    <row r="1286" spans="4:14">
      <c r="D1286" s="5"/>
      <c r="E1286" s="6"/>
      <c r="F1286" s="6"/>
      <c r="G1286" s="5"/>
      <c r="H1286" s="6"/>
      <c r="I1286" s="6"/>
      <c r="J1286" s="6"/>
      <c r="K1286" s="6"/>
      <c r="L1286" s="6"/>
      <c r="M1286" s="6"/>
      <c r="N1286" s="6"/>
    </row>
    <row r="1287" spans="4:14">
      <c r="D1287" s="5"/>
      <c r="E1287" s="6"/>
      <c r="F1287" s="6"/>
      <c r="G1287" s="5"/>
      <c r="H1287" s="6"/>
      <c r="I1287" s="6"/>
      <c r="J1287" s="6"/>
      <c r="K1287" s="6"/>
      <c r="L1287" s="6"/>
      <c r="M1287" s="6"/>
      <c r="N1287" s="6"/>
    </row>
    <row r="1288" spans="4:14">
      <c r="D1288" s="5"/>
      <c r="E1288" s="6"/>
      <c r="F1288" s="6"/>
      <c r="G1288" s="5"/>
      <c r="H1288" s="6"/>
      <c r="I1288" s="6"/>
      <c r="J1288" s="6"/>
      <c r="K1288" s="6"/>
      <c r="L1288" s="6"/>
      <c r="M1288" s="6"/>
      <c r="N1288" s="6"/>
    </row>
    <row r="1289" spans="4:14">
      <c r="D1289" s="5"/>
      <c r="E1289" s="6"/>
      <c r="F1289" s="6"/>
      <c r="G1289" s="5"/>
      <c r="H1289" s="6"/>
      <c r="I1289" s="6"/>
      <c r="J1289" s="6"/>
      <c r="K1289" s="6"/>
      <c r="L1289" s="6"/>
      <c r="M1289" s="6"/>
      <c r="N1289" s="6"/>
    </row>
    <row r="1290" spans="4:14">
      <c r="D1290" s="5"/>
      <c r="E1290" s="6"/>
      <c r="F1290" s="6"/>
      <c r="G1290" s="5"/>
      <c r="H1290" s="6"/>
      <c r="I1290" s="6"/>
      <c r="J1290" s="6"/>
      <c r="K1290" s="6"/>
      <c r="L1290" s="6"/>
      <c r="M1290" s="6"/>
      <c r="N1290" s="6"/>
    </row>
    <row r="1291" spans="4:14">
      <c r="D1291" s="5"/>
      <c r="E1291" s="6"/>
      <c r="F1291" s="6"/>
      <c r="G1291" s="5"/>
      <c r="H1291" s="6"/>
      <c r="I1291" s="6"/>
      <c r="J1291" s="6"/>
      <c r="K1291" s="6"/>
      <c r="L1291" s="6"/>
      <c r="M1291" s="6"/>
      <c r="N1291" s="6"/>
    </row>
    <row r="1292" spans="4:14">
      <c r="D1292" s="5"/>
      <c r="E1292" s="6"/>
      <c r="F1292" s="6"/>
      <c r="G1292" s="5"/>
      <c r="H1292" s="6"/>
      <c r="I1292" s="6"/>
      <c r="J1292" s="6"/>
      <c r="K1292" s="6"/>
      <c r="L1292" s="6"/>
      <c r="M1292" s="6"/>
      <c r="N1292" s="6"/>
    </row>
    <row r="1293" spans="4:14">
      <c r="D1293" s="5"/>
      <c r="E1293" s="6"/>
      <c r="F1293" s="6"/>
      <c r="G1293" s="5"/>
      <c r="H1293" s="6"/>
      <c r="I1293" s="6"/>
      <c r="J1293" s="6"/>
      <c r="K1293" s="6"/>
      <c r="L1293" s="6"/>
      <c r="M1293" s="6"/>
      <c r="N1293" s="6"/>
    </row>
    <row r="1294" spans="4:14">
      <c r="D1294" s="5"/>
      <c r="E1294" s="6"/>
      <c r="F1294" s="6"/>
      <c r="G1294" s="5"/>
      <c r="H1294" s="6"/>
      <c r="I1294" s="6"/>
      <c r="J1294" s="6"/>
      <c r="K1294" s="6"/>
      <c r="L1294" s="6"/>
      <c r="M1294" s="6"/>
      <c r="N1294" s="6"/>
    </row>
    <row r="1295" spans="4:14">
      <c r="D1295" s="5"/>
      <c r="E1295" s="6"/>
      <c r="F1295" s="6"/>
      <c r="G1295" s="5"/>
      <c r="H1295" s="6"/>
      <c r="I1295" s="6"/>
      <c r="J1295" s="6"/>
      <c r="K1295" s="6"/>
      <c r="L1295" s="6"/>
      <c r="M1295" s="6"/>
      <c r="N1295" s="6"/>
    </row>
    <row r="1296" spans="4:14">
      <c r="D1296" s="5"/>
      <c r="E1296" s="6"/>
      <c r="F1296" s="6"/>
      <c r="G1296" s="5"/>
      <c r="H1296" s="6"/>
      <c r="I1296" s="6"/>
      <c r="J1296" s="6"/>
      <c r="K1296" s="6"/>
      <c r="L1296" s="6"/>
      <c r="M1296" s="6"/>
      <c r="N1296" s="6"/>
    </row>
    <row r="1297" spans="4:14">
      <c r="D1297" s="5"/>
      <c r="E1297" s="6"/>
      <c r="F1297" s="6"/>
      <c r="G1297" s="5"/>
      <c r="H1297" s="6"/>
      <c r="I1297" s="6"/>
      <c r="J1297" s="6"/>
      <c r="K1297" s="6"/>
      <c r="L1297" s="6"/>
      <c r="M1297" s="6"/>
      <c r="N1297" s="6"/>
    </row>
    <row r="1298" spans="4:14">
      <c r="D1298" s="5"/>
      <c r="E1298" s="6"/>
      <c r="F1298" s="6"/>
      <c r="G1298" s="5"/>
      <c r="H1298" s="6"/>
      <c r="I1298" s="6"/>
      <c r="J1298" s="6"/>
      <c r="K1298" s="6"/>
      <c r="L1298" s="6"/>
      <c r="M1298" s="6"/>
      <c r="N1298" s="6"/>
    </row>
    <row r="1299" spans="4:14">
      <c r="D1299" s="5"/>
      <c r="E1299" s="6"/>
      <c r="F1299" s="6"/>
      <c r="G1299" s="5"/>
      <c r="H1299" s="6"/>
      <c r="I1299" s="6"/>
      <c r="J1299" s="6"/>
      <c r="K1299" s="6"/>
      <c r="L1299" s="6"/>
      <c r="M1299" s="6"/>
      <c r="N1299" s="6"/>
    </row>
    <row r="1300" spans="4:14">
      <c r="D1300" s="5"/>
      <c r="E1300" s="6"/>
      <c r="F1300" s="6"/>
      <c r="G1300" s="5"/>
      <c r="H1300" s="6"/>
      <c r="I1300" s="6"/>
      <c r="J1300" s="6"/>
      <c r="K1300" s="6"/>
      <c r="L1300" s="6"/>
      <c r="M1300" s="6"/>
      <c r="N1300" s="6"/>
    </row>
    <row r="1301" spans="4:14">
      <c r="D1301" s="5"/>
      <c r="E1301" s="6"/>
      <c r="F1301" s="6"/>
      <c r="G1301" s="5"/>
      <c r="H1301" s="6"/>
      <c r="I1301" s="6"/>
      <c r="J1301" s="6"/>
      <c r="K1301" s="6"/>
      <c r="L1301" s="6"/>
      <c r="M1301" s="6"/>
      <c r="N1301" s="6"/>
    </row>
    <row r="1302" spans="4:14">
      <c r="D1302" s="5"/>
      <c r="E1302" s="6"/>
      <c r="F1302" s="6"/>
      <c r="G1302" s="5"/>
      <c r="H1302" s="6"/>
      <c r="I1302" s="6"/>
      <c r="J1302" s="6"/>
      <c r="K1302" s="6"/>
      <c r="L1302" s="6"/>
      <c r="M1302" s="6"/>
      <c r="N1302" s="6"/>
    </row>
    <row r="1303" spans="4:14">
      <c r="D1303" s="5"/>
      <c r="E1303" s="6"/>
      <c r="F1303" s="6"/>
      <c r="G1303" s="5"/>
      <c r="H1303" s="6"/>
      <c r="I1303" s="6"/>
      <c r="J1303" s="6"/>
      <c r="K1303" s="6"/>
      <c r="L1303" s="6"/>
      <c r="M1303" s="6"/>
      <c r="N1303" s="6"/>
    </row>
    <row r="1304" spans="4:14">
      <c r="D1304" s="5"/>
      <c r="E1304" s="6"/>
      <c r="F1304" s="6"/>
      <c r="G1304" s="5"/>
      <c r="H1304" s="6"/>
      <c r="I1304" s="6"/>
      <c r="J1304" s="6"/>
      <c r="K1304" s="6"/>
      <c r="L1304" s="6"/>
      <c r="M1304" s="6"/>
      <c r="N1304" s="6"/>
    </row>
    <row r="1305" spans="4:14">
      <c r="D1305" s="5"/>
      <c r="E1305" s="6"/>
      <c r="F1305" s="6"/>
      <c r="G1305" s="5"/>
      <c r="H1305" s="6"/>
      <c r="I1305" s="6"/>
      <c r="J1305" s="6"/>
      <c r="K1305" s="6"/>
      <c r="L1305" s="6"/>
      <c r="M1305" s="6"/>
      <c r="N1305" s="6"/>
    </row>
    <row r="1306" spans="4:14">
      <c r="D1306" s="5"/>
      <c r="E1306" s="6"/>
      <c r="F1306" s="6"/>
      <c r="G1306" s="5"/>
      <c r="H1306" s="6"/>
      <c r="I1306" s="6"/>
      <c r="J1306" s="6"/>
      <c r="K1306" s="6"/>
      <c r="L1306" s="6"/>
      <c r="M1306" s="6"/>
      <c r="N1306" s="6"/>
    </row>
    <row r="1307" spans="4:14">
      <c r="D1307" s="5"/>
      <c r="E1307" s="6"/>
      <c r="F1307" s="6"/>
      <c r="G1307" s="5"/>
      <c r="H1307" s="6"/>
      <c r="I1307" s="6"/>
      <c r="J1307" s="6"/>
      <c r="K1307" s="6"/>
      <c r="L1307" s="6"/>
      <c r="M1307" s="6"/>
      <c r="N1307" s="6"/>
    </row>
    <row r="1308" spans="4:14">
      <c r="D1308" s="5"/>
      <c r="E1308" s="6"/>
      <c r="F1308" s="6"/>
      <c r="G1308" s="5"/>
      <c r="H1308" s="6"/>
      <c r="I1308" s="6"/>
      <c r="J1308" s="6"/>
      <c r="K1308" s="6"/>
      <c r="L1308" s="6"/>
      <c r="M1308" s="6"/>
      <c r="N1308" s="6"/>
    </row>
    <row r="1309" spans="4:14">
      <c r="D1309" s="5"/>
      <c r="E1309" s="6"/>
      <c r="F1309" s="6"/>
      <c r="G1309" s="5"/>
      <c r="H1309" s="6"/>
      <c r="I1309" s="6"/>
      <c r="J1309" s="6"/>
      <c r="K1309" s="6"/>
      <c r="L1309" s="6"/>
      <c r="M1309" s="6"/>
      <c r="N1309" s="6"/>
    </row>
    <row r="1310" spans="4:14">
      <c r="D1310" s="5"/>
      <c r="E1310" s="6"/>
      <c r="F1310" s="6"/>
      <c r="G1310" s="5"/>
      <c r="H1310" s="6"/>
      <c r="I1310" s="6"/>
      <c r="J1310" s="6"/>
      <c r="K1310" s="6"/>
      <c r="L1310" s="6"/>
      <c r="M1310" s="6"/>
      <c r="N1310" s="6"/>
    </row>
    <row r="1311" spans="4:14">
      <c r="D1311" s="5"/>
      <c r="E1311" s="6"/>
      <c r="F1311" s="6"/>
      <c r="G1311" s="5"/>
      <c r="H1311" s="6"/>
      <c r="I1311" s="6"/>
      <c r="J1311" s="6"/>
      <c r="K1311" s="6"/>
      <c r="L1311" s="6"/>
      <c r="M1311" s="6"/>
      <c r="N1311" s="6"/>
    </row>
    <row r="1312" spans="4:14">
      <c r="D1312" s="5"/>
      <c r="E1312" s="6"/>
      <c r="F1312" s="6"/>
      <c r="G1312" s="5"/>
      <c r="H1312" s="6"/>
      <c r="I1312" s="6"/>
      <c r="J1312" s="6"/>
      <c r="K1312" s="6"/>
      <c r="L1312" s="6"/>
      <c r="M1312" s="6"/>
      <c r="N1312" s="6"/>
    </row>
    <row r="1313" spans="4:14">
      <c r="D1313" s="5"/>
      <c r="E1313" s="6"/>
      <c r="F1313" s="6"/>
      <c r="G1313" s="5"/>
      <c r="H1313" s="6"/>
      <c r="I1313" s="6"/>
      <c r="J1313" s="6"/>
      <c r="K1313" s="6"/>
      <c r="L1313" s="6"/>
      <c r="M1313" s="6"/>
      <c r="N1313" s="6"/>
    </row>
    <row r="1314" spans="4:14">
      <c r="D1314" s="5"/>
      <c r="E1314" s="6"/>
      <c r="F1314" s="6"/>
      <c r="G1314" s="5"/>
      <c r="H1314" s="6"/>
      <c r="I1314" s="6"/>
      <c r="J1314" s="6"/>
      <c r="K1314" s="6"/>
      <c r="L1314" s="6"/>
      <c r="M1314" s="6"/>
      <c r="N1314" s="6"/>
    </row>
    <row r="1315" spans="4:14">
      <c r="D1315" s="5"/>
      <c r="E1315" s="6"/>
      <c r="F1315" s="6"/>
      <c r="G1315" s="5"/>
      <c r="H1315" s="6"/>
      <c r="I1315" s="6"/>
      <c r="J1315" s="6"/>
      <c r="K1315" s="6"/>
      <c r="L1315" s="6"/>
      <c r="M1315" s="6"/>
      <c r="N1315" s="6"/>
    </row>
    <row r="1316" spans="4:14">
      <c r="D1316" s="5"/>
      <c r="E1316" s="6"/>
      <c r="F1316" s="6"/>
      <c r="G1316" s="5"/>
      <c r="H1316" s="6"/>
      <c r="I1316" s="6"/>
      <c r="J1316" s="6"/>
      <c r="K1316" s="6"/>
      <c r="L1316" s="6"/>
      <c r="M1316" s="6"/>
      <c r="N1316" s="6"/>
    </row>
    <row r="1317" spans="4:14">
      <c r="D1317" s="5"/>
      <c r="E1317" s="6"/>
      <c r="F1317" s="6"/>
      <c r="G1317" s="5"/>
      <c r="H1317" s="6"/>
      <c r="I1317" s="6"/>
      <c r="J1317" s="6"/>
      <c r="K1317" s="6"/>
      <c r="L1317" s="6"/>
      <c r="M1317" s="6"/>
      <c r="N1317" s="6"/>
    </row>
    <row r="1318" spans="4:14">
      <c r="D1318" s="5"/>
      <c r="E1318" s="6"/>
      <c r="F1318" s="6"/>
      <c r="G1318" s="5"/>
      <c r="H1318" s="6"/>
      <c r="I1318" s="6"/>
      <c r="J1318" s="6"/>
      <c r="K1318" s="6"/>
      <c r="L1318" s="6"/>
      <c r="M1318" s="6"/>
      <c r="N1318" s="6"/>
    </row>
    <row r="1319" spans="4:14">
      <c r="D1319" s="5"/>
      <c r="E1319" s="6"/>
      <c r="F1319" s="6"/>
      <c r="G1319" s="5"/>
      <c r="H1319" s="6"/>
      <c r="I1319" s="6"/>
      <c r="J1319" s="6"/>
      <c r="K1319" s="6"/>
      <c r="L1319" s="6"/>
      <c r="M1319" s="6"/>
      <c r="N1319" s="6"/>
    </row>
    <row r="1320" spans="4:14">
      <c r="D1320" s="5"/>
      <c r="E1320" s="6"/>
      <c r="F1320" s="6"/>
      <c r="G1320" s="5"/>
      <c r="H1320" s="6"/>
      <c r="I1320" s="6"/>
      <c r="J1320" s="6"/>
      <c r="K1320" s="6"/>
      <c r="L1320" s="6"/>
      <c r="M1320" s="6"/>
      <c r="N1320" s="6"/>
    </row>
    <row r="1321" spans="4:14">
      <c r="D1321" s="5"/>
      <c r="E1321" s="6"/>
      <c r="F1321" s="6"/>
      <c r="G1321" s="5"/>
      <c r="H1321" s="6"/>
      <c r="I1321" s="6"/>
      <c r="J1321" s="6"/>
      <c r="K1321" s="6"/>
      <c r="L1321" s="6"/>
      <c r="M1321" s="6"/>
      <c r="N1321" s="6"/>
    </row>
    <row r="1322" spans="4:14">
      <c r="D1322" s="5"/>
      <c r="E1322" s="6"/>
      <c r="F1322" s="6"/>
      <c r="G1322" s="5"/>
      <c r="H1322" s="6"/>
      <c r="I1322" s="6"/>
      <c r="J1322" s="6"/>
      <c r="K1322" s="6"/>
      <c r="L1322" s="6"/>
      <c r="M1322" s="6"/>
      <c r="N1322" s="6"/>
    </row>
    <row r="1323" spans="4:14">
      <c r="D1323" s="5"/>
      <c r="E1323" s="6"/>
      <c r="F1323" s="6"/>
      <c r="G1323" s="5"/>
      <c r="H1323" s="6"/>
      <c r="I1323" s="6"/>
      <c r="J1323" s="6"/>
      <c r="K1323" s="6"/>
      <c r="L1323" s="6"/>
      <c r="M1323" s="6"/>
      <c r="N1323" s="6"/>
    </row>
    <row r="1324" spans="4:14">
      <c r="D1324" s="5"/>
      <c r="E1324" s="6"/>
      <c r="F1324" s="6"/>
      <c r="G1324" s="5"/>
      <c r="H1324" s="6"/>
      <c r="I1324" s="6"/>
      <c r="J1324" s="6"/>
      <c r="K1324" s="6"/>
      <c r="L1324" s="6"/>
      <c r="M1324" s="6"/>
      <c r="N1324" s="6"/>
    </row>
    <row r="1325" spans="4:14">
      <c r="D1325" s="5"/>
      <c r="E1325" s="6"/>
      <c r="F1325" s="6"/>
      <c r="G1325" s="5"/>
      <c r="H1325" s="6"/>
      <c r="I1325" s="6"/>
      <c r="J1325" s="6"/>
      <c r="K1325" s="6"/>
      <c r="L1325" s="6"/>
      <c r="M1325" s="6"/>
      <c r="N1325" s="6"/>
    </row>
    <row r="1326" spans="4:14">
      <c r="D1326" s="5"/>
      <c r="E1326" s="6"/>
      <c r="F1326" s="6"/>
      <c r="G1326" s="5"/>
      <c r="H1326" s="6"/>
      <c r="I1326" s="6"/>
      <c r="J1326" s="6"/>
      <c r="K1326" s="6"/>
      <c r="L1326" s="6"/>
      <c r="M1326" s="6"/>
      <c r="N1326" s="6"/>
    </row>
    <row r="1327" spans="4:14">
      <c r="D1327" s="5"/>
      <c r="E1327" s="6"/>
      <c r="F1327" s="6"/>
      <c r="G1327" s="5"/>
      <c r="H1327" s="6"/>
      <c r="I1327" s="6"/>
      <c r="J1327" s="6"/>
      <c r="K1327" s="6"/>
      <c r="L1327" s="6"/>
      <c r="M1327" s="6"/>
      <c r="N1327" s="6"/>
    </row>
    <row r="1328" spans="4:14">
      <c r="D1328" s="5"/>
      <c r="E1328" s="6"/>
      <c r="F1328" s="6"/>
      <c r="G1328" s="5"/>
      <c r="H1328" s="6"/>
      <c r="I1328" s="6"/>
      <c r="J1328" s="6"/>
      <c r="K1328" s="6"/>
      <c r="L1328" s="6"/>
      <c r="M1328" s="6"/>
      <c r="N1328" s="6"/>
    </row>
    <row r="1329" spans="4:14">
      <c r="D1329" s="5"/>
      <c r="E1329" s="6"/>
      <c r="F1329" s="6"/>
      <c r="G1329" s="5"/>
      <c r="H1329" s="6"/>
      <c r="I1329" s="6"/>
      <c r="J1329" s="6"/>
      <c r="K1329" s="6"/>
      <c r="L1329" s="6"/>
      <c r="M1329" s="6"/>
      <c r="N1329" s="6"/>
    </row>
    <row r="1330" spans="4:14">
      <c r="D1330" s="5"/>
      <c r="E1330" s="6"/>
      <c r="F1330" s="6"/>
      <c r="G1330" s="5"/>
      <c r="H1330" s="6"/>
      <c r="I1330" s="6"/>
      <c r="J1330" s="6"/>
      <c r="K1330" s="6"/>
      <c r="L1330" s="6"/>
      <c r="M1330" s="6"/>
      <c r="N1330" s="6"/>
    </row>
    <row r="1331" spans="4:14">
      <c r="D1331" s="5"/>
      <c r="E1331" s="6"/>
      <c r="F1331" s="6"/>
      <c r="G1331" s="5"/>
      <c r="H1331" s="6"/>
      <c r="I1331" s="6"/>
      <c r="J1331" s="6"/>
      <c r="K1331" s="6"/>
      <c r="L1331" s="6"/>
      <c r="M1331" s="6"/>
      <c r="N1331" s="6"/>
    </row>
    <row r="1332" spans="4:14">
      <c r="D1332" s="5"/>
      <c r="E1332" s="6"/>
      <c r="F1332" s="6"/>
      <c r="G1332" s="5"/>
      <c r="H1332" s="6"/>
      <c r="I1332" s="6"/>
      <c r="J1332" s="6"/>
      <c r="K1332" s="6"/>
      <c r="L1332" s="6"/>
      <c r="M1332" s="6"/>
      <c r="N1332" s="6"/>
    </row>
    <row r="1333" spans="4:14">
      <c r="D1333" s="5"/>
      <c r="E1333" s="6"/>
      <c r="F1333" s="6"/>
      <c r="G1333" s="5"/>
      <c r="H1333" s="6"/>
      <c r="I1333" s="6"/>
      <c r="J1333" s="6"/>
      <c r="K1333" s="6"/>
      <c r="L1333" s="6"/>
      <c r="M1333" s="6"/>
      <c r="N1333" s="6"/>
    </row>
    <row r="1334" spans="4:14">
      <c r="D1334" s="5"/>
      <c r="E1334" s="6"/>
      <c r="F1334" s="6"/>
      <c r="G1334" s="5"/>
      <c r="H1334" s="6"/>
      <c r="I1334" s="6"/>
      <c r="J1334" s="6"/>
      <c r="K1334" s="6"/>
      <c r="L1334" s="6"/>
      <c r="M1334" s="6"/>
      <c r="N1334" s="6"/>
    </row>
    <row r="1335" spans="4:14">
      <c r="D1335" s="5"/>
      <c r="E1335" s="6"/>
      <c r="F1335" s="6"/>
      <c r="G1335" s="5"/>
      <c r="H1335" s="6"/>
      <c r="I1335" s="6"/>
      <c r="J1335" s="6"/>
      <c r="K1335" s="6"/>
      <c r="L1335" s="6"/>
      <c r="M1335" s="6"/>
      <c r="N1335" s="6"/>
    </row>
    <row r="1336" spans="4:14">
      <c r="D1336" s="5"/>
      <c r="E1336" s="6"/>
      <c r="F1336" s="6"/>
      <c r="G1336" s="5"/>
      <c r="H1336" s="6"/>
      <c r="I1336" s="6"/>
      <c r="J1336" s="6"/>
      <c r="K1336" s="6"/>
      <c r="L1336" s="6"/>
      <c r="M1336" s="6"/>
      <c r="N1336" s="6"/>
    </row>
    <row r="1337" spans="4:14">
      <c r="D1337" s="5"/>
      <c r="E1337" s="6"/>
      <c r="F1337" s="6"/>
      <c r="G1337" s="5"/>
      <c r="H1337" s="6"/>
      <c r="I1337" s="6"/>
      <c r="J1337" s="6"/>
      <c r="K1337" s="6"/>
      <c r="L1337" s="6"/>
      <c r="M1337" s="6"/>
      <c r="N1337" s="6"/>
    </row>
    <row r="1338" spans="4:14">
      <c r="D1338" s="5"/>
      <c r="E1338" s="6"/>
      <c r="F1338" s="6"/>
      <c r="G1338" s="5"/>
      <c r="H1338" s="6"/>
      <c r="I1338" s="6"/>
      <c r="J1338" s="6"/>
      <c r="K1338" s="6"/>
      <c r="L1338" s="6"/>
      <c r="M1338" s="6"/>
      <c r="N1338" s="6"/>
    </row>
    <row r="1339" spans="4:14">
      <c r="D1339" s="5"/>
      <c r="E1339" s="6"/>
      <c r="F1339" s="6"/>
      <c r="G1339" s="5"/>
      <c r="H1339" s="6"/>
      <c r="I1339" s="6"/>
      <c r="J1339" s="6"/>
      <c r="K1339" s="6"/>
      <c r="L1339" s="6"/>
      <c r="M1339" s="6"/>
      <c r="N1339" s="6"/>
    </row>
    <row r="1340" spans="4:14">
      <c r="D1340" s="5"/>
      <c r="E1340" s="6"/>
      <c r="F1340" s="6"/>
      <c r="G1340" s="5"/>
      <c r="H1340" s="6"/>
      <c r="I1340" s="6"/>
      <c r="J1340" s="6"/>
      <c r="K1340" s="6"/>
      <c r="L1340" s="6"/>
      <c r="M1340" s="6"/>
      <c r="N1340" s="6"/>
    </row>
    <row r="1341" spans="4:14">
      <c r="D1341" s="5"/>
      <c r="E1341" s="6"/>
      <c r="F1341" s="6"/>
      <c r="G1341" s="5"/>
      <c r="H1341" s="6"/>
      <c r="I1341" s="6"/>
      <c r="J1341" s="6"/>
      <c r="K1341" s="6"/>
      <c r="L1341" s="6"/>
      <c r="M1341" s="6"/>
      <c r="N1341" s="6"/>
    </row>
    <row r="1342" spans="4:14">
      <c r="D1342" s="5"/>
      <c r="E1342" s="6"/>
      <c r="F1342" s="6"/>
      <c r="G1342" s="5"/>
      <c r="H1342" s="6"/>
      <c r="I1342" s="6"/>
      <c r="J1342" s="6"/>
      <c r="K1342" s="6"/>
      <c r="L1342" s="6"/>
      <c r="M1342" s="6"/>
      <c r="N1342" s="6"/>
    </row>
    <row r="1343" spans="4:14">
      <c r="D1343" s="5"/>
      <c r="E1343" s="6"/>
      <c r="F1343" s="6"/>
      <c r="G1343" s="5"/>
      <c r="H1343" s="6"/>
      <c r="I1343" s="6"/>
      <c r="J1343" s="6"/>
      <c r="K1343" s="6"/>
      <c r="L1343" s="6"/>
      <c r="M1343" s="6"/>
      <c r="N1343" s="6"/>
    </row>
    <row r="1344" spans="4:14">
      <c r="D1344" s="5"/>
      <c r="E1344" s="6"/>
      <c r="F1344" s="6"/>
      <c r="G1344" s="5"/>
      <c r="H1344" s="6"/>
      <c r="I1344" s="6"/>
      <c r="J1344" s="6"/>
      <c r="K1344" s="6"/>
      <c r="L1344" s="6"/>
      <c r="M1344" s="6"/>
      <c r="N1344" s="6"/>
    </row>
    <row r="1345" spans="4:14">
      <c r="D1345" s="5"/>
      <c r="E1345" s="6"/>
      <c r="F1345" s="6"/>
      <c r="G1345" s="5"/>
      <c r="H1345" s="6"/>
      <c r="I1345" s="6"/>
      <c r="J1345" s="6"/>
      <c r="K1345" s="6"/>
      <c r="L1345" s="6"/>
      <c r="M1345" s="6"/>
      <c r="N1345" s="6"/>
    </row>
    <row r="1346" spans="4:14">
      <c r="D1346" s="5"/>
      <c r="E1346" s="6"/>
      <c r="F1346" s="6"/>
      <c r="G1346" s="5"/>
      <c r="H1346" s="6"/>
      <c r="I1346" s="6"/>
      <c r="J1346" s="6"/>
      <c r="K1346" s="6"/>
      <c r="L1346" s="6"/>
      <c r="M1346" s="6"/>
      <c r="N1346" s="6"/>
    </row>
    <row r="1347" spans="4:14">
      <c r="D1347" s="5"/>
      <c r="E1347" s="6"/>
      <c r="F1347" s="6"/>
      <c r="G1347" s="5"/>
      <c r="H1347" s="6"/>
      <c r="I1347" s="6"/>
      <c r="J1347" s="6"/>
      <c r="K1347" s="6"/>
      <c r="L1347" s="6"/>
      <c r="M1347" s="6"/>
      <c r="N1347" s="6"/>
    </row>
    <row r="1348" spans="4:14">
      <c r="D1348" s="5"/>
      <c r="E1348" s="6"/>
      <c r="F1348" s="6"/>
      <c r="G1348" s="5"/>
      <c r="H1348" s="6"/>
      <c r="I1348" s="6"/>
      <c r="J1348" s="6"/>
      <c r="K1348" s="6"/>
      <c r="L1348" s="6"/>
      <c r="M1348" s="6"/>
      <c r="N1348" s="6"/>
    </row>
    <row r="1349" spans="4:14">
      <c r="D1349" s="5"/>
      <c r="E1349" s="6"/>
      <c r="F1349" s="6"/>
      <c r="G1349" s="5"/>
      <c r="H1349" s="6"/>
      <c r="I1349" s="6"/>
      <c r="J1349" s="6"/>
      <c r="K1349" s="6"/>
      <c r="L1349" s="6"/>
      <c r="M1349" s="6"/>
      <c r="N1349" s="6"/>
    </row>
    <row r="1350" spans="4:14">
      <c r="D1350" s="5"/>
      <c r="E1350" s="6"/>
      <c r="F1350" s="6"/>
      <c r="G1350" s="5"/>
      <c r="H1350" s="6"/>
      <c r="I1350" s="6"/>
      <c r="J1350" s="6"/>
      <c r="K1350" s="6"/>
      <c r="L1350" s="6"/>
      <c r="M1350" s="6"/>
      <c r="N1350" s="6"/>
    </row>
    <row r="1351" spans="4:14">
      <c r="D1351" s="5"/>
      <c r="E1351" s="6"/>
      <c r="F1351" s="6"/>
      <c r="G1351" s="5"/>
      <c r="H1351" s="6"/>
      <c r="I1351" s="6"/>
      <c r="J1351" s="6"/>
      <c r="K1351" s="6"/>
      <c r="L1351" s="6"/>
      <c r="M1351" s="6"/>
      <c r="N1351" s="6"/>
    </row>
    <row r="1352" spans="4:14">
      <c r="D1352" s="5"/>
      <c r="E1352" s="6"/>
      <c r="F1352" s="6"/>
      <c r="G1352" s="5"/>
      <c r="H1352" s="6"/>
      <c r="I1352" s="6"/>
      <c r="J1352" s="6"/>
      <c r="K1352" s="6"/>
      <c r="L1352" s="6"/>
      <c r="M1352" s="6"/>
      <c r="N1352" s="6"/>
    </row>
    <row r="1353" spans="4:14">
      <c r="D1353" s="5"/>
      <c r="E1353" s="6"/>
      <c r="F1353" s="6"/>
      <c r="G1353" s="5"/>
      <c r="H1353" s="6"/>
      <c r="I1353" s="6"/>
      <c r="J1353" s="6"/>
      <c r="K1353" s="6"/>
      <c r="L1353" s="6"/>
      <c r="M1353" s="6"/>
      <c r="N1353" s="6"/>
    </row>
    <row r="1354" spans="4:14">
      <c r="D1354" s="5"/>
      <c r="E1354" s="6"/>
      <c r="F1354" s="6"/>
      <c r="G1354" s="5"/>
      <c r="H1354" s="6"/>
      <c r="I1354" s="6"/>
      <c r="J1354" s="6"/>
      <c r="K1354" s="6"/>
      <c r="L1354" s="6"/>
      <c r="M1354" s="6"/>
      <c r="N1354" s="6"/>
    </row>
    <row r="1355" spans="4:14">
      <c r="D1355" s="5"/>
      <c r="E1355" s="6"/>
      <c r="F1355" s="6"/>
      <c r="G1355" s="5"/>
      <c r="H1355" s="6"/>
      <c r="I1355" s="6"/>
      <c r="J1355" s="6"/>
      <c r="K1355" s="6"/>
      <c r="L1355" s="6"/>
      <c r="M1355" s="6"/>
      <c r="N1355" s="6"/>
    </row>
    <row r="1356" spans="4:14">
      <c r="D1356" s="5"/>
      <c r="E1356" s="6"/>
      <c r="F1356" s="6"/>
      <c r="G1356" s="5"/>
      <c r="H1356" s="6"/>
      <c r="I1356" s="6"/>
      <c r="J1356" s="6"/>
      <c r="K1356" s="6"/>
      <c r="L1356" s="6"/>
      <c r="M1356" s="6"/>
      <c r="N1356" s="6"/>
    </row>
    <row r="1357" spans="4:14">
      <c r="D1357" s="5"/>
      <c r="E1357" s="6"/>
      <c r="F1357" s="6"/>
      <c r="G1357" s="5"/>
      <c r="H1357" s="6"/>
      <c r="I1357" s="6"/>
      <c r="J1357" s="6"/>
      <c r="K1357" s="6"/>
      <c r="L1357" s="6"/>
      <c r="M1357" s="6"/>
      <c r="N1357" s="6"/>
    </row>
    <row r="1358" spans="4:14">
      <c r="D1358" s="5"/>
      <c r="E1358" s="6"/>
      <c r="F1358" s="6"/>
      <c r="G1358" s="5"/>
      <c r="H1358" s="6"/>
      <c r="I1358" s="6"/>
      <c r="J1358" s="6"/>
      <c r="K1358" s="6"/>
      <c r="L1358" s="6"/>
      <c r="M1358" s="6"/>
      <c r="N1358" s="6"/>
    </row>
    <row r="1359" spans="4:14">
      <c r="D1359" s="5"/>
      <c r="E1359" s="6"/>
      <c r="F1359" s="6"/>
      <c r="G1359" s="5"/>
      <c r="H1359" s="6"/>
      <c r="I1359" s="6"/>
      <c r="J1359" s="6"/>
      <c r="K1359" s="6"/>
      <c r="L1359" s="6"/>
      <c r="M1359" s="6"/>
      <c r="N1359" s="6"/>
    </row>
    <row r="1360" spans="4:14">
      <c r="D1360" s="5"/>
      <c r="E1360" s="6"/>
      <c r="F1360" s="6"/>
      <c r="G1360" s="5"/>
      <c r="H1360" s="6"/>
      <c r="I1360" s="6"/>
      <c r="J1360" s="6"/>
      <c r="K1360" s="6"/>
      <c r="L1360" s="6"/>
      <c r="M1360" s="6"/>
      <c r="N1360" s="6"/>
    </row>
    <row r="1361" spans="4:14">
      <c r="D1361" s="5"/>
      <c r="E1361" s="6"/>
      <c r="F1361" s="6"/>
      <c r="G1361" s="5"/>
      <c r="H1361" s="6"/>
      <c r="I1361" s="6"/>
      <c r="J1361" s="6"/>
      <c r="K1361" s="6"/>
      <c r="L1361" s="6"/>
      <c r="M1361" s="6"/>
      <c r="N1361" s="6"/>
    </row>
    <row r="1362" spans="4:14">
      <c r="D1362" s="5"/>
      <c r="E1362" s="6"/>
      <c r="F1362" s="6"/>
      <c r="G1362" s="5"/>
      <c r="H1362" s="6"/>
      <c r="I1362" s="6"/>
      <c r="J1362" s="6"/>
      <c r="K1362" s="6"/>
      <c r="L1362" s="6"/>
      <c r="M1362" s="6"/>
      <c r="N1362" s="6"/>
    </row>
    <row r="1363" spans="4:14">
      <c r="D1363" s="5"/>
      <c r="E1363" s="6"/>
      <c r="F1363" s="6"/>
      <c r="G1363" s="5"/>
      <c r="H1363" s="6"/>
      <c r="I1363" s="6"/>
      <c r="J1363" s="6"/>
      <c r="K1363" s="6"/>
      <c r="L1363" s="6"/>
      <c r="M1363" s="6"/>
      <c r="N1363" s="6"/>
    </row>
    <row r="1364" spans="4:14">
      <c r="D1364" s="5"/>
      <c r="E1364" s="6"/>
      <c r="F1364" s="6"/>
      <c r="G1364" s="5"/>
      <c r="H1364" s="6"/>
      <c r="I1364" s="6"/>
      <c r="J1364" s="6"/>
      <c r="K1364" s="6"/>
      <c r="L1364" s="6"/>
      <c r="M1364" s="6"/>
      <c r="N1364" s="6"/>
    </row>
    <row r="1365" spans="4:14">
      <c r="D1365" s="5"/>
      <c r="E1365" s="6"/>
      <c r="F1365" s="6"/>
      <c r="G1365" s="5"/>
      <c r="H1365" s="6"/>
      <c r="I1365" s="6"/>
      <c r="J1365" s="6"/>
      <c r="K1365" s="6"/>
      <c r="L1365" s="6"/>
      <c r="M1365" s="6"/>
      <c r="N1365" s="6"/>
    </row>
    <row r="1366" spans="4:14">
      <c r="D1366" s="5"/>
      <c r="E1366" s="6"/>
      <c r="F1366" s="6"/>
      <c r="G1366" s="5"/>
      <c r="H1366" s="6"/>
      <c r="I1366" s="6"/>
      <c r="J1366" s="6"/>
      <c r="K1366" s="6"/>
      <c r="L1366" s="6"/>
      <c r="M1366" s="6"/>
      <c r="N1366" s="6"/>
    </row>
    <row r="1367" spans="4:14">
      <c r="D1367" s="5"/>
      <c r="E1367" s="6"/>
      <c r="F1367" s="6"/>
      <c r="G1367" s="5"/>
      <c r="H1367" s="6"/>
      <c r="I1367" s="6"/>
      <c r="J1367" s="6"/>
      <c r="K1367" s="6"/>
      <c r="L1367" s="6"/>
      <c r="M1367" s="6"/>
      <c r="N1367" s="6"/>
    </row>
    <row r="1368" spans="4:14">
      <c r="D1368" s="5"/>
      <c r="E1368" s="6"/>
      <c r="F1368" s="6"/>
      <c r="G1368" s="5"/>
      <c r="H1368" s="6"/>
      <c r="I1368" s="6"/>
      <c r="J1368" s="6"/>
      <c r="K1368" s="6"/>
      <c r="L1368" s="6"/>
      <c r="M1368" s="6"/>
      <c r="N1368" s="6"/>
    </row>
    <row r="1369" spans="4:14">
      <c r="D1369" s="5"/>
      <c r="E1369" s="6"/>
      <c r="F1369" s="6"/>
      <c r="G1369" s="5"/>
      <c r="H1369" s="6"/>
      <c r="I1369" s="6"/>
      <c r="J1369" s="6"/>
      <c r="K1369" s="6"/>
      <c r="L1369" s="6"/>
      <c r="M1369" s="6"/>
      <c r="N1369" s="6"/>
    </row>
    <row r="1370" spans="4:14">
      <c r="D1370" s="5"/>
      <c r="E1370" s="6"/>
      <c r="F1370" s="6"/>
      <c r="G1370" s="5"/>
      <c r="H1370" s="6"/>
      <c r="I1370" s="6"/>
      <c r="J1370" s="6"/>
      <c r="K1370" s="6"/>
      <c r="L1370" s="6"/>
      <c r="M1370" s="6"/>
      <c r="N1370" s="6"/>
    </row>
    <row r="1371" spans="4:14">
      <c r="D1371" s="5"/>
      <c r="E1371" s="6"/>
      <c r="F1371" s="6"/>
      <c r="G1371" s="5"/>
      <c r="H1371" s="6"/>
      <c r="I1371" s="6"/>
      <c r="J1371" s="6"/>
      <c r="K1371" s="6"/>
      <c r="L1371" s="6"/>
      <c r="M1371" s="6"/>
      <c r="N1371" s="6"/>
    </row>
    <row r="1372" spans="4:14">
      <c r="D1372" s="5"/>
      <c r="E1372" s="6"/>
      <c r="F1372" s="6"/>
      <c r="G1372" s="5"/>
      <c r="H1372" s="6"/>
      <c r="I1372" s="6"/>
      <c r="J1372" s="6"/>
      <c r="K1372" s="6"/>
      <c r="L1372" s="6"/>
      <c r="M1372" s="6"/>
      <c r="N1372" s="6"/>
    </row>
    <row r="1373" spans="4:14">
      <c r="D1373" s="5"/>
      <c r="E1373" s="6"/>
      <c r="F1373" s="6"/>
      <c r="G1373" s="5"/>
      <c r="H1373" s="6"/>
      <c r="I1373" s="6"/>
      <c r="J1373" s="6"/>
      <c r="K1373" s="6"/>
      <c r="L1373" s="6"/>
      <c r="M1373" s="6"/>
      <c r="N1373" s="6"/>
    </row>
    <row r="1374" spans="4:14">
      <c r="D1374" s="5"/>
      <c r="E1374" s="6"/>
      <c r="F1374" s="6"/>
      <c r="G1374" s="5"/>
      <c r="H1374" s="6"/>
      <c r="I1374" s="6"/>
      <c r="J1374" s="6"/>
      <c r="K1374" s="6"/>
      <c r="L1374" s="6"/>
      <c r="M1374" s="6"/>
      <c r="N1374" s="6"/>
    </row>
    <row r="1375" spans="4:14">
      <c r="D1375" s="5"/>
      <c r="E1375" s="6"/>
      <c r="F1375" s="6"/>
      <c r="G1375" s="5"/>
      <c r="H1375" s="6"/>
      <c r="I1375" s="6"/>
      <c r="J1375" s="6"/>
      <c r="K1375" s="6"/>
      <c r="L1375" s="6"/>
      <c r="M1375" s="6"/>
      <c r="N1375" s="6"/>
    </row>
    <row r="1376" spans="4:14">
      <c r="D1376" s="5"/>
      <c r="E1376" s="6"/>
      <c r="F1376" s="6"/>
      <c r="G1376" s="5"/>
      <c r="H1376" s="6"/>
      <c r="I1376" s="6"/>
      <c r="J1376" s="6"/>
      <c r="K1376" s="6"/>
      <c r="L1376" s="6"/>
      <c r="M1376" s="6"/>
      <c r="N1376" s="6"/>
    </row>
    <row r="1377" spans="4:14">
      <c r="D1377" s="5"/>
      <c r="E1377" s="6"/>
      <c r="F1377" s="6"/>
      <c r="G1377" s="5"/>
      <c r="H1377" s="6"/>
      <c r="I1377" s="6"/>
      <c r="J1377" s="6"/>
      <c r="K1377" s="6"/>
      <c r="L1377" s="6"/>
      <c r="M1377" s="6"/>
      <c r="N1377" s="6"/>
    </row>
    <row r="1378" spans="4:14">
      <c r="D1378" s="5"/>
      <c r="E1378" s="6"/>
      <c r="F1378" s="6"/>
      <c r="G1378" s="5"/>
      <c r="H1378" s="6"/>
      <c r="I1378" s="6"/>
      <c r="J1378" s="6"/>
      <c r="K1378" s="6"/>
      <c r="L1378" s="6"/>
      <c r="M1378" s="6"/>
      <c r="N1378" s="6"/>
    </row>
    <row r="1379" spans="4:14">
      <c r="D1379" s="5"/>
      <c r="E1379" s="6"/>
      <c r="F1379" s="6"/>
      <c r="G1379" s="5"/>
      <c r="H1379" s="6"/>
      <c r="I1379" s="6"/>
      <c r="J1379" s="6"/>
      <c r="K1379" s="6"/>
      <c r="L1379" s="6"/>
      <c r="M1379" s="6"/>
      <c r="N1379" s="6"/>
    </row>
    <row r="1380" spans="4:14">
      <c r="D1380" s="5"/>
      <c r="E1380" s="6"/>
      <c r="F1380" s="6"/>
      <c r="G1380" s="5"/>
      <c r="H1380" s="6"/>
      <c r="I1380" s="6"/>
      <c r="J1380" s="6"/>
      <c r="K1380" s="6"/>
      <c r="L1380" s="6"/>
      <c r="M1380" s="6"/>
      <c r="N1380" s="6"/>
    </row>
    <row r="1381" spans="4:14">
      <c r="D1381" s="5"/>
      <c r="E1381" s="6"/>
      <c r="F1381" s="6"/>
      <c r="G1381" s="5"/>
      <c r="H1381" s="6"/>
      <c r="I1381" s="6"/>
      <c r="J1381" s="6"/>
      <c r="K1381" s="6"/>
      <c r="L1381" s="6"/>
      <c r="M1381" s="6"/>
      <c r="N1381" s="6"/>
    </row>
    <row r="1382" spans="4:14">
      <c r="D1382" s="5"/>
      <c r="E1382" s="6"/>
      <c r="F1382" s="6"/>
      <c r="G1382" s="5"/>
      <c r="H1382" s="6"/>
      <c r="I1382" s="6"/>
      <c r="J1382" s="6"/>
      <c r="K1382" s="6"/>
      <c r="L1382" s="6"/>
      <c r="M1382" s="6"/>
      <c r="N1382" s="6"/>
    </row>
    <row r="1383" spans="4:14">
      <c r="D1383" s="5"/>
      <c r="E1383" s="6"/>
      <c r="F1383" s="6"/>
      <c r="G1383" s="5"/>
      <c r="H1383" s="6"/>
      <c r="I1383" s="6"/>
      <c r="J1383" s="6"/>
      <c r="K1383" s="6"/>
      <c r="L1383" s="6"/>
      <c r="M1383" s="6"/>
      <c r="N1383" s="6"/>
    </row>
    <row r="1384" spans="4:14">
      <c r="D1384" s="5"/>
      <c r="E1384" s="6"/>
      <c r="F1384" s="6"/>
      <c r="G1384" s="5"/>
      <c r="H1384" s="6"/>
      <c r="I1384" s="6"/>
      <c r="J1384" s="6"/>
      <c r="K1384" s="6"/>
      <c r="L1384" s="6"/>
      <c r="M1384" s="6"/>
      <c r="N1384" s="6"/>
    </row>
    <row r="1385" spans="4:14">
      <c r="D1385" s="5"/>
      <c r="E1385" s="6"/>
      <c r="F1385" s="6"/>
      <c r="G1385" s="5"/>
      <c r="H1385" s="6"/>
      <c r="I1385" s="6"/>
      <c r="J1385" s="6"/>
      <c r="K1385" s="6"/>
      <c r="L1385" s="6"/>
      <c r="M1385" s="6"/>
      <c r="N1385" s="6"/>
    </row>
    <row r="1386" spans="4:14">
      <c r="D1386" s="5"/>
      <c r="E1386" s="6"/>
      <c r="F1386" s="6"/>
      <c r="G1386" s="5"/>
      <c r="H1386" s="6"/>
      <c r="I1386" s="6"/>
      <c r="J1386" s="6"/>
      <c r="K1386" s="6"/>
      <c r="L1386" s="6"/>
      <c r="M1386" s="6"/>
      <c r="N1386" s="6"/>
    </row>
    <row r="1387" spans="4:14">
      <c r="D1387" s="5"/>
      <c r="E1387" s="6"/>
      <c r="F1387" s="6"/>
      <c r="G1387" s="5"/>
      <c r="H1387" s="6"/>
      <c r="I1387" s="6"/>
      <c r="J1387" s="6"/>
      <c r="K1387" s="6"/>
      <c r="L1387" s="6"/>
      <c r="M1387" s="6"/>
      <c r="N1387" s="6"/>
    </row>
    <row r="1388" spans="4:14">
      <c r="D1388" s="5"/>
      <c r="E1388" s="6"/>
      <c r="F1388" s="6"/>
      <c r="G1388" s="5"/>
      <c r="H1388" s="6"/>
      <c r="I1388" s="6"/>
      <c r="J1388" s="6"/>
      <c r="K1388" s="6"/>
      <c r="L1388" s="6"/>
      <c r="M1388" s="6"/>
      <c r="N1388" s="6"/>
    </row>
    <row r="1389" spans="4:14">
      <c r="D1389" s="5"/>
      <c r="E1389" s="6"/>
      <c r="F1389" s="6"/>
      <c r="G1389" s="5"/>
      <c r="H1389" s="6"/>
      <c r="I1389" s="6"/>
      <c r="J1389" s="6"/>
      <c r="K1389" s="6"/>
      <c r="L1389" s="6"/>
      <c r="M1389" s="6"/>
      <c r="N1389" s="6"/>
    </row>
    <row r="1390" spans="4:14">
      <c r="D1390" s="5"/>
      <c r="E1390" s="6"/>
      <c r="F1390" s="6"/>
      <c r="G1390" s="5"/>
      <c r="H1390" s="6"/>
      <c r="I1390" s="6"/>
      <c r="J1390" s="6"/>
      <c r="K1390" s="6"/>
      <c r="L1390" s="6"/>
      <c r="M1390" s="6"/>
      <c r="N1390" s="6"/>
    </row>
    <row r="1391" spans="4:14">
      <c r="D1391" s="5"/>
      <c r="E1391" s="6"/>
      <c r="F1391" s="6"/>
      <c r="G1391" s="5"/>
      <c r="H1391" s="6"/>
      <c r="I1391" s="6"/>
      <c r="J1391" s="6"/>
      <c r="K1391" s="6"/>
      <c r="L1391" s="6"/>
      <c r="M1391" s="6"/>
      <c r="N1391" s="6"/>
    </row>
    <row r="1392" spans="4:14">
      <c r="D1392" s="5"/>
      <c r="E1392" s="6"/>
      <c r="F1392" s="6"/>
      <c r="G1392" s="5"/>
      <c r="H1392" s="6"/>
      <c r="I1392" s="6"/>
      <c r="J1392" s="6"/>
      <c r="K1392" s="6"/>
      <c r="L1392" s="6"/>
      <c r="M1392" s="6"/>
      <c r="N1392" s="6"/>
    </row>
    <row r="1393" spans="4:14">
      <c r="D1393" s="5"/>
      <c r="E1393" s="6"/>
      <c r="F1393" s="6"/>
      <c r="G1393" s="5"/>
      <c r="H1393" s="6"/>
      <c r="I1393" s="6"/>
      <c r="J1393" s="6"/>
      <c r="K1393" s="6"/>
      <c r="L1393" s="6"/>
      <c r="M1393" s="6"/>
      <c r="N1393" s="6"/>
    </row>
    <row r="1394" spans="4:14">
      <c r="D1394" s="5"/>
      <c r="E1394" s="6"/>
      <c r="F1394" s="6"/>
      <c r="G1394" s="5"/>
      <c r="H1394" s="6"/>
      <c r="I1394" s="6"/>
      <c r="J1394" s="6"/>
      <c r="K1394" s="6"/>
      <c r="L1394" s="6"/>
      <c r="M1394" s="6"/>
      <c r="N1394" s="6"/>
    </row>
    <row r="1395" spans="4:14">
      <c r="D1395" s="5"/>
      <c r="E1395" s="6"/>
      <c r="F1395" s="6"/>
      <c r="G1395" s="5"/>
      <c r="H1395" s="6"/>
      <c r="I1395" s="6"/>
      <c r="J1395" s="6"/>
      <c r="K1395" s="6"/>
      <c r="L1395" s="6"/>
      <c r="M1395" s="6"/>
      <c r="N1395" s="6"/>
    </row>
    <row r="1396" spans="4:14">
      <c r="D1396" s="5"/>
      <c r="E1396" s="6"/>
      <c r="F1396" s="6"/>
      <c r="G1396" s="5"/>
      <c r="H1396" s="6"/>
      <c r="I1396" s="6"/>
      <c r="J1396" s="6"/>
      <c r="K1396" s="6"/>
      <c r="L1396" s="6"/>
      <c r="M1396" s="6"/>
      <c r="N1396" s="6"/>
    </row>
    <row r="1397" spans="4:14">
      <c r="D1397" s="5"/>
      <c r="E1397" s="6"/>
      <c r="F1397" s="6"/>
      <c r="G1397" s="5"/>
      <c r="H1397" s="6"/>
      <c r="I1397" s="6"/>
      <c r="J1397" s="6"/>
      <c r="K1397" s="6"/>
      <c r="L1397" s="6"/>
      <c r="M1397" s="6"/>
      <c r="N1397" s="6"/>
    </row>
    <row r="1398" spans="4:14">
      <c r="D1398" s="5"/>
      <c r="E1398" s="6"/>
      <c r="F1398" s="6"/>
      <c r="G1398" s="5"/>
      <c r="H1398" s="6"/>
      <c r="I1398" s="6"/>
      <c r="J1398" s="6"/>
      <c r="K1398" s="6"/>
      <c r="L1398" s="6"/>
      <c r="M1398" s="6"/>
      <c r="N1398" s="6"/>
    </row>
    <row r="1399" spans="4:14">
      <c r="D1399" s="5"/>
      <c r="E1399" s="6"/>
      <c r="F1399" s="6"/>
      <c r="G1399" s="5"/>
      <c r="H1399" s="6"/>
      <c r="I1399" s="6"/>
      <c r="J1399" s="6"/>
      <c r="K1399" s="6"/>
      <c r="L1399" s="6"/>
      <c r="M1399" s="6"/>
      <c r="N1399" s="6"/>
    </row>
    <row r="1400" spans="4:14">
      <c r="D1400" s="5"/>
      <c r="E1400" s="6"/>
      <c r="F1400" s="6"/>
      <c r="G1400" s="5"/>
      <c r="H1400" s="6"/>
      <c r="I1400" s="6"/>
      <c r="J1400" s="6"/>
      <c r="K1400" s="6"/>
      <c r="L1400" s="6"/>
      <c r="M1400" s="6"/>
      <c r="N1400" s="6"/>
    </row>
    <row r="1401" spans="4:14">
      <c r="D1401" s="5"/>
      <c r="E1401" s="6"/>
      <c r="F1401" s="6"/>
      <c r="G1401" s="5"/>
      <c r="H1401" s="6"/>
      <c r="I1401" s="6"/>
      <c r="J1401" s="6"/>
      <c r="K1401" s="6"/>
      <c r="L1401" s="6"/>
      <c r="M1401" s="6"/>
      <c r="N1401" s="6"/>
    </row>
    <row r="1402" spans="4:14">
      <c r="D1402" s="5"/>
      <c r="E1402" s="6"/>
      <c r="F1402" s="6"/>
      <c r="G1402" s="5"/>
      <c r="H1402" s="6"/>
      <c r="I1402" s="6"/>
      <c r="J1402" s="6"/>
      <c r="K1402" s="6"/>
      <c r="L1402" s="6"/>
      <c r="M1402" s="6"/>
      <c r="N1402" s="6"/>
    </row>
    <row r="1403" spans="4:14">
      <c r="D1403" s="5"/>
      <c r="E1403" s="6"/>
      <c r="F1403" s="6"/>
      <c r="G1403" s="5"/>
      <c r="H1403" s="6"/>
      <c r="I1403" s="6"/>
      <c r="J1403" s="6"/>
      <c r="K1403" s="6"/>
      <c r="L1403" s="6"/>
      <c r="M1403" s="6"/>
      <c r="N1403" s="6"/>
    </row>
    <row r="1404" spans="4:14">
      <c r="D1404" s="5"/>
      <c r="E1404" s="6"/>
      <c r="F1404" s="6"/>
      <c r="G1404" s="5"/>
      <c r="H1404" s="6"/>
      <c r="I1404" s="6"/>
      <c r="J1404" s="6"/>
      <c r="K1404" s="6"/>
      <c r="L1404" s="6"/>
      <c r="M1404" s="6"/>
      <c r="N1404" s="6"/>
    </row>
    <row r="1405" spans="4:14">
      <c r="D1405" s="5"/>
      <c r="E1405" s="6"/>
      <c r="F1405" s="6"/>
      <c r="G1405" s="5"/>
      <c r="H1405" s="6"/>
      <c r="I1405" s="6"/>
      <c r="J1405" s="6"/>
      <c r="K1405" s="6"/>
      <c r="L1405" s="6"/>
      <c r="M1405" s="6"/>
      <c r="N1405" s="6"/>
    </row>
    <row r="1406" spans="4:14">
      <c r="D1406" s="5"/>
      <c r="E1406" s="6"/>
      <c r="F1406" s="6"/>
      <c r="G1406" s="5"/>
      <c r="H1406" s="6"/>
      <c r="I1406" s="6"/>
      <c r="J1406" s="6"/>
      <c r="K1406" s="6"/>
      <c r="L1406" s="6"/>
      <c r="M1406" s="6"/>
      <c r="N1406" s="6"/>
    </row>
    <row r="1407" spans="4:14">
      <c r="D1407" s="5"/>
      <c r="E1407" s="6"/>
      <c r="F1407" s="6"/>
      <c r="G1407" s="5"/>
      <c r="H1407" s="6"/>
      <c r="I1407" s="6"/>
      <c r="J1407" s="6"/>
      <c r="K1407" s="6"/>
      <c r="L1407" s="6"/>
      <c r="M1407" s="6"/>
      <c r="N1407" s="6"/>
    </row>
    <row r="1408" spans="4:14">
      <c r="D1408" s="5"/>
      <c r="E1408" s="6"/>
      <c r="F1408" s="6"/>
      <c r="G1408" s="5"/>
      <c r="H1408" s="6"/>
      <c r="I1408" s="6"/>
      <c r="J1408" s="6"/>
      <c r="K1408" s="6"/>
      <c r="L1408" s="6"/>
      <c r="M1408" s="6"/>
      <c r="N1408" s="6"/>
    </row>
    <row r="1409" spans="4:14">
      <c r="D1409" s="5"/>
      <c r="E1409" s="6"/>
      <c r="F1409" s="6"/>
      <c r="G1409" s="5"/>
      <c r="H1409" s="6"/>
      <c r="I1409" s="6"/>
      <c r="J1409" s="6"/>
      <c r="K1409" s="6"/>
      <c r="L1409" s="6"/>
      <c r="M1409" s="6"/>
      <c r="N1409" s="6"/>
    </row>
    <row r="1410" spans="4:14">
      <c r="D1410" s="5"/>
      <c r="E1410" s="6"/>
      <c r="F1410" s="6"/>
      <c r="G1410" s="5"/>
      <c r="H1410" s="6"/>
      <c r="I1410" s="6"/>
      <c r="J1410" s="6"/>
      <c r="K1410" s="6"/>
      <c r="L1410" s="6"/>
      <c r="M1410" s="6"/>
      <c r="N1410" s="6"/>
    </row>
    <row r="1411" spans="4:14">
      <c r="D1411" s="5"/>
      <c r="E1411" s="6"/>
      <c r="F1411" s="6"/>
      <c r="G1411" s="5"/>
      <c r="H1411" s="6"/>
      <c r="I1411" s="6"/>
      <c r="J1411" s="6"/>
      <c r="K1411" s="6"/>
      <c r="L1411" s="6"/>
      <c r="M1411" s="6"/>
      <c r="N1411" s="6"/>
    </row>
    <row r="1412" spans="4:14">
      <c r="D1412" s="5"/>
      <c r="E1412" s="6"/>
      <c r="F1412" s="6"/>
      <c r="G1412" s="5"/>
      <c r="H1412" s="6"/>
      <c r="I1412" s="6"/>
      <c r="J1412" s="6"/>
      <c r="K1412" s="6"/>
      <c r="L1412" s="6"/>
      <c r="M1412" s="6"/>
      <c r="N1412" s="6"/>
    </row>
    <row r="1413" spans="4:14">
      <c r="D1413" s="5"/>
      <c r="E1413" s="6"/>
      <c r="F1413" s="6"/>
      <c r="G1413" s="5"/>
      <c r="H1413" s="6"/>
      <c r="I1413" s="6"/>
      <c r="J1413" s="6"/>
      <c r="K1413" s="6"/>
      <c r="L1413" s="6"/>
      <c r="M1413" s="6"/>
      <c r="N1413" s="6"/>
    </row>
    <row r="1414" spans="4:14">
      <c r="D1414" s="5"/>
      <c r="E1414" s="6"/>
      <c r="F1414" s="6"/>
      <c r="G1414" s="5"/>
      <c r="H1414" s="6"/>
      <c r="I1414" s="6"/>
      <c r="J1414" s="6"/>
      <c r="K1414" s="6"/>
      <c r="L1414" s="6"/>
      <c r="M1414" s="6"/>
      <c r="N1414" s="6"/>
    </row>
    <row r="1415" spans="4:14">
      <c r="D1415" s="5"/>
      <c r="E1415" s="6"/>
      <c r="F1415" s="6"/>
      <c r="G1415" s="5"/>
      <c r="H1415" s="6"/>
      <c r="I1415" s="6"/>
      <c r="J1415" s="6"/>
      <c r="K1415" s="6"/>
      <c r="L1415" s="6"/>
      <c r="M1415" s="6"/>
      <c r="N1415" s="6"/>
    </row>
    <row r="1416" spans="4:14">
      <c r="D1416" s="5"/>
      <c r="E1416" s="6"/>
      <c r="F1416" s="6"/>
      <c r="G1416" s="5"/>
      <c r="H1416" s="6"/>
      <c r="I1416" s="6"/>
      <c r="J1416" s="6"/>
      <c r="K1416" s="6"/>
      <c r="L1416" s="6"/>
      <c r="M1416" s="6"/>
      <c r="N1416" s="6"/>
    </row>
    <row r="1417" spans="4:14">
      <c r="D1417" s="5"/>
      <c r="E1417" s="6"/>
      <c r="F1417" s="6"/>
      <c r="G1417" s="5"/>
      <c r="H1417" s="6"/>
      <c r="I1417" s="6"/>
      <c r="J1417" s="6"/>
      <c r="K1417" s="6"/>
      <c r="L1417" s="6"/>
      <c r="M1417" s="6"/>
      <c r="N1417" s="6"/>
    </row>
    <row r="1418" spans="4:14">
      <c r="D1418" s="5"/>
      <c r="E1418" s="6"/>
      <c r="F1418" s="6"/>
      <c r="G1418" s="5"/>
      <c r="H1418" s="6"/>
      <c r="I1418" s="6"/>
      <c r="J1418" s="6"/>
      <c r="K1418" s="6"/>
      <c r="L1418" s="6"/>
      <c r="M1418" s="6"/>
      <c r="N1418" s="6"/>
    </row>
    <row r="1419" spans="4:14">
      <c r="D1419" s="5"/>
      <c r="E1419" s="6"/>
      <c r="F1419" s="6"/>
      <c r="G1419" s="5"/>
      <c r="H1419" s="6"/>
      <c r="I1419" s="6"/>
      <c r="J1419" s="6"/>
      <c r="K1419" s="6"/>
      <c r="L1419" s="6"/>
      <c r="M1419" s="6"/>
      <c r="N1419" s="6"/>
    </row>
    <row r="1420" spans="4:14">
      <c r="D1420" s="5"/>
      <c r="E1420" s="6"/>
      <c r="F1420" s="6"/>
      <c r="G1420" s="5"/>
      <c r="H1420" s="6"/>
      <c r="I1420" s="6"/>
      <c r="J1420" s="6"/>
      <c r="K1420" s="6"/>
      <c r="L1420" s="6"/>
      <c r="M1420" s="6"/>
      <c r="N1420" s="6"/>
    </row>
    <row r="1421" spans="4:14">
      <c r="D1421" s="5"/>
      <c r="E1421" s="6"/>
      <c r="F1421" s="6"/>
      <c r="G1421" s="5"/>
      <c r="H1421" s="6"/>
      <c r="I1421" s="6"/>
      <c r="J1421" s="6"/>
      <c r="K1421" s="6"/>
      <c r="L1421" s="6"/>
      <c r="M1421" s="6"/>
      <c r="N1421" s="6"/>
    </row>
    <row r="1422" spans="4:14">
      <c r="D1422" s="5"/>
      <c r="E1422" s="6"/>
      <c r="F1422" s="6"/>
      <c r="G1422" s="5"/>
      <c r="H1422" s="6"/>
      <c r="I1422" s="6"/>
      <c r="J1422" s="6"/>
      <c r="K1422" s="6"/>
      <c r="L1422" s="6"/>
      <c r="M1422" s="6"/>
      <c r="N1422" s="6"/>
    </row>
    <row r="1423" spans="4:14">
      <c r="D1423" s="5"/>
      <c r="E1423" s="6"/>
      <c r="F1423" s="6"/>
      <c r="G1423" s="5"/>
      <c r="H1423" s="6"/>
      <c r="I1423" s="6"/>
      <c r="J1423" s="6"/>
      <c r="K1423" s="6"/>
      <c r="L1423" s="6"/>
      <c r="M1423" s="6"/>
      <c r="N1423" s="6"/>
    </row>
    <row r="1424" spans="4:14">
      <c r="D1424" s="5"/>
      <c r="E1424" s="6"/>
      <c r="F1424" s="6"/>
      <c r="G1424" s="5"/>
      <c r="H1424" s="6"/>
      <c r="I1424" s="6"/>
      <c r="J1424" s="6"/>
      <c r="K1424" s="6"/>
      <c r="L1424" s="6"/>
      <c r="M1424" s="6"/>
      <c r="N1424" s="6"/>
    </row>
    <row r="1425" spans="4:14">
      <c r="D1425" s="5"/>
      <c r="E1425" s="6"/>
      <c r="F1425" s="6"/>
      <c r="G1425" s="5"/>
      <c r="H1425" s="6"/>
      <c r="I1425" s="6"/>
      <c r="J1425" s="6"/>
      <c r="K1425" s="6"/>
      <c r="L1425" s="6"/>
      <c r="M1425" s="6"/>
      <c r="N1425" s="6"/>
    </row>
    <row r="1426" spans="4:14">
      <c r="D1426" s="5"/>
      <c r="E1426" s="6"/>
      <c r="F1426" s="6"/>
      <c r="G1426" s="5"/>
      <c r="H1426" s="6"/>
      <c r="I1426" s="6"/>
      <c r="J1426" s="6"/>
      <c r="K1426" s="6"/>
      <c r="L1426" s="6"/>
      <c r="M1426" s="6"/>
      <c r="N1426" s="6"/>
    </row>
    <row r="1427" spans="4:14">
      <c r="D1427" s="5"/>
      <c r="E1427" s="6"/>
      <c r="F1427" s="6"/>
      <c r="G1427" s="5"/>
      <c r="H1427" s="6"/>
      <c r="I1427" s="6"/>
      <c r="J1427" s="6"/>
      <c r="K1427" s="6"/>
      <c r="L1427" s="6"/>
      <c r="M1427" s="6"/>
      <c r="N1427" s="6"/>
    </row>
    <row r="1428" spans="4:14">
      <c r="D1428" s="5"/>
      <c r="E1428" s="6"/>
      <c r="F1428" s="6"/>
      <c r="G1428" s="5"/>
      <c r="H1428" s="6"/>
      <c r="I1428" s="6"/>
      <c r="J1428" s="6"/>
      <c r="K1428" s="6"/>
      <c r="L1428" s="6"/>
      <c r="M1428" s="6"/>
      <c r="N1428" s="6"/>
    </row>
    <row r="1429" spans="4:14">
      <c r="D1429" s="5"/>
      <c r="E1429" s="6"/>
      <c r="F1429" s="6"/>
      <c r="G1429" s="5"/>
      <c r="H1429" s="6"/>
      <c r="I1429" s="6"/>
      <c r="J1429" s="6"/>
      <c r="K1429" s="6"/>
      <c r="L1429" s="6"/>
      <c r="M1429" s="6"/>
      <c r="N1429" s="6"/>
    </row>
    <row r="1430" spans="4:14">
      <c r="D1430" s="5"/>
      <c r="E1430" s="6"/>
      <c r="F1430" s="6"/>
      <c r="G1430" s="5"/>
      <c r="H1430" s="6"/>
      <c r="I1430" s="6"/>
      <c r="J1430" s="6"/>
      <c r="K1430" s="6"/>
      <c r="L1430" s="6"/>
      <c r="M1430" s="6"/>
      <c r="N1430" s="6"/>
    </row>
    <row r="1431" spans="4:14">
      <c r="D1431" s="5"/>
      <c r="E1431" s="6"/>
      <c r="F1431" s="6"/>
      <c r="G1431" s="5"/>
      <c r="H1431" s="6"/>
      <c r="I1431" s="6"/>
      <c r="J1431" s="6"/>
      <c r="K1431" s="6"/>
      <c r="L1431" s="6"/>
      <c r="M1431" s="6"/>
      <c r="N1431" s="6"/>
    </row>
    <row r="1432" spans="4:14">
      <c r="D1432" s="5"/>
      <c r="E1432" s="6"/>
      <c r="F1432" s="6"/>
      <c r="G1432" s="5"/>
      <c r="H1432" s="6"/>
      <c r="I1432" s="6"/>
      <c r="J1432" s="6"/>
      <c r="K1432" s="6"/>
      <c r="L1432" s="6"/>
      <c r="M1432" s="6"/>
      <c r="N1432" s="6"/>
    </row>
    <row r="1433" spans="4:14">
      <c r="D1433" s="5"/>
      <c r="E1433" s="6"/>
      <c r="F1433" s="6"/>
      <c r="G1433" s="5"/>
      <c r="H1433" s="6"/>
      <c r="I1433" s="6"/>
      <c r="J1433" s="6"/>
      <c r="K1433" s="6"/>
      <c r="L1433" s="6"/>
      <c r="M1433" s="6"/>
      <c r="N1433" s="6"/>
    </row>
    <row r="1434" spans="4:14">
      <c r="D1434" s="5"/>
      <c r="E1434" s="6"/>
      <c r="F1434" s="6"/>
      <c r="G1434" s="5"/>
      <c r="H1434" s="6"/>
      <c r="I1434" s="6"/>
      <c r="J1434" s="6"/>
      <c r="K1434" s="6"/>
      <c r="L1434" s="6"/>
      <c r="M1434" s="6"/>
      <c r="N1434" s="6"/>
    </row>
    <row r="1435" spans="4:14">
      <c r="D1435" s="5"/>
      <c r="E1435" s="6"/>
      <c r="F1435" s="6"/>
      <c r="G1435" s="5"/>
      <c r="H1435" s="6"/>
      <c r="I1435" s="6"/>
      <c r="J1435" s="6"/>
      <c r="K1435" s="6"/>
      <c r="L1435" s="6"/>
      <c r="M1435" s="6"/>
      <c r="N1435" s="6"/>
    </row>
    <row r="1436" spans="4:14">
      <c r="D1436" s="5"/>
      <c r="E1436" s="6"/>
      <c r="F1436" s="6"/>
      <c r="G1436" s="5"/>
      <c r="H1436" s="6"/>
      <c r="I1436" s="6"/>
      <c r="J1436" s="6"/>
      <c r="K1436" s="6"/>
      <c r="L1436" s="6"/>
      <c r="M1436" s="6"/>
      <c r="N1436" s="6"/>
    </row>
    <row r="1437" spans="4:14">
      <c r="D1437" s="5"/>
      <c r="E1437" s="6"/>
      <c r="F1437" s="6"/>
      <c r="G1437" s="5"/>
      <c r="H1437" s="6"/>
      <c r="I1437" s="6"/>
      <c r="J1437" s="6"/>
      <c r="K1437" s="6"/>
      <c r="L1437" s="6"/>
      <c r="M1437" s="6"/>
      <c r="N1437" s="6"/>
    </row>
    <row r="1438" spans="4:14">
      <c r="D1438" s="5"/>
      <c r="E1438" s="6"/>
      <c r="F1438" s="6"/>
      <c r="G1438" s="5"/>
      <c r="H1438" s="6"/>
      <c r="I1438" s="6"/>
      <c r="J1438" s="6"/>
      <c r="K1438" s="6"/>
      <c r="L1438" s="6"/>
      <c r="M1438" s="6"/>
      <c r="N1438" s="6"/>
    </row>
    <row r="1439" spans="4:14">
      <c r="D1439" s="5"/>
      <c r="E1439" s="6"/>
      <c r="F1439" s="6"/>
      <c r="G1439" s="5"/>
      <c r="H1439" s="6"/>
      <c r="I1439" s="6"/>
      <c r="J1439" s="6"/>
      <c r="K1439" s="6"/>
      <c r="L1439" s="6"/>
      <c r="M1439" s="6"/>
      <c r="N1439" s="6"/>
    </row>
    <row r="1440" spans="4:14">
      <c r="D1440" s="5"/>
      <c r="E1440" s="6"/>
      <c r="F1440" s="6"/>
      <c r="G1440" s="5"/>
      <c r="H1440" s="6"/>
      <c r="I1440" s="6"/>
      <c r="J1440" s="6"/>
      <c r="K1440" s="6"/>
      <c r="L1440" s="6"/>
      <c r="M1440" s="6"/>
      <c r="N1440" s="6"/>
    </row>
    <row r="1441" spans="4:14">
      <c r="D1441" s="5"/>
      <c r="E1441" s="6"/>
      <c r="F1441" s="6"/>
      <c r="G1441" s="5"/>
      <c r="H1441" s="6"/>
      <c r="I1441" s="6"/>
      <c r="J1441" s="6"/>
      <c r="K1441" s="6"/>
      <c r="L1441" s="6"/>
      <c r="M1441" s="6"/>
      <c r="N1441" s="6"/>
    </row>
    <row r="1442" spans="4:14">
      <c r="D1442" s="5"/>
      <c r="E1442" s="6"/>
      <c r="F1442" s="6"/>
      <c r="G1442" s="5"/>
      <c r="H1442" s="6"/>
      <c r="I1442" s="6"/>
      <c r="J1442" s="6"/>
      <c r="K1442" s="6"/>
      <c r="L1442" s="6"/>
      <c r="M1442" s="6"/>
      <c r="N1442" s="6"/>
    </row>
    <row r="1443" spans="4:14">
      <c r="D1443" s="5"/>
      <c r="E1443" s="6"/>
      <c r="F1443" s="6"/>
      <c r="G1443" s="5"/>
      <c r="H1443" s="6"/>
      <c r="I1443" s="6"/>
      <c r="J1443" s="6"/>
      <c r="K1443" s="6"/>
      <c r="L1443" s="6"/>
      <c r="M1443" s="6"/>
      <c r="N1443" s="6"/>
    </row>
    <row r="1444" spans="4:14">
      <c r="D1444" s="5"/>
      <c r="E1444" s="6"/>
      <c r="F1444" s="6"/>
      <c r="G1444" s="5"/>
      <c r="H1444" s="6"/>
      <c r="I1444" s="6"/>
      <c r="J1444" s="6"/>
      <c r="K1444" s="6"/>
      <c r="L1444" s="6"/>
      <c r="M1444" s="6"/>
      <c r="N1444" s="6"/>
    </row>
    <row r="1445" spans="4:14">
      <c r="D1445" s="5"/>
      <c r="E1445" s="6"/>
      <c r="F1445" s="6"/>
      <c r="G1445" s="5"/>
      <c r="H1445" s="6"/>
      <c r="I1445" s="6"/>
      <c r="J1445" s="6"/>
      <c r="K1445" s="6"/>
      <c r="L1445" s="6"/>
      <c r="M1445" s="6"/>
      <c r="N1445" s="6"/>
    </row>
    <row r="1446" spans="4:14">
      <c r="D1446" s="5"/>
      <c r="E1446" s="6"/>
      <c r="F1446" s="6"/>
      <c r="G1446" s="5"/>
      <c r="H1446" s="6"/>
      <c r="I1446" s="6"/>
      <c r="J1446" s="6"/>
      <c r="K1446" s="6"/>
      <c r="L1446" s="6"/>
      <c r="M1446" s="6"/>
      <c r="N1446" s="6"/>
    </row>
    <row r="1447" spans="4:14">
      <c r="D1447" s="5"/>
      <c r="E1447" s="6"/>
      <c r="F1447" s="6"/>
      <c r="G1447" s="5"/>
      <c r="H1447" s="6"/>
      <c r="I1447" s="6"/>
      <c r="J1447" s="6"/>
      <c r="K1447" s="6"/>
      <c r="L1447" s="6"/>
      <c r="M1447" s="6"/>
      <c r="N1447" s="6"/>
    </row>
    <row r="1448" spans="4:14">
      <c r="D1448" s="5"/>
      <c r="E1448" s="6"/>
      <c r="F1448" s="6"/>
      <c r="G1448" s="5"/>
      <c r="H1448" s="6"/>
      <c r="I1448" s="6"/>
      <c r="J1448" s="6"/>
      <c r="K1448" s="6"/>
      <c r="L1448" s="6"/>
      <c r="M1448" s="6"/>
      <c r="N1448" s="6"/>
    </row>
    <row r="1449" spans="4:14">
      <c r="D1449" s="5"/>
      <c r="E1449" s="6"/>
      <c r="F1449" s="6"/>
      <c r="G1449" s="5"/>
      <c r="H1449" s="6"/>
      <c r="I1449" s="6"/>
      <c r="J1449" s="6"/>
      <c r="K1449" s="6"/>
      <c r="L1449" s="6"/>
      <c r="M1449" s="6"/>
      <c r="N1449" s="6"/>
    </row>
    <row r="1450" spans="4:14">
      <c r="D1450" s="5"/>
      <c r="E1450" s="6"/>
      <c r="F1450" s="6"/>
      <c r="G1450" s="5"/>
      <c r="H1450" s="6"/>
      <c r="I1450" s="6"/>
      <c r="J1450" s="6"/>
      <c r="K1450" s="6"/>
      <c r="L1450" s="6"/>
      <c r="M1450" s="6"/>
      <c r="N1450" s="6"/>
    </row>
    <row r="1451" spans="4:14">
      <c r="D1451" s="5"/>
      <c r="E1451" s="6"/>
      <c r="F1451" s="6"/>
      <c r="G1451" s="5"/>
      <c r="H1451" s="6"/>
      <c r="I1451" s="6"/>
      <c r="J1451" s="6"/>
      <c r="K1451" s="6"/>
      <c r="L1451" s="6"/>
      <c r="M1451" s="6"/>
      <c r="N1451" s="6"/>
    </row>
    <row r="1452" spans="4:14">
      <c r="D1452" s="5"/>
      <c r="E1452" s="6"/>
      <c r="F1452" s="6"/>
      <c r="G1452" s="5"/>
      <c r="H1452" s="6"/>
      <c r="I1452" s="6"/>
      <c r="J1452" s="6"/>
      <c r="K1452" s="6"/>
      <c r="L1452" s="6"/>
      <c r="M1452" s="6"/>
      <c r="N1452" s="6"/>
    </row>
    <row r="1453" spans="4:14">
      <c r="D1453" s="5"/>
      <c r="E1453" s="6"/>
      <c r="F1453" s="6"/>
      <c r="G1453" s="5"/>
      <c r="H1453" s="6"/>
      <c r="I1453" s="6"/>
      <c r="J1453" s="6"/>
      <c r="K1453" s="6"/>
      <c r="L1453" s="6"/>
      <c r="M1453" s="6"/>
      <c r="N1453" s="6"/>
    </row>
    <row r="1454" spans="4:14">
      <c r="D1454" s="5"/>
      <c r="E1454" s="6"/>
      <c r="F1454" s="6"/>
      <c r="G1454" s="5"/>
      <c r="H1454" s="6"/>
      <c r="I1454" s="6"/>
      <c r="J1454" s="6"/>
      <c r="K1454" s="6"/>
      <c r="L1454" s="6"/>
      <c r="M1454" s="6"/>
      <c r="N1454" s="6"/>
    </row>
    <row r="1455" spans="4:14">
      <c r="D1455" s="5"/>
      <c r="E1455" s="6"/>
      <c r="F1455" s="6"/>
      <c r="G1455" s="5"/>
      <c r="H1455" s="6"/>
      <c r="I1455" s="6"/>
      <c r="J1455" s="6"/>
      <c r="K1455" s="6"/>
      <c r="L1455" s="6"/>
      <c r="M1455" s="6"/>
      <c r="N1455" s="6"/>
    </row>
    <row r="1456" spans="4:14">
      <c r="D1456" s="5"/>
      <c r="E1456" s="6"/>
      <c r="F1456" s="6"/>
      <c r="G1456" s="5"/>
      <c r="H1456" s="6"/>
      <c r="I1456" s="6"/>
      <c r="J1456" s="6"/>
      <c r="K1456" s="6"/>
      <c r="L1456" s="6"/>
      <c r="M1456" s="6"/>
      <c r="N1456" s="6"/>
    </row>
    <row r="1457" spans="4:14">
      <c r="D1457" s="5"/>
      <c r="E1457" s="6"/>
      <c r="F1457" s="6"/>
      <c r="G1457" s="5"/>
      <c r="H1457" s="6"/>
      <c r="I1457" s="6"/>
      <c r="J1457" s="6"/>
      <c r="K1457" s="6"/>
      <c r="L1457" s="6"/>
      <c r="M1457" s="6"/>
      <c r="N1457" s="6"/>
    </row>
    <row r="1458" spans="4:14">
      <c r="D1458" s="5"/>
      <c r="E1458" s="6"/>
      <c r="F1458" s="6"/>
      <c r="G1458" s="5"/>
      <c r="H1458" s="6"/>
      <c r="I1458" s="6"/>
      <c r="J1458" s="6"/>
      <c r="K1458" s="6"/>
      <c r="L1458" s="6"/>
      <c r="M1458" s="6"/>
      <c r="N1458" s="6"/>
    </row>
    <row r="1459" spans="4:14">
      <c r="D1459" s="5"/>
      <c r="E1459" s="6"/>
      <c r="F1459" s="6"/>
      <c r="G1459" s="5"/>
      <c r="H1459" s="6"/>
      <c r="I1459" s="6"/>
      <c r="J1459" s="6"/>
      <c r="K1459" s="6"/>
      <c r="L1459" s="6"/>
      <c r="M1459" s="6"/>
      <c r="N1459" s="6"/>
    </row>
    <row r="1460" spans="4:14">
      <c r="D1460" s="5"/>
      <c r="E1460" s="6"/>
      <c r="F1460" s="6"/>
      <c r="G1460" s="5"/>
      <c r="H1460" s="6"/>
      <c r="I1460" s="6"/>
      <c r="J1460" s="6"/>
      <c r="K1460" s="6"/>
      <c r="L1460" s="6"/>
      <c r="M1460" s="6"/>
      <c r="N1460" s="6"/>
    </row>
    <row r="1461" spans="4:14">
      <c r="D1461" s="5"/>
      <c r="E1461" s="6"/>
      <c r="F1461" s="6"/>
      <c r="G1461" s="5"/>
      <c r="H1461" s="6"/>
      <c r="I1461" s="6"/>
      <c r="J1461" s="6"/>
      <c r="K1461" s="6"/>
      <c r="L1461" s="6"/>
      <c r="M1461" s="6"/>
      <c r="N1461" s="6"/>
    </row>
    <row r="1462" spans="4:14">
      <c r="D1462" s="5"/>
      <c r="E1462" s="6"/>
      <c r="F1462" s="6"/>
      <c r="G1462" s="5"/>
      <c r="H1462" s="6"/>
      <c r="I1462" s="6"/>
      <c r="J1462" s="6"/>
      <c r="K1462" s="6"/>
      <c r="L1462" s="6"/>
      <c r="M1462" s="6"/>
      <c r="N1462" s="6"/>
    </row>
    <row r="1463" spans="4:14">
      <c r="D1463" s="5"/>
      <c r="E1463" s="6"/>
      <c r="F1463" s="6"/>
      <c r="G1463" s="5"/>
      <c r="H1463" s="6"/>
      <c r="I1463" s="6"/>
      <c r="J1463" s="6"/>
      <c r="K1463" s="6"/>
      <c r="L1463" s="6"/>
      <c r="M1463" s="6"/>
      <c r="N1463" s="6"/>
    </row>
    <row r="1464" spans="4:14">
      <c r="D1464" s="5"/>
      <c r="E1464" s="6"/>
      <c r="F1464" s="6"/>
      <c r="G1464" s="5"/>
      <c r="H1464" s="6"/>
      <c r="I1464" s="6"/>
      <c r="J1464" s="6"/>
      <c r="K1464" s="6"/>
      <c r="L1464" s="6"/>
      <c r="M1464" s="6"/>
      <c r="N1464" s="6"/>
    </row>
    <row r="1465" spans="4:14">
      <c r="D1465" s="5"/>
      <c r="E1465" s="6"/>
      <c r="F1465" s="6"/>
      <c r="G1465" s="5"/>
      <c r="H1465" s="6"/>
      <c r="I1465" s="6"/>
      <c r="J1465" s="6"/>
      <c r="K1465" s="6"/>
      <c r="L1465" s="6"/>
      <c r="M1465" s="6"/>
      <c r="N1465" s="6"/>
    </row>
    <row r="1466" spans="4:14">
      <c r="D1466" s="5"/>
      <c r="E1466" s="6"/>
      <c r="F1466" s="6"/>
      <c r="G1466" s="5"/>
      <c r="H1466" s="6"/>
      <c r="I1466" s="6"/>
      <c r="J1466" s="6"/>
      <c r="K1466" s="6"/>
      <c r="L1466" s="6"/>
      <c r="M1466" s="6"/>
      <c r="N1466" s="6"/>
    </row>
    <row r="1467" spans="4:14">
      <c r="D1467" s="5"/>
      <c r="E1467" s="6"/>
      <c r="F1467" s="6"/>
      <c r="G1467" s="5"/>
      <c r="H1467" s="6"/>
      <c r="I1467" s="6"/>
      <c r="J1467" s="6"/>
      <c r="K1467" s="6"/>
      <c r="L1467" s="6"/>
      <c r="M1467" s="6"/>
      <c r="N1467" s="6"/>
    </row>
    <row r="1468" spans="4:14">
      <c r="D1468" s="5"/>
      <c r="E1468" s="6"/>
      <c r="F1468" s="6"/>
      <c r="G1468" s="5"/>
      <c r="H1468" s="6"/>
      <c r="I1468" s="6"/>
      <c r="J1468" s="6"/>
      <c r="K1468" s="6"/>
      <c r="L1468" s="6"/>
      <c r="M1468" s="6"/>
      <c r="N1468" s="6"/>
    </row>
    <row r="1469" spans="4:14">
      <c r="D1469" s="5"/>
      <c r="E1469" s="6"/>
      <c r="F1469" s="6"/>
      <c r="G1469" s="5"/>
      <c r="H1469" s="6"/>
      <c r="I1469" s="6"/>
      <c r="J1469" s="6"/>
      <c r="K1469" s="6"/>
      <c r="L1469" s="6"/>
      <c r="M1469" s="6"/>
      <c r="N1469" s="6"/>
    </row>
    <row r="1470" spans="4:14">
      <c r="D1470" s="5"/>
      <c r="E1470" s="6"/>
      <c r="F1470" s="6"/>
      <c r="G1470" s="5"/>
      <c r="H1470" s="6"/>
      <c r="I1470" s="6"/>
      <c r="J1470" s="6"/>
      <c r="K1470" s="6"/>
      <c r="L1470" s="6"/>
      <c r="M1470" s="6"/>
      <c r="N1470" s="6"/>
    </row>
    <row r="1471" spans="4:14">
      <c r="D1471" s="5"/>
      <c r="E1471" s="6"/>
      <c r="F1471" s="6"/>
      <c r="G1471" s="5"/>
      <c r="H1471" s="6"/>
      <c r="I1471" s="6"/>
      <c r="J1471" s="6"/>
      <c r="K1471" s="6"/>
      <c r="L1471" s="6"/>
      <c r="M1471" s="6"/>
      <c r="N1471" s="6"/>
    </row>
    <row r="1472" spans="4:14">
      <c r="D1472" s="5"/>
      <c r="E1472" s="6"/>
      <c r="F1472" s="6"/>
      <c r="G1472" s="5"/>
      <c r="H1472" s="6"/>
      <c r="I1472" s="6"/>
      <c r="J1472" s="6"/>
      <c r="K1472" s="6"/>
      <c r="L1472" s="6"/>
      <c r="M1472" s="6"/>
      <c r="N1472" s="6"/>
    </row>
    <row r="1473" spans="4:14">
      <c r="D1473" s="5"/>
      <c r="E1473" s="6"/>
      <c r="F1473" s="6"/>
      <c r="G1473" s="5"/>
      <c r="H1473" s="6"/>
      <c r="I1473" s="6"/>
      <c r="J1473" s="6"/>
      <c r="K1473" s="6"/>
      <c r="L1473" s="6"/>
      <c r="M1473" s="6"/>
      <c r="N1473" s="6"/>
    </row>
    <row r="1474" spans="4:14">
      <c r="D1474" s="5"/>
      <c r="E1474" s="6"/>
      <c r="F1474" s="6"/>
      <c r="G1474" s="5"/>
      <c r="H1474" s="6"/>
      <c r="I1474" s="6"/>
      <c r="J1474" s="6"/>
      <c r="K1474" s="6"/>
      <c r="L1474" s="6"/>
      <c r="M1474" s="6"/>
      <c r="N1474" s="6"/>
    </row>
    <row r="1475" spans="4:14">
      <c r="D1475" s="5"/>
      <c r="E1475" s="6"/>
      <c r="F1475" s="6"/>
      <c r="G1475" s="5"/>
      <c r="H1475" s="6"/>
      <c r="I1475" s="6"/>
      <c r="J1475" s="6"/>
      <c r="K1475" s="6"/>
      <c r="L1475" s="6"/>
      <c r="M1475" s="6"/>
      <c r="N1475" s="6"/>
    </row>
    <row r="1476" spans="4:14">
      <c r="D1476" s="5"/>
      <c r="E1476" s="6"/>
      <c r="F1476" s="6"/>
      <c r="G1476" s="5"/>
      <c r="H1476" s="6"/>
      <c r="I1476" s="6"/>
      <c r="J1476" s="6"/>
      <c r="K1476" s="6"/>
      <c r="L1476" s="6"/>
      <c r="M1476" s="6"/>
      <c r="N1476" s="6"/>
    </row>
    <row r="1477" spans="4:14">
      <c r="D1477" s="5"/>
      <c r="E1477" s="6"/>
      <c r="F1477" s="6"/>
      <c r="G1477" s="5"/>
      <c r="H1477" s="6"/>
      <c r="I1477" s="6"/>
      <c r="J1477" s="6"/>
      <c r="K1477" s="6"/>
      <c r="L1477" s="6"/>
      <c r="M1477" s="6"/>
      <c r="N1477" s="6"/>
    </row>
    <row r="1478" spans="4:14">
      <c r="D1478" s="5"/>
      <c r="E1478" s="6"/>
      <c r="F1478" s="6"/>
      <c r="G1478" s="5"/>
      <c r="H1478" s="6"/>
      <c r="I1478" s="6"/>
      <c r="J1478" s="6"/>
      <c r="K1478" s="6"/>
      <c r="L1478" s="6"/>
      <c r="M1478" s="6"/>
      <c r="N1478" s="6"/>
    </row>
    <row r="1479" spans="4:14">
      <c r="D1479" s="5"/>
      <c r="E1479" s="6"/>
      <c r="F1479" s="6"/>
      <c r="G1479" s="5"/>
      <c r="H1479" s="6"/>
      <c r="I1479" s="6"/>
      <c r="J1479" s="6"/>
      <c r="K1479" s="6"/>
      <c r="L1479" s="6"/>
      <c r="M1479" s="6"/>
      <c r="N1479" s="6"/>
    </row>
    <row r="1480" spans="4:14">
      <c r="D1480" s="5"/>
      <c r="E1480" s="6"/>
      <c r="F1480" s="6"/>
      <c r="G1480" s="5"/>
      <c r="H1480" s="6"/>
      <c r="I1480" s="6"/>
      <c r="J1480" s="6"/>
      <c r="K1480" s="6"/>
      <c r="L1480" s="6"/>
      <c r="M1480" s="6"/>
      <c r="N1480" s="6"/>
    </row>
    <row r="1481" spans="4:14">
      <c r="D1481" s="5"/>
      <c r="E1481" s="6"/>
      <c r="F1481" s="6"/>
      <c r="G1481" s="5"/>
      <c r="H1481" s="6"/>
      <c r="I1481" s="6"/>
      <c r="J1481" s="6"/>
      <c r="K1481" s="6"/>
      <c r="L1481" s="6"/>
      <c r="M1481" s="6"/>
      <c r="N1481" s="6"/>
    </row>
    <row r="1482" spans="4:14">
      <c r="D1482" s="5"/>
      <c r="E1482" s="6"/>
      <c r="F1482" s="6"/>
      <c r="G1482" s="5"/>
      <c r="H1482" s="6"/>
      <c r="I1482" s="6"/>
      <c r="J1482" s="6"/>
      <c r="K1482" s="6"/>
      <c r="L1482" s="6"/>
      <c r="M1482" s="6"/>
      <c r="N1482" s="6"/>
    </row>
    <row r="1483" spans="4:14">
      <c r="D1483" s="5"/>
      <c r="E1483" s="6"/>
      <c r="F1483" s="6"/>
      <c r="G1483" s="5"/>
      <c r="H1483" s="6"/>
      <c r="I1483" s="6"/>
      <c r="J1483" s="6"/>
      <c r="K1483" s="6"/>
      <c r="L1483" s="6"/>
      <c r="M1483" s="6"/>
      <c r="N1483" s="6"/>
    </row>
    <row r="1484" spans="4:14">
      <c r="D1484" s="5"/>
      <c r="E1484" s="6"/>
      <c r="F1484" s="6"/>
      <c r="G1484" s="5"/>
      <c r="H1484" s="6"/>
      <c r="I1484" s="6"/>
      <c r="J1484" s="6"/>
      <c r="K1484" s="6"/>
      <c r="L1484" s="6"/>
      <c r="M1484" s="6"/>
      <c r="N1484" s="6"/>
    </row>
    <row r="1485" spans="4:14">
      <c r="D1485" s="5"/>
      <c r="E1485" s="6"/>
      <c r="F1485" s="6"/>
      <c r="G1485" s="5"/>
      <c r="H1485" s="6"/>
      <c r="I1485" s="6"/>
      <c r="J1485" s="6"/>
      <c r="K1485" s="6"/>
      <c r="L1485" s="6"/>
      <c r="M1485" s="6"/>
      <c r="N1485" s="6"/>
    </row>
    <row r="1486" spans="4:14">
      <c r="D1486" s="5"/>
      <c r="E1486" s="6"/>
      <c r="F1486" s="6"/>
      <c r="G1486" s="5"/>
      <c r="H1486" s="6"/>
      <c r="I1486" s="6"/>
      <c r="J1486" s="6"/>
      <c r="K1486" s="6"/>
      <c r="L1486" s="6"/>
      <c r="M1486" s="6"/>
      <c r="N1486" s="6"/>
    </row>
    <row r="1487" spans="4:14">
      <c r="D1487" s="5"/>
      <c r="E1487" s="6"/>
      <c r="F1487" s="6"/>
      <c r="G1487" s="5"/>
      <c r="H1487" s="6"/>
      <c r="I1487" s="6"/>
      <c r="J1487" s="6"/>
      <c r="K1487" s="6"/>
      <c r="L1487" s="6"/>
      <c r="M1487" s="6"/>
      <c r="N1487" s="6"/>
    </row>
    <row r="1488" spans="4:14">
      <c r="D1488" s="5"/>
      <c r="E1488" s="6"/>
      <c r="F1488" s="6"/>
      <c r="G1488" s="5"/>
      <c r="H1488" s="6"/>
      <c r="I1488" s="6"/>
      <c r="J1488" s="6"/>
      <c r="K1488" s="6"/>
      <c r="L1488" s="6"/>
      <c r="M1488" s="6"/>
      <c r="N1488" s="6"/>
    </row>
    <row r="1489" spans="4:14">
      <c r="D1489" s="5"/>
      <c r="E1489" s="6"/>
      <c r="F1489" s="6"/>
      <c r="G1489" s="5"/>
      <c r="H1489" s="6"/>
      <c r="I1489" s="6"/>
      <c r="J1489" s="6"/>
      <c r="K1489" s="6"/>
      <c r="L1489" s="6"/>
      <c r="M1489" s="6"/>
      <c r="N1489" s="6"/>
    </row>
    <row r="1490" spans="4:14">
      <c r="D1490" s="5"/>
      <c r="E1490" s="6"/>
      <c r="F1490" s="6"/>
      <c r="G1490" s="5"/>
      <c r="H1490" s="6"/>
      <c r="I1490" s="6"/>
      <c r="J1490" s="6"/>
      <c r="K1490" s="6"/>
      <c r="L1490" s="6"/>
      <c r="M1490" s="6"/>
      <c r="N1490" s="6"/>
    </row>
    <row r="1491" spans="4:14">
      <c r="D1491" s="5"/>
      <c r="E1491" s="6"/>
      <c r="F1491" s="6"/>
      <c r="G1491" s="5"/>
      <c r="H1491" s="6"/>
      <c r="I1491" s="6"/>
      <c r="J1491" s="6"/>
      <c r="K1491" s="6"/>
      <c r="L1491" s="6"/>
      <c r="M1491" s="6"/>
      <c r="N1491" s="6"/>
    </row>
    <row r="1492" spans="4:14">
      <c r="D1492" s="5"/>
      <c r="E1492" s="6"/>
      <c r="F1492" s="6"/>
      <c r="G1492" s="5"/>
      <c r="H1492" s="6"/>
      <c r="I1492" s="6"/>
      <c r="J1492" s="6"/>
      <c r="K1492" s="6"/>
      <c r="L1492" s="6"/>
      <c r="M1492" s="6"/>
      <c r="N1492" s="6"/>
    </row>
    <row r="1493" spans="4:14">
      <c r="D1493" s="5"/>
      <c r="E1493" s="6"/>
      <c r="F1493" s="6"/>
      <c r="G1493" s="5"/>
      <c r="H1493" s="6"/>
      <c r="I1493" s="6"/>
      <c r="J1493" s="6"/>
      <c r="K1493" s="6"/>
      <c r="L1493" s="6"/>
      <c r="M1493" s="6"/>
      <c r="N1493" s="6"/>
    </row>
    <row r="1494" spans="4:14">
      <c r="D1494" s="5"/>
      <c r="E1494" s="6"/>
      <c r="F1494" s="6"/>
      <c r="G1494" s="5"/>
      <c r="H1494" s="6"/>
      <c r="I1494" s="6"/>
      <c r="J1494" s="6"/>
      <c r="K1494" s="6"/>
      <c r="L1494" s="6"/>
      <c r="M1494" s="6"/>
      <c r="N1494" s="6"/>
    </row>
    <row r="1495" spans="4:14">
      <c r="D1495" s="5"/>
      <c r="E1495" s="6"/>
      <c r="F1495" s="6"/>
      <c r="G1495" s="5"/>
      <c r="H1495" s="6"/>
      <c r="I1495" s="6"/>
      <c r="J1495" s="6"/>
      <c r="K1495" s="6"/>
      <c r="L1495" s="6"/>
      <c r="M1495" s="6"/>
      <c r="N1495" s="6"/>
    </row>
    <row r="1496" spans="4:14">
      <c r="D1496" s="5"/>
      <c r="E1496" s="6"/>
      <c r="F1496" s="6"/>
      <c r="G1496" s="5"/>
      <c r="H1496" s="6"/>
      <c r="I1496" s="6"/>
      <c r="J1496" s="6"/>
      <c r="K1496" s="6"/>
      <c r="L1496" s="6"/>
      <c r="M1496" s="6"/>
      <c r="N1496" s="6"/>
    </row>
    <row r="1497" spans="4:14">
      <c r="D1497" s="5"/>
      <c r="E1497" s="6"/>
      <c r="F1497" s="6"/>
      <c r="G1497" s="5"/>
      <c r="H1497" s="6"/>
      <c r="I1497" s="6"/>
      <c r="J1497" s="6"/>
      <c r="K1497" s="6"/>
      <c r="L1497" s="6"/>
      <c r="M1497" s="6"/>
      <c r="N1497" s="6"/>
    </row>
    <row r="1498" spans="4:14">
      <c r="D1498" s="5"/>
      <c r="E1498" s="6"/>
      <c r="F1498" s="6"/>
      <c r="G1498" s="5"/>
      <c r="H1498" s="6"/>
      <c r="I1498" s="6"/>
      <c r="J1498" s="6"/>
      <c r="K1498" s="6"/>
      <c r="L1498" s="6"/>
      <c r="M1498" s="6"/>
      <c r="N1498" s="6"/>
    </row>
    <row r="1499" spans="4:14">
      <c r="D1499" s="5"/>
      <c r="E1499" s="6"/>
      <c r="F1499" s="6"/>
      <c r="G1499" s="5"/>
      <c r="H1499" s="6"/>
      <c r="I1499" s="6"/>
      <c r="J1499" s="6"/>
      <c r="K1499" s="6"/>
      <c r="L1499" s="6"/>
      <c r="M1499" s="6"/>
      <c r="N1499" s="6"/>
    </row>
    <row r="1500" spans="4:14">
      <c r="D1500" s="5"/>
      <c r="E1500" s="6"/>
      <c r="F1500" s="6"/>
      <c r="G1500" s="5"/>
      <c r="H1500" s="6"/>
      <c r="I1500" s="6"/>
      <c r="J1500" s="6"/>
      <c r="K1500" s="6"/>
      <c r="L1500" s="6"/>
      <c r="M1500" s="6"/>
      <c r="N1500" s="6"/>
    </row>
    <row r="1501" spans="4:14">
      <c r="D1501" s="5"/>
      <c r="E1501" s="6"/>
      <c r="F1501" s="6"/>
      <c r="G1501" s="5"/>
      <c r="H1501" s="6"/>
      <c r="I1501" s="6"/>
      <c r="J1501" s="6"/>
      <c r="K1501" s="6"/>
      <c r="L1501" s="6"/>
      <c r="M1501" s="6"/>
      <c r="N1501" s="6"/>
    </row>
    <row r="1502" spans="4:14">
      <c r="D1502" s="5"/>
      <c r="E1502" s="6"/>
      <c r="F1502" s="6"/>
      <c r="G1502" s="5"/>
      <c r="H1502" s="6"/>
      <c r="I1502" s="6"/>
      <c r="J1502" s="6"/>
      <c r="K1502" s="6"/>
      <c r="L1502" s="6"/>
      <c r="M1502" s="6"/>
      <c r="N1502" s="6"/>
    </row>
    <row r="1503" spans="4:14">
      <c r="D1503" s="5"/>
      <c r="E1503" s="6"/>
      <c r="F1503" s="6"/>
      <c r="G1503" s="5"/>
      <c r="H1503" s="6"/>
      <c r="I1503" s="6"/>
      <c r="J1503" s="6"/>
      <c r="K1503" s="6"/>
      <c r="L1503" s="6"/>
      <c r="M1503" s="6"/>
      <c r="N1503" s="6"/>
    </row>
    <row r="1504" spans="4:14">
      <c r="D1504" s="5"/>
      <c r="E1504" s="6"/>
      <c r="F1504" s="6"/>
      <c r="G1504" s="5"/>
      <c r="H1504" s="6"/>
      <c r="I1504" s="6"/>
      <c r="J1504" s="6"/>
      <c r="K1504" s="6"/>
      <c r="L1504" s="6"/>
      <c r="M1504" s="6"/>
      <c r="N1504" s="6"/>
    </row>
    <row r="1505" spans="4:14">
      <c r="D1505" s="5"/>
      <c r="E1505" s="6"/>
      <c r="F1505" s="6"/>
      <c r="G1505" s="5"/>
      <c r="H1505" s="6"/>
      <c r="I1505" s="6"/>
      <c r="J1505" s="6"/>
      <c r="K1505" s="6"/>
      <c r="L1505" s="6"/>
      <c r="M1505" s="6"/>
      <c r="N1505" s="6"/>
    </row>
    <row r="1506" spans="4:14">
      <c r="D1506" s="5"/>
      <c r="E1506" s="6"/>
      <c r="F1506" s="6"/>
      <c r="G1506" s="5"/>
      <c r="H1506" s="6"/>
      <c r="I1506" s="6"/>
      <c r="J1506" s="6"/>
      <c r="K1506" s="6"/>
      <c r="L1506" s="6"/>
      <c r="M1506" s="6"/>
      <c r="N1506" s="6"/>
    </row>
    <row r="1507" spans="4:14">
      <c r="D1507" s="5"/>
      <c r="E1507" s="6"/>
      <c r="F1507" s="6"/>
      <c r="G1507" s="5"/>
      <c r="H1507" s="6"/>
      <c r="I1507" s="6"/>
      <c r="J1507" s="6"/>
      <c r="K1507" s="6"/>
      <c r="L1507" s="6"/>
      <c r="M1507" s="6"/>
      <c r="N1507" s="6"/>
    </row>
    <row r="1508" spans="4:14">
      <c r="D1508" s="5"/>
      <c r="E1508" s="6"/>
      <c r="F1508" s="6"/>
      <c r="G1508" s="5"/>
      <c r="H1508" s="6"/>
      <c r="I1508" s="6"/>
      <c r="J1508" s="6"/>
      <c r="K1508" s="6"/>
      <c r="L1508" s="6"/>
      <c r="M1508" s="6"/>
      <c r="N1508" s="6"/>
    </row>
    <row r="1509" spans="4:14">
      <c r="D1509" s="5"/>
      <c r="E1509" s="6"/>
      <c r="F1509" s="6"/>
      <c r="G1509" s="5"/>
      <c r="H1509" s="6"/>
      <c r="I1509" s="6"/>
      <c r="J1509" s="6"/>
      <c r="K1509" s="6"/>
      <c r="L1509" s="6"/>
      <c r="M1509" s="6"/>
      <c r="N1509" s="6"/>
    </row>
    <row r="1510" spans="4:14">
      <c r="D1510" s="5"/>
      <c r="E1510" s="6"/>
      <c r="F1510" s="6"/>
      <c r="G1510" s="5"/>
      <c r="H1510" s="6"/>
      <c r="I1510" s="6"/>
      <c r="J1510" s="6"/>
      <c r="K1510" s="6"/>
      <c r="L1510" s="6"/>
      <c r="M1510" s="6"/>
      <c r="N1510" s="6"/>
    </row>
    <row r="1511" spans="4:14">
      <c r="D1511" s="5"/>
      <c r="E1511" s="6"/>
      <c r="F1511" s="6"/>
      <c r="G1511" s="5"/>
      <c r="H1511" s="6"/>
      <c r="I1511" s="6"/>
      <c r="J1511" s="6"/>
      <c r="K1511" s="6"/>
      <c r="L1511" s="6"/>
      <c r="M1511" s="6"/>
      <c r="N1511" s="6"/>
    </row>
    <row r="1512" spans="4:14">
      <c r="D1512" s="5"/>
      <c r="E1512" s="6"/>
      <c r="F1512" s="6"/>
      <c r="G1512" s="5"/>
      <c r="H1512" s="6"/>
      <c r="I1512" s="6"/>
      <c r="J1512" s="6"/>
      <c r="K1512" s="6"/>
      <c r="L1512" s="6"/>
      <c r="M1512" s="6"/>
      <c r="N1512" s="6"/>
    </row>
    <row r="1513" spans="4:14">
      <c r="D1513" s="5"/>
      <c r="E1513" s="6"/>
      <c r="F1513" s="6"/>
      <c r="G1513" s="5"/>
      <c r="H1513" s="6"/>
      <c r="I1513" s="6"/>
      <c r="J1513" s="6"/>
      <c r="K1513" s="6"/>
      <c r="L1513" s="6"/>
      <c r="M1513" s="6"/>
      <c r="N1513" s="6"/>
    </row>
    <row r="1514" spans="4:14">
      <c r="D1514" s="5"/>
      <c r="E1514" s="6"/>
      <c r="F1514" s="6"/>
      <c r="G1514" s="5"/>
      <c r="H1514" s="6"/>
      <c r="I1514" s="6"/>
      <c r="J1514" s="6"/>
      <c r="K1514" s="6"/>
      <c r="L1514" s="6"/>
      <c r="M1514" s="6"/>
      <c r="N1514" s="6"/>
    </row>
    <row r="1515" spans="4:14">
      <c r="D1515" s="5"/>
      <c r="E1515" s="6"/>
      <c r="F1515" s="6"/>
      <c r="G1515" s="5"/>
      <c r="H1515" s="6"/>
      <c r="I1515" s="6"/>
      <c r="J1515" s="6"/>
      <c r="K1515" s="6"/>
      <c r="L1515" s="6"/>
      <c r="M1515" s="6"/>
      <c r="N1515" s="6"/>
    </row>
    <row r="1516" spans="4:14">
      <c r="D1516" s="5"/>
      <c r="E1516" s="6"/>
      <c r="F1516" s="6"/>
      <c r="G1516" s="5"/>
      <c r="H1516" s="6"/>
      <c r="I1516" s="6"/>
      <c r="J1516" s="6"/>
      <c r="K1516" s="6"/>
      <c r="L1516" s="6"/>
      <c r="M1516" s="6"/>
      <c r="N1516" s="6"/>
    </row>
    <row r="1517" spans="4:14">
      <c r="D1517" s="5"/>
      <c r="E1517" s="6"/>
      <c r="F1517" s="6"/>
      <c r="G1517" s="5"/>
      <c r="H1517" s="6"/>
      <c r="I1517" s="6"/>
      <c r="J1517" s="6"/>
      <c r="K1517" s="6"/>
      <c r="L1517" s="6"/>
      <c r="M1517" s="6"/>
      <c r="N1517" s="6"/>
    </row>
    <row r="1518" spans="4:14">
      <c r="D1518" s="5"/>
      <c r="E1518" s="6"/>
      <c r="F1518" s="6"/>
      <c r="G1518" s="5"/>
      <c r="H1518" s="6"/>
      <c r="I1518" s="6"/>
      <c r="J1518" s="6"/>
      <c r="K1518" s="6"/>
      <c r="L1518" s="6"/>
      <c r="M1518" s="6"/>
      <c r="N1518" s="6"/>
    </row>
    <row r="1519" spans="4:14">
      <c r="D1519" s="5"/>
      <c r="E1519" s="6"/>
      <c r="F1519" s="6"/>
      <c r="G1519" s="5"/>
      <c r="H1519" s="6"/>
      <c r="I1519" s="6"/>
      <c r="J1519" s="6"/>
      <c r="K1519" s="6"/>
      <c r="L1519" s="6"/>
      <c r="M1519" s="6"/>
      <c r="N1519" s="6"/>
    </row>
    <row r="1520" spans="4:14">
      <c r="D1520" s="5"/>
      <c r="E1520" s="6"/>
      <c r="F1520" s="6"/>
      <c r="G1520" s="5"/>
      <c r="H1520" s="6"/>
      <c r="I1520" s="6"/>
      <c r="J1520" s="6"/>
      <c r="K1520" s="6"/>
      <c r="L1520" s="6"/>
      <c r="M1520" s="6"/>
      <c r="N1520" s="6"/>
    </row>
    <row r="1521" spans="4:14">
      <c r="D1521" s="5"/>
      <c r="E1521" s="6"/>
      <c r="F1521" s="6"/>
      <c r="G1521" s="5"/>
      <c r="H1521" s="6"/>
      <c r="I1521" s="6"/>
      <c r="J1521" s="6"/>
      <c r="K1521" s="6"/>
      <c r="L1521" s="6"/>
      <c r="M1521" s="6"/>
      <c r="N1521" s="6"/>
    </row>
    <row r="1522" spans="4:14">
      <c r="D1522" s="5"/>
      <c r="E1522" s="6"/>
      <c r="F1522" s="6"/>
      <c r="G1522" s="5"/>
      <c r="H1522" s="6"/>
      <c r="I1522" s="6"/>
      <c r="J1522" s="6"/>
      <c r="K1522" s="6"/>
      <c r="L1522" s="6"/>
      <c r="M1522" s="6"/>
      <c r="N1522" s="6"/>
    </row>
    <row r="1523" spans="4:14">
      <c r="D1523" s="5"/>
      <c r="E1523" s="6"/>
      <c r="F1523" s="6"/>
      <c r="G1523" s="5"/>
      <c r="H1523" s="6"/>
      <c r="I1523" s="6"/>
      <c r="J1523" s="6"/>
      <c r="K1523" s="6"/>
      <c r="L1523" s="6"/>
      <c r="M1523" s="6"/>
      <c r="N1523" s="6"/>
    </row>
    <row r="1524" spans="4:14">
      <c r="D1524" s="5"/>
      <c r="E1524" s="6"/>
      <c r="F1524" s="6"/>
      <c r="G1524" s="5"/>
      <c r="H1524" s="6"/>
      <c r="I1524" s="6"/>
      <c r="J1524" s="6"/>
      <c r="K1524" s="6"/>
      <c r="L1524" s="6"/>
      <c r="M1524" s="6"/>
      <c r="N1524" s="6"/>
    </row>
    <row r="1525" spans="4:14">
      <c r="D1525" s="5"/>
      <c r="E1525" s="6"/>
      <c r="F1525" s="6"/>
      <c r="G1525" s="5"/>
      <c r="H1525" s="6"/>
      <c r="I1525" s="6"/>
      <c r="J1525" s="6"/>
      <c r="K1525" s="6"/>
      <c r="L1525" s="6"/>
      <c r="M1525" s="6"/>
      <c r="N1525" s="6"/>
    </row>
    <row r="1526" spans="4:14">
      <c r="D1526" s="5"/>
      <c r="E1526" s="6"/>
      <c r="F1526" s="6"/>
      <c r="G1526" s="5"/>
      <c r="H1526" s="6"/>
      <c r="I1526" s="6"/>
      <c r="J1526" s="6"/>
      <c r="K1526" s="6"/>
      <c r="L1526" s="6"/>
      <c r="M1526" s="6"/>
      <c r="N1526" s="6"/>
    </row>
    <row r="1527" spans="4:14">
      <c r="D1527" s="5"/>
      <c r="E1527" s="6"/>
      <c r="F1527" s="6"/>
      <c r="G1527" s="5"/>
      <c r="H1527" s="6"/>
      <c r="I1527" s="6"/>
      <c r="J1527" s="6"/>
      <c r="K1527" s="6"/>
      <c r="L1527" s="6"/>
      <c r="M1527" s="6"/>
      <c r="N1527" s="6"/>
    </row>
    <row r="1528" spans="4:14">
      <c r="D1528" s="5"/>
      <c r="E1528" s="6"/>
      <c r="F1528" s="6"/>
      <c r="G1528" s="5"/>
      <c r="H1528" s="6"/>
      <c r="I1528" s="6"/>
      <c r="J1528" s="6"/>
      <c r="K1528" s="6"/>
      <c r="L1528" s="6"/>
      <c r="M1528" s="6"/>
      <c r="N1528" s="6"/>
    </row>
    <row r="1529" spans="4:14">
      <c r="D1529" s="5"/>
      <c r="E1529" s="6"/>
      <c r="F1529" s="6"/>
      <c r="G1529" s="5"/>
      <c r="H1529" s="6"/>
      <c r="I1529" s="6"/>
      <c r="J1529" s="6"/>
      <c r="K1529" s="6"/>
      <c r="L1529" s="6"/>
      <c r="M1529" s="6"/>
      <c r="N1529" s="6"/>
    </row>
    <row r="1530" spans="4:14">
      <c r="D1530" s="5"/>
      <c r="E1530" s="6"/>
      <c r="F1530" s="6"/>
      <c r="G1530" s="5"/>
      <c r="H1530" s="6"/>
      <c r="I1530" s="6"/>
      <c r="J1530" s="6"/>
      <c r="K1530" s="6"/>
      <c r="L1530" s="6"/>
      <c r="M1530" s="6"/>
      <c r="N1530" s="6"/>
    </row>
    <row r="1531" spans="4:14">
      <c r="D1531" s="5"/>
      <c r="E1531" s="6"/>
      <c r="F1531" s="6"/>
      <c r="G1531" s="5"/>
      <c r="H1531" s="6"/>
      <c r="I1531" s="6"/>
      <c r="J1531" s="6"/>
      <c r="K1531" s="6"/>
      <c r="L1531" s="6"/>
      <c r="M1531" s="6"/>
      <c r="N1531" s="6"/>
    </row>
    <row r="1532" spans="4:14">
      <c r="D1532" s="5"/>
      <c r="E1532" s="6"/>
      <c r="F1532" s="6"/>
      <c r="G1532" s="5"/>
      <c r="H1532" s="6"/>
      <c r="I1532" s="6"/>
      <c r="J1532" s="6"/>
      <c r="K1532" s="6"/>
      <c r="L1532" s="6"/>
      <c r="M1532" s="6"/>
      <c r="N1532" s="6"/>
    </row>
    <row r="1533" spans="4:14">
      <c r="D1533" s="5"/>
      <c r="E1533" s="6"/>
      <c r="F1533" s="6"/>
      <c r="G1533" s="5"/>
      <c r="H1533" s="6"/>
      <c r="I1533" s="6"/>
      <c r="J1533" s="6"/>
      <c r="K1533" s="6"/>
      <c r="L1533" s="6"/>
      <c r="M1533" s="6"/>
      <c r="N1533" s="6"/>
    </row>
    <row r="1534" spans="4:14">
      <c r="D1534" s="5"/>
      <c r="E1534" s="6"/>
      <c r="F1534" s="6"/>
      <c r="G1534" s="5"/>
      <c r="H1534" s="6"/>
      <c r="I1534" s="6"/>
      <c r="J1534" s="6"/>
      <c r="K1534" s="6"/>
      <c r="L1534" s="6"/>
      <c r="M1534" s="6"/>
      <c r="N1534" s="6"/>
    </row>
    <row r="1535" spans="4:14">
      <c r="D1535" s="5"/>
      <c r="E1535" s="6"/>
      <c r="F1535" s="6"/>
      <c r="G1535" s="5"/>
      <c r="H1535" s="6"/>
      <c r="I1535" s="6"/>
      <c r="J1535" s="6"/>
      <c r="K1535" s="6"/>
      <c r="L1535" s="6"/>
      <c r="M1535" s="6"/>
      <c r="N1535" s="6"/>
    </row>
    <row r="1536" spans="4:14">
      <c r="D1536" s="5"/>
      <c r="E1536" s="6"/>
      <c r="F1536" s="6"/>
      <c r="G1536" s="5"/>
      <c r="H1536" s="6"/>
      <c r="I1536" s="6"/>
      <c r="J1536" s="6"/>
      <c r="K1536" s="6"/>
      <c r="L1536" s="6"/>
      <c r="M1536" s="6"/>
      <c r="N1536" s="6"/>
    </row>
    <row r="1537" spans="4:14">
      <c r="D1537" s="5"/>
      <c r="E1537" s="6"/>
      <c r="F1537" s="6"/>
      <c r="G1537" s="5"/>
      <c r="H1537" s="6"/>
      <c r="I1537" s="6"/>
      <c r="J1537" s="6"/>
      <c r="K1537" s="6"/>
      <c r="L1537" s="6"/>
      <c r="M1537" s="6"/>
      <c r="N1537" s="6"/>
    </row>
    <row r="1538" spans="4:14">
      <c r="D1538" s="5"/>
      <c r="E1538" s="6"/>
      <c r="F1538" s="6"/>
      <c r="G1538" s="5"/>
      <c r="H1538" s="6"/>
      <c r="I1538" s="6"/>
      <c r="J1538" s="6"/>
      <c r="K1538" s="6"/>
      <c r="L1538" s="6"/>
      <c r="M1538" s="6"/>
      <c r="N1538" s="6"/>
    </row>
    <row r="1539" spans="4:14">
      <c r="D1539" s="5"/>
      <c r="E1539" s="6"/>
      <c r="F1539" s="6"/>
      <c r="G1539" s="5"/>
      <c r="H1539" s="6"/>
      <c r="I1539" s="6"/>
      <c r="J1539" s="6"/>
      <c r="K1539" s="6"/>
      <c r="L1539" s="6"/>
      <c r="M1539" s="6"/>
      <c r="N1539" s="6"/>
    </row>
    <row r="1540" spans="4:14">
      <c r="D1540" s="5"/>
      <c r="E1540" s="6"/>
      <c r="F1540" s="6"/>
      <c r="G1540" s="5"/>
      <c r="H1540" s="6"/>
      <c r="I1540" s="6"/>
      <c r="J1540" s="6"/>
      <c r="K1540" s="6"/>
      <c r="L1540" s="6"/>
      <c r="M1540" s="6"/>
      <c r="N1540" s="6"/>
    </row>
    <row r="1541" spans="4:14">
      <c r="D1541" s="5"/>
      <c r="E1541" s="6"/>
      <c r="F1541" s="6"/>
      <c r="G1541" s="5"/>
      <c r="H1541" s="6"/>
      <c r="I1541" s="6"/>
      <c r="J1541" s="6"/>
      <c r="K1541" s="6"/>
      <c r="L1541" s="6"/>
      <c r="M1541" s="6"/>
      <c r="N1541" s="6"/>
    </row>
    <row r="1542" spans="4:14">
      <c r="D1542" s="5"/>
      <c r="E1542" s="6"/>
      <c r="F1542" s="6"/>
      <c r="G1542" s="5"/>
      <c r="H1542" s="6"/>
      <c r="I1542" s="6"/>
      <c r="J1542" s="6"/>
      <c r="K1542" s="6"/>
      <c r="L1542" s="6"/>
      <c r="M1542" s="6"/>
      <c r="N1542" s="6"/>
    </row>
    <row r="1543" spans="4:14">
      <c r="D1543" s="5"/>
      <c r="E1543" s="6"/>
      <c r="F1543" s="6"/>
      <c r="G1543" s="5"/>
      <c r="H1543" s="6"/>
      <c r="I1543" s="6"/>
      <c r="J1543" s="6"/>
      <c r="K1543" s="6"/>
      <c r="L1543" s="6"/>
      <c r="M1543" s="6"/>
      <c r="N1543" s="6"/>
    </row>
    <row r="1544" spans="4:14">
      <c r="D1544" s="5"/>
      <c r="E1544" s="6"/>
      <c r="F1544" s="6"/>
      <c r="G1544" s="5"/>
      <c r="H1544" s="6"/>
      <c r="I1544" s="6"/>
      <c r="J1544" s="6"/>
      <c r="K1544" s="6"/>
      <c r="L1544" s="6"/>
      <c r="M1544" s="6"/>
      <c r="N1544" s="6"/>
    </row>
    <row r="1545" spans="4:14">
      <c r="D1545" s="5"/>
      <c r="E1545" s="6"/>
      <c r="F1545" s="6"/>
      <c r="G1545" s="5"/>
      <c r="H1545" s="6"/>
      <c r="I1545" s="6"/>
      <c r="J1545" s="6"/>
      <c r="K1545" s="6"/>
      <c r="L1545" s="6"/>
      <c r="M1545" s="6"/>
      <c r="N1545" s="6"/>
    </row>
    <row r="1546" spans="4:14">
      <c r="D1546" s="5"/>
      <c r="E1546" s="6"/>
      <c r="F1546" s="6"/>
      <c r="G1546" s="5"/>
      <c r="H1546" s="6"/>
      <c r="I1546" s="6"/>
      <c r="J1546" s="6"/>
      <c r="K1546" s="6"/>
      <c r="L1546" s="6"/>
      <c r="M1546" s="6"/>
      <c r="N1546" s="6"/>
    </row>
    <row r="1547" spans="4:14">
      <c r="D1547" s="5"/>
      <c r="E1547" s="6"/>
      <c r="F1547" s="6"/>
      <c r="G1547" s="5"/>
      <c r="H1547" s="6"/>
      <c r="I1547" s="6"/>
      <c r="J1547" s="6"/>
      <c r="K1547" s="6"/>
      <c r="L1547" s="6"/>
      <c r="M1547" s="6"/>
      <c r="N1547" s="6"/>
    </row>
    <row r="1548" spans="4:14">
      <c r="D1548" s="5"/>
      <c r="E1548" s="6"/>
      <c r="F1548" s="6"/>
      <c r="G1548" s="5"/>
      <c r="H1548" s="6"/>
      <c r="I1548" s="6"/>
      <c r="J1548" s="6"/>
      <c r="K1548" s="6"/>
      <c r="L1548" s="6"/>
      <c r="M1548" s="6"/>
      <c r="N1548" s="6"/>
    </row>
    <row r="1549" spans="4:14">
      <c r="D1549" s="5"/>
      <c r="E1549" s="6"/>
      <c r="F1549" s="6"/>
      <c r="G1549" s="5"/>
      <c r="H1549" s="6"/>
      <c r="I1549" s="6"/>
      <c r="J1549" s="6"/>
      <c r="K1549" s="6"/>
      <c r="L1549" s="6"/>
      <c r="M1549" s="6"/>
      <c r="N1549" s="6"/>
    </row>
    <row r="1550" spans="4:14">
      <c r="D1550" s="5"/>
      <c r="E1550" s="6"/>
      <c r="F1550" s="6"/>
      <c r="G1550" s="5"/>
      <c r="H1550" s="6"/>
      <c r="I1550" s="6"/>
      <c r="J1550" s="6"/>
      <c r="K1550" s="6"/>
      <c r="L1550" s="6"/>
      <c r="M1550" s="6"/>
      <c r="N1550" s="6"/>
    </row>
    <row r="1551" spans="4:14">
      <c r="D1551" s="5"/>
      <c r="E1551" s="6"/>
      <c r="F1551" s="6"/>
      <c r="G1551" s="5"/>
      <c r="H1551" s="6"/>
      <c r="I1551" s="6"/>
      <c r="J1551" s="6"/>
      <c r="K1551" s="6"/>
      <c r="L1551" s="6"/>
      <c r="M1551" s="6"/>
      <c r="N1551" s="6"/>
    </row>
    <row r="1552" spans="4:14">
      <c r="D1552" s="5"/>
      <c r="E1552" s="6"/>
      <c r="F1552" s="6"/>
      <c r="G1552" s="5"/>
      <c r="H1552" s="6"/>
      <c r="I1552" s="6"/>
      <c r="J1552" s="6"/>
      <c r="K1552" s="6"/>
      <c r="L1552" s="6"/>
      <c r="M1552" s="6"/>
      <c r="N1552" s="6"/>
    </row>
    <row r="1553" spans="4:14">
      <c r="D1553" s="5"/>
      <c r="E1553" s="6"/>
      <c r="F1553" s="6"/>
      <c r="G1553" s="5"/>
      <c r="H1553" s="6"/>
      <c r="I1553" s="6"/>
      <c r="J1553" s="6"/>
      <c r="K1553" s="6"/>
      <c r="L1553" s="6"/>
      <c r="M1553" s="6"/>
      <c r="N1553" s="6"/>
    </row>
    <row r="1554" spans="4:14">
      <c r="D1554" s="5"/>
      <c r="E1554" s="6"/>
      <c r="F1554" s="6"/>
      <c r="G1554" s="5"/>
      <c r="H1554" s="6"/>
      <c r="I1554" s="6"/>
      <c r="J1554" s="6"/>
      <c r="K1554" s="6"/>
      <c r="L1554" s="6"/>
      <c r="M1554" s="6"/>
      <c r="N1554" s="6"/>
    </row>
    <row r="1555" spans="4:14">
      <c r="D1555" s="5"/>
      <c r="E1555" s="6"/>
      <c r="F1555" s="6"/>
      <c r="G1555" s="5"/>
      <c r="H1555" s="6"/>
      <c r="I1555" s="6"/>
      <c r="J1555" s="6"/>
      <c r="K1555" s="6"/>
      <c r="L1555" s="6"/>
      <c r="M1555" s="6"/>
      <c r="N1555" s="6"/>
    </row>
    <row r="1556" spans="4:14">
      <c r="D1556" s="5"/>
      <c r="E1556" s="6"/>
      <c r="F1556" s="6"/>
      <c r="G1556" s="5"/>
      <c r="H1556" s="6"/>
      <c r="I1556" s="6"/>
      <c r="J1556" s="6"/>
      <c r="K1556" s="6"/>
      <c r="L1556" s="6"/>
      <c r="M1556" s="6"/>
      <c r="N1556" s="6"/>
    </row>
    <row r="1557" spans="4:14">
      <c r="D1557" s="5"/>
      <c r="E1557" s="6"/>
      <c r="F1557" s="6"/>
      <c r="G1557" s="5"/>
      <c r="H1557" s="6"/>
      <c r="I1557" s="6"/>
      <c r="J1557" s="6"/>
      <c r="K1557" s="6"/>
      <c r="L1557" s="6"/>
      <c r="M1557" s="6"/>
      <c r="N1557" s="6"/>
    </row>
    <row r="1558" spans="4:14">
      <c r="D1558" s="5"/>
      <c r="E1558" s="6"/>
      <c r="F1558" s="6"/>
      <c r="G1558" s="5"/>
      <c r="H1558" s="6"/>
      <c r="I1558" s="6"/>
      <c r="J1558" s="6"/>
      <c r="K1558" s="6"/>
      <c r="L1558" s="6"/>
      <c r="M1558" s="6"/>
      <c r="N1558" s="6"/>
    </row>
    <row r="1559" spans="4:14">
      <c r="D1559" s="5"/>
      <c r="E1559" s="6"/>
      <c r="F1559" s="6"/>
      <c r="G1559" s="5"/>
      <c r="H1559" s="6"/>
      <c r="I1559" s="6"/>
      <c r="J1559" s="6"/>
      <c r="K1559" s="6"/>
      <c r="L1559" s="6"/>
      <c r="M1559" s="6"/>
      <c r="N1559" s="6"/>
    </row>
    <row r="1560" spans="4:14">
      <c r="D1560" s="5"/>
      <c r="E1560" s="6"/>
      <c r="F1560" s="6"/>
      <c r="G1560" s="5"/>
      <c r="H1560" s="6"/>
      <c r="I1560" s="6"/>
      <c r="J1560" s="6"/>
      <c r="K1560" s="6"/>
      <c r="L1560" s="6"/>
      <c r="M1560" s="6"/>
      <c r="N1560" s="6"/>
    </row>
    <row r="1561" spans="4:14">
      <c r="D1561" s="5"/>
      <c r="E1561" s="6"/>
      <c r="F1561" s="6"/>
      <c r="G1561" s="5"/>
      <c r="H1561" s="6"/>
      <c r="I1561" s="6"/>
      <c r="J1561" s="6"/>
      <c r="K1561" s="6"/>
      <c r="L1561" s="6"/>
      <c r="M1561" s="6"/>
      <c r="N1561" s="6"/>
    </row>
    <row r="1562" spans="4:14">
      <c r="D1562" s="5"/>
      <c r="E1562" s="6"/>
      <c r="F1562" s="6"/>
      <c r="G1562" s="5"/>
      <c r="H1562" s="6"/>
      <c r="I1562" s="6"/>
      <c r="J1562" s="6"/>
      <c r="K1562" s="6"/>
      <c r="L1562" s="6"/>
      <c r="M1562" s="6"/>
      <c r="N1562" s="6"/>
    </row>
    <row r="1563" spans="4:14">
      <c r="D1563" s="5"/>
      <c r="E1563" s="6"/>
      <c r="F1563" s="6"/>
      <c r="G1563" s="5"/>
      <c r="H1563" s="6"/>
      <c r="I1563" s="6"/>
      <c r="J1563" s="6"/>
      <c r="K1563" s="6"/>
      <c r="L1563" s="6"/>
      <c r="M1563" s="6"/>
      <c r="N1563" s="6"/>
    </row>
    <row r="1564" spans="4:14">
      <c r="D1564" s="5"/>
      <c r="E1564" s="6"/>
      <c r="F1564" s="6"/>
      <c r="G1564" s="5"/>
      <c r="H1564" s="6"/>
      <c r="I1564" s="6"/>
      <c r="J1564" s="6"/>
      <c r="K1564" s="6"/>
      <c r="L1564" s="6"/>
      <c r="M1564" s="6"/>
      <c r="N1564" s="6"/>
    </row>
    <row r="1565" spans="4:14">
      <c r="D1565" s="5"/>
      <c r="E1565" s="6"/>
      <c r="F1565" s="6"/>
      <c r="G1565" s="5"/>
      <c r="H1565" s="6"/>
      <c r="I1565" s="6"/>
      <c r="J1565" s="6"/>
      <c r="K1565" s="6"/>
      <c r="L1565" s="6"/>
      <c r="M1565" s="6"/>
      <c r="N1565" s="6"/>
    </row>
    <row r="1566" spans="4:14">
      <c r="D1566" s="5"/>
      <c r="E1566" s="6"/>
      <c r="F1566" s="6"/>
      <c r="G1566" s="5"/>
      <c r="H1566" s="6"/>
      <c r="I1566" s="6"/>
      <c r="J1566" s="6"/>
      <c r="K1566" s="6"/>
      <c r="L1566" s="6"/>
      <c r="M1566" s="6"/>
      <c r="N1566" s="6"/>
    </row>
    <row r="1567" spans="4:14">
      <c r="D1567" s="5"/>
      <c r="E1567" s="6"/>
      <c r="F1567" s="6"/>
      <c r="G1567" s="5"/>
      <c r="H1567" s="6"/>
      <c r="I1567" s="6"/>
      <c r="J1567" s="6"/>
      <c r="K1567" s="6"/>
      <c r="L1567" s="6"/>
      <c r="M1567" s="6"/>
      <c r="N1567" s="6"/>
    </row>
    <row r="1568" spans="4:14">
      <c r="D1568" s="5"/>
      <c r="E1568" s="6"/>
      <c r="F1568" s="6"/>
      <c r="G1568" s="5"/>
      <c r="H1568" s="6"/>
      <c r="I1568" s="6"/>
      <c r="J1568" s="6"/>
      <c r="K1568" s="6"/>
      <c r="L1568" s="6"/>
      <c r="M1568" s="6"/>
      <c r="N1568" s="6"/>
    </row>
    <row r="1569" spans="4:14">
      <c r="D1569" s="5"/>
      <c r="E1569" s="6"/>
      <c r="F1569" s="6"/>
      <c r="G1569" s="5"/>
      <c r="H1569" s="6"/>
      <c r="I1569" s="6"/>
      <c r="J1569" s="6"/>
      <c r="K1569" s="6"/>
      <c r="L1569" s="6"/>
      <c r="M1569" s="6"/>
      <c r="N1569" s="6"/>
    </row>
    <row r="1570" spans="4:14">
      <c r="D1570" s="5"/>
      <c r="E1570" s="6"/>
      <c r="F1570" s="6"/>
      <c r="G1570" s="5"/>
      <c r="H1570" s="6"/>
      <c r="I1570" s="6"/>
      <c r="J1570" s="6"/>
      <c r="K1570" s="6"/>
      <c r="L1570" s="6"/>
      <c r="M1570" s="6"/>
      <c r="N1570" s="6"/>
    </row>
    <row r="1571" spans="4:14">
      <c r="D1571" s="5"/>
      <c r="E1571" s="6"/>
      <c r="F1571" s="6"/>
      <c r="G1571" s="5"/>
      <c r="H1571" s="6"/>
      <c r="I1571" s="6"/>
      <c r="J1571" s="6"/>
      <c r="K1571" s="6"/>
      <c r="L1571" s="6"/>
      <c r="M1571" s="6"/>
      <c r="N1571" s="6"/>
    </row>
    <row r="1572" spans="4:14">
      <c r="D1572" s="5"/>
      <c r="E1572" s="6"/>
      <c r="F1572" s="6"/>
      <c r="G1572" s="5"/>
      <c r="H1572" s="6"/>
      <c r="I1572" s="6"/>
      <c r="J1572" s="6"/>
      <c r="K1572" s="6"/>
      <c r="L1572" s="6"/>
      <c r="M1572" s="6"/>
      <c r="N1572" s="6"/>
    </row>
    <row r="1573" spans="4:14">
      <c r="D1573" s="5"/>
      <c r="E1573" s="6"/>
      <c r="F1573" s="6"/>
      <c r="G1573" s="5"/>
      <c r="H1573" s="6"/>
      <c r="I1573" s="6"/>
      <c r="J1573" s="6"/>
      <c r="K1573" s="6"/>
      <c r="L1573" s="6"/>
      <c r="M1573" s="6"/>
      <c r="N1573" s="6"/>
    </row>
    <row r="1574" spans="4:14">
      <c r="D1574" s="5"/>
      <c r="E1574" s="6"/>
      <c r="F1574" s="6"/>
      <c r="G1574" s="5"/>
      <c r="H1574" s="6"/>
      <c r="I1574" s="6"/>
      <c r="J1574" s="6"/>
      <c r="K1574" s="6"/>
      <c r="L1574" s="6"/>
      <c r="M1574" s="6"/>
      <c r="N1574" s="6"/>
    </row>
    <row r="1575" spans="4:14">
      <c r="D1575" s="5"/>
      <c r="E1575" s="6"/>
      <c r="F1575" s="6"/>
      <c r="G1575" s="5"/>
      <c r="H1575" s="6"/>
      <c r="I1575" s="6"/>
      <c r="J1575" s="6"/>
      <c r="K1575" s="6"/>
      <c r="L1575" s="6"/>
      <c r="M1575" s="6"/>
      <c r="N1575" s="6"/>
    </row>
    <row r="1576" spans="4:14">
      <c r="D1576" s="5"/>
      <c r="E1576" s="6"/>
      <c r="F1576" s="6"/>
      <c r="G1576" s="5"/>
      <c r="H1576" s="6"/>
      <c r="I1576" s="6"/>
      <c r="J1576" s="6"/>
      <c r="K1576" s="6"/>
      <c r="L1576" s="6"/>
      <c r="M1576" s="6"/>
      <c r="N1576" s="6"/>
    </row>
    <row r="1577" spans="4:14">
      <c r="D1577" s="5"/>
      <c r="E1577" s="6"/>
      <c r="F1577" s="6"/>
      <c r="G1577" s="5"/>
      <c r="H1577" s="6"/>
      <c r="I1577" s="6"/>
      <c r="J1577" s="6"/>
      <c r="K1577" s="6"/>
      <c r="L1577" s="6"/>
      <c r="M1577" s="6"/>
      <c r="N1577" s="6"/>
    </row>
    <row r="1578" spans="4:14">
      <c r="D1578" s="5"/>
      <c r="E1578" s="6"/>
      <c r="F1578" s="6"/>
      <c r="G1578" s="5"/>
      <c r="H1578" s="6"/>
      <c r="I1578" s="6"/>
      <c r="J1578" s="6"/>
      <c r="K1578" s="6"/>
      <c r="L1578" s="6"/>
      <c r="M1578" s="6"/>
      <c r="N1578" s="6"/>
    </row>
    <row r="1579" spans="4:14">
      <c r="D1579" s="5"/>
      <c r="E1579" s="6"/>
      <c r="F1579" s="6"/>
      <c r="G1579" s="5"/>
      <c r="H1579" s="6"/>
      <c r="I1579" s="6"/>
      <c r="J1579" s="6"/>
      <c r="K1579" s="6"/>
      <c r="L1579" s="6"/>
      <c r="M1579" s="6"/>
      <c r="N1579" s="6"/>
    </row>
    <row r="1580" spans="4:14">
      <c r="D1580" s="5"/>
      <c r="E1580" s="6"/>
      <c r="F1580" s="6"/>
      <c r="G1580" s="5"/>
      <c r="H1580" s="6"/>
      <c r="I1580" s="6"/>
      <c r="J1580" s="6"/>
      <c r="K1580" s="6"/>
      <c r="L1580" s="6"/>
      <c r="M1580" s="6"/>
      <c r="N1580" s="6"/>
    </row>
    <row r="1581" spans="4:14">
      <c r="D1581" s="5"/>
      <c r="E1581" s="6"/>
      <c r="F1581" s="6"/>
      <c r="G1581" s="5"/>
      <c r="H1581" s="6"/>
      <c r="I1581" s="6"/>
      <c r="J1581" s="6"/>
      <c r="K1581" s="6"/>
      <c r="L1581" s="6"/>
      <c r="M1581" s="6"/>
      <c r="N1581" s="6"/>
    </row>
    <row r="1582" spans="4:14">
      <c r="D1582" s="5"/>
      <c r="E1582" s="6"/>
      <c r="F1582" s="6"/>
      <c r="G1582" s="5"/>
      <c r="H1582" s="6"/>
      <c r="I1582" s="6"/>
      <c r="J1582" s="6"/>
      <c r="K1582" s="6"/>
      <c r="L1582" s="6"/>
      <c r="M1582" s="6"/>
      <c r="N1582" s="6"/>
    </row>
    <row r="1583" spans="4:14">
      <c r="D1583" s="5"/>
      <c r="E1583" s="6"/>
      <c r="F1583" s="6"/>
      <c r="G1583" s="5"/>
      <c r="H1583" s="6"/>
      <c r="I1583" s="6"/>
      <c r="J1583" s="6"/>
      <c r="K1583" s="6"/>
      <c r="L1583" s="6"/>
      <c r="M1583" s="6"/>
      <c r="N1583" s="6"/>
    </row>
    <row r="1584" spans="4:14">
      <c r="D1584" s="5"/>
      <c r="E1584" s="6"/>
      <c r="F1584" s="6"/>
      <c r="G1584" s="5"/>
      <c r="H1584" s="6"/>
      <c r="I1584" s="6"/>
      <c r="J1584" s="6"/>
      <c r="K1584" s="6"/>
      <c r="L1584" s="6"/>
      <c r="M1584" s="6"/>
      <c r="N1584" s="6"/>
    </row>
    <row r="1585" spans="4:14">
      <c r="D1585" s="5"/>
      <c r="E1585" s="6"/>
      <c r="F1585" s="6"/>
      <c r="G1585" s="5"/>
      <c r="H1585" s="6"/>
      <c r="I1585" s="6"/>
      <c r="J1585" s="6"/>
      <c r="K1585" s="6"/>
      <c r="L1585" s="6"/>
      <c r="M1585" s="6"/>
      <c r="N1585" s="6"/>
    </row>
    <row r="1586" spans="4:14">
      <c r="D1586" s="5"/>
      <c r="E1586" s="6"/>
      <c r="F1586" s="6"/>
      <c r="G1586" s="5"/>
      <c r="H1586" s="6"/>
      <c r="I1586" s="6"/>
      <c r="J1586" s="6"/>
      <c r="K1586" s="6"/>
      <c r="L1586" s="6"/>
      <c r="M1586" s="6"/>
      <c r="N1586" s="6"/>
    </row>
    <row r="1587" spans="4:14">
      <c r="D1587" s="5"/>
      <c r="E1587" s="6"/>
      <c r="F1587" s="6"/>
      <c r="G1587" s="5"/>
      <c r="H1587" s="6"/>
      <c r="I1587" s="6"/>
      <c r="J1587" s="6"/>
      <c r="K1587" s="6"/>
      <c r="L1587" s="6"/>
      <c r="M1587" s="6"/>
      <c r="N1587" s="6"/>
    </row>
    <row r="1588" spans="4:14">
      <c r="D1588" s="5"/>
      <c r="E1588" s="6"/>
      <c r="F1588" s="6"/>
      <c r="G1588" s="5"/>
      <c r="H1588" s="6"/>
      <c r="I1588" s="6"/>
      <c r="J1588" s="6"/>
      <c r="K1588" s="6"/>
      <c r="L1588" s="6"/>
      <c r="M1588" s="6"/>
      <c r="N1588" s="6"/>
    </row>
    <row r="1589" spans="4:14">
      <c r="D1589" s="5"/>
      <c r="E1589" s="6"/>
      <c r="F1589" s="6"/>
      <c r="G1589" s="5"/>
      <c r="H1589" s="6"/>
      <c r="I1589" s="6"/>
      <c r="J1589" s="6"/>
      <c r="K1589" s="6"/>
      <c r="L1589" s="6"/>
      <c r="M1589" s="6"/>
      <c r="N1589" s="6"/>
    </row>
    <row r="1590" spans="4:14">
      <c r="D1590" s="5"/>
      <c r="E1590" s="6"/>
      <c r="F1590" s="6"/>
      <c r="G1590" s="5"/>
      <c r="H1590" s="6"/>
      <c r="I1590" s="6"/>
      <c r="J1590" s="6"/>
      <c r="K1590" s="6"/>
      <c r="L1590" s="6"/>
      <c r="M1590" s="6"/>
      <c r="N1590" s="6"/>
    </row>
    <row r="1591" spans="4:14">
      <c r="D1591" s="5"/>
      <c r="E1591" s="6"/>
      <c r="F1591" s="6"/>
      <c r="G1591" s="5"/>
      <c r="H1591" s="6"/>
      <c r="I1591" s="6"/>
      <c r="J1591" s="6"/>
      <c r="K1591" s="6"/>
      <c r="L1591" s="6"/>
      <c r="M1591" s="6"/>
      <c r="N1591" s="6"/>
    </row>
    <row r="1592" spans="4:14">
      <c r="D1592" s="5"/>
      <c r="E1592" s="6"/>
      <c r="F1592" s="6"/>
      <c r="G1592" s="5"/>
      <c r="H1592" s="6"/>
      <c r="I1592" s="6"/>
      <c r="J1592" s="6"/>
      <c r="K1592" s="6"/>
      <c r="L1592" s="6"/>
      <c r="M1592" s="6"/>
      <c r="N1592" s="6"/>
    </row>
    <row r="1593" spans="4:14">
      <c r="D1593" s="5"/>
      <c r="E1593" s="6"/>
      <c r="F1593" s="6"/>
      <c r="G1593" s="5"/>
      <c r="H1593" s="6"/>
      <c r="I1593" s="6"/>
      <c r="J1593" s="6"/>
      <c r="K1593" s="6"/>
      <c r="L1593" s="6"/>
      <c r="M1593" s="6"/>
      <c r="N1593" s="6"/>
    </row>
    <row r="1594" spans="4:14">
      <c r="D1594" s="5"/>
      <c r="E1594" s="6"/>
      <c r="F1594" s="6"/>
      <c r="G1594" s="5"/>
      <c r="H1594" s="6"/>
      <c r="I1594" s="6"/>
      <c r="J1594" s="6"/>
      <c r="K1594" s="6"/>
      <c r="L1594" s="6"/>
      <c r="M1594" s="6"/>
      <c r="N1594" s="6"/>
    </row>
    <row r="1595" spans="4:14">
      <c r="D1595" s="5"/>
      <c r="E1595" s="6"/>
      <c r="F1595" s="6"/>
      <c r="G1595" s="5"/>
      <c r="H1595" s="6"/>
      <c r="I1595" s="6"/>
      <c r="J1595" s="6"/>
      <c r="K1595" s="6"/>
      <c r="L1595" s="6"/>
      <c r="M1595" s="6"/>
      <c r="N1595" s="6"/>
    </row>
    <row r="1596" spans="4:14">
      <c r="D1596" s="5"/>
      <c r="E1596" s="6"/>
      <c r="F1596" s="6"/>
      <c r="G1596" s="5"/>
      <c r="H1596" s="6"/>
      <c r="I1596" s="6"/>
      <c r="J1596" s="6"/>
      <c r="K1596" s="6"/>
      <c r="L1596" s="6"/>
      <c r="M1596" s="6"/>
      <c r="N1596" s="6"/>
    </row>
    <row r="1597" spans="4:14">
      <c r="D1597" s="5"/>
      <c r="E1597" s="6"/>
      <c r="F1597" s="6"/>
      <c r="G1597" s="5"/>
      <c r="H1597" s="6"/>
      <c r="I1597" s="6"/>
      <c r="J1597" s="6"/>
      <c r="K1597" s="6"/>
      <c r="L1597" s="6"/>
      <c r="M1597" s="6"/>
      <c r="N1597" s="6"/>
    </row>
    <row r="1598" spans="4:14">
      <c r="D1598" s="5"/>
      <c r="E1598" s="6"/>
      <c r="F1598" s="6"/>
      <c r="G1598" s="5"/>
      <c r="H1598" s="6"/>
      <c r="I1598" s="6"/>
      <c r="J1598" s="6"/>
      <c r="K1598" s="6"/>
      <c r="L1598" s="6"/>
      <c r="M1598" s="6"/>
      <c r="N1598" s="6"/>
    </row>
    <row r="1599" spans="4:14">
      <c r="D1599" s="5"/>
      <c r="E1599" s="6"/>
      <c r="F1599" s="6"/>
      <c r="G1599" s="5"/>
      <c r="H1599" s="6"/>
      <c r="I1599" s="6"/>
      <c r="J1599" s="6"/>
      <c r="K1599" s="6"/>
      <c r="L1599" s="6"/>
      <c r="M1599" s="6"/>
      <c r="N1599" s="6"/>
    </row>
    <row r="1600" spans="4:14">
      <c r="D1600" s="5"/>
      <c r="E1600" s="6"/>
      <c r="F1600" s="6"/>
      <c r="G1600" s="5"/>
      <c r="H1600" s="6"/>
      <c r="I1600" s="6"/>
      <c r="J1600" s="6"/>
      <c r="K1600" s="6"/>
      <c r="L1600" s="6"/>
      <c r="M1600" s="6"/>
      <c r="N1600" s="6"/>
    </row>
    <row r="1601" spans="4:14">
      <c r="D1601" s="5"/>
      <c r="E1601" s="6"/>
      <c r="F1601" s="6"/>
      <c r="G1601" s="5"/>
      <c r="H1601" s="6"/>
      <c r="I1601" s="6"/>
      <c r="J1601" s="6"/>
      <c r="K1601" s="6"/>
      <c r="L1601" s="6"/>
      <c r="M1601" s="6"/>
      <c r="N1601" s="6"/>
    </row>
    <row r="1602" spans="4:14">
      <c r="D1602" s="5"/>
      <c r="E1602" s="6"/>
      <c r="F1602" s="6"/>
      <c r="G1602" s="5"/>
      <c r="H1602" s="6"/>
      <c r="I1602" s="6"/>
      <c r="J1602" s="6"/>
      <c r="K1602" s="6"/>
      <c r="L1602" s="6"/>
      <c r="M1602" s="6"/>
      <c r="N1602" s="6"/>
    </row>
    <row r="1603" spans="4:14">
      <c r="D1603" s="5"/>
      <c r="E1603" s="6"/>
      <c r="F1603" s="6"/>
      <c r="G1603" s="5"/>
      <c r="H1603" s="6"/>
      <c r="I1603" s="6"/>
      <c r="J1603" s="6"/>
      <c r="K1603" s="6"/>
      <c r="L1603" s="6"/>
      <c r="M1603" s="6"/>
      <c r="N1603" s="6"/>
    </row>
    <row r="1604" spans="4:14">
      <c r="D1604" s="5"/>
      <c r="E1604" s="6"/>
      <c r="F1604" s="6"/>
      <c r="G1604" s="5"/>
      <c r="H1604" s="6"/>
      <c r="I1604" s="6"/>
      <c r="J1604" s="6"/>
      <c r="K1604" s="6"/>
      <c r="L1604" s="6"/>
      <c r="M1604" s="6"/>
      <c r="N1604" s="6"/>
    </row>
    <row r="1605" spans="4:14">
      <c r="D1605" s="5"/>
      <c r="E1605" s="6"/>
      <c r="F1605" s="6"/>
      <c r="G1605" s="5"/>
      <c r="H1605" s="6"/>
      <c r="I1605" s="6"/>
      <c r="J1605" s="6"/>
      <c r="K1605" s="6"/>
      <c r="L1605" s="6"/>
      <c r="M1605" s="6"/>
      <c r="N1605" s="6"/>
    </row>
    <row r="1606" spans="4:14">
      <c r="D1606" s="5"/>
      <c r="E1606" s="6"/>
      <c r="F1606" s="6"/>
      <c r="G1606" s="5"/>
      <c r="H1606" s="6"/>
      <c r="I1606" s="6"/>
      <c r="J1606" s="6"/>
      <c r="K1606" s="6"/>
      <c r="L1606" s="6"/>
      <c r="M1606" s="6"/>
      <c r="N1606" s="6"/>
    </row>
    <row r="1607" spans="4:14">
      <c r="D1607" s="5"/>
      <c r="E1607" s="6"/>
      <c r="F1607" s="6"/>
      <c r="G1607" s="5"/>
      <c r="H1607" s="6"/>
      <c r="I1607" s="6"/>
      <c r="J1607" s="6"/>
      <c r="K1607" s="6"/>
      <c r="L1607" s="6"/>
      <c r="M1607" s="6"/>
      <c r="N1607" s="6"/>
    </row>
    <row r="1608" spans="4:14">
      <c r="D1608" s="5"/>
      <c r="E1608" s="6"/>
      <c r="F1608" s="6"/>
      <c r="G1608" s="5"/>
      <c r="H1608" s="6"/>
      <c r="I1608" s="6"/>
      <c r="J1608" s="6"/>
      <c r="K1608" s="6"/>
      <c r="L1608" s="6"/>
      <c r="M1608" s="6"/>
      <c r="N1608" s="6"/>
    </row>
    <row r="1609" spans="4:14">
      <c r="D1609" s="5"/>
      <c r="E1609" s="6"/>
      <c r="F1609" s="6"/>
      <c r="G1609" s="5"/>
      <c r="H1609" s="6"/>
      <c r="I1609" s="6"/>
      <c r="J1609" s="6"/>
      <c r="K1609" s="6"/>
      <c r="L1609" s="6"/>
      <c r="M1609" s="6"/>
      <c r="N1609" s="6"/>
    </row>
    <row r="1610" spans="4:14">
      <c r="D1610" s="5"/>
      <c r="E1610" s="6"/>
      <c r="F1610" s="6"/>
      <c r="G1610" s="5"/>
      <c r="H1610" s="6"/>
      <c r="I1610" s="6"/>
      <c r="J1610" s="6"/>
      <c r="K1610" s="6"/>
      <c r="L1610" s="6"/>
      <c r="M1610" s="6"/>
      <c r="N1610" s="6"/>
    </row>
    <row r="1611" spans="4:14">
      <c r="D1611" s="5"/>
      <c r="E1611" s="6"/>
      <c r="F1611" s="6"/>
      <c r="G1611" s="5"/>
      <c r="H1611" s="6"/>
      <c r="I1611" s="6"/>
      <c r="J1611" s="6"/>
      <c r="K1611" s="6"/>
      <c r="L1611" s="6"/>
      <c r="M1611" s="6"/>
      <c r="N1611" s="6"/>
    </row>
    <row r="1612" spans="4:14">
      <c r="D1612" s="5"/>
      <c r="E1612" s="6"/>
      <c r="F1612" s="6"/>
      <c r="G1612" s="5"/>
      <c r="H1612" s="6"/>
      <c r="I1612" s="6"/>
      <c r="J1612" s="6"/>
      <c r="K1612" s="6"/>
      <c r="L1612" s="6"/>
      <c r="M1612" s="6"/>
      <c r="N1612" s="6"/>
    </row>
    <row r="1613" spans="4:14">
      <c r="D1613" s="5"/>
      <c r="E1613" s="6"/>
      <c r="F1613" s="6"/>
      <c r="G1613" s="5"/>
      <c r="H1613" s="6"/>
      <c r="I1613" s="6"/>
      <c r="J1613" s="6"/>
      <c r="K1613" s="6"/>
      <c r="L1613" s="6"/>
      <c r="M1613" s="6"/>
      <c r="N1613" s="6"/>
    </row>
    <row r="1614" spans="4:14">
      <c r="D1614" s="5"/>
      <c r="E1614" s="6"/>
      <c r="F1614" s="6"/>
      <c r="G1614" s="5"/>
      <c r="H1614" s="6"/>
      <c r="I1614" s="6"/>
      <c r="J1614" s="6"/>
      <c r="K1614" s="6"/>
      <c r="L1614" s="6"/>
      <c r="M1614" s="6"/>
      <c r="N1614" s="6"/>
    </row>
    <row r="1615" spans="4:14">
      <c r="D1615" s="5"/>
      <c r="E1615" s="6"/>
      <c r="F1615" s="6"/>
      <c r="G1615" s="5"/>
      <c r="H1615" s="6"/>
      <c r="I1615" s="6"/>
      <c r="J1615" s="6"/>
      <c r="K1615" s="6"/>
      <c r="L1615" s="6"/>
      <c r="M1615" s="6"/>
      <c r="N1615" s="6"/>
    </row>
    <row r="1616" spans="4:14">
      <c r="D1616" s="5"/>
      <c r="E1616" s="6"/>
      <c r="F1616" s="6"/>
      <c r="G1616" s="5"/>
      <c r="H1616" s="6"/>
      <c r="I1616" s="6"/>
      <c r="J1616" s="6"/>
      <c r="K1616" s="6"/>
      <c r="L1616" s="6"/>
      <c r="M1616" s="6"/>
      <c r="N1616" s="6"/>
    </row>
    <row r="1617" spans="4:14">
      <c r="D1617" s="5"/>
      <c r="E1617" s="6"/>
      <c r="F1617" s="6"/>
      <c r="G1617" s="5"/>
      <c r="H1617" s="6"/>
      <c r="I1617" s="6"/>
      <c r="J1617" s="6"/>
      <c r="K1617" s="6"/>
      <c r="L1617" s="6"/>
      <c r="M1617" s="6"/>
      <c r="N1617" s="6"/>
    </row>
    <row r="1618" spans="4:14">
      <c r="D1618" s="5"/>
      <c r="E1618" s="6"/>
      <c r="F1618" s="6"/>
      <c r="G1618" s="5"/>
      <c r="H1618" s="6"/>
      <c r="I1618" s="6"/>
      <c r="J1618" s="6"/>
      <c r="K1618" s="6"/>
      <c r="L1618" s="6"/>
      <c r="M1618" s="6"/>
      <c r="N1618" s="6"/>
    </row>
    <row r="1619" spans="4:14">
      <c r="D1619" s="5"/>
      <c r="E1619" s="6"/>
      <c r="F1619" s="6"/>
      <c r="G1619" s="5"/>
      <c r="H1619" s="6"/>
      <c r="I1619" s="6"/>
      <c r="J1619" s="6"/>
      <c r="K1619" s="6"/>
      <c r="L1619" s="6"/>
      <c r="M1619" s="6"/>
      <c r="N1619" s="6"/>
    </row>
    <row r="1620" spans="4:14">
      <c r="D1620" s="5"/>
      <c r="E1620" s="6"/>
      <c r="F1620" s="6"/>
      <c r="G1620" s="5"/>
      <c r="H1620" s="6"/>
      <c r="I1620" s="6"/>
      <c r="J1620" s="6"/>
      <c r="K1620" s="6"/>
      <c r="L1620" s="6"/>
      <c r="M1620" s="6"/>
      <c r="N1620" s="6"/>
    </row>
    <row r="1621" spans="4:14">
      <c r="D1621" s="5"/>
      <c r="E1621" s="6"/>
      <c r="F1621" s="6"/>
      <c r="G1621" s="5"/>
      <c r="H1621" s="6"/>
      <c r="I1621" s="6"/>
      <c r="J1621" s="6"/>
      <c r="K1621" s="6"/>
      <c r="L1621" s="6"/>
      <c r="M1621" s="6"/>
      <c r="N1621" s="6"/>
    </row>
    <row r="1622" spans="4:14">
      <c r="D1622" s="5"/>
      <c r="E1622" s="6"/>
      <c r="F1622" s="6"/>
      <c r="G1622" s="5"/>
      <c r="H1622" s="6"/>
      <c r="I1622" s="6"/>
      <c r="J1622" s="6"/>
      <c r="K1622" s="6"/>
      <c r="L1622" s="6"/>
      <c r="M1622" s="6"/>
      <c r="N1622" s="6"/>
    </row>
    <row r="1623" spans="4:14">
      <c r="D1623" s="5"/>
      <c r="E1623" s="6"/>
      <c r="F1623" s="6"/>
      <c r="G1623" s="5"/>
      <c r="H1623" s="6"/>
      <c r="I1623" s="6"/>
      <c r="J1623" s="6"/>
      <c r="K1623" s="6"/>
      <c r="L1623" s="6"/>
      <c r="M1623" s="6"/>
      <c r="N1623" s="6"/>
    </row>
    <row r="1624" spans="4:14">
      <c r="D1624" s="5"/>
      <c r="E1624" s="6"/>
      <c r="F1624" s="6"/>
      <c r="G1624" s="5"/>
      <c r="H1624" s="6"/>
      <c r="I1624" s="6"/>
      <c r="J1624" s="6"/>
      <c r="K1624" s="6"/>
      <c r="L1624" s="6"/>
      <c r="M1624" s="6"/>
      <c r="N1624" s="6"/>
    </row>
    <row r="1625" spans="4:14">
      <c r="D1625" s="5"/>
      <c r="E1625" s="6"/>
      <c r="F1625" s="6"/>
      <c r="G1625" s="5"/>
      <c r="H1625" s="6"/>
      <c r="I1625" s="6"/>
      <c r="J1625" s="6"/>
      <c r="K1625" s="6"/>
      <c r="L1625" s="6"/>
      <c r="M1625" s="6"/>
      <c r="N1625" s="6"/>
    </row>
    <row r="1626" spans="4:14">
      <c r="D1626" s="5"/>
      <c r="E1626" s="6"/>
      <c r="F1626" s="6"/>
      <c r="G1626" s="5"/>
      <c r="H1626" s="6"/>
      <c r="I1626" s="6"/>
      <c r="J1626" s="6"/>
      <c r="K1626" s="6"/>
      <c r="L1626" s="6"/>
      <c r="M1626" s="6"/>
      <c r="N1626" s="6"/>
    </row>
    <row r="1627" spans="4:14">
      <c r="D1627" s="5"/>
      <c r="E1627" s="6"/>
      <c r="F1627" s="6"/>
      <c r="G1627" s="5"/>
      <c r="H1627" s="6"/>
      <c r="I1627" s="6"/>
      <c r="J1627" s="6"/>
      <c r="K1627" s="6"/>
      <c r="L1627" s="6"/>
      <c r="M1627" s="6"/>
      <c r="N1627" s="6"/>
    </row>
    <row r="1628" spans="4:14">
      <c r="D1628" s="5"/>
      <c r="E1628" s="6"/>
      <c r="F1628" s="6"/>
      <c r="G1628" s="5"/>
      <c r="H1628" s="6"/>
      <c r="I1628" s="6"/>
      <c r="J1628" s="6"/>
      <c r="K1628" s="6"/>
      <c r="L1628" s="6"/>
      <c r="M1628" s="6"/>
      <c r="N1628" s="6"/>
    </row>
    <row r="1629" spans="4:14">
      <c r="D1629" s="5"/>
      <c r="E1629" s="6"/>
      <c r="F1629" s="6"/>
      <c r="G1629" s="5"/>
      <c r="H1629" s="6"/>
      <c r="I1629" s="6"/>
      <c r="J1629" s="6"/>
      <c r="K1629" s="6"/>
      <c r="L1629" s="6"/>
      <c r="M1629" s="6"/>
      <c r="N1629" s="6"/>
    </row>
    <row r="1630" spans="4:14">
      <c r="D1630" s="5"/>
      <c r="E1630" s="6"/>
      <c r="F1630" s="6"/>
      <c r="G1630" s="5"/>
      <c r="H1630" s="6"/>
      <c r="I1630" s="6"/>
      <c r="J1630" s="6"/>
      <c r="K1630" s="6"/>
      <c r="L1630" s="6"/>
      <c r="M1630" s="6"/>
      <c r="N1630" s="6"/>
    </row>
    <row r="1631" spans="4:14">
      <c r="D1631" s="5"/>
      <c r="E1631" s="6"/>
      <c r="F1631" s="6"/>
      <c r="G1631" s="5"/>
      <c r="H1631" s="6"/>
      <c r="I1631" s="6"/>
      <c r="J1631" s="6"/>
      <c r="K1631" s="6"/>
      <c r="L1631" s="6"/>
      <c r="M1631" s="6"/>
      <c r="N1631" s="6"/>
    </row>
    <row r="1632" spans="4:14">
      <c r="D1632" s="5"/>
      <c r="E1632" s="6"/>
      <c r="F1632" s="6"/>
      <c r="G1632" s="5"/>
      <c r="H1632" s="6"/>
      <c r="I1632" s="6"/>
      <c r="J1632" s="6"/>
      <c r="K1632" s="6"/>
      <c r="L1632" s="6"/>
      <c r="M1632" s="6"/>
      <c r="N1632" s="6"/>
    </row>
    <row r="1633" spans="4:14">
      <c r="D1633" s="5"/>
      <c r="E1633" s="6"/>
      <c r="F1633" s="6"/>
      <c r="G1633" s="5"/>
      <c r="H1633" s="6"/>
      <c r="I1633" s="6"/>
      <c r="J1633" s="6"/>
      <c r="K1633" s="6"/>
      <c r="L1633" s="6"/>
      <c r="M1633" s="6"/>
      <c r="N1633" s="6"/>
    </row>
    <row r="1634" spans="4:14">
      <c r="D1634" s="5"/>
      <c r="E1634" s="6"/>
      <c r="F1634" s="6"/>
      <c r="G1634" s="5"/>
      <c r="H1634" s="6"/>
      <c r="I1634" s="6"/>
      <c r="J1634" s="6"/>
      <c r="K1634" s="6"/>
      <c r="L1634" s="6"/>
      <c r="M1634" s="6"/>
      <c r="N1634" s="6"/>
    </row>
    <row r="1635" spans="4:14">
      <c r="D1635" s="5"/>
      <c r="E1635" s="6"/>
      <c r="F1635" s="6"/>
      <c r="G1635" s="5"/>
      <c r="H1635" s="6"/>
      <c r="I1635" s="6"/>
      <c r="J1635" s="6"/>
      <c r="K1635" s="6"/>
      <c r="L1635" s="6"/>
      <c r="M1635" s="6"/>
      <c r="N1635" s="6"/>
    </row>
    <row r="1636" spans="4:14">
      <c r="D1636" s="5"/>
      <c r="E1636" s="6"/>
      <c r="F1636" s="6"/>
      <c r="G1636" s="5"/>
      <c r="H1636" s="6"/>
      <c r="I1636" s="6"/>
      <c r="J1636" s="6"/>
      <c r="K1636" s="6"/>
      <c r="L1636" s="6"/>
      <c r="M1636" s="6"/>
      <c r="N1636" s="6"/>
    </row>
    <row r="1637" spans="4:14">
      <c r="D1637" s="5"/>
      <c r="E1637" s="6"/>
      <c r="F1637" s="6"/>
      <c r="G1637" s="5"/>
      <c r="H1637" s="6"/>
      <c r="I1637" s="6"/>
      <c r="J1637" s="6"/>
      <c r="K1637" s="6"/>
      <c r="L1637" s="6"/>
      <c r="M1637" s="6"/>
      <c r="N1637" s="6"/>
    </row>
    <row r="1638" spans="4:14">
      <c r="D1638" s="5"/>
      <c r="E1638" s="6"/>
      <c r="F1638" s="6"/>
      <c r="G1638" s="5"/>
      <c r="H1638" s="6"/>
      <c r="I1638" s="6"/>
      <c r="J1638" s="6"/>
      <c r="K1638" s="6"/>
      <c r="L1638" s="6"/>
      <c r="M1638" s="6"/>
      <c r="N1638" s="6"/>
    </row>
    <row r="1639" spans="4:14">
      <c r="D1639" s="5"/>
      <c r="E1639" s="6"/>
      <c r="F1639" s="6"/>
      <c r="G1639" s="5"/>
      <c r="H1639" s="6"/>
      <c r="I1639" s="6"/>
      <c r="J1639" s="6"/>
      <c r="K1639" s="6"/>
      <c r="L1639" s="6"/>
      <c r="M1639" s="6"/>
      <c r="N1639" s="6"/>
    </row>
    <row r="1640" spans="4:14">
      <c r="D1640" s="5"/>
      <c r="E1640" s="6"/>
      <c r="F1640" s="6"/>
      <c r="G1640" s="5"/>
      <c r="H1640" s="6"/>
      <c r="I1640" s="6"/>
      <c r="J1640" s="6"/>
      <c r="K1640" s="6"/>
      <c r="L1640" s="6"/>
      <c r="M1640" s="6"/>
      <c r="N1640" s="6"/>
    </row>
    <row r="1641" spans="4:14">
      <c r="D1641" s="5"/>
      <c r="E1641" s="6"/>
      <c r="F1641" s="6"/>
      <c r="G1641" s="5"/>
      <c r="H1641" s="6"/>
      <c r="I1641" s="6"/>
      <c r="J1641" s="6"/>
      <c r="K1641" s="6"/>
      <c r="L1641" s="6"/>
      <c r="M1641" s="6"/>
      <c r="N1641" s="6"/>
    </row>
    <row r="1642" spans="4:14">
      <c r="D1642" s="5"/>
      <c r="E1642" s="6"/>
      <c r="F1642" s="6"/>
      <c r="G1642" s="5"/>
      <c r="H1642" s="6"/>
      <c r="I1642" s="6"/>
      <c r="J1642" s="6"/>
      <c r="K1642" s="6"/>
      <c r="L1642" s="6"/>
      <c r="M1642" s="6"/>
      <c r="N1642" s="6"/>
    </row>
    <row r="1643" spans="4:14">
      <c r="D1643" s="5"/>
      <c r="E1643" s="6"/>
      <c r="F1643" s="6"/>
      <c r="G1643" s="5"/>
      <c r="H1643" s="6"/>
      <c r="I1643" s="6"/>
      <c r="J1643" s="6"/>
      <c r="K1643" s="6"/>
      <c r="L1643" s="6"/>
      <c r="M1643" s="6"/>
      <c r="N1643" s="6"/>
    </row>
    <row r="1644" spans="4:14">
      <c r="D1644" s="5"/>
      <c r="E1644" s="6"/>
      <c r="F1644" s="6"/>
      <c r="G1644" s="5"/>
      <c r="H1644" s="6"/>
      <c r="I1644" s="6"/>
      <c r="J1644" s="6"/>
      <c r="K1644" s="6"/>
      <c r="L1644" s="6"/>
      <c r="M1644" s="6"/>
      <c r="N1644" s="6"/>
    </row>
    <row r="1645" spans="4:14">
      <c r="D1645" s="5"/>
      <c r="E1645" s="6"/>
      <c r="F1645" s="6"/>
      <c r="G1645" s="5"/>
      <c r="H1645" s="6"/>
      <c r="I1645" s="6"/>
      <c r="J1645" s="6"/>
      <c r="K1645" s="6"/>
      <c r="L1645" s="6"/>
      <c r="M1645" s="6"/>
      <c r="N1645" s="6"/>
    </row>
    <row r="1646" spans="4:14">
      <c r="D1646" s="5"/>
      <c r="E1646" s="6"/>
      <c r="F1646" s="6"/>
      <c r="G1646" s="5"/>
      <c r="H1646" s="6"/>
      <c r="I1646" s="6"/>
      <c r="J1646" s="6"/>
      <c r="K1646" s="6"/>
      <c r="L1646" s="6"/>
      <c r="M1646" s="6"/>
      <c r="N1646" s="6"/>
    </row>
    <row r="1647" spans="4:14">
      <c r="D1647" s="5"/>
      <c r="E1647" s="6"/>
      <c r="F1647" s="6"/>
      <c r="G1647" s="5"/>
      <c r="H1647" s="6"/>
      <c r="I1647" s="6"/>
      <c r="J1647" s="6"/>
      <c r="K1647" s="6"/>
      <c r="L1647" s="6"/>
      <c r="M1647" s="6"/>
      <c r="N1647" s="6"/>
    </row>
    <row r="1648" spans="4:14">
      <c r="D1648" s="5"/>
      <c r="E1648" s="6"/>
      <c r="F1648" s="6"/>
      <c r="G1648" s="5"/>
      <c r="H1648" s="6"/>
      <c r="I1648" s="6"/>
      <c r="J1648" s="6"/>
      <c r="K1648" s="6"/>
      <c r="L1648" s="6"/>
      <c r="M1648" s="6"/>
      <c r="N1648" s="6"/>
    </row>
    <row r="1649" spans="4:14">
      <c r="D1649" s="5"/>
      <c r="E1649" s="6"/>
      <c r="F1649" s="6"/>
      <c r="G1649" s="5"/>
      <c r="H1649" s="6"/>
      <c r="I1649" s="6"/>
      <c r="J1649" s="6"/>
      <c r="K1649" s="6"/>
      <c r="L1649" s="6"/>
      <c r="M1649" s="6"/>
      <c r="N1649" s="6"/>
    </row>
    <row r="1650" spans="4:14">
      <c r="D1650" s="5"/>
      <c r="E1650" s="6"/>
      <c r="F1650" s="6"/>
      <c r="G1650" s="5"/>
      <c r="H1650" s="6"/>
      <c r="I1650" s="6"/>
      <c r="J1650" s="6"/>
      <c r="K1650" s="6"/>
      <c r="L1650" s="6"/>
      <c r="M1650" s="6"/>
      <c r="N1650" s="6"/>
    </row>
    <row r="1651" spans="4:14">
      <c r="D1651" s="5"/>
      <c r="E1651" s="6"/>
      <c r="F1651" s="6"/>
      <c r="G1651" s="5"/>
      <c r="H1651" s="6"/>
      <c r="I1651" s="6"/>
      <c r="J1651" s="6"/>
      <c r="K1651" s="6"/>
      <c r="L1651" s="6"/>
      <c r="M1651" s="6"/>
      <c r="N1651" s="6"/>
    </row>
    <row r="1652" spans="4:14">
      <c r="D1652" s="5"/>
      <c r="E1652" s="6"/>
      <c r="F1652" s="6"/>
      <c r="G1652" s="5"/>
      <c r="H1652" s="6"/>
      <c r="I1652" s="6"/>
      <c r="J1652" s="6"/>
      <c r="K1652" s="6"/>
      <c r="L1652" s="6"/>
      <c r="M1652" s="6"/>
      <c r="N1652" s="6"/>
    </row>
    <row r="1653" spans="4:14">
      <c r="D1653" s="5"/>
      <c r="E1653" s="6"/>
      <c r="F1653" s="6"/>
      <c r="G1653" s="5"/>
      <c r="H1653" s="6"/>
      <c r="I1653" s="6"/>
      <c r="J1653" s="6"/>
      <c r="K1653" s="6"/>
      <c r="L1653" s="6"/>
      <c r="M1653" s="6"/>
      <c r="N1653" s="6"/>
    </row>
    <row r="1654" spans="4:14">
      <c r="D1654" s="5"/>
      <c r="E1654" s="6"/>
      <c r="F1654" s="6"/>
      <c r="G1654" s="5"/>
      <c r="H1654" s="6"/>
      <c r="I1654" s="6"/>
      <c r="J1654" s="6"/>
      <c r="K1654" s="6"/>
      <c r="L1654" s="6"/>
      <c r="M1654" s="6"/>
      <c r="N1654" s="6"/>
    </row>
    <row r="1655" spans="4:14">
      <c r="D1655" s="5"/>
      <c r="E1655" s="6"/>
      <c r="F1655" s="6"/>
      <c r="G1655" s="5"/>
      <c r="H1655" s="6"/>
      <c r="I1655" s="6"/>
      <c r="J1655" s="6"/>
      <c r="K1655" s="6"/>
      <c r="L1655" s="6"/>
      <c r="M1655" s="6"/>
      <c r="N1655" s="6"/>
    </row>
    <row r="1656" spans="4:14">
      <c r="D1656" s="5"/>
      <c r="E1656" s="6"/>
      <c r="F1656" s="6"/>
      <c r="G1656" s="5"/>
      <c r="H1656" s="6"/>
      <c r="I1656" s="6"/>
      <c r="J1656" s="6"/>
      <c r="K1656" s="6"/>
      <c r="L1656" s="6"/>
      <c r="M1656" s="6"/>
      <c r="N1656" s="6"/>
    </row>
    <row r="1657" spans="4:14">
      <c r="D1657" s="5"/>
      <c r="E1657" s="6"/>
      <c r="F1657" s="6"/>
      <c r="G1657" s="5"/>
      <c r="H1657" s="6"/>
      <c r="I1657" s="6"/>
      <c r="J1657" s="6"/>
      <c r="K1657" s="6"/>
      <c r="L1657" s="6"/>
      <c r="M1657" s="6"/>
      <c r="N1657" s="6"/>
    </row>
    <row r="1658" spans="4:14">
      <c r="D1658" s="5"/>
      <c r="E1658" s="6"/>
      <c r="F1658" s="6"/>
      <c r="G1658" s="5"/>
      <c r="H1658" s="6"/>
      <c r="I1658" s="6"/>
      <c r="J1658" s="6"/>
      <c r="K1658" s="6"/>
      <c r="L1658" s="6"/>
      <c r="M1658" s="6"/>
      <c r="N1658" s="6"/>
    </row>
    <row r="1659" spans="4:14">
      <c r="D1659" s="5"/>
      <c r="E1659" s="6"/>
      <c r="F1659" s="6"/>
      <c r="G1659" s="5"/>
      <c r="H1659" s="6"/>
      <c r="I1659" s="6"/>
      <c r="J1659" s="6"/>
      <c r="K1659" s="6"/>
      <c r="L1659" s="6"/>
      <c r="M1659" s="6"/>
      <c r="N1659" s="6"/>
    </row>
    <row r="1660" spans="4:14">
      <c r="D1660" s="5"/>
      <c r="E1660" s="6"/>
      <c r="F1660" s="6"/>
      <c r="G1660" s="5"/>
      <c r="H1660" s="6"/>
      <c r="I1660" s="6"/>
      <c r="J1660" s="6"/>
      <c r="K1660" s="6"/>
      <c r="L1660" s="6"/>
      <c r="M1660" s="6"/>
      <c r="N1660" s="6"/>
    </row>
    <row r="1661" spans="4:14">
      <c r="D1661" s="5"/>
      <c r="E1661" s="6"/>
      <c r="F1661" s="6"/>
      <c r="G1661" s="5"/>
      <c r="H1661" s="6"/>
      <c r="I1661" s="6"/>
      <c r="J1661" s="6"/>
      <c r="K1661" s="6"/>
      <c r="L1661" s="6"/>
      <c r="M1661" s="6"/>
      <c r="N1661" s="6"/>
    </row>
    <row r="1662" spans="4:14">
      <c r="D1662" s="5"/>
      <c r="E1662" s="6"/>
      <c r="F1662" s="6"/>
      <c r="G1662" s="5"/>
      <c r="H1662" s="6"/>
      <c r="I1662" s="6"/>
      <c r="J1662" s="6"/>
      <c r="K1662" s="6"/>
      <c r="L1662" s="6"/>
      <c r="M1662" s="6"/>
      <c r="N1662" s="6"/>
    </row>
    <row r="1663" spans="4:14">
      <c r="D1663" s="5"/>
      <c r="E1663" s="6"/>
      <c r="F1663" s="6"/>
      <c r="G1663" s="5"/>
      <c r="H1663" s="6"/>
      <c r="I1663" s="6"/>
      <c r="J1663" s="6"/>
      <c r="K1663" s="6"/>
      <c r="L1663" s="6"/>
      <c r="M1663" s="6"/>
      <c r="N1663" s="6"/>
    </row>
    <row r="1664" spans="4:14">
      <c r="D1664" s="5"/>
      <c r="E1664" s="6"/>
      <c r="F1664" s="6"/>
      <c r="G1664" s="5"/>
      <c r="H1664" s="6"/>
      <c r="I1664" s="6"/>
      <c r="J1664" s="6"/>
      <c r="K1664" s="6"/>
      <c r="L1664" s="6"/>
      <c r="M1664" s="6"/>
      <c r="N1664" s="6"/>
    </row>
    <row r="1665" spans="4:14">
      <c r="D1665" s="5"/>
      <c r="E1665" s="6"/>
      <c r="F1665" s="6"/>
      <c r="G1665" s="5"/>
      <c r="H1665" s="6"/>
      <c r="I1665" s="6"/>
      <c r="J1665" s="6"/>
      <c r="K1665" s="6"/>
      <c r="L1665" s="6"/>
      <c r="M1665" s="6"/>
      <c r="N1665" s="6"/>
    </row>
    <row r="1666" spans="4:14">
      <c r="D1666" s="5"/>
      <c r="E1666" s="6"/>
      <c r="F1666" s="6"/>
      <c r="G1666" s="5"/>
      <c r="H1666" s="6"/>
      <c r="I1666" s="6"/>
      <c r="J1666" s="6"/>
      <c r="K1666" s="6"/>
      <c r="L1666" s="6"/>
      <c r="M1666" s="6"/>
      <c r="N1666" s="6"/>
    </row>
    <row r="1667" spans="4:14">
      <c r="D1667" s="5"/>
      <c r="E1667" s="6"/>
      <c r="F1667" s="6"/>
      <c r="G1667" s="5"/>
      <c r="H1667" s="6"/>
      <c r="I1667" s="6"/>
      <c r="J1667" s="6"/>
      <c r="K1667" s="6"/>
      <c r="L1667" s="6"/>
      <c r="M1667" s="6"/>
      <c r="N1667" s="6"/>
    </row>
    <row r="1668" spans="4:14">
      <c r="D1668" s="5"/>
      <c r="E1668" s="6"/>
      <c r="F1668" s="6"/>
      <c r="G1668" s="5"/>
      <c r="H1668" s="6"/>
      <c r="I1668" s="6"/>
      <c r="J1668" s="6"/>
      <c r="K1668" s="6"/>
      <c r="L1668" s="6"/>
      <c r="M1668" s="6"/>
      <c r="N1668" s="6"/>
    </row>
    <row r="1669" spans="4:14">
      <c r="D1669" s="5"/>
      <c r="E1669" s="6"/>
      <c r="F1669" s="6"/>
      <c r="G1669" s="5"/>
      <c r="H1669" s="6"/>
      <c r="I1669" s="6"/>
      <c r="J1669" s="6"/>
      <c r="K1669" s="6"/>
      <c r="L1669" s="6"/>
      <c r="M1669" s="6"/>
      <c r="N1669" s="6"/>
    </row>
    <row r="1670" spans="4:14">
      <c r="D1670" s="5"/>
      <c r="E1670" s="6"/>
      <c r="F1670" s="6"/>
      <c r="G1670" s="5"/>
      <c r="H1670" s="6"/>
      <c r="I1670" s="6"/>
      <c r="J1670" s="6"/>
      <c r="K1670" s="6"/>
      <c r="L1670" s="6"/>
      <c r="M1670" s="6"/>
      <c r="N1670" s="6"/>
    </row>
    <row r="1671" spans="4:14">
      <c r="D1671" s="5"/>
      <c r="E1671" s="6"/>
      <c r="F1671" s="6"/>
      <c r="G1671" s="5"/>
      <c r="H1671" s="6"/>
      <c r="I1671" s="6"/>
      <c r="J1671" s="6"/>
      <c r="K1671" s="6"/>
      <c r="L1671" s="6"/>
      <c r="M1671" s="6"/>
      <c r="N1671" s="6"/>
    </row>
    <row r="1672" spans="4:14">
      <c r="D1672" s="5"/>
      <c r="E1672" s="6"/>
      <c r="F1672" s="6"/>
      <c r="G1672" s="5"/>
      <c r="H1672" s="6"/>
      <c r="I1672" s="6"/>
      <c r="J1672" s="6"/>
      <c r="K1672" s="6"/>
      <c r="L1672" s="6"/>
      <c r="M1672" s="6"/>
      <c r="N1672" s="6"/>
    </row>
    <row r="1673" spans="4:14">
      <c r="D1673" s="5"/>
      <c r="E1673" s="6"/>
      <c r="F1673" s="6"/>
      <c r="G1673" s="5"/>
      <c r="H1673" s="6"/>
      <c r="I1673" s="6"/>
      <c r="J1673" s="6"/>
      <c r="K1673" s="6"/>
      <c r="L1673" s="6"/>
      <c r="M1673" s="6"/>
      <c r="N1673" s="6"/>
    </row>
    <row r="1674" spans="4:14">
      <c r="D1674" s="5"/>
      <c r="E1674" s="6"/>
      <c r="F1674" s="6"/>
      <c r="G1674" s="5"/>
      <c r="H1674" s="6"/>
      <c r="I1674" s="6"/>
      <c r="J1674" s="6"/>
      <c r="K1674" s="6"/>
      <c r="L1674" s="6"/>
      <c r="M1674" s="6"/>
      <c r="N1674" s="6"/>
    </row>
    <row r="1675" spans="4:14">
      <c r="D1675" s="5"/>
      <c r="E1675" s="6"/>
      <c r="F1675" s="6"/>
      <c r="G1675" s="5"/>
      <c r="H1675" s="6"/>
      <c r="I1675" s="6"/>
      <c r="J1675" s="6"/>
      <c r="K1675" s="6"/>
      <c r="L1675" s="6"/>
      <c r="M1675" s="6"/>
      <c r="N1675" s="6"/>
    </row>
    <row r="1676" spans="4:14">
      <c r="D1676" s="5"/>
      <c r="E1676" s="6"/>
      <c r="F1676" s="6"/>
      <c r="G1676" s="5"/>
      <c r="H1676" s="6"/>
      <c r="I1676" s="6"/>
      <c r="J1676" s="6"/>
      <c r="K1676" s="6"/>
      <c r="L1676" s="6"/>
      <c r="M1676" s="6"/>
      <c r="N1676" s="6"/>
    </row>
    <row r="1677" spans="4:14">
      <c r="D1677" s="5"/>
      <c r="E1677" s="6"/>
      <c r="F1677" s="6"/>
      <c r="G1677" s="5"/>
      <c r="H1677" s="6"/>
      <c r="I1677" s="6"/>
      <c r="J1677" s="6"/>
      <c r="K1677" s="6"/>
      <c r="L1677" s="6"/>
      <c r="M1677" s="6"/>
      <c r="N1677" s="6"/>
    </row>
    <row r="1678" spans="4:14">
      <c r="D1678" s="5"/>
      <c r="E1678" s="6"/>
      <c r="F1678" s="6"/>
      <c r="G1678" s="5"/>
      <c r="H1678" s="6"/>
      <c r="I1678" s="6"/>
      <c r="J1678" s="6"/>
      <c r="K1678" s="6"/>
      <c r="L1678" s="6"/>
      <c r="M1678" s="6"/>
      <c r="N1678" s="6"/>
    </row>
    <row r="1679" spans="4:14">
      <c r="D1679" s="5"/>
      <c r="E1679" s="6"/>
      <c r="F1679" s="6"/>
      <c r="G1679" s="5"/>
      <c r="H1679" s="6"/>
      <c r="I1679" s="6"/>
      <c r="J1679" s="6"/>
      <c r="K1679" s="6"/>
      <c r="L1679" s="6"/>
      <c r="M1679" s="6"/>
      <c r="N1679" s="6"/>
    </row>
    <row r="1680" spans="4:14">
      <c r="D1680" s="5"/>
      <c r="E1680" s="6"/>
      <c r="F1680" s="6"/>
      <c r="G1680" s="5"/>
      <c r="H1680" s="6"/>
      <c r="I1680" s="6"/>
      <c r="J1680" s="6"/>
      <c r="K1680" s="6"/>
      <c r="L1680" s="6"/>
      <c r="M1680" s="6"/>
      <c r="N1680" s="6"/>
    </row>
    <row r="1681" spans="4:14">
      <c r="D1681" s="5"/>
      <c r="E1681" s="6"/>
      <c r="F1681" s="6"/>
      <c r="G1681" s="5"/>
      <c r="H1681" s="6"/>
      <c r="I1681" s="6"/>
      <c r="J1681" s="6"/>
      <c r="K1681" s="6"/>
      <c r="L1681" s="6"/>
      <c r="M1681" s="6"/>
      <c r="N1681" s="6"/>
    </row>
    <row r="1682" spans="4:14">
      <c r="D1682" s="5"/>
      <c r="E1682" s="6"/>
      <c r="F1682" s="6"/>
      <c r="G1682" s="5"/>
      <c r="H1682" s="6"/>
      <c r="I1682" s="6"/>
      <c r="J1682" s="6"/>
      <c r="K1682" s="6"/>
      <c r="L1682" s="6"/>
      <c r="M1682" s="6"/>
      <c r="N1682" s="6"/>
    </row>
    <row r="1683" spans="4:14">
      <c r="D1683" s="5"/>
      <c r="E1683" s="6"/>
      <c r="F1683" s="6"/>
      <c r="G1683" s="5"/>
      <c r="H1683" s="6"/>
      <c r="I1683" s="6"/>
      <c r="J1683" s="6"/>
      <c r="K1683" s="6"/>
      <c r="L1683" s="6"/>
      <c r="M1683" s="6"/>
      <c r="N1683" s="6"/>
    </row>
    <row r="1684" spans="4:14">
      <c r="D1684" s="5"/>
      <c r="E1684" s="6"/>
      <c r="F1684" s="6"/>
      <c r="G1684" s="5"/>
      <c r="H1684" s="6"/>
      <c r="I1684" s="6"/>
      <c r="J1684" s="6"/>
      <c r="K1684" s="6"/>
      <c r="L1684" s="6"/>
      <c r="M1684" s="6"/>
      <c r="N1684" s="6"/>
    </row>
    <row r="1685" spans="4:14">
      <c r="D1685" s="5"/>
      <c r="E1685" s="6"/>
      <c r="F1685" s="6"/>
      <c r="G1685" s="5"/>
      <c r="H1685" s="6"/>
      <c r="I1685" s="6"/>
      <c r="J1685" s="6"/>
      <c r="K1685" s="6"/>
      <c r="L1685" s="6"/>
      <c r="M1685" s="6"/>
      <c r="N1685" s="6"/>
    </row>
    <row r="1686" spans="4:14">
      <c r="D1686" s="5"/>
      <c r="E1686" s="6"/>
      <c r="F1686" s="6"/>
      <c r="G1686" s="5"/>
      <c r="H1686" s="6"/>
      <c r="I1686" s="6"/>
      <c r="J1686" s="6"/>
      <c r="K1686" s="6"/>
      <c r="L1686" s="6"/>
      <c r="M1686" s="6"/>
      <c r="N1686" s="6"/>
    </row>
    <row r="1687" spans="4:14">
      <c r="D1687" s="5"/>
      <c r="E1687" s="6"/>
      <c r="F1687" s="6"/>
      <c r="G1687" s="5"/>
      <c r="H1687" s="6"/>
      <c r="I1687" s="6"/>
      <c r="J1687" s="6"/>
      <c r="K1687" s="6"/>
      <c r="L1687" s="6"/>
      <c r="M1687" s="6"/>
      <c r="N1687" s="6"/>
    </row>
    <row r="1688" spans="4:14">
      <c r="D1688" s="5"/>
      <c r="E1688" s="6"/>
      <c r="F1688" s="6"/>
      <c r="G1688" s="5"/>
      <c r="H1688" s="6"/>
      <c r="I1688" s="6"/>
      <c r="J1688" s="6"/>
      <c r="K1688" s="6"/>
      <c r="L1688" s="6"/>
      <c r="M1688" s="6"/>
      <c r="N1688" s="6"/>
    </row>
    <row r="1689" spans="4:14">
      <c r="D1689" s="5"/>
      <c r="E1689" s="6"/>
      <c r="F1689" s="6"/>
      <c r="G1689" s="5"/>
      <c r="H1689" s="6"/>
      <c r="I1689" s="6"/>
      <c r="J1689" s="6"/>
      <c r="K1689" s="6"/>
      <c r="L1689" s="6"/>
      <c r="M1689" s="6"/>
      <c r="N1689" s="6"/>
    </row>
    <row r="1690" spans="4:14">
      <c r="D1690" s="5"/>
      <c r="E1690" s="6"/>
      <c r="F1690" s="6"/>
      <c r="G1690" s="5"/>
      <c r="H1690" s="6"/>
      <c r="I1690" s="6"/>
      <c r="J1690" s="6"/>
      <c r="K1690" s="6"/>
      <c r="L1690" s="6"/>
      <c r="M1690" s="6"/>
      <c r="N1690" s="6"/>
    </row>
    <row r="1691" spans="4:14">
      <c r="D1691" s="5"/>
      <c r="E1691" s="6"/>
      <c r="F1691" s="6"/>
      <c r="G1691" s="5"/>
      <c r="H1691" s="6"/>
      <c r="I1691" s="6"/>
      <c r="J1691" s="6"/>
      <c r="K1691" s="6"/>
      <c r="L1691" s="6"/>
      <c r="M1691" s="6"/>
      <c r="N1691" s="6"/>
    </row>
    <row r="1692" spans="4:14">
      <c r="D1692" s="5"/>
      <c r="E1692" s="6"/>
      <c r="F1692" s="6"/>
      <c r="G1692" s="5"/>
      <c r="H1692" s="6"/>
      <c r="I1692" s="6"/>
      <c r="J1692" s="6"/>
      <c r="K1692" s="6"/>
      <c r="L1692" s="6"/>
      <c r="M1692" s="6"/>
      <c r="N1692" s="6"/>
    </row>
    <row r="1693" spans="4:14">
      <c r="D1693" s="5"/>
      <c r="E1693" s="6"/>
      <c r="F1693" s="6"/>
      <c r="G1693" s="5"/>
      <c r="H1693" s="6"/>
      <c r="I1693" s="6"/>
      <c r="J1693" s="6"/>
      <c r="K1693" s="6"/>
      <c r="L1693" s="6"/>
      <c r="M1693" s="6"/>
      <c r="N1693" s="6"/>
    </row>
    <row r="1694" spans="4:14">
      <c r="D1694" s="5"/>
      <c r="E1694" s="6"/>
      <c r="F1694" s="6"/>
      <c r="G1694" s="5"/>
      <c r="H1694" s="6"/>
      <c r="I1694" s="6"/>
      <c r="J1694" s="6"/>
      <c r="K1694" s="6"/>
      <c r="L1694" s="6"/>
      <c r="M1694" s="6"/>
      <c r="N1694" s="6"/>
    </row>
    <row r="1695" spans="4:14">
      <c r="D1695" s="5"/>
      <c r="E1695" s="6"/>
      <c r="F1695" s="6"/>
      <c r="G1695" s="5"/>
      <c r="H1695" s="6"/>
      <c r="I1695" s="6"/>
      <c r="J1695" s="6"/>
      <c r="K1695" s="6"/>
      <c r="L1695" s="6"/>
      <c r="M1695" s="6"/>
      <c r="N1695" s="6"/>
    </row>
    <row r="1696" spans="4:14">
      <c r="D1696" s="5"/>
      <c r="E1696" s="6"/>
      <c r="F1696" s="6"/>
      <c r="G1696" s="5"/>
      <c r="H1696" s="6"/>
      <c r="I1696" s="6"/>
      <c r="J1696" s="6"/>
      <c r="K1696" s="6"/>
      <c r="L1696" s="6"/>
      <c r="M1696" s="6"/>
      <c r="N1696" s="6"/>
    </row>
    <row r="1697" spans="4:14">
      <c r="D1697" s="5"/>
      <c r="E1697" s="6"/>
      <c r="F1697" s="6"/>
      <c r="G1697" s="5"/>
      <c r="H1697" s="6"/>
      <c r="I1697" s="6"/>
      <c r="J1697" s="6"/>
      <c r="K1697" s="6"/>
      <c r="L1697" s="6"/>
      <c r="M1697" s="6"/>
      <c r="N1697" s="6"/>
    </row>
    <row r="1698" spans="4:14">
      <c r="D1698" s="5"/>
      <c r="E1698" s="6"/>
      <c r="F1698" s="6"/>
      <c r="G1698" s="5"/>
      <c r="H1698" s="6"/>
      <c r="I1698" s="6"/>
      <c r="J1698" s="6"/>
      <c r="K1698" s="6"/>
      <c r="L1698" s="6"/>
      <c r="M1698" s="6"/>
      <c r="N1698" s="6"/>
    </row>
    <row r="1699" spans="4:14">
      <c r="D1699" s="5"/>
      <c r="E1699" s="6"/>
      <c r="F1699" s="6"/>
      <c r="G1699" s="5"/>
      <c r="H1699" s="6"/>
      <c r="I1699" s="6"/>
      <c r="J1699" s="6"/>
      <c r="K1699" s="6"/>
      <c r="L1699" s="6"/>
      <c r="M1699" s="6"/>
      <c r="N1699" s="6"/>
    </row>
    <row r="1700" spans="4:14">
      <c r="D1700" s="5"/>
      <c r="E1700" s="6"/>
      <c r="F1700" s="6"/>
      <c r="G1700" s="5"/>
      <c r="H1700" s="6"/>
      <c r="I1700" s="6"/>
      <c r="J1700" s="6"/>
      <c r="K1700" s="6"/>
      <c r="L1700" s="6"/>
      <c r="M1700" s="6"/>
      <c r="N1700" s="6"/>
    </row>
    <row r="1701" spans="4:14">
      <c r="D1701" s="5"/>
      <c r="E1701" s="6"/>
      <c r="F1701" s="6"/>
      <c r="G1701" s="5"/>
      <c r="H1701" s="6"/>
      <c r="I1701" s="6"/>
      <c r="J1701" s="6"/>
      <c r="K1701" s="6"/>
      <c r="L1701" s="6"/>
      <c r="M1701" s="6"/>
      <c r="N1701" s="6"/>
    </row>
    <row r="1702" spans="4:14">
      <c r="D1702" s="5"/>
      <c r="E1702" s="6"/>
      <c r="F1702" s="6"/>
      <c r="G1702" s="5"/>
      <c r="H1702" s="6"/>
      <c r="I1702" s="6"/>
      <c r="J1702" s="6"/>
      <c r="K1702" s="6"/>
      <c r="L1702" s="6"/>
      <c r="M1702" s="6"/>
      <c r="N1702" s="6"/>
    </row>
    <row r="1703" spans="4:14">
      <c r="D1703" s="5"/>
      <c r="E1703" s="6"/>
      <c r="F1703" s="6"/>
      <c r="G1703" s="5"/>
      <c r="H1703" s="6"/>
      <c r="I1703" s="6"/>
      <c r="J1703" s="6"/>
      <c r="K1703" s="6"/>
      <c r="L1703" s="6"/>
      <c r="M1703" s="6"/>
      <c r="N1703" s="6"/>
    </row>
    <row r="1704" spans="4:14">
      <c r="D1704" s="5"/>
      <c r="E1704" s="6"/>
      <c r="F1704" s="6"/>
      <c r="G1704" s="5"/>
      <c r="H1704" s="6"/>
      <c r="I1704" s="6"/>
      <c r="J1704" s="6"/>
      <c r="K1704" s="6"/>
      <c r="L1704" s="6"/>
      <c r="M1704" s="6"/>
      <c r="N1704" s="6"/>
    </row>
    <row r="1705" spans="4:14">
      <c r="D1705" s="5"/>
      <c r="E1705" s="6"/>
      <c r="F1705" s="6"/>
      <c r="G1705" s="5"/>
      <c r="H1705" s="6"/>
      <c r="I1705" s="6"/>
      <c r="J1705" s="6"/>
      <c r="K1705" s="6"/>
      <c r="L1705" s="6"/>
      <c r="M1705" s="6"/>
      <c r="N1705" s="6"/>
    </row>
    <row r="1706" spans="4:14">
      <c r="D1706" s="5"/>
      <c r="E1706" s="6"/>
      <c r="F1706" s="6"/>
      <c r="G1706" s="5"/>
      <c r="H1706" s="6"/>
      <c r="I1706" s="6"/>
      <c r="J1706" s="6"/>
      <c r="K1706" s="6"/>
      <c r="L1706" s="6"/>
      <c r="M1706" s="6"/>
      <c r="N1706" s="6"/>
    </row>
    <row r="1707" spans="4:14">
      <c r="D1707" s="5"/>
      <c r="E1707" s="6"/>
      <c r="F1707" s="6"/>
      <c r="G1707" s="5"/>
      <c r="H1707" s="6"/>
      <c r="I1707" s="6"/>
      <c r="J1707" s="6"/>
      <c r="K1707" s="6"/>
      <c r="L1707" s="6"/>
      <c r="M1707" s="6"/>
      <c r="N1707" s="6"/>
    </row>
    <row r="1708" spans="4:14">
      <c r="D1708" s="5"/>
      <c r="E1708" s="6"/>
      <c r="F1708" s="6"/>
      <c r="G1708" s="5"/>
      <c r="H1708" s="6"/>
      <c r="I1708" s="6"/>
      <c r="J1708" s="6"/>
      <c r="K1708" s="6"/>
      <c r="L1708" s="6"/>
      <c r="M1708" s="6"/>
      <c r="N1708" s="6"/>
    </row>
    <row r="1709" spans="4:14">
      <c r="D1709" s="5"/>
      <c r="E1709" s="6"/>
      <c r="F1709" s="6"/>
      <c r="G1709" s="5"/>
      <c r="H1709" s="6"/>
      <c r="I1709" s="6"/>
      <c r="J1709" s="6"/>
      <c r="K1709" s="6"/>
      <c r="L1709" s="6"/>
      <c r="M1709" s="6"/>
      <c r="N1709" s="6"/>
    </row>
    <row r="1710" spans="4:14">
      <c r="D1710" s="5"/>
      <c r="E1710" s="6"/>
      <c r="F1710" s="6"/>
      <c r="G1710" s="5"/>
      <c r="H1710" s="6"/>
      <c r="I1710" s="6"/>
      <c r="J1710" s="6"/>
      <c r="K1710" s="6"/>
      <c r="L1710" s="6"/>
      <c r="M1710" s="6"/>
      <c r="N1710" s="6"/>
    </row>
    <row r="1711" spans="4:14">
      <c r="D1711" s="5"/>
      <c r="E1711" s="6"/>
      <c r="F1711" s="6"/>
      <c r="G1711" s="5"/>
      <c r="H1711" s="6"/>
      <c r="I1711" s="6"/>
      <c r="J1711" s="6"/>
      <c r="K1711" s="6"/>
      <c r="L1711" s="6"/>
      <c r="M1711" s="6"/>
      <c r="N1711" s="6"/>
    </row>
    <row r="1712" spans="4:14">
      <c r="D1712" s="5"/>
      <c r="E1712" s="6"/>
      <c r="F1712" s="6"/>
      <c r="G1712" s="5"/>
      <c r="H1712" s="6"/>
      <c r="I1712" s="6"/>
      <c r="J1712" s="6"/>
      <c r="K1712" s="6"/>
      <c r="L1712" s="6"/>
      <c r="M1712" s="6"/>
      <c r="N1712" s="6"/>
    </row>
    <row r="1713" spans="4:14">
      <c r="D1713" s="5"/>
      <c r="E1713" s="6"/>
      <c r="F1713" s="6"/>
      <c r="G1713" s="5"/>
      <c r="H1713" s="6"/>
      <c r="I1713" s="6"/>
      <c r="J1713" s="6"/>
      <c r="K1713" s="6"/>
      <c r="L1713" s="6"/>
      <c r="M1713" s="6"/>
      <c r="N1713" s="6"/>
    </row>
    <row r="1714" spans="4:14">
      <c r="D1714" s="5"/>
      <c r="E1714" s="6"/>
      <c r="F1714" s="6"/>
      <c r="G1714" s="5"/>
      <c r="H1714" s="6"/>
      <c r="I1714" s="6"/>
      <c r="J1714" s="6"/>
      <c r="K1714" s="6"/>
      <c r="L1714" s="6"/>
      <c r="M1714" s="6"/>
      <c r="N1714" s="6"/>
    </row>
    <row r="1715" spans="4:14">
      <c r="D1715" s="5"/>
      <c r="E1715" s="6"/>
      <c r="F1715" s="6"/>
      <c r="G1715" s="5"/>
      <c r="H1715" s="6"/>
      <c r="I1715" s="6"/>
      <c r="J1715" s="6"/>
      <c r="K1715" s="6"/>
      <c r="L1715" s="6"/>
      <c r="M1715" s="6"/>
      <c r="N1715" s="6"/>
    </row>
    <row r="1716" spans="4:14">
      <c r="D1716" s="5"/>
      <c r="E1716" s="6"/>
      <c r="F1716" s="6"/>
      <c r="G1716" s="5"/>
      <c r="H1716" s="6"/>
      <c r="I1716" s="6"/>
      <c r="J1716" s="6"/>
      <c r="K1716" s="6"/>
      <c r="L1716" s="6"/>
      <c r="M1716" s="6"/>
      <c r="N1716" s="6"/>
    </row>
    <row r="1717" spans="4:14">
      <c r="D1717" s="5"/>
      <c r="E1717" s="6"/>
      <c r="F1717" s="6"/>
      <c r="G1717" s="5"/>
      <c r="H1717" s="6"/>
      <c r="I1717" s="6"/>
      <c r="J1717" s="6"/>
      <c r="K1717" s="6"/>
      <c r="L1717" s="6"/>
      <c r="M1717" s="6"/>
      <c r="N1717" s="6"/>
    </row>
    <row r="1718" spans="4:14">
      <c r="D1718" s="5"/>
      <c r="E1718" s="6"/>
      <c r="F1718" s="6"/>
      <c r="G1718" s="5"/>
      <c r="H1718" s="6"/>
      <c r="I1718" s="6"/>
      <c r="J1718" s="6"/>
      <c r="K1718" s="6"/>
      <c r="L1718" s="6"/>
      <c r="M1718" s="6"/>
      <c r="N1718" s="6"/>
    </row>
    <row r="1719" spans="4:14">
      <c r="D1719" s="5"/>
      <c r="E1719" s="6"/>
      <c r="F1719" s="6"/>
      <c r="G1719" s="5"/>
      <c r="H1719" s="6"/>
      <c r="I1719" s="6"/>
      <c r="J1719" s="6"/>
      <c r="K1719" s="6"/>
      <c r="L1719" s="6"/>
      <c r="M1719" s="6"/>
      <c r="N1719" s="6"/>
    </row>
    <row r="1720" spans="4:14">
      <c r="D1720" s="5"/>
      <c r="E1720" s="6"/>
      <c r="F1720" s="6"/>
      <c r="G1720" s="5"/>
      <c r="H1720" s="6"/>
      <c r="I1720" s="6"/>
      <c r="J1720" s="6"/>
      <c r="K1720" s="6"/>
      <c r="L1720" s="6"/>
      <c r="M1720" s="6"/>
      <c r="N1720" s="6"/>
    </row>
    <row r="1721" spans="4:14">
      <c r="D1721" s="5"/>
      <c r="E1721" s="6"/>
      <c r="F1721" s="6"/>
      <c r="G1721" s="5"/>
      <c r="H1721" s="6"/>
      <c r="I1721" s="6"/>
      <c r="J1721" s="6"/>
      <c r="K1721" s="6"/>
      <c r="L1721" s="6"/>
      <c r="M1721" s="6"/>
      <c r="N1721" s="6"/>
    </row>
    <row r="1722" spans="4:14">
      <c r="D1722" s="5"/>
      <c r="E1722" s="6"/>
      <c r="F1722" s="6"/>
      <c r="G1722" s="5"/>
      <c r="H1722" s="6"/>
      <c r="I1722" s="6"/>
      <c r="J1722" s="6"/>
      <c r="K1722" s="6"/>
      <c r="L1722" s="6"/>
      <c r="M1722" s="6"/>
      <c r="N1722" s="6"/>
    </row>
    <row r="1723" spans="4:14">
      <c r="D1723" s="5"/>
      <c r="E1723" s="6"/>
      <c r="F1723" s="6"/>
      <c r="G1723" s="5"/>
      <c r="H1723" s="6"/>
      <c r="I1723" s="6"/>
      <c r="J1723" s="6"/>
      <c r="K1723" s="6"/>
      <c r="L1723" s="6"/>
      <c r="M1723" s="6"/>
      <c r="N1723" s="6"/>
    </row>
    <row r="1724" spans="4:14">
      <c r="D1724" s="5"/>
      <c r="E1724" s="6"/>
      <c r="F1724" s="6"/>
      <c r="G1724" s="5"/>
      <c r="H1724" s="6"/>
      <c r="I1724" s="6"/>
      <c r="J1724" s="6"/>
      <c r="K1724" s="6"/>
      <c r="L1724" s="6"/>
      <c r="M1724" s="6"/>
      <c r="N1724" s="6"/>
    </row>
    <row r="1725" spans="4:14">
      <c r="D1725" s="5"/>
      <c r="E1725" s="6"/>
      <c r="F1725" s="6"/>
      <c r="G1725" s="5"/>
      <c r="H1725" s="6"/>
      <c r="I1725" s="6"/>
      <c r="J1725" s="6"/>
      <c r="K1725" s="6"/>
      <c r="L1725" s="6"/>
      <c r="M1725" s="6"/>
      <c r="N1725" s="6"/>
    </row>
    <row r="1726" spans="4:14">
      <c r="D1726" s="5"/>
      <c r="E1726" s="6"/>
      <c r="F1726" s="6"/>
      <c r="G1726" s="5"/>
      <c r="H1726" s="6"/>
      <c r="I1726" s="6"/>
      <c r="J1726" s="6"/>
      <c r="K1726" s="6"/>
      <c r="L1726" s="6"/>
      <c r="M1726" s="6"/>
      <c r="N1726" s="6"/>
    </row>
    <row r="1727" spans="4:14">
      <c r="D1727" s="5"/>
      <c r="E1727" s="6"/>
      <c r="F1727" s="6"/>
      <c r="G1727" s="5"/>
      <c r="H1727" s="6"/>
      <c r="I1727" s="6"/>
      <c r="J1727" s="6"/>
      <c r="K1727" s="6"/>
      <c r="L1727" s="6"/>
      <c r="M1727" s="6"/>
      <c r="N1727" s="6"/>
    </row>
    <row r="1728" spans="4:14">
      <c r="D1728" s="5"/>
      <c r="E1728" s="6"/>
      <c r="F1728" s="6"/>
      <c r="G1728" s="5"/>
      <c r="H1728" s="6"/>
      <c r="I1728" s="6"/>
      <c r="J1728" s="6"/>
      <c r="K1728" s="6"/>
      <c r="L1728" s="6"/>
      <c r="M1728" s="6"/>
      <c r="N1728" s="6"/>
    </row>
    <row r="1729" spans="4:14">
      <c r="D1729" s="5"/>
      <c r="E1729" s="6"/>
      <c r="F1729" s="6"/>
      <c r="G1729" s="5"/>
      <c r="H1729" s="6"/>
      <c r="I1729" s="6"/>
      <c r="J1729" s="6"/>
      <c r="K1729" s="6"/>
      <c r="L1729" s="6"/>
      <c r="M1729" s="6"/>
      <c r="N1729" s="6"/>
    </row>
    <row r="1730" spans="4:14">
      <c r="D1730" s="5"/>
      <c r="E1730" s="6"/>
      <c r="F1730" s="6"/>
      <c r="G1730" s="5"/>
      <c r="H1730" s="6"/>
      <c r="I1730" s="6"/>
      <c r="J1730" s="6"/>
      <c r="K1730" s="6"/>
      <c r="L1730" s="6"/>
      <c r="M1730" s="6"/>
      <c r="N1730" s="6"/>
    </row>
    <row r="1731" spans="4:14">
      <c r="D1731" s="5"/>
      <c r="E1731" s="6"/>
      <c r="F1731" s="6"/>
      <c r="G1731" s="5"/>
      <c r="H1731" s="6"/>
      <c r="I1731" s="6"/>
      <c r="J1731" s="6"/>
      <c r="K1731" s="6"/>
      <c r="L1731" s="6"/>
      <c r="M1731" s="6"/>
      <c r="N1731" s="6"/>
    </row>
    <row r="1732" spans="4:14">
      <c r="D1732" s="5"/>
      <c r="E1732" s="6"/>
      <c r="F1732" s="6"/>
      <c r="G1732" s="5"/>
      <c r="H1732" s="6"/>
      <c r="I1732" s="6"/>
      <c r="J1732" s="6"/>
      <c r="K1732" s="6"/>
      <c r="L1732" s="6"/>
      <c r="M1732" s="6"/>
      <c r="N1732" s="6"/>
    </row>
    <row r="1733" spans="4:14">
      <c r="D1733" s="5"/>
      <c r="E1733" s="6"/>
      <c r="F1733" s="6"/>
      <c r="G1733" s="5"/>
      <c r="H1733" s="6"/>
      <c r="I1733" s="6"/>
      <c r="J1733" s="6"/>
      <c r="K1733" s="6"/>
      <c r="L1733" s="6"/>
      <c r="M1733" s="6"/>
      <c r="N1733" s="6"/>
    </row>
    <row r="1734" spans="4:14">
      <c r="D1734" s="5"/>
      <c r="E1734" s="6"/>
      <c r="F1734" s="6"/>
      <c r="G1734" s="5"/>
      <c r="H1734" s="6"/>
      <c r="I1734" s="6"/>
      <c r="J1734" s="6"/>
      <c r="K1734" s="6"/>
      <c r="L1734" s="6"/>
      <c r="M1734" s="6"/>
      <c r="N1734" s="6"/>
    </row>
    <row r="1735" spans="4:14">
      <c r="D1735" s="5"/>
      <c r="E1735" s="6"/>
      <c r="F1735" s="6"/>
      <c r="G1735" s="5"/>
      <c r="H1735" s="6"/>
      <c r="I1735" s="6"/>
      <c r="J1735" s="6"/>
      <c r="K1735" s="6"/>
      <c r="L1735" s="6"/>
      <c r="M1735" s="6"/>
      <c r="N1735" s="6"/>
    </row>
    <row r="1736" spans="4:14">
      <c r="D1736" s="5"/>
      <c r="E1736" s="6"/>
      <c r="F1736" s="6"/>
      <c r="G1736" s="5"/>
      <c r="H1736" s="6"/>
      <c r="I1736" s="6"/>
      <c r="J1736" s="6"/>
      <c r="K1736" s="6"/>
      <c r="L1736" s="6"/>
      <c r="M1736" s="6"/>
      <c r="N1736" s="6"/>
    </row>
    <row r="1737" spans="4:14">
      <c r="D1737" s="5"/>
      <c r="E1737" s="6"/>
      <c r="F1737" s="6"/>
      <c r="G1737" s="5"/>
      <c r="H1737" s="6"/>
      <c r="I1737" s="6"/>
      <c r="J1737" s="6"/>
      <c r="K1737" s="6"/>
      <c r="L1737" s="6"/>
      <c r="M1737" s="6"/>
      <c r="N1737" s="6"/>
    </row>
    <row r="1738" spans="4:14">
      <c r="D1738" s="5"/>
      <c r="E1738" s="6"/>
      <c r="F1738" s="6"/>
      <c r="G1738" s="5"/>
      <c r="H1738" s="6"/>
      <c r="I1738" s="6"/>
      <c r="J1738" s="6"/>
      <c r="K1738" s="6"/>
      <c r="L1738" s="6"/>
      <c r="M1738" s="6"/>
      <c r="N1738" s="6"/>
    </row>
    <row r="1739" spans="4:14">
      <c r="D1739" s="5"/>
      <c r="E1739" s="6"/>
      <c r="F1739" s="6"/>
      <c r="G1739" s="5"/>
      <c r="H1739" s="6"/>
      <c r="I1739" s="6"/>
      <c r="J1739" s="6"/>
      <c r="K1739" s="6"/>
      <c r="L1739" s="6"/>
      <c r="M1739" s="6"/>
      <c r="N1739" s="6"/>
    </row>
    <row r="1740" spans="4:14">
      <c r="D1740" s="5"/>
      <c r="E1740" s="6"/>
      <c r="F1740" s="6"/>
      <c r="G1740" s="5"/>
      <c r="H1740" s="6"/>
      <c r="I1740" s="6"/>
      <c r="J1740" s="6"/>
      <c r="K1740" s="6"/>
      <c r="L1740" s="6"/>
      <c r="M1740" s="6"/>
      <c r="N1740" s="6"/>
    </row>
    <row r="1741" spans="4:14">
      <c r="D1741" s="5"/>
      <c r="E1741" s="6"/>
      <c r="F1741" s="6"/>
      <c r="G1741" s="5"/>
      <c r="H1741" s="6"/>
      <c r="I1741" s="6"/>
      <c r="J1741" s="6"/>
      <c r="K1741" s="6"/>
      <c r="L1741" s="6"/>
      <c r="M1741" s="6"/>
      <c r="N1741" s="6"/>
    </row>
    <row r="1742" spans="4:14">
      <c r="D1742" s="5"/>
      <c r="E1742" s="6"/>
      <c r="F1742" s="6"/>
      <c r="G1742" s="5"/>
      <c r="H1742" s="6"/>
      <c r="I1742" s="6"/>
      <c r="J1742" s="6"/>
      <c r="K1742" s="6"/>
      <c r="L1742" s="6"/>
      <c r="M1742" s="6"/>
      <c r="N1742" s="6"/>
    </row>
    <row r="1743" spans="4:14">
      <c r="D1743" s="5"/>
      <c r="E1743" s="6"/>
      <c r="F1743" s="6"/>
      <c r="G1743" s="5"/>
      <c r="H1743" s="6"/>
      <c r="I1743" s="6"/>
      <c r="J1743" s="6"/>
      <c r="K1743" s="6"/>
      <c r="L1743" s="6"/>
      <c r="M1743" s="6"/>
      <c r="N1743" s="6"/>
    </row>
    <row r="1744" spans="4:14">
      <c r="D1744" s="5"/>
      <c r="E1744" s="6"/>
      <c r="F1744" s="6"/>
      <c r="G1744" s="5"/>
      <c r="H1744" s="6"/>
      <c r="I1744" s="6"/>
      <c r="J1744" s="6"/>
      <c r="K1744" s="6"/>
      <c r="L1744" s="6"/>
      <c r="M1744" s="6"/>
      <c r="N1744" s="6"/>
    </row>
    <row r="1745" spans="4:14">
      <c r="D1745" s="5"/>
      <c r="E1745" s="6"/>
      <c r="F1745" s="6"/>
      <c r="G1745" s="5"/>
      <c r="H1745" s="6"/>
      <c r="I1745" s="6"/>
      <c r="J1745" s="6"/>
      <c r="K1745" s="6"/>
      <c r="L1745" s="6"/>
      <c r="M1745" s="6"/>
      <c r="N1745" s="6"/>
    </row>
    <row r="1746" spans="4:14">
      <c r="D1746" s="5"/>
      <c r="E1746" s="6"/>
      <c r="F1746" s="6"/>
      <c r="G1746" s="5"/>
      <c r="H1746" s="6"/>
      <c r="I1746" s="6"/>
      <c r="J1746" s="6"/>
      <c r="K1746" s="6"/>
      <c r="L1746" s="6"/>
      <c r="M1746" s="6"/>
      <c r="N1746" s="6"/>
    </row>
    <row r="1747" spans="4:14">
      <c r="D1747" s="5"/>
      <c r="E1747" s="6"/>
      <c r="F1747" s="6"/>
      <c r="G1747" s="5"/>
      <c r="H1747" s="6"/>
      <c r="I1747" s="6"/>
      <c r="J1747" s="6"/>
      <c r="K1747" s="6"/>
      <c r="L1747" s="6"/>
      <c r="M1747" s="6"/>
      <c r="N1747" s="6"/>
    </row>
    <row r="1748" spans="4:14">
      <c r="D1748" s="5"/>
      <c r="E1748" s="6"/>
      <c r="F1748" s="6"/>
      <c r="G1748" s="5"/>
      <c r="H1748" s="6"/>
      <c r="I1748" s="6"/>
      <c r="J1748" s="6"/>
      <c r="K1748" s="6"/>
      <c r="L1748" s="6"/>
      <c r="M1748" s="6"/>
      <c r="N1748" s="6"/>
    </row>
    <row r="1749" spans="4:14">
      <c r="D1749" s="5"/>
      <c r="E1749" s="6"/>
      <c r="F1749" s="6"/>
      <c r="G1749" s="5"/>
      <c r="H1749" s="6"/>
      <c r="I1749" s="6"/>
      <c r="J1749" s="6"/>
      <c r="K1749" s="6"/>
      <c r="L1749" s="6"/>
      <c r="M1749" s="6"/>
      <c r="N1749" s="6"/>
    </row>
    <row r="1750" spans="4:14">
      <c r="D1750" s="5"/>
      <c r="E1750" s="6"/>
      <c r="F1750" s="6"/>
      <c r="G1750" s="5"/>
      <c r="H1750" s="6"/>
      <c r="I1750" s="6"/>
      <c r="J1750" s="6"/>
      <c r="K1750" s="6"/>
      <c r="L1750" s="6"/>
      <c r="M1750" s="6"/>
      <c r="N1750" s="6"/>
    </row>
    <row r="1751" spans="4:14">
      <c r="D1751" s="5"/>
      <c r="E1751" s="6"/>
      <c r="F1751" s="6"/>
      <c r="G1751" s="5"/>
      <c r="H1751" s="6"/>
      <c r="I1751" s="6"/>
      <c r="J1751" s="6"/>
      <c r="K1751" s="6"/>
      <c r="L1751" s="6"/>
      <c r="M1751" s="6"/>
      <c r="N1751" s="6"/>
    </row>
    <row r="1752" spans="4:14">
      <c r="D1752" s="5"/>
      <c r="E1752" s="6"/>
      <c r="F1752" s="6"/>
      <c r="G1752" s="5"/>
      <c r="H1752" s="6"/>
      <c r="I1752" s="6"/>
      <c r="J1752" s="6"/>
      <c r="K1752" s="6"/>
      <c r="L1752" s="6"/>
      <c r="M1752" s="6"/>
      <c r="N1752" s="6"/>
    </row>
    <row r="1753" spans="4:14">
      <c r="D1753" s="5"/>
      <c r="E1753" s="6"/>
      <c r="F1753" s="6"/>
      <c r="G1753" s="5"/>
      <c r="H1753" s="6"/>
      <c r="I1753" s="6"/>
      <c r="J1753" s="6"/>
      <c r="K1753" s="6"/>
      <c r="L1753" s="6"/>
      <c r="M1753" s="6"/>
      <c r="N1753" s="6"/>
    </row>
    <row r="1754" spans="4:14">
      <c r="D1754" s="5"/>
      <c r="E1754" s="6"/>
      <c r="F1754" s="6"/>
      <c r="G1754" s="5"/>
      <c r="H1754" s="6"/>
      <c r="I1754" s="6"/>
      <c r="J1754" s="6"/>
      <c r="K1754" s="6"/>
      <c r="L1754" s="6"/>
      <c r="M1754" s="6"/>
      <c r="N1754" s="6"/>
    </row>
    <row r="1755" spans="4:14">
      <c r="D1755" s="5"/>
      <c r="E1755" s="6"/>
      <c r="F1755" s="6"/>
      <c r="G1755" s="5"/>
      <c r="H1755" s="6"/>
      <c r="I1755" s="6"/>
      <c r="J1755" s="6"/>
      <c r="K1755" s="6"/>
      <c r="L1755" s="6"/>
      <c r="M1755" s="6"/>
      <c r="N1755" s="6"/>
    </row>
    <row r="1756" spans="4:14">
      <c r="D1756" s="5"/>
      <c r="E1756" s="6"/>
      <c r="F1756" s="6"/>
      <c r="G1756" s="5"/>
      <c r="H1756" s="6"/>
      <c r="I1756" s="6"/>
      <c r="J1756" s="6"/>
      <c r="K1756" s="6"/>
      <c r="L1756" s="6"/>
      <c r="M1756" s="6"/>
      <c r="N1756" s="6"/>
    </row>
    <row r="1757" spans="4:14">
      <c r="D1757" s="5"/>
      <c r="E1757" s="6"/>
      <c r="F1757" s="6"/>
      <c r="G1757" s="5"/>
      <c r="H1757" s="6"/>
      <c r="I1757" s="6"/>
      <c r="J1757" s="6"/>
      <c r="K1757" s="6"/>
      <c r="L1757" s="6"/>
      <c r="M1757" s="6"/>
      <c r="N1757" s="6"/>
    </row>
    <row r="1758" spans="4:14">
      <c r="D1758" s="5"/>
      <c r="E1758" s="6"/>
      <c r="F1758" s="6"/>
      <c r="G1758" s="5"/>
      <c r="H1758" s="6"/>
      <c r="I1758" s="6"/>
      <c r="J1758" s="6"/>
      <c r="K1758" s="6"/>
      <c r="L1758" s="6"/>
      <c r="M1758" s="6"/>
      <c r="N1758" s="6"/>
    </row>
    <row r="1759" spans="4:14">
      <c r="D1759" s="5"/>
      <c r="E1759" s="6"/>
      <c r="F1759" s="6"/>
      <c r="G1759" s="5"/>
      <c r="H1759" s="6"/>
      <c r="I1759" s="6"/>
      <c r="J1759" s="6"/>
      <c r="K1759" s="6"/>
      <c r="L1759" s="6"/>
      <c r="M1759" s="6"/>
      <c r="N1759" s="6"/>
    </row>
    <row r="1760" spans="4:14">
      <c r="D1760" s="5"/>
      <c r="E1760" s="6"/>
      <c r="F1760" s="6"/>
      <c r="G1760" s="5"/>
      <c r="H1760" s="6"/>
      <c r="I1760" s="6"/>
      <c r="J1760" s="6"/>
      <c r="K1760" s="6"/>
      <c r="L1760" s="6"/>
      <c r="M1760" s="6"/>
      <c r="N1760" s="6"/>
    </row>
    <row r="1761" spans="4:14">
      <c r="D1761" s="5"/>
      <c r="E1761" s="6"/>
      <c r="F1761" s="6"/>
      <c r="G1761" s="5"/>
      <c r="H1761" s="6"/>
      <c r="I1761" s="6"/>
      <c r="J1761" s="6"/>
      <c r="K1761" s="6"/>
      <c r="L1761" s="6"/>
      <c r="M1761" s="6"/>
      <c r="N1761" s="6"/>
    </row>
    <row r="1762" spans="4:14">
      <c r="D1762" s="5"/>
      <c r="E1762" s="6"/>
      <c r="F1762" s="6"/>
      <c r="G1762" s="5"/>
      <c r="H1762" s="6"/>
      <c r="I1762" s="6"/>
      <c r="J1762" s="6"/>
      <c r="K1762" s="6"/>
      <c r="L1762" s="6"/>
      <c r="M1762" s="6"/>
      <c r="N1762" s="6"/>
    </row>
    <row r="1763" spans="4:14">
      <c r="D1763" s="5"/>
      <c r="E1763" s="6"/>
      <c r="F1763" s="6"/>
      <c r="G1763" s="5"/>
      <c r="H1763" s="6"/>
      <c r="I1763" s="6"/>
      <c r="J1763" s="6"/>
      <c r="K1763" s="6"/>
      <c r="L1763" s="6"/>
      <c r="M1763" s="6"/>
      <c r="N1763" s="6"/>
    </row>
    <row r="1764" spans="4:14">
      <c r="D1764" s="5"/>
      <c r="E1764" s="6"/>
      <c r="F1764" s="6"/>
      <c r="G1764" s="5"/>
      <c r="H1764" s="6"/>
      <c r="I1764" s="6"/>
      <c r="J1764" s="6"/>
      <c r="K1764" s="6"/>
      <c r="L1764" s="6"/>
      <c r="M1764" s="6"/>
      <c r="N1764" s="6"/>
    </row>
    <row r="1765" spans="4:14">
      <c r="D1765" s="5"/>
      <c r="E1765" s="6"/>
      <c r="F1765" s="6"/>
      <c r="G1765" s="5"/>
      <c r="H1765" s="6"/>
      <c r="I1765" s="6"/>
      <c r="J1765" s="6"/>
      <c r="K1765" s="6"/>
      <c r="L1765" s="6"/>
      <c r="M1765" s="6"/>
      <c r="N1765" s="6"/>
    </row>
    <row r="1766" spans="4:14">
      <c r="D1766" s="5"/>
      <c r="E1766" s="6"/>
      <c r="F1766" s="6"/>
      <c r="G1766" s="5"/>
      <c r="H1766" s="6"/>
      <c r="I1766" s="6"/>
      <c r="J1766" s="6"/>
      <c r="K1766" s="6"/>
      <c r="L1766" s="6"/>
      <c r="M1766" s="6"/>
      <c r="N1766" s="6"/>
    </row>
    <row r="1767" spans="4:14">
      <c r="D1767" s="5"/>
      <c r="E1767" s="6"/>
      <c r="F1767" s="6"/>
      <c r="G1767" s="5"/>
      <c r="H1767" s="6"/>
      <c r="I1767" s="6"/>
      <c r="J1767" s="6"/>
      <c r="K1767" s="6"/>
      <c r="L1767" s="6"/>
      <c r="M1767" s="6"/>
      <c r="N1767" s="6"/>
    </row>
    <row r="1768" spans="4:14">
      <c r="D1768" s="5"/>
      <c r="E1768" s="6"/>
      <c r="F1768" s="6"/>
      <c r="G1768" s="5"/>
      <c r="H1768" s="6"/>
      <c r="I1768" s="6"/>
      <c r="J1768" s="6"/>
      <c r="K1768" s="6"/>
      <c r="L1768" s="6"/>
      <c r="M1768" s="6"/>
      <c r="N1768" s="6"/>
    </row>
    <row r="1769" spans="4:14">
      <c r="D1769" s="5"/>
      <c r="E1769" s="6"/>
      <c r="F1769" s="6"/>
      <c r="G1769" s="5"/>
      <c r="H1769" s="6"/>
      <c r="I1769" s="6"/>
      <c r="J1769" s="6"/>
      <c r="K1769" s="6"/>
      <c r="L1769" s="6"/>
      <c r="M1769" s="6"/>
      <c r="N1769" s="6"/>
    </row>
    <row r="1770" spans="4:14">
      <c r="D1770" s="5"/>
      <c r="E1770" s="6"/>
      <c r="F1770" s="6"/>
      <c r="G1770" s="5"/>
      <c r="H1770" s="6"/>
      <c r="I1770" s="6"/>
      <c r="J1770" s="6"/>
      <c r="K1770" s="6"/>
      <c r="L1770" s="6"/>
      <c r="M1770" s="6"/>
      <c r="N1770" s="6"/>
    </row>
    <row r="1771" spans="4:14">
      <c r="D1771" s="5"/>
      <c r="E1771" s="6"/>
      <c r="F1771" s="6"/>
      <c r="G1771" s="5"/>
      <c r="H1771" s="6"/>
      <c r="I1771" s="6"/>
      <c r="J1771" s="6"/>
      <c r="K1771" s="6"/>
      <c r="L1771" s="6"/>
      <c r="M1771" s="6"/>
      <c r="N1771" s="6"/>
    </row>
    <row r="1772" spans="4:14">
      <c r="D1772" s="5"/>
      <c r="E1772" s="6"/>
      <c r="F1772" s="6"/>
      <c r="G1772" s="5"/>
      <c r="H1772" s="6"/>
      <c r="I1772" s="6"/>
      <c r="J1772" s="6"/>
      <c r="K1772" s="6"/>
      <c r="L1772" s="6"/>
      <c r="M1772" s="6"/>
      <c r="N1772" s="6"/>
    </row>
    <row r="1773" spans="4:14">
      <c r="D1773" s="5"/>
      <c r="E1773" s="6"/>
      <c r="F1773" s="6"/>
      <c r="G1773" s="5"/>
      <c r="H1773" s="6"/>
      <c r="I1773" s="6"/>
      <c r="J1773" s="6"/>
      <c r="K1773" s="6"/>
      <c r="L1773" s="6"/>
      <c r="M1773" s="6"/>
      <c r="N1773" s="6"/>
    </row>
    <row r="1774" spans="4:14">
      <c r="D1774" s="5"/>
      <c r="E1774" s="6"/>
      <c r="F1774" s="6"/>
      <c r="G1774" s="5"/>
      <c r="H1774" s="6"/>
      <c r="I1774" s="6"/>
      <c r="J1774" s="6"/>
      <c r="K1774" s="6"/>
      <c r="L1774" s="6"/>
      <c r="M1774" s="6"/>
      <c r="N1774" s="6"/>
    </row>
    <row r="1775" spans="4:14">
      <c r="D1775" s="5"/>
      <c r="E1775" s="6"/>
      <c r="F1775" s="6"/>
      <c r="G1775" s="5"/>
      <c r="H1775" s="6"/>
      <c r="I1775" s="6"/>
      <c r="J1775" s="6"/>
      <c r="K1775" s="6"/>
      <c r="L1775" s="6"/>
      <c r="M1775" s="6"/>
      <c r="N1775" s="6"/>
    </row>
    <row r="1776" spans="4:14">
      <c r="D1776" s="5"/>
      <c r="E1776" s="6"/>
      <c r="F1776" s="6"/>
      <c r="G1776" s="5"/>
      <c r="H1776" s="6"/>
      <c r="I1776" s="6"/>
      <c r="J1776" s="6"/>
      <c r="K1776" s="6"/>
      <c r="L1776" s="6"/>
      <c r="M1776" s="6"/>
      <c r="N1776" s="6"/>
    </row>
    <row r="1777" spans="4:14">
      <c r="D1777" s="5"/>
      <c r="E1777" s="6"/>
      <c r="F1777" s="6"/>
      <c r="G1777" s="5"/>
      <c r="H1777" s="6"/>
      <c r="I1777" s="6"/>
      <c r="J1777" s="6"/>
      <c r="K1777" s="6"/>
      <c r="L1777" s="6"/>
      <c r="M1777" s="6"/>
      <c r="N1777" s="6"/>
    </row>
    <row r="1778" spans="4:14">
      <c r="D1778" s="5"/>
      <c r="E1778" s="6"/>
      <c r="F1778" s="6"/>
      <c r="G1778" s="5"/>
      <c r="H1778" s="6"/>
      <c r="I1778" s="6"/>
      <c r="J1778" s="6"/>
      <c r="K1778" s="6"/>
      <c r="L1778" s="6"/>
      <c r="M1778" s="6"/>
      <c r="N1778" s="6"/>
    </row>
    <row r="1779" spans="4:14">
      <c r="D1779" s="5"/>
      <c r="E1779" s="6"/>
      <c r="F1779" s="6"/>
      <c r="G1779" s="5"/>
      <c r="H1779" s="6"/>
      <c r="I1779" s="6"/>
      <c r="J1779" s="6"/>
      <c r="K1779" s="6"/>
      <c r="L1779" s="6"/>
      <c r="M1779" s="6"/>
      <c r="N1779" s="6"/>
    </row>
    <row r="1780" spans="4:14">
      <c r="D1780" s="5"/>
      <c r="E1780" s="6"/>
      <c r="F1780" s="6"/>
      <c r="G1780" s="5"/>
      <c r="H1780" s="6"/>
      <c r="I1780" s="6"/>
      <c r="J1780" s="6"/>
      <c r="K1780" s="6"/>
      <c r="L1780" s="6"/>
      <c r="M1780" s="6"/>
      <c r="N1780" s="6"/>
    </row>
    <row r="1781" spans="4:14">
      <c r="D1781" s="5"/>
      <c r="E1781" s="6"/>
      <c r="F1781" s="6"/>
      <c r="G1781" s="5"/>
      <c r="H1781" s="6"/>
      <c r="I1781" s="6"/>
      <c r="J1781" s="6"/>
      <c r="K1781" s="6"/>
      <c r="L1781" s="6"/>
      <c r="M1781" s="6"/>
      <c r="N1781" s="6"/>
    </row>
    <row r="1782" spans="4:14">
      <c r="D1782" s="5"/>
      <c r="E1782" s="6"/>
      <c r="F1782" s="6"/>
      <c r="G1782" s="5"/>
      <c r="H1782" s="6"/>
      <c r="I1782" s="6"/>
      <c r="J1782" s="6"/>
      <c r="K1782" s="6"/>
      <c r="L1782" s="6"/>
      <c r="M1782" s="6"/>
      <c r="N1782" s="6"/>
    </row>
    <row r="1783" spans="4:14">
      <c r="D1783" s="5"/>
      <c r="E1783" s="6"/>
      <c r="F1783" s="6"/>
      <c r="G1783" s="5"/>
      <c r="H1783" s="6"/>
      <c r="I1783" s="6"/>
      <c r="J1783" s="6"/>
      <c r="K1783" s="6"/>
      <c r="L1783" s="6"/>
      <c r="M1783" s="6"/>
      <c r="N1783" s="6"/>
    </row>
    <row r="1784" spans="4:14">
      <c r="D1784" s="5"/>
      <c r="E1784" s="6"/>
      <c r="F1784" s="6"/>
      <c r="G1784" s="5"/>
      <c r="H1784" s="6"/>
      <c r="I1784" s="6"/>
      <c r="J1784" s="6"/>
      <c r="K1784" s="6"/>
      <c r="L1784" s="6"/>
      <c r="M1784" s="6"/>
      <c r="N1784" s="6"/>
    </row>
    <row r="1785" spans="4:14">
      <c r="D1785" s="5"/>
      <c r="E1785" s="6"/>
      <c r="F1785" s="6"/>
      <c r="G1785" s="5"/>
      <c r="H1785" s="6"/>
      <c r="I1785" s="6"/>
      <c r="J1785" s="6"/>
      <c r="K1785" s="6"/>
      <c r="L1785" s="6"/>
      <c r="M1785" s="6"/>
      <c r="N1785" s="6"/>
    </row>
    <row r="1786" spans="4:14">
      <c r="D1786" s="5"/>
      <c r="E1786" s="6"/>
      <c r="F1786" s="6"/>
      <c r="G1786" s="5"/>
      <c r="H1786" s="6"/>
      <c r="I1786" s="6"/>
      <c r="J1786" s="6"/>
      <c r="K1786" s="6"/>
      <c r="L1786" s="6"/>
      <c r="M1786" s="6"/>
      <c r="N1786" s="6"/>
    </row>
    <row r="1787" spans="4:14">
      <c r="D1787" s="5"/>
      <c r="E1787" s="6"/>
      <c r="F1787" s="6"/>
      <c r="G1787" s="5"/>
      <c r="H1787" s="6"/>
      <c r="I1787" s="6"/>
      <c r="J1787" s="6"/>
      <c r="K1787" s="6"/>
      <c r="L1787" s="6"/>
      <c r="M1787" s="6"/>
      <c r="N1787" s="6"/>
    </row>
    <row r="1788" spans="4:14">
      <c r="D1788" s="5"/>
      <c r="E1788" s="6"/>
      <c r="F1788" s="6"/>
      <c r="G1788" s="5"/>
      <c r="H1788" s="6"/>
      <c r="I1788" s="6"/>
      <c r="J1788" s="6"/>
      <c r="K1788" s="6"/>
      <c r="L1788" s="6"/>
      <c r="M1788" s="6"/>
      <c r="N1788" s="6"/>
    </row>
    <row r="1789" spans="4:14">
      <c r="D1789" s="5"/>
      <c r="E1789" s="6"/>
      <c r="F1789" s="6"/>
      <c r="G1789" s="5"/>
      <c r="H1789" s="6"/>
      <c r="I1789" s="6"/>
      <c r="J1789" s="6"/>
      <c r="K1789" s="6"/>
      <c r="L1789" s="6"/>
      <c r="M1789" s="6"/>
      <c r="N1789" s="6"/>
    </row>
    <row r="1790" spans="4:14">
      <c r="D1790" s="5"/>
      <c r="E1790" s="6"/>
      <c r="F1790" s="6"/>
      <c r="G1790" s="5"/>
      <c r="H1790" s="6"/>
      <c r="I1790" s="6"/>
      <c r="J1790" s="6"/>
      <c r="K1790" s="6"/>
      <c r="L1790" s="6"/>
      <c r="M1790" s="6"/>
      <c r="N1790" s="6"/>
    </row>
    <row r="1791" spans="4:14">
      <c r="D1791" s="5"/>
      <c r="E1791" s="6"/>
      <c r="F1791" s="6"/>
      <c r="G1791" s="5"/>
      <c r="H1791" s="6"/>
      <c r="I1791" s="6"/>
      <c r="J1791" s="6"/>
      <c r="K1791" s="6"/>
      <c r="L1791" s="6"/>
      <c r="M1791" s="6"/>
      <c r="N1791" s="6"/>
    </row>
    <row r="1792" spans="4:14">
      <c r="D1792" s="5"/>
      <c r="E1792" s="6"/>
      <c r="F1792" s="6"/>
      <c r="G1792" s="5"/>
      <c r="H1792" s="6"/>
      <c r="I1792" s="6"/>
      <c r="J1792" s="6"/>
      <c r="K1792" s="6"/>
      <c r="L1792" s="6"/>
      <c r="M1792" s="6"/>
      <c r="N1792" s="6"/>
    </row>
    <row r="1793" spans="4:14">
      <c r="D1793" s="5"/>
      <c r="E1793" s="6"/>
      <c r="F1793" s="6"/>
      <c r="G1793" s="5"/>
      <c r="H1793" s="6"/>
      <c r="I1793" s="6"/>
      <c r="J1793" s="6"/>
      <c r="K1793" s="6"/>
      <c r="L1793" s="6"/>
      <c r="M1793" s="6"/>
      <c r="N1793" s="6"/>
    </row>
    <row r="1794" spans="4:14">
      <c r="D1794" s="5"/>
      <c r="E1794" s="6"/>
      <c r="F1794" s="6"/>
      <c r="G1794" s="5"/>
      <c r="H1794" s="6"/>
      <c r="I1794" s="6"/>
      <c r="J1794" s="6"/>
      <c r="K1794" s="6"/>
      <c r="L1794" s="6"/>
      <c r="M1794" s="6"/>
      <c r="N1794" s="6"/>
    </row>
    <row r="1795" spans="4:14">
      <c r="D1795" s="5"/>
      <c r="E1795" s="6"/>
      <c r="F1795" s="6"/>
      <c r="G1795" s="5"/>
      <c r="H1795" s="6"/>
      <c r="I1795" s="6"/>
      <c r="J1795" s="6"/>
      <c r="K1795" s="6"/>
      <c r="L1795" s="6"/>
      <c r="M1795" s="6"/>
      <c r="N1795" s="6"/>
    </row>
    <row r="1796" spans="4:14">
      <c r="D1796" s="5"/>
      <c r="E1796" s="6"/>
      <c r="F1796" s="6"/>
      <c r="G1796" s="5"/>
      <c r="H1796" s="6"/>
      <c r="I1796" s="6"/>
      <c r="J1796" s="6"/>
      <c r="K1796" s="6"/>
      <c r="L1796" s="6"/>
      <c r="M1796" s="6"/>
      <c r="N1796" s="6"/>
    </row>
    <row r="1797" spans="4:14">
      <c r="D1797" s="5"/>
      <c r="E1797" s="6"/>
      <c r="F1797" s="6"/>
      <c r="G1797" s="5"/>
      <c r="H1797" s="6"/>
      <c r="I1797" s="6"/>
      <c r="J1797" s="6"/>
      <c r="K1797" s="6"/>
      <c r="L1797" s="6"/>
      <c r="M1797" s="6"/>
      <c r="N1797" s="6"/>
    </row>
    <row r="1798" spans="4:14">
      <c r="D1798" s="5"/>
      <c r="E1798" s="6"/>
      <c r="F1798" s="6"/>
      <c r="G1798" s="5"/>
      <c r="H1798" s="6"/>
      <c r="I1798" s="6"/>
      <c r="J1798" s="6"/>
      <c r="K1798" s="6"/>
      <c r="L1798" s="6"/>
      <c r="M1798" s="6"/>
      <c r="N1798" s="6"/>
    </row>
    <row r="1799" spans="4:14">
      <c r="D1799" s="5"/>
      <c r="E1799" s="6"/>
      <c r="F1799" s="6"/>
      <c r="G1799" s="5"/>
      <c r="H1799" s="6"/>
      <c r="I1799" s="6"/>
      <c r="J1799" s="6"/>
      <c r="K1799" s="6"/>
      <c r="L1799" s="6"/>
      <c r="M1799" s="6"/>
      <c r="N1799" s="6"/>
    </row>
    <row r="1800" spans="4:14">
      <c r="D1800" s="5"/>
      <c r="E1800" s="6"/>
      <c r="F1800" s="6"/>
      <c r="G1800" s="5"/>
      <c r="H1800" s="6"/>
      <c r="I1800" s="6"/>
      <c r="J1800" s="6"/>
      <c r="K1800" s="6"/>
      <c r="L1800" s="6"/>
      <c r="M1800" s="6"/>
      <c r="N1800" s="6"/>
    </row>
    <row r="1801" spans="4:14">
      <c r="D1801" s="5"/>
      <c r="E1801" s="6"/>
      <c r="F1801" s="6"/>
      <c r="G1801" s="5"/>
      <c r="H1801" s="6"/>
      <c r="I1801" s="6"/>
      <c r="J1801" s="6"/>
      <c r="K1801" s="6"/>
      <c r="L1801" s="6"/>
      <c r="M1801" s="6"/>
      <c r="N1801" s="6"/>
    </row>
    <row r="1802" spans="4:14">
      <c r="D1802" s="5"/>
      <c r="E1802" s="6"/>
      <c r="F1802" s="6"/>
      <c r="G1802" s="5"/>
      <c r="H1802" s="6"/>
      <c r="I1802" s="6"/>
      <c r="J1802" s="6"/>
      <c r="K1802" s="6"/>
      <c r="L1802" s="6"/>
      <c r="M1802" s="6"/>
      <c r="N1802" s="6"/>
    </row>
    <row r="1803" spans="4:14">
      <c r="D1803" s="5"/>
      <c r="E1803" s="6"/>
      <c r="F1803" s="6"/>
      <c r="G1803" s="5"/>
      <c r="H1803" s="6"/>
      <c r="I1803" s="6"/>
      <c r="J1803" s="6"/>
      <c r="K1803" s="6"/>
      <c r="L1803" s="6"/>
      <c r="M1803" s="6"/>
      <c r="N1803" s="6"/>
    </row>
    <row r="1804" spans="4:14">
      <c r="D1804" s="5"/>
      <c r="E1804" s="6"/>
      <c r="F1804" s="6"/>
      <c r="G1804" s="5"/>
      <c r="H1804" s="6"/>
      <c r="I1804" s="6"/>
      <c r="J1804" s="6"/>
      <c r="K1804" s="6"/>
      <c r="L1804" s="6"/>
      <c r="M1804" s="6"/>
      <c r="N1804" s="6"/>
    </row>
    <row r="1805" spans="4:14">
      <c r="D1805" s="5"/>
      <c r="E1805" s="6"/>
      <c r="F1805" s="6"/>
      <c r="G1805" s="5"/>
      <c r="H1805" s="6"/>
      <c r="I1805" s="6"/>
      <c r="J1805" s="6"/>
      <c r="K1805" s="6"/>
      <c r="L1805" s="6"/>
      <c r="M1805" s="6"/>
      <c r="N1805" s="6"/>
    </row>
    <row r="1806" spans="4:14">
      <c r="D1806" s="5"/>
      <c r="E1806" s="6"/>
      <c r="F1806" s="6"/>
      <c r="G1806" s="5"/>
      <c r="H1806" s="6"/>
      <c r="I1806" s="6"/>
      <c r="J1806" s="6"/>
      <c r="K1806" s="6"/>
      <c r="L1806" s="6"/>
      <c r="M1806" s="6"/>
      <c r="N1806" s="6"/>
    </row>
    <row r="1807" spans="4:14">
      <c r="D1807" s="5"/>
      <c r="E1807" s="6"/>
      <c r="F1807" s="6"/>
      <c r="G1807" s="5"/>
      <c r="H1807" s="6"/>
      <c r="I1807" s="6"/>
      <c r="J1807" s="6"/>
      <c r="K1807" s="6"/>
      <c r="L1807" s="6"/>
      <c r="M1807" s="6"/>
      <c r="N1807" s="6"/>
    </row>
    <row r="1808" spans="4:14">
      <c r="D1808" s="5"/>
      <c r="E1808" s="6"/>
      <c r="F1808" s="6"/>
      <c r="G1808" s="5"/>
      <c r="H1808" s="6"/>
      <c r="I1808" s="6"/>
      <c r="J1808" s="6"/>
      <c r="K1808" s="6"/>
      <c r="L1808" s="6"/>
      <c r="M1808" s="6"/>
      <c r="N1808" s="6"/>
    </row>
    <row r="1809" spans="4:14">
      <c r="D1809" s="5"/>
      <c r="E1809" s="6"/>
      <c r="F1809" s="6"/>
      <c r="G1809" s="5"/>
      <c r="H1809" s="6"/>
      <c r="I1809" s="6"/>
      <c r="J1809" s="6"/>
      <c r="K1809" s="6"/>
      <c r="L1809" s="6"/>
      <c r="M1809" s="6"/>
      <c r="N1809" s="6"/>
    </row>
    <row r="1810" spans="4:14">
      <c r="D1810" s="5"/>
      <c r="E1810" s="6"/>
      <c r="F1810" s="6"/>
      <c r="G1810" s="5"/>
      <c r="H1810" s="6"/>
      <c r="I1810" s="6"/>
      <c r="J1810" s="6"/>
      <c r="K1810" s="6"/>
      <c r="L1810" s="6"/>
      <c r="M1810" s="6"/>
      <c r="N1810" s="6"/>
    </row>
    <row r="1811" spans="4:14">
      <c r="D1811" s="5"/>
      <c r="E1811" s="6"/>
      <c r="F1811" s="6"/>
      <c r="G1811" s="5"/>
      <c r="H1811" s="6"/>
      <c r="I1811" s="6"/>
      <c r="J1811" s="6"/>
      <c r="K1811" s="6"/>
      <c r="L1811" s="6"/>
      <c r="M1811" s="6"/>
      <c r="N1811" s="6"/>
    </row>
    <row r="1812" spans="4:14">
      <c r="D1812" s="5"/>
      <c r="E1812" s="6"/>
      <c r="F1812" s="6"/>
      <c r="G1812" s="5"/>
      <c r="H1812" s="6"/>
      <c r="I1812" s="6"/>
      <c r="J1812" s="6"/>
      <c r="K1812" s="6"/>
      <c r="L1812" s="6"/>
      <c r="M1812" s="6"/>
      <c r="N1812" s="6"/>
    </row>
    <row r="1813" spans="4:14">
      <c r="D1813" s="5"/>
      <c r="E1813" s="6"/>
      <c r="F1813" s="6"/>
      <c r="G1813" s="5"/>
      <c r="H1813" s="6"/>
      <c r="I1813" s="6"/>
      <c r="J1813" s="6"/>
      <c r="K1813" s="6"/>
      <c r="L1813" s="6"/>
      <c r="M1813" s="6"/>
      <c r="N1813" s="6"/>
    </row>
    <row r="1814" spans="4:14">
      <c r="D1814" s="5"/>
      <c r="E1814" s="6"/>
      <c r="F1814" s="6"/>
      <c r="G1814" s="5"/>
      <c r="H1814" s="6"/>
      <c r="I1814" s="6"/>
      <c r="J1814" s="6"/>
      <c r="K1814" s="6"/>
      <c r="L1814" s="6"/>
      <c r="M1814" s="6"/>
      <c r="N1814" s="6"/>
    </row>
    <row r="1815" spans="4:14">
      <c r="D1815" s="5"/>
      <c r="E1815" s="6"/>
      <c r="F1815" s="6"/>
      <c r="G1815" s="5"/>
      <c r="H1815" s="6"/>
      <c r="I1815" s="6"/>
      <c r="J1815" s="6"/>
      <c r="K1815" s="6"/>
      <c r="L1815" s="6"/>
      <c r="M1815" s="6"/>
      <c r="N1815" s="6"/>
    </row>
    <row r="1816" spans="4:14">
      <c r="D1816" s="5"/>
      <c r="E1816" s="6"/>
      <c r="F1816" s="6"/>
      <c r="G1816" s="5"/>
      <c r="H1816" s="6"/>
      <c r="I1816" s="6"/>
      <c r="J1816" s="6"/>
      <c r="K1816" s="6"/>
      <c r="L1816" s="6"/>
      <c r="M1816" s="6"/>
      <c r="N1816" s="6"/>
    </row>
    <row r="1817" spans="4:14">
      <c r="D1817" s="5"/>
      <c r="E1817" s="6"/>
      <c r="F1817" s="6"/>
      <c r="G1817" s="5"/>
      <c r="H1817" s="6"/>
      <c r="I1817" s="6"/>
      <c r="J1817" s="6"/>
      <c r="K1817" s="6"/>
      <c r="L1817" s="6"/>
      <c r="M1817" s="6"/>
      <c r="N1817" s="6"/>
    </row>
    <row r="1818" spans="4:14">
      <c r="D1818" s="5"/>
      <c r="E1818" s="6"/>
      <c r="F1818" s="6"/>
      <c r="G1818" s="5"/>
      <c r="H1818" s="6"/>
      <c r="I1818" s="6"/>
      <c r="J1818" s="6"/>
      <c r="K1818" s="6"/>
      <c r="L1818" s="6"/>
      <c r="M1818" s="6"/>
      <c r="N1818" s="6"/>
    </row>
    <row r="1819" spans="4:14">
      <c r="D1819" s="5"/>
      <c r="E1819" s="6"/>
      <c r="F1819" s="6"/>
      <c r="G1819" s="5"/>
      <c r="H1819" s="6"/>
      <c r="I1819" s="6"/>
      <c r="J1819" s="6"/>
      <c r="K1819" s="6"/>
      <c r="L1819" s="6"/>
      <c r="M1819" s="6"/>
      <c r="N1819" s="6"/>
    </row>
    <row r="1820" spans="4:14">
      <c r="D1820" s="5"/>
      <c r="E1820" s="6"/>
      <c r="F1820" s="6"/>
      <c r="G1820" s="5"/>
      <c r="H1820" s="6"/>
      <c r="I1820" s="6"/>
      <c r="J1820" s="6"/>
      <c r="K1820" s="6"/>
      <c r="L1820" s="6"/>
      <c r="M1820" s="6"/>
      <c r="N1820" s="6"/>
    </row>
    <row r="1821" spans="4:14">
      <c r="D1821" s="5"/>
      <c r="E1821" s="6"/>
      <c r="F1821" s="6"/>
      <c r="G1821" s="5"/>
      <c r="H1821" s="6"/>
      <c r="I1821" s="6"/>
      <c r="J1821" s="6"/>
      <c r="K1821" s="6"/>
      <c r="L1821" s="6"/>
      <c r="M1821" s="6"/>
      <c r="N1821" s="6"/>
    </row>
    <row r="1822" spans="4:14">
      <c r="D1822" s="5"/>
      <c r="E1822" s="6"/>
      <c r="F1822" s="6"/>
      <c r="G1822" s="5"/>
      <c r="H1822" s="6"/>
      <c r="I1822" s="6"/>
      <c r="J1822" s="6"/>
      <c r="K1822" s="6"/>
      <c r="L1822" s="6"/>
      <c r="M1822" s="6"/>
      <c r="N1822" s="6"/>
    </row>
    <row r="1823" spans="4:14">
      <c r="D1823" s="5"/>
      <c r="E1823" s="6"/>
      <c r="F1823" s="6"/>
      <c r="G1823" s="5"/>
      <c r="H1823" s="6"/>
      <c r="I1823" s="6"/>
      <c r="J1823" s="6"/>
      <c r="K1823" s="6"/>
      <c r="L1823" s="6"/>
      <c r="M1823" s="6"/>
      <c r="N1823" s="6"/>
    </row>
    <row r="1824" spans="4:14">
      <c r="D1824" s="5"/>
      <c r="E1824" s="6"/>
      <c r="F1824" s="6"/>
      <c r="G1824" s="5"/>
      <c r="H1824" s="6"/>
      <c r="I1824" s="6"/>
      <c r="J1824" s="6"/>
      <c r="K1824" s="6"/>
      <c r="L1824" s="6"/>
      <c r="M1824" s="6"/>
      <c r="N1824" s="6"/>
    </row>
    <row r="1825" spans="4:14">
      <c r="D1825" s="5"/>
      <c r="E1825" s="6"/>
      <c r="F1825" s="6"/>
      <c r="G1825" s="5"/>
      <c r="H1825" s="6"/>
      <c r="I1825" s="6"/>
      <c r="J1825" s="6"/>
      <c r="K1825" s="6"/>
      <c r="L1825" s="6"/>
      <c r="M1825" s="6"/>
      <c r="N1825" s="6"/>
    </row>
    <row r="1826" spans="4:14">
      <c r="D1826" s="5"/>
      <c r="E1826" s="6"/>
      <c r="F1826" s="6"/>
      <c r="G1826" s="5"/>
      <c r="H1826" s="6"/>
      <c r="I1826" s="6"/>
      <c r="J1826" s="6"/>
      <c r="K1826" s="6"/>
      <c r="L1826" s="6"/>
      <c r="M1826" s="6"/>
      <c r="N1826" s="6"/>
    </row>
    <row r="1827" spans="4:14">
      <c r="D1827" s="5"/>
      <c r="E1827" s="6"/>
      <c r="F1827" s="6"/>
      <c r="G1827" s="5"/>
      <c r="H1827" s="6"/>
      <c r="I1827" s="6"/>
      <c r="J1827" s="6"/>
      <c r="K1827" s="6"/>
      <c r="L1827" s="6"/>
      <c r="M1827" s="6"/>
      <c r="N1827" s="6"/>
    </row>
    <row r="1828" spans="4:14">
      <c r="D1828" s="5"/>
      <c r="E1828" s="6"/>
      <c r="F1828" s="6"/>
      <c r="G1828" s="5"/>
      <c r="H1828" s="6"/>
      <c r="I1828" s="6"/>
      <c r="J1828" s="6"/>
      <c r="K1828" s="6"/>
      <c r="L1828" s="6"/>
      <c r="M1828" s="6"/>
      <c r="N1828" s="6"/>
    </row>
    <row r="1829" spans="4:14">
      <c r="D1829" s="5"/>
      <c r="E1829" s="6"/>
      <c r="F1829" s="6"/>
      <c r="G1829" s="5"/>
      <c r="H1829" s="6"/>
      <c r="I1829" s="6"/>
      <c r="J1829" s="6"/>
      <c r="K1829" s="6"/>
      <c r="L1829" s="6"/>
      <c r="M1829" s="6"/>
      <c r="N1829" s="6"/>
    </row>
    <row r="1830" spans="4:14">
      <c r="D1830" s="5"/>
      <c r="E1830" s="6"/>
      <c r="F1830" s="6"/>
      <c r="G1830" s="5"/>
      <c r="H1830" s="6"/>
      <c r="I1830" s="6"/>
      <c r="J1830" s="6"/>
      <c r="K1830" s="6"/>
      <c r="L1830" s="6"/>
      <c r="M1830" s="6"/>
      <c r="N1830" s="6"/>
    </row>
    <row r="1831" spans="4:14">
      <c r="D1831" s="5"/>
      <c r="E1831" s="6"/>
      <c r="F1831" s="6"/>
      <c r="G1831" s="5"/>
      <c r="H1831" s="6"/>
      <c r="I1831" s="6"/>
      <c r="J1831" s="6"/>
      <c r="K1831" s="6"/>
      <c r="L1831" s="6"/>
      <c r="M1831" s="6"/>
      <c r="N1831" s="6"/>
    </row>
    <row r="1832" spans="4:14">
      <c r="D1832" s="5"/>
      <c r="E1832" s="6"/>
      <c r="F1832" s="6"/>
      <c r="G1832" s="5"/>
      <c r="H1832" s="6"/>
      <c r="I1832" s="6"/>
      <c r="J1832" s="6"/>
      <c r="K1832" s="6"/>
      <c r="L1832" s="6"/>
      <c r="M1832" s="6"/>
      <c r="N1832" s="6"/>
    </row>
    <row r="1833" spans="4:14">
      <c r="D1833" s="5"/>
      <c r="E1833" s="6"/>
      <c r="F1833" s="6"/>
      <c r="G1833" s="5"/>
      <c r="H1833" s="6"/>
      <c r="I1833" s="6"/>
      <c r="J1833" s="6"/>
      <c r="K1833" s="6"/>
      <c r="L1833" s="6"/>
      <c r="M1833" s="6"/>
      <c r="N1833" s="6"/>
    </row>
    <row r="1834" spans="4:14">
      <c r="D1834" s="5"/>
      <c r="E1834" s="6"/>
      <c r="F1834" s="6"/>
      <c r="G1834" s="5"/>
      <c r="H1834" s="6"/>
      <c r="I1834" s="6"/>
      <c r="J1834" s="6"/>
      <c r="K1834" s="6"/>
      <c r="L1834" s="6"/>
      <c r="M1834" s="6"/>
      <c r="N1834" s="6"/>
    </row>
    <row r="1835" spans="4:14">
      <c r="D1835" s="5"/>
      <c r="E1835" s="6"/>
      <c r="F1835" s="6"/>
      <c r="G1835" s="5"/>
      <c r="H1835" s="6"/>
      <c r="I1835" s="6"/>
      <c r="J1835" s="6"/>
      <c r="K1835" s="6"/>
      <c r="L1835" s="6"/>
      <c r="M1835" s="6"/>
      <c r="N1835" s="6"/>
    </row>
    <row r="1836" spans="4:14">
      <c r="D1836" s="5"/>
      <c r="E1836" s="6"/>
      <c r="F1836" s="6"/>
      <c r="G1836" s="5"/>
      <c r="H1836" s="6"/>
      <c r="I1836" s="6"/>
      <c r="J1836" s="6"/>
      <c r="K1836" s="6"/>
      <c r="L1836" s="6"/>
      <c r="M1836" s="6"/>
      <c r="N1836" s="6"/>
    </row>
    <row r="1837" spans="4:14">
      <c r="D1837" s="5"/>
      <c r="E1837" s="6"/>
      <c r="F1837" s="6"/>
      <c r="G1837" s="5"/>
      <c r="H1837" s="6"/>
      <c r="I1837" s="6"/>
      <c r="J1837" s="6"/>
      <c r="K1837" s="6"/>
      <c r="L1837" s="6"/>
      <c r="M1837" s="6"/>
      <c r="N1837" s="6"/>
    </row>
    <row r="1838" spans="4:14">
      <c r="D1838" s="5"/>
      <c r="E1838" s="6"/>
      <c r="F1838" s="6"/>
      <c r="G1838" s="5"/>
      <c r="H1838" s="6"/>
      <c r="I1838" s="6"/>
      <c r="J1838" s="6"/>
      <c r="K1838" s="6"/>
      <c r="L1838" s="6"/>
      <c r="M1838" s="6"/>
      <c r="N1838" s="6"/>
    </row>
    <row r="1839" spans="4:14">
      <c r="D1839" s="5"/>
      <c r="E1839" s="6"/>
      <c r="F1839" s="6"/>
      <c r="G1839" s="5"/>
      <c r="H1839" s="6"/>
      <c r="I1839" s="6"/>
      <c r="J1839" s="6"/>
      <c r="K1839" s="6"/>
      <c r="L1839" s="6"/>
      <c r="M1839" s="6"/>
      <c r="N1839" s="6"/>
    </row>
    <row r="1840" spans="4:14">
      <c r="D1840" s="5"/>
      <c r="E1840" s="6"/>
      <c r="F1840" s="6"/>
      <c r="G1840" s="5"/>
      <c r="H1840" s="6"/>
      <c r="I1840" s="6"/>
      <c r="J1840" s="6"/>
      <c r="K1840" s="6"/>
      <c r="L1840" s="6"/>
      <c r="M1840" s="6"/>
      <c r="N1840" s="6"/>
    </row>
    <row r="1841" spans="4:14">
      <c r="D1841" s="5"/>
      <c r="E1841" s="6"/>
      <c r="F1841" s="6"/>
      <c r="G1841" s="5"/>
      <c r="H1841" s="6"/>
      <c r="I1841" s="6"/>
      <c r="J1841" s="6"/>
      <c r="K1841" s="6"/>
      <c r="L1841" s="6"/>
      <c r="M1841" s="6"/>
      <c r="N1841" s="6"/>
    </row>
    <row r="1842" spans="4:14">
      <c r="D1842" s="5"/>
      <c r="E1842" s="6"/>
      <c r="F1842" s="6"/>
      <c r="G1842" s="5"/>
      <c r="H1842" s="6"/>
      <c r="I1842" s="6"/>
      <c r="J1842" s="6"/>
      <c r="K1842" s="6"/>
      <c r="L1842" s="6"/>
      <c r="M1842" s="6"/>
      <c r="N1842" s="6"/>
    </row>
    <row r="1843" spans="4:14">
      <c r="D1843" s="5"/>
      <c r="E1843" s="6"/>
      <c r="F1843" s="6"/>
      <c r="G1843" s="5"/>
      <c r="H1843" s="6"/>
      <c r="I1843" s="6"/>
      <c r="J1843" s="6"/>
      <c r="K1843" s="6"/>
      <c r="L1843" s="6"/>
      <c r="M1843" s="6"/>
      <c r="N1843" s="6"/>
    </row>
    <row r="1844" spans="4:14">
      <c r="D1844" s="5"/>
      <c r="E1844" s="6"/>
      <c r="F1844" s="6"/>
      <c r="G1844" s="5"/>
      <c r="H1844" s="6"/>
      <c r="I1844" s="6"/>
      <c r="J1844" s="6"/>
      <c r="K1844" s="6"/>
      <c r="L1844" s="6"/>
      <c r="M1844" s="6"/>
      <c r="N1844" s="6"/>
    </row>
    <row r="1845" spans="4:14">
      <c r="D1845" s="5"/>
      <c r="E1845" s="6"/>
      <c r="F1845" s="6"/>
      <c r="G1845" s="5"/>
      <c r="H1845" s="6"/>
      <c r="I1845" s="6"/>
      <c r="J1845" s="6"/>
      <c r="K1845" s="6"/>
      <c r="L1845" s="6"/>
      <c r="M1845" s="6"/>
      <c r="N1845" s="6"/>
    </row>
    <row r="1846" spans="4:14">
      <c r="D1846" s="5"/>
      <c r="E1846" s="6"/>
      <c r="F1846" s="6"/>
      <c r="G1846" s="5"/>
      <c r="H1846" s="6"/>
      <c r="I1846" s="6"/>
      <c r="J1846" s="6"/>
      <c r="K1846" s="6"/>
      <c r="L1846" s="6"/>
      <c r="M1846" s="6"/>
      <c r="N1846" s="6"/>
    </row>
    <row r="1847" spans="4:14">
      <c r="D1847" s="5"/>
      <c r="E1847" s="6"/>
      <c r="F1847" s="6"/>
      <c r="G1847" s="5"/>
      <c r="H1847" s="6"/>
      <c r="I1847" s="6"/>
      <c r="J1847" s="6"/>
      <c r="K1847" s="6"/>
      <c r="L1847" s="6"/>
      <c r="M1847" s="6"/>
      <c r="N1847" s="6"/>
    </row>
    <row r="1848" spans="4:14">
      <c r="D1848" s="5"/>
      <c r="E1848" s="6"/>
      <c r="F1848" s="6"/>
      <c r="G1848" s="5"/>
      <c r="H1848" s="6"/>
      <c r="I1848" s="6"/>
      <c r="J1848" s="6"/>
      <c r="K1848" s="6"/>
      <c r="L1848" s="6"/>
      <c r="M1848" s="6"/>
      <c r="N1848" s="6"/>
    </row>
    <row r="1849" spans="4:14">
      <c r="D1849" s="5"/>
      <c r="E1849" s="6"/>
      <c r="F1849" s="6"/>
      <c r="G1849" s="5"/>
      <c r="H1849" s="6"/>
      <c r="I1849" s="6"/>
      <c r="J1849" s="6"/>
      <c r="K1849" s="6"/>
      <c r="L1849" s="6"/>
      <c r="M1849" s="6"/>
      <c r="N1849" s="6"/>
    </row>
    <row r="1850" spans="4:14">
      <c r="D1850" s="5"/>
      <c r="E1850" s="6"/>
      <c r="F1850" s="6"/>
      <c r="G1850" s="5"/>
      <c r="H1850" s="6"/>
      <c r="I1850" s="6"/>
      <c r="J1850" s="6"/>
      <c r="K1850" s="6"/>
      <c r="L1850" s="6"/>
      <c r="M1850" s="6"/>
      <c r="N1850" s="6"/>
    </row>
    <row r="1851" spans="4:14">
      <c r="D1851" s="5"/>
      <c r="E1851" s="6"/>
      <c r="F1851" s="6"/>
      <c r="G1851" s="5"/>
      <c r="H1851" s="6"/>
      <c r="I1851" s="6"/>
      <c r="J1851" s="6"/>
      <c r="K1851" s="6"/>
      <c r="L1851" s="6"/>
      <c r="M1851" s="6"/>
      <c r="N1851" s="6"/>
    </row>
    <row r="1852" spans="4:14">
      <c r="D1852" s="5"/>
      <c r="E1852" s="6"/>
      <c r="F1852" s="6"/>
      <c r="G1852" s="5"/>
      <c r="H1852" s="6"/>
      <c r="I1852" s="6"/>
      <c r="J1852" s="6"/>
      <c r="K1852" s="6"/>
      <c r="L1852" s="6"/>
      <c r="M1852" s="6"/>
      <c r="N1852" s="6"/>
    </row>
    <row r="1853" spans="4:14">
      <c r="D1853" s="5"/>
      <c r="E1853" s="6"/>
      <c r="F1853" s="6"/>
      <c r="G1853" s="5"/>
      <c r="H1853" s="6"/>
      <c r="I1853" s="6"/>
      <c r="J1853" s="6"/>
      <c r="K1853" s="6"/>
      <c r="L1853" s="6"/>
      <c r="M1853" s="6"/>
      <c r="N1853" s="6"/>
    </row>
    <row r="1854" spans="4:14">
      <c r="D1854" s="5"/>
      <c r="E1854" s="6"/>
      <c r="F1854" s="6"/>
      <c r="G1854" s="5"/>
      <c r="H1854" s="6"/>
      <c r="I1854" s="6"/>
      <c r="J1854" s="6"/>
      <c r="K1854" s="6"/>
      <c r="L1854" s="6"/>
      <c r="M1854" s="6"/>
      <c r="N1854" s="6"/>
    </row>
    <row r="1855" spans="4:14">
      <c r="D1855" s="5"/>
      <c r="E1855" s="6"/>
      <c r="F1855" s="6"/>
      <c r="G1855" s="5"/>
      <c r="H1855" s="6"/>
      <c r="I1855" s="6"/>
      <c r="J1855" s="6"/>
      <c r="K1855" s="6"/>
      <c r="L1855" s="6"/>
      <c r="M1855" s="6"/>
      <c r="N1855" s="6"/>
    </row>
    <row r="1856" spans="4:14">
      <c r="D1856" s="5"/>
      <c r="E1856" s="6"/>
      <c r="F1856" s="6"/>
      <c r="G1856" s="5"/>
      <c r="H1856" s="6"/>
      <c r="I1856" s="6"/>
      <c r="J1856" s="6"/>
      <c r="K1856" s="6"/>
      <c r="L1856" s="6"/>
      <c r="M1856" s="6"/>
      <c r="N1856" s="6"/>
    </row>
    <row r="1857" spans="4:14">
      <c r="D1857" s="5"/>
      <c r="E1857" s="6"/>
      <c r="F1857" s="6"/>
      <c r="G1857" s="5"/>
      <c r="H1857" s="6"/>
      <c r="I1857" s="6"/>
      <c r="J1857" s="6"/>
      <c r="K1857" s="6"/>
      <c r="L1857" s="6"/>
      <c r="M1857" s="6"/>
      <c r="N1857" s="6"/>
    </row>
    <row r="1858" spans="4:14">
      <c r="D1858" s="5"/>
      <c r="E1858" s="6"/>
      <c r="F1858" s="6"/>
      <c r="G1858" s="5"/>
      <c r="H1858" s="6"/>
      <c r="I1858" s="6"/>
      <c r="J1858" s="6"/>
      <c r="K1858" s="6"/>
      <c r="L1858" s="6"/>
      <c r="M1858" s="6"/>
      <c r="N1858" s="6"/>
    </row>
    <row r="1859" spans="4:14">
      <c r="D1859" s="5"/>
      <c r="E1859" s="6"/>
      <c r="F1859" s="6"/>
      <c r="G1859" s="5"/>
      <c r="H1859" s="6"/>
      <c r="I1859" s="6"/>
      <c r="J1859" s="6"/>
      <c r="K1859" s="6"/>
      <c r="L1859" s="6"/>
      <c r="M1859" s="6"/>
      <c r="N1859" s="6"/>
    </row>
    <row r="1860" spans="4:14">
      <c r="D1860" s="5"/>
      <c r="E1860" s="6"/>
      <c r="F1860" s="6"/>
      <c r="G1860" s="5"/>
      <c r="H1860" s="6"/>
      <c r="I1860" s="6"/>
      <c r="J1860" s="6"/>
      <c r="K1860" s="6"/>
      <c r="L1860" s="6"/>
      <c r="M1860" s="6"/>
      <c r="N1860" s="6"/>
    </row>
    <row r="1861" spans="4:14">
      <c r="D1861" s="5"/>
      <c r="E1861" s="6"/>
      <c r="F1861" s="6"/>
      <c r="G1861" s="5"/>
      <c r="H1861" s="6"/>
      <c r="I1861" s="6"/>
      <c r="J1861" s="6"/>
      <c r="K1861" s="6"/>
      <c r="L1861" s="6"/>
      <c r="M1861" s="6"/>
      <c r="N1861" s="6"/>
    </row>
    <row r="1862" spans="4:14">
      <c r="D1862" s="5"/>
      <c r="E1862" s="6"/>
      <c r="F1862" s="6"/>
      <c r="G1862" s="5"/>
      <c r="H1862" s="6"/>
      <c r="I1862" s="6"/>
      <c r="J1862" s="6"/>
      <c r="K1862" s="6"/>
      <c r="L1862" s="6"/>
      <c r="M1862" s="6"/>
      <c r="N1862" s="6"/>
    </row>
    <row r="1863" spans="4:14">
      <c r="D1863" s="5"/>
      <c r="E1863" s="6"/>
      <c r="F1863" s="6"/>
      <c r="G1863" s="5"/>
      <c r="H1863" s="6"/>
      <c r="I1863" s="6"/>
      <c r="J1863" s="6"/>
      <c r="K1863" s="6"/>
      <c r="L1863" s="6"/>
      <c r="M1863" s="6"/>
      <c r="N1863" s="6"/>
    </row>
    <row r="1864" spans="4:14">
      <c r="D1864" s="5"/>
      <c r="E1864" s="6"/>
      <c r="F1864" s="6"/>
      <c r="G1864" s="5"/>
      <c r="H1864" s="6"/>
      <c r="I1864" s="6"/>
      <c r="J1864" s="6"/>
      <c r="K1864" s="6"/>
      <c r="L1864" s="6"/>
      <c r="M1864" s="6"/>
      <c r="N1864" s="6"/>
    </row>
    <row r="1865" spans="4:14">
      <c r="D1865" s="5"/>
      <c r="E1865" s="6"/>
      <c r="F1865" s="6"/>
      <c r="G1865" s="5"/>
      <c r="H1865" s="6"/>
      <c r="I1865" s="6"/>
      <c r="J1865" s="6"/>
      <c r="K1865" s="6"/>
      <c r="L1865" s="6"/>
      <c r="M1865" s="6"/>
      <c r="N1865" s="6"/>
    </row>
    <row r="1866" spans="4:14">
      <c r="D1866" s="5"/>
      <c r="E1866" s="6"/>
      <c r="F1866" s="6"/>
      <c r="G1866" s="5"/>
      <c r="H1866" s="6"/>
      <c r="I1866" s="6"/>
      <c r="J1866" s="6"/>
      <c r="K1866" s="6"/>
      <c r="L1866" s="6"/>
      <c r="M1866" s="6"/>
      <c r="N1866" s="6"/>
    </row>
    <row r="1867" spans="4:14">
      <c r="D1867" s="5"/>
      <c r="E1867" s="6"/>
      <c r="F1867" s="6"/>
      <c r="G1867" s="5"/>
      <c r="H1867" s="6"/>
      <c r="I1867" s="6"/>
      <c r="J1867" s="6"/>
      <c r="K1867" s="6"/>
      <c r="L1867" s="6"/>
      <c r="M1867" s="6"/>
      <c r="N1867" s="6"/>
    </row>
    <row r="1868" spans="4:14">
      <c r="D1868" s="5"/>
      <c r="E1868" s="6"/>
      <c r="F1868" s="6"/>
      <c r="G1868" s="5"/>
      <c r="H1868" s="6"/>
      <c r="I1868" s="6"/>
      <c r="J1868" s="6"/>
      <c r="K1868" s="6"/>
      <c r="L1868" s="6"/>
      <c r="M1868" s="6"/>
      <c r="N1868" s="6"/>
    </row>
    <row r="1869" spans="4:14">
      <c r="D1869" s="5"/>
      <c r="E1869" s="6"/>
      <c r="F1869" s="6"/>
      <c r="G1869" s="5"/>
      <c r="H1869" s="6"/>
      <c r="I1869" s="6"/>
      <c r="J1869" s="6"/>
      <c r="K1869" s="6"/>
      <c r="L1869" s="6"/>
      <c r="M1869" s="6"/>
      <c r="N1869" s="6"/>
    </row>
    <row r="1870" spans="4:14">
      <c r="D1870" s="5"/>
      <c r="E1870" s="6"/>
      <c r="F1870" s="6"/>
      <c r="G1870" s="5"/>
      <c r="H1870" s="6"/>
      <c r="I1870" s="6"/>
      <c r="J1870" s="6"/>
      <c r="K1870" s="6"/>
      <c r="L1870" s="6"/>
      <c r="M1870" s="6"/>
      <c r="N1870" s="6"/>
    </row>
    <row r="1871" spans="4:14">
      <c r="D1871" s="5"/>
      <c r="E1871" s="6"/>
      <c r="F1871" s="6"/>
      <c r="G1871" s="5"/>
      <c r="H1871" s="6"/>
      <c r="I1871" s="6"/>
      <c r="J1871" s="6"/>
      <c r="K1871" s="6"/>
      <c r="L1871" s="6"/>
      <c r="M1871" s="6"/>
      <c r="N1871" s="6"/>
    </row>
    <row r="1872" spans="4:14">
      <c r="D1872" s="5"/>
      <c r="E1872" s="6"/>
      <c r="F1872" s="6"/>
      <c r="G1872" s="5"/>
      <c r="H1872" s="6"/>
      <c r="I1872" s="6"/>
      <c r="J1872" s="6"/>
      <c r="K1872" s="6"/>
      <c r="L1872" s="6"/>
      <c r="M1872" s="6"/>
      <c r="N1872" s="6"/>
    </row>
    <row r="1873" spans="4:14">
      <c r="D1873" s="5"/>
      <c r="E1873" s="6"/>
      <c r="F1873" s="6"/>
      <c r="G1873" s="5"/>
      <c r="H1873" s="6"/>
      <c r="I1873" s="6"/>
      <c r="J1873" s="6"/>
      <c r="K1873" s="6"/>
      <c r="L1873" s="6"/>
      <c r="M1873" s="6"/>
      <c r="N1873" s="6"/>
    </row>
    <row r="1874" spans="4:14">
      <c r="D1874" s="5"/>
      <c r="E1874" s="6"/>
      <c r="F1874" s="6"/>
      <c r="G1874" s="5"/>
      <c r="H1874" s="6"/>
      <c r="I1874" s="6"/>
      <c r="J1874" s="6"/>
      <c r="K1874" s="6"/>
      <c r="L1874" s="6"/>
      <c r="M1874" s="6"/>
      <c r="N1874" s="6"/>
    </row>
    <row r="1875" spans="4:14">
      <c r="D1875" s="5"/>
      <c r="E1875" s="6"/>
      <c r="F1875" s="6"/>
      <c r="G1875" s="5"/>
      <c r="H1875" s="6"/>
      <c r="I1875" s="6"/>
      <c r="J1875" s="6"/>
      <c r="K1875" s="6"/>
      <c r="L1875" s="6"/>
      <c r="M1875" s="6"/>
      <c r="N1875" s="6"/>
    </row>
    <row r="1876" spans="4:14">
      <c r="D1876" s="5"/>
      <c r="E1876" s="6"/>
      <c r="F1876" s="6"/>
      <c r="G1876" s="5"/>
      <c r="H1876" s="6"/>
      <c r="I1876" s="6"/>
      <c r="J1876" s="6"/>
      <c r="K1876" s="6"/>
      <c r="L1876" s="6"/>
      <c r="M1876" s="6"/>
      <c r="N1876" s="6"/>
    </row>
    <row r="1877" spans="4:14">
      <c r="D1877" s="5"/>
      <c r="E1877" s="6"/>
      <c r="F1877" s="6"/>
      <c r="G1877" s="5"/>
      <c r="H1877" s="6"/>
      <c r="I1877" s="6"/>
      <c r="J1877" s="6"/>
      <c r="K1877" s="6"/>
      <c r="L1877" s="6"/>
      <c r="M1877" s="6"/>
      <c r="N1877" s="6"/>
    </row>
    <row r="1878" spans="4:14">
      <c r="D1878" s="5"/>
      <c r="E1878" s="6"/>
      <c r="F1878" s="6"/>
      <c r="G1878" s="5"/>
      <c r="H1878" s="6"/>
      <c r="I1878" s="6"/>
      <c r="J1878" s="6"/>
      <c r="K1878" s="6"/>
      <c r="L1878" s="6"/>
      <c r="M1878" s="6"/>
      <c r="N1878" s="6"/>
    </row>
    <row r="1879" spans="4:14">
      <c r="D1879" s="5"/>
      <c r="E1879" s="6"/>
      <c r="F1879" s="6"/>
      <c r="G1879" s="5"/>
      <c r="H1879" s="6"/>
      <c r="I1879" s="6"/>
      <c r="J1879" s="6"/>
      <c r="K1879" s="6"/>
      <c r="L1879" s="6"/>
      <c r="M1879" s="6"/>
      <c r="N1879" s="6"/>
    </row>
    <row r="1880" spans="4:14">
      <c r="D1880" s="5"/>
      <c r="E1880" s="6"/>
      <c r="F1880" s="6"/>
      <c r="G1880" s="5"/>
      <c r="H1880" s="6"/>
      <c r="I1880" s="6"/>
      <c r="J1880" s="6"/>
      <c r="K1880" s="6"/>
      <c r="L1880" s="6"/>
      <c r="M1880" s="6"/>
      <c r="N1880" s="6"/>
    </row>
    <row r="1881" spans="4:14">
      <c r="D1881" s="5"/>
      <c r="E1881" s="6"/>
      <c r="F1881" s="6"/>
      <c r="G1881" s="5"/>
      <c r="H1881" s="6"/>
      <c r="I1881" s="6"/>
      <c r="J1881" s="6"/>
      <c r="K1881" s="6"/>
      <c r="L1881" s="6"/>
      <c r="M1881" s="6"/>
      <c r="N1881" s="6"/>
    </row>
    <row r="1882" spans="4:14">
      <c r="D1882" s="5"/>
      <c r="E1882" s="6"/>
      <c r="F1882" s="6"/>
      <c r="G1882" s="5"/>
      <c r="H1882" s="6"/>
      <c r="I1882" s="6"/>
      <c r="J1882" s="6"/>
      <c r="K1882" s="6"/>
      <c r="L1882" s="6"/>
      <c r="M1882" s="6"/>
      <c r="N1882" s="6"/>
    </row>
    <row r="1883" spans="4:14">
      <c r="D1883" s="5"/>
      <c r="E1883" s="6"/>
      <c r="F1883" s="6"/>
      <c r="G1883" s="5"/>
      <c r="H1883" s="6"/>
      <c r="I1883" s="6"/>
      <c r="J1883" s="6"/>
      <c r="K1883" s="6"/>
      <c r="L1883" s="6"/>
      <c r="M1883" s="6"/>
      <c r="N1883" s="6"/>
    </row>
    <row r="1884" spans="4:14">
      <c r="D1884" s="5"/>
      <c r="E1884" s="6"/>
      <c r="F1884" s="6"/>
      <c r="G1884" s="5"/>
      <c r="H1884" s="6"/>
      <c r="I1884" s="6"/>
      <c r="J1884" s="6"/>
      <c r="K1884" s="6"/>
      <c r="L1884" s="6"/>
      <c r="M1884" s="6"/>
      <c r="N1884" s="6"/>
    </row>
    <row r="1885" spans="4:14">
      <c r="D1885" s="5"/>
      <c r="E1885" s="6"/>
      <c r="F1885" s="6"/>
      <c r="G1885" s="5"/>
      <c r="H1885" s="6"/>
      <c r="I1885" s="6"/>
      <c r="J1885" s="6"/>
      <c r="K1885" s="6"/>
      <c r="L1885" s="6"/>
      <c r="M1885" s="6"/>
      <c r="N1885" s="6"/>
    </row>
    <row r="1886" spans="4:14">
      <c r="D1886" s="5"/>
      <c r="E1886" s="6"/>
      <c r="F1886" s="6"/>
      <c r="G1886" s="5"/>
      <c r="H1886" s="6"/>
      <c r="I1886" s="6"/>
      <c r="J1886" s="6"/>
      <c r="K1886" s="6"/>
      <c r="L1886" s="6"/>
      <c r="M1886" s="6"/>
      <c r="N1886" s="6"/>
    </row>
    <row r="1887" spans="4:14">
      <c r="D1887" s="5"/>
      <c r="E1887" s="6"/>
      <c r="F1887" s="6"/>
      <c r="G1887" s="5"/>
      <c r="H1887" s="6"/>
      <c r="I1887" s="6"/>
      <c r="J1887" s="6"/>
      <c r="K1887" s="6"/>
      <c r="L1887" s="6"/>
      <c r="M1887" s="6"/>
      <c r="N1887" s="6"/>
    </row>
    <row r="1888" spans="4:14">
      <c r="D1888" s="5"/>
      <c r="E1888" s="6"/>
      <c r="F1888" s="6"/>
      <c r="G1888" s="5"/>
      <c r="H1888" s="6"/>
      <c r="I1888" s="6"/>
      <c r="J1888" s="6"/>
      <c r="K1888" s="6"/>
      <c r="L1888" s="6"/>
      <c r="M1888" s="6"/>
      <c r="N1888" s="6"/>
    </row>
    <row r="1889" spans="4:14">
      <c r="D1889" s="5"/>
      <c r="E1889" s="6"/>
      <c r="F1889" s="6"/>
      <c r="G1889" s="5"/>
      <c r="H1889" s="6"/>
      <c r="I1889" s="6"/>
      <c r="J1889" s="6"/>
      <c r="K1889" s="6"/>
      <c r="L1889" s="6"/>
      <c r="M1889" s="6"/>
      <c r="N1889" s="6"/>
    </row>
    <row r="1890" spans="4:14">
      <c r="D1890" s="5"/>
      <c r="E1890" s="6"/>
      <c r="F1890" s="6"/>
      <c r="G1890" s="5"/>
      <c r="H1890" s="6"/>
      <c r="I1890" s="6"/>
      <c r="J1890" s="6"/>
      <c r="K1890" s="6"/>
      <c r="L1890" s="6"/>
      <c r="M1890" s="6"/>
      <c r="N1890" s="6"/>
    </row>
    <row r="1891" spans="4:14">
      <c r="D1891" s="5"/>
      <c r="E1891" s="6"/>
      <c r="F1891" s="6"/>
      <c r="G1891" s="5"/>
      <c r="H1891" s="6"/>
      <c r="I1891" s="6"/>
      <c r="J1891" s="6"/>
      <c r="K1891" s="6"/>
      <c r="L1891" s="6"/>
      <c r="M1891" s="6"/>
      <c r="N1891" s="6"/>
    </row>
    <row r="1892" spans="4:14">
      <c r="D1892" s="5"/>
      <c r="E1892" s="6"/>
      <c r="F1892" s="6"/>
      <c r="G1892" s="5"/>
      <c r="H1892" s="6"/>
      <c r="I1892" s="6"/>
      <c r="J1892" s="6"/>
      <c r="K1892" s="6"/>
      <c r="L1892" s="6"/>
      <c r="M1892" s="6"/>
      <c r="N1892" s="6"/>
    </row>
    <row r="1893" spans="4:14">
      <c r="D1893" s="5"/>
      <c r="E1893" s="6"/>
      <c r="F1893" s="6"/>
      <c r="G1893" s="5"/>
      <c r="H1893" s="6"/>
      <c r="I1893" s="6"/>
      <c r="J1893" s="6"/>
      <c r="K1893" s="6"/>
      <c r="L1893" s="6"/>
      <c r="M1893" s="6"/>
      <c r="N1893" s="6"/>
    </row>
    <row r="1894" spans="4:14">
      <c r="D1894" s="5"/>
      <c r="E1894" s="6"/>
      <c r="F1894" s="6"/>
      <c r="G1894" s="5"/>
      <c r="H1894" s="6"/>
      <c r="I1894" s="6"/>
      <c r="J1894" s="6"/>
      <c r="K1894" s="6"/>
      <c r="L1894" s="6"/>
      <c r="M1894" s="6"/>
      <c r="N1894" s="6"/>
    </row>
    <row r="1895" spans="4:14">
      <c r="D1895" s="5"/>
      <c r="E1895" s="6"/>
      <c r="F1895" s="6"/>
      <c r="G1895" s="5"/>
      <c r="H1895" s="6"/>
      <c r="I1895" s="6"/>
      <c r="J1895" s="6"/>
      <c r="K1895" s="6"/>
      <c r="L1895" s="6"/>
      <c r="M1895" s="6"/>
      <c r="N1895" s="6"/>
    </row>
    <row r="1896" spans="4:14">
      <c r="D1896" s="5"/>
      <c r="E1896" s="6"/>
      <c r="F1896" s="6"/>
      <c r="G1896" s="5"/>
      <c r="H1896" s="6"/>
      <c r="I1896" s="6"/>
      <c r="J1896" s="6"/>
      <c r="K1896" s="6"/>
      <c r="L1896" s="6"/>
      <c r="M1896" s="6"/>
      <c r="N1896" s="6"/>
    </row>
    <row r="1897" spans="4:14">
      <c r="D1897" s="5"/>
      <c r="E1897" s="6"/>
      <c r="F1897" s="6"/>
      <c r="G1897" s="5"/>
      <c r="H1897" s="6"/>
      <c r="I1897" s="6"/>
      <c r="J1897" s="6"/>
      <c r="K1897" s="6"/>
      <c r="L1897" s="6"/>
      <c r="M1897" s="6"/>
      <c r="N1897" s="6"/>
    </row>
    <row r="1898" spans="4:14">
      <c r="D1898" s="5"/>
      <c r="E1898" s="6"/>
      <c r="F1898" s="6"/>
      <c r="G1898" s="5"/>
      <c r="H1898" s="6"/>
      <c r="I1898" s="6"/>
      <c r="J1898" s="6"/>
      <c r="K1898" s="6"/>
      <c r="L1898" s="6"/>
      <c r="M1898" s="6"/>
      <c r="N1898" s="6"/>
    </row>
    <row r="1899" spans="4:14">
      <c r="D1899" s="5"/>
      <c r="E1899" s="6"/>
      <c r="F1899" s="6"/>
      <c r="G1899" s="5"/>
      <c r="H1899" s="6"/>
      <c r="I1899" s="6"/>
      <c r="J1899" s="6"/>
      <c r="K1899" s="6"/>
      <c r="L1899" s="6"/>
      <c r="M1899" s="6"/>
      <c r="N1899" s="6"/>
    </row>
    <row r="1900" spans="4:14">
      <c r="D1900" s="5"/>
      <c r="E1900" s="6"/>
      <c r="F1900" s="6"/>
      <c r="G1900" s="5"/>
      <c r="H1900" s="6"/>
      <c r="I1900" s="6"/>
      <c r="J1900" s="6"/>
      <c r="K1900" s="6"/>
      <c r="L1900" s="6"/>
      <c r="M1900" s="6"/>
      <c r="N1900" s="6"/>
    </row>
    <row r="1901" spans="4:14">
      <c r="D1901" s="5"/>
      <c r="E1901" s="6"/>
      <c r="F1901" s="6"/>
      <c r="G1901" s="5"/>
      <c r="H1901" s="6"/>
      <c r="I1901" s="6"/>
      <c r="J1901" s="6"/>
      <c r="K1901" s="6"/>
      <c r="L1901" s="6"/>
      <c r="M1901" s="6"/>
      <c r="N1901" s="6"/>
    </row>
    <row r="1902" spans="4:14">
      <c r="D1902" s="5"/>
      <c r="E1902" s="6"/>
      <c r="F1902" s="6"/>
      <c r="G1902" s="5"/>
      <c r="H1902" s="6"/>
      <c r="I1902" s="6"/>
      <c r="J1902" s="6"/>
      <c r="K1902" s="6"/>
      <c r="L1902" s="6"/>
      <c r="M1902" s="6"/>
      <c r="N1902" s="6"/>
    </row>
    <row r="1903" spans="4:14">
      <c r="D1903" s="5"/>
      <c r="E1903" s="6"/>
      <c r="F1903" s="6"/>
      <c r="G1903" s="5"/>
      <c r="H1903" s="6"/>
      <c r="I1903" s="6"/>
      <c r="J1903" s="6"/>
      <c r="K1903" s="6"/>
      <c r="L1903" s="6"/>
      <c r="M1903" s="6"/>
      <c r="N1903" s="6"/>
    </row>
    <row r="1904" spans="4:14">
      <c r="D1904" s="5"/>
      <c r="E1904" s="6"/>
      <c r="F1904" s="6"/>
      <c r="G1904" s="5"/>
      <c r="H1904" s="6"/>
      <c r="I1904" s="6"/>
      <c r="J1904" s="6"/>
      <c r="K1904" s="6"/>
      <c r="L1904" s="6"/>
      <c r="M1904" s="6"/>
      <c r="N1904" s="6"/>
    </row>
    <row r="1905" spans="4:14">
      <c r="D1905" s="5"/>
      <c r="E1905" s="6"/>
      <c r="F1905" s="6"/>
      <c r="G1905" s="5"/>
      <c r="H1905" s="6"/>
      <c r="I1905" s="6"/>
      <c r="J1905" s="6"/>
      <c r="K1905" s="6"/>
      <c r="L1905" s="6"/>
      <c r="M1905" s="6"/>
      <c r="N1905" s="6"/>
    </row>
    <row r="1906" spans="4:14">
      <c r="D1906" s="5"/>
      <c r="E1906" s="6"/>
      <c r="F1906" s="6"/>
      <c r="G1906" s="5"/>
      <c r="H1906" s="6"/>
      <c r="I1906" s="6"/>
      <c r="J1906" s="6"/>
      <c r="K1906" s="6"/>
      <c r="L1906" s="6"/>
      <c r="M1906" s="6"/>
      <c r="N1906" s="6"/>
    </row>
    <row r="1907" spans="4:14">
      <c r="D1907" s="5"/>
      <c r="E1907" s="6"/>
      <c r="F1907" s="6"/>
      <c r="G1907" s="5"/>
      <c r="H1907" s="6"/>
      <c r="I1907" s="6"/>
      <c r="J1907" s="6"/>
      <c r="K1907" s="6"/>
      <c r="L1907" s="6"/>
      <c r="M1907" s="6"/>
      <c r="N1907" s="6"/>
    </row>
    <row r="1908" spans="4:14">
      <c r="D1908" s="5"/>
      <c r="E1908" s="6"/>
      <c r="F1908" s="6"/>
      <c r="G1908" s="5"/>
      <c r="H1908" s="6"/>
      <c r="I1908" s="6"/>
      <c r="J1908" s="6"/>
      <c r="K1908" s="6"/>
      <c r="L1908" s="6"/>
      <c r="M1908" s="6"/>
      <c r="N1908" s="6"/>
    </row>
    <row r="1909" spans="4:14">
      <c r="D1909" s="5"/>
      <c r="E1909" s="6"/>
      <c r="F1909" s="6"/>
      <c r="G1909" s="5"/>
      <c r="H1909" s="6"/>
      <c r="I1909" s="6"/>
      <c r="J1909" s="6"/>
      <c r="K1909" s="6"/>
      <c r="L1909" s="6"/>
      <c r="M1909" s="6"/>
      <c r="N1909" s="6"/>
    </row>
    <row r="1910" spans="4:14">
      <c r="D1910" s="5"/>
      <c r="E1910" s="6"/>
      <c r="F1910" s="6"/>
      <c r="G1910" s="5"/>
      <c r="H1910" s="6"/>
      <c r="I1910" s="6"/>
      <c r="J1910" s="6"/>
      <c r="K1910" s="6"/>
      <c r="L1910" s="6"/>
      <c r="M1910" s="6"/>
      <c r="N1910" s="6"/>
    </row>
    <row r="1911" spans="4:14">
      <c r="D1911" s="5"/>
      <c r="E1911" s="6"/>
      <c r="F1911" s="6"/>
      <c r="G1911" s="5"/>
      <c r="H1911" s="6"/>
      <c r="I1911" s="6"/>
      <c r="J1911" s="6"/>
      <c r="K1911" s="6"/>
      <c r="L1911" s="6"/>
      <c r="M1911" s="6"/>
      <c r="N1911" s="6"/>
    </row>
    <row r="1912" spans="4:14">
      <c r="D1912" s="5"/>
      <c r="E1912" s="6"/>
      <c r="F1912" s="6"/>
      <c r="G1912" s="5"/>
      <c r="H1912" s="6"/>
      <c r="I1912" s="6"/>
      <c r="J1912" s="6"/>
      <c r="K1912" s="6"/>
      <c r="L1912" s="6"/>
      <c r="M1912" s="6"/>
      <c r="N1912" s="6"/>
    </row>
    <row r="1913" spans="4:14">
      <c r="D1913" s="5"/>
      <c r="E1913" s="6"/>
      <c r="F1913" s="6"/>
      <c r="G1913" s="5"/>
      <c r="H1913" s="6"/>
      <c r="I1913" s="6"/>
      <c r="J1913" s="6"/>
      <c r="K1913" s="6"/>
      <c r="L1913" s="6"/>
      <c r="M1913" s="6"/>
      <c r="N1913" s="6"/>
    </row>
    <row r="1914" spans="4:14">
      <c r="D1914" s="5"/>
      <c r="E1914" s="6"/>
      <c r="F1914" s="6"/>
      <c r="G1914" s="5"/>
      <c r="H1914" s="6"/>
      <c r="I1914" s="6"/>
      <c r="J1914" s="6"/>
      <c r="K1914" s="6"/>
      <c r="L1914" s="6"/>
      <c r="M1914" s="6"/>
      <c r="N1914" s="6"/>
    </row>
    <row r="1915" spans="4:14">
      <c r="D1915" s="5"/>
      <c r="E1915" s="6"/>
      <c r="F1915" s="6"/>
      <c r="G1915" s="5"/>
      <c r="H1915" s="6"/>
      <c r="I1915" s="6"/>
      <c r="J1915" s="6"/>
      <c r="K1915" s="6"/>
      <c r="L1915" s="6"/>
      <c r="M1915" s="6"/>
      <c r="N1915" s="6"/>
    </row>
    <row r="1916" spans="4:14">
      <c r="D1916" s="5"/>
      <c r="E1916" s="6"/>
      <c r="F1916" s="6"/>
      <c r="G1916" s="5"/>
      <c r="H1916" s="6"/>
      <c r="I1916" s="6"/>
      <c r="J1916" s="6"/>
      <c r="K1916" s="6"/>
      <c r="L1916" s="6"/>
      <c r="M1916" s="6"/>
      <c r="N1916" s="6"/>
    </row>
    <row r="1917" spans="4:14">
      <c r="D1917" s="5"/>
      <c r="E1917" s="6"/>
      <c r="F1917" s="6"/>
      <c r="G1917" s="5"/>
      <c r="H1917" s="6"/>
      <c r="I1917" s="6"/>
      <c r="J1917" s="6"/>
      <c r="K1917" s="6"/>
      <c r="L1917" s="6"/>
      <c r="M1917" s="6"/>
      <c r="N1917" s="6"/>
    </row>
    <row r="1918" spans="4:14">
      <c r="D1918" s="5"/>
      <c r="E1918" s="6"/>
      <c r="F1918" s="6"/>
      <c r="G1918" s="5"/>
      <c r="H1918" s="6"/>
      <c r="I1918" s="6"/>
      <c r="J1918" s="6"/>
      <c r="K1918" s="6"/>
      <c r="L1918" s="6"/>
      <c r="M1918" s="6"/>
      <c r="N1918" s="6"/>
    </row>
    <row r="1919" spans="4:14">
      <c r="D1919" s="5"/>
      <c r="E1919" s="6"/>
      <c r="F1919" s="6"/>
      <c r="G1919" s="5"/>
      <c r="H1919" s="6"/>
      <c r="I1919" s="6"/>
      <c r="J1919" s="6"/>
      <c r="K1919" s="6"/>
      <c r="L1919" s="6"/>
      <c r="M1919" s="6"/>
      <c r="N1919" s="6"/>
    </row>
    <row r="1920" spans="4:14">
      <c r="D1920" s="5"/>
      <c r="E1920" s="6"/>
      <c r="F1920" s="6"/>
      <c r="G1920" s="5"/>
      <c r="H1920" s="6"/>
      <c r="I1920" s="6"/>
      <c r="J1920" s="6"/>
      <c r="K1920" s="6"/>
      <c r="L1920" s="6"/>
      <c r="M1920" s="6"/>
      <c r="N1920" s="6"/>
    </row>
    <row r="1921" spans="4:14">
      <c r="D1921" s="5"/>
      <c r="E1921" s="6"/>
      <c r="F1921" s="6"/>
      <c r="G1921" s="5"/>
      <c r="H1921" s="6"/>
      <c r="I1921" s="6"/>
      <c r="J1921" s="6"/>
      <c r="K1921" s="6"/>
      <c r="L1921" s="6"/>
      <c r="M1921" s="6"/>
      <c r="N1921" s="6"/>
    </row>
    <row r="1922" spans="4:14">
      <c r="D1922" s="5"/>
      <c r="E1922" s="6"/>
      <c r="F1922" s="6"/>
      <c r="G1922" s="5"/>
      <c r="H1922" s="6"/>
      <c r="I1922" s="6"/>
      <c r="J1922" s="6"/>
      <c r="K1922" s="6"/>
      <c r="L1922" s="6"/>
      <c r="M1922" s="6"/>
      <c r="N1922" s="6"/>
    </row>
    <row r="1923" spans="4:14">
      <c r="D1923" s="5"/>
      <c r="E1923" s="6"/>
      <c r="F1923" s="6"/>
      <c r="G1923" s="5"/>
      <c r="H1923" s="6"/>
      <c r="I1923" s="6"/>
      <c r="J1923" s="6"/>
      <c r="K1923" s="6"/>
      <c r="L1923" s="6"/>
      <c r="M1923" s="6"/>
      <c r="N1923" s="6"/>
    </row>
    <row r="1924" spans="4:14">
      <c r="D1924" s="5"/>
      <c r="E1924" s="6"/>
      <c r="F1924" s="6"/>
      <c r="G1924" s="5"/>
      <c r="H1924" s="6"/>
      <c r="I1924" s="6"/>
      <c r="J1924" s="6"/>
      <c r="K1924" s="6"/>
      <c r="L1924" s="6"/>
      <c r="M1924" s="6"/>
      <c r="N1924" s="6"/>
    </row>
    <row r="1925" spans="4:14">
      <c r="D1925" s="5"/>
      <c r="E1925" s="6"/>
      <c r="F1925" s="6"/>
      <c r="G1925" s="5"/>
      <c r="H1925" s="6"/>
      <c r="I1925" s="6"/>
      <c r="J1925" s="6"/>
      <c r="K1925" s="6"/>
      <c r="L1925" s="6"/>
      <c r="M1925" s="6"/>
      <c r="N1925" s="6"/>
    </row>
    <row r="1926" spans="4:14">
      <c r="D1926" s="5"/>
      <c r="E1926" s="6"/>
      <c r="F1926" s="6"/>
      <c r="G1926" s="5"/>
      <c r="H1926" s="6"/>
      <c r="I1926" s="6"/>
      <c r="J1926" s="6"/>
      <c r="K1926" s="6"/>
      <c r="L1926" s="6"/>
      <c r="M1926" s="6"/>
      <c r="N1926" s="6"/>
    </row>
    <row r="1927" spans="4:14">
      <c r="D1927" s="5"/>
      <c r="E1927" s="6"/>
      <c r="F1927" s="6"/>
      <c r="G1927" s="5"/>
      <c r="H1927" s="6"/>
      <c r="I1927" s="6"/>
      <c r="J1927" s="6"/>
      <c r="K1927" s="6"/>
      <c r="L1927" s="6"/>
      <c r="M1927" s="6"/>
      <c r="N1927" s="6"/>
    </row>
    <row r="1928" spans="4:14">
      <c r="D1928" s="5"/>
      <c r="E1928" s="6"/>
      <c r="F1928" s="6"/>
      <c r="G1928" s="5"/>
      <c r="H1928" s="6"/>
      <c r="I1928" s="6"/>
      <c r="J1928" s="6"/>
      <c r="K1928" s="6"/>
      <c r="L1928" s="6"/>
      <c r="M1928" s="6"/>
      <c r="N1928" s="6"/>
    </row>
    <row r="1929" spans="4:14">
      <c r="D1929" s="5"/>
      <c r="E1929" s="6"/>
      <c r="F1929" s="6"/>
      <c r="G1929" s="5"/>
      <c r="H1929" s="6"/>
      <c r="I1929" s="6"/>
      <c r="J1929" s="6"/>
      <c r="K1929" s="6"/>
      <c r="L1929" s="6"/>
      <c r="M1929" s="6"/>
      <c r="N1929" s="6"/>
    </row>
    <row r="1930" spans="4:14">
      <c r="D1930" s="5"/>
      <c r="E1930" s="6"/>
      <c r="F1930" s="6"/>
      <c r="G1930" s="5"/>
      <c r="H1930" s="6"/>
      <c r="I1930" s="6"/>
      <c r="J1930" s="6"/>
      <c r="K1930" s="6"/>
      <c r="L1930" s="6"/>
      <c r="M1930" s="6"/>
      <c r="N1930" s="6"/>
    </row>
    <row r="1931" spans="4:14">
      <c r="D1931" s="5"/>
      <c r="E1931" s="6"/>
      <c r="F1931" s="6"/>
      <c r="G1931" s="5"/>
      <c r="H1931" s="6"/>
      <c r="I1931" s="6"/>
      <c r="J1931" s="6"/>
      <c r="K1931" s="6"/>
      <c r="L1931" s="6"/>
      <c r="M1931" s="6"/>
      <c r="N1931" s="6"/>
    </row>
    <row r="1932" spans="4:14">
      <c r="D1932" s="5"/>
      <c r="E1932" s="6"/>
      <c r="F1932" s="6"/>
      <c r="G1932" s="5"/>
      <c r="H1932" s="6"/>
      <c r="I1932" s="6"/>
      <c r="J1932" s="6"/>
      <c r="K1932" s="6"/>
      <c r="L1932" s="6"/>
      <c r="M1932" s="6"/>
      <c r="N1932" s="6"/>
    </row>
    <row r="1933" spans="4:14">
      <c r="D1933" s="5"/>
      <c r="E1933" s="6"/>
      <c r="F1933" s="6"/>
      <c r="G1933" s="5"/>
      <c r="H1933" s="6"/>
      <c r="I1933" s="6"/>
      <c r="J1933" s="6"/>
      <c r="K1933" s="6"/>
      <c r="L1933" s="6"/>
      <c r="M1933" s="6"/>
      <c r="N1933" s="6"/>
    </row>
    <row r="1934" spans="4:14">
      <c r="D1934" s="5"/>
      <c r="E1934" s="6"/>
      <c r="F1934" s="6"/>
      <c r="G1934" s="5"/>
      <c r="H1934" s="6"/>
      <c r="I1934" s="6"/>
      <c r="J1934" s="6"/>
      <c r="K1934" s="6"/>
      <c r="L1934" s="6"/>
      <c r="M1934" s="6"/>
      <c r="N1934" s="6"/>
    </row>
    <row r="1935" spans="4:14">
      <c r="D1935" s="5"/>
      <c r="E1935" s="6"/>
      <c r="F1935" s="6"/>
      <c r="G1935" s="5"/>
      <c r="H1935" s="6"/>
      <c r="I1935" s="6"/>
      <c r="J1935" s="6"/>
      <c r="K1935" s="6"/>
      <c r="L1935" s="6"/>
      <c r="M1935" s="6"/>
      <c r="N1935" s="6"/>
    </row>
    <row r="1936" spans="4:14">
      <c r="D1936" s="5"/>
      <c r="E1936" s="6"/>
      <c r="F1936" s="6"/>
      <c r="G1936" s="5"/>
      <c r="H1936" s="6"/>
      <c r="I1936" s="6"/>
      <c r="J1936" s="6"/>
      <c r="K1936" s="6"/>
      <c r="L1936" s="6"/>
      <c r="M1936" s="6"/>
      <c r="N1936" s="6"/>
    </row>
    <row r="1937" spans="4:14">
      <c r="D1937" s="5"/>
      <c r="E1937" s="6"/>
      <c r="F1937" s="6"/>
      <c r="G1937" s="5"/>
      <c r="H1937" s="6"/>
      <c r="I1937" s="6"/>
      <c r="J1937" s="6"/>
      <c r="K1937" s="6"/>
      <c r="L1937" s="6"/>
      <c r="M1937" s="6"/>
      <c r="N1937" s="6"/>
    </row>
    <row r="1938" spans="4:14">
      <c r="D1938" s="5"/>
      <c r="E1938" s="6"/>
      <c r="F1938" s="6"/>
      <c r="G1938" s="5"/>
      <c r="H1938" s="6"/>
      <c r="I1938" s="6"/>
      <c r="J1938" s="6"/>
      <c r="K1938" s="6"/>
      <c r="L1938" s="6"/>
      <c r="M1938" s="6"/>
      <c r="N1938" s="6"/>
    </row>
    <row r="1939" spans="4:14">
      <c r="D1939" s="5"/>
      <c r="E1939" s="6"/>
      <c r="F1939" s="6"/>
      <c r="G1939" s="5"/>
      <c r="H1939" s="6"/>
      <c r="I1939" s="6"/>
      <c r="J1939" s="6"/>
      <c r="K1939" s="6"/>
      <c r="L1939" s="6"/>
      <c r="M1939" s="6"/>
      <c r="N1939" s="6"/>
    </row>
    <row r="1940" spans="4:14">
      <c r="D1940" s="5"/>
      <c r="E1940" s="6"/>
      <c r="F1940" s="6"/>
      <c r="G1940" s="5"/>
      <c r="H1940" s="6"/>
      <c r="I1940" s="6"/>
      <c r="J1940" s="6"/>
      <c r="K1940" s="6"/>
      <c r="L1940" s="6"/>
      <c r="M1940" s="6"/>
      <c r="N1940" s="6"/>
    </row>
    <row r="1941" spans="4:14">
      <c r="D1941" s="5"/>
      <c r="E1941" s="6"/>
      <c r="F1941" s="6"/>
      <c r="G1941" s="5"/>
      <c r="H1941" s="6"/>
      <c r="I1941" s="6"/>
      <c r="J1941" s="6"/>
      <c r="K1941" s="6"/>
      <c r="L1941" s="6"/>
      <c r="M1941" s="6"/>
      <c r="N1941" s="6"/>
    </row>
    <row r="1942" spans="4:14">
      <c r="D1942" s="5"/>
      <c r="E1942" s="6"/>
      <c r="F1942" s="6"/>
      <c r="G1942" s="5"/>
      <c r="H1942" s="6"/>
      <c r="I1942" s="6"/>
      <c r="J1942" s="6"/>
      <c r="K1942" s="6"/>
      <c r="L1942" s="6"/>
      <c r="M1942" s="6"/>
      <c r="N1942" s="6"/>
    </row>
    <row r="1943" spans="4:14">
      <c r="D1943" s="5"/>
      <c r="E1943" s="6"/>
      <c r="F1943" s="6"/>
      <c r="G1943" s="5"/>
      <c r="H1943" s="6"/>
      <c r="I1943" s="6"/>
      <c r="J1943" s="6"/>
      <c r="K1943" s="6"/>
      <c r="L1943" s="6"/>
      <c r="M1943" s="6"/>
      <c r="N1943" s="6"/>
    </row>
    <row r="1944" spans="4:14">
      <c r="D1944" s="5"/>
      <c r="E1944" s="6"/>
      <c r="F1944" s="6"/>
      <c r="G1944" s="5"/>
      <c r="H1944" s="6"/>
      <c r="I1944" s="6"/>
      <c r="J1944" s="6"/>
      <c r="K1944" s="6"/>
      <c r="L1944" s="6"/>
      <c r="M1944" s="6"/>
      <c r="N1944" s="6"/>
    </row>
    <row r="1945" spans="4:14">
      <c r="D1945" s="5"/>
      <c r="E1945" s="6"/>
      <c r="F1945" s="6"/>
      <c r="G1945" s="5"/>
      <c r="H1945" s="6"/>
      <c r="I1945" s="6"/>
      <c r="J1945" s="6"/>
      <c r="K1945" s="6"/>
      <c r="L1945" s="6"/>
      <c r="M1945" s="6"/>
      <c r="N1945" s="6"/>
    </row>
    <row r="1946" spans="4:14">
      <c r="D1946" s="5"/>
      <c r="E1946" s="6"/>
      <c r="F1946" s="6"/>
      <c r="G1946" s="5"/>
      <c r="H1946" s="6"/>
      <c r="I1946" s="6"/>
      <c r="J1946" s="6"/>
      <c r="K1946" s="6"/>
      <c r="L1946" s="6"/>
      <c r="M1946" s="6"/>
      <c r="N1946" s="6"/>
    </row>
    <row r="1947" spans="4:14">
      <c r="D1947" s="5"/>
      <c r="E1947" s="6"/>
      <c r="F1947" s="6"/>
      <c r="G1947" s="5"/>
      <c r="H1947" s="6"/>
      <c r="I1947" s="6"/>
      <c r="J1947" s="6"/>
      <c r="K1947" s="6"/>
      <c r="L1947" s="6"/>
      <c r="M1947" s="6"/>
      <c r="N1947" s="6"/>
    </row>
    <row r="1948" spans="4:14">
      <c r="D1948" s="5"/>
      <c r="E1948" s="6"/>
      <c r="F1948" s="6"/>
      <c r="G1948" s="5"/>
      <c r="H1948" s="6"/>
      <c r="I1948" s="6"/>
      <c r="J1948" s="6"/>
      <c r="K1948" s="6"/>
      <c r="L1948" s="6"/>
      <c r="M1948" s="6"/>
      <c r="N1948" s="6"/>
    </row>
    <row r="1949" spans="4:14">
      <c r="D1949" s="5"/>
      <c r="E1949" s="6"/>
      <c r="F1949" s="6"/>
      <c r="G1949" s="5"/>
      <c r="H1949" s="6"/>
      <c r="I1949" s="6"/>
      <c r="J1949" s="6"/>
      <c r="K1949" s="6"/>
      <c r="L1949" s="6"/>
      <c r="M1949" s="6"/>
      <c r="N1949" s="6"/>
    </row>
    <row r="1950" spans="4:14">
      <c r="D1950" s="5"/>
      <c r="E1950" s="6"/>
      <c r="F1950" s="6"/>
      <c r="G1950" s="5"/>
      <c r="H1950" s="6"/>
      <c r="I1950" s="6"/>
      <c r="J1950" s="6"/>
      <c r="K1950" s="6"/>
      <c r="L1950" s="6"/>
      <c r="M1950" s="6"/>
      <c r="N1950" s="6"/>
    </row>
    <row r="1951" spans="4:14">
      <c r="D1951" s="5"/>
      <c r="E1951" s="6"/>
      <c r="F1951" s="6"/>
      <c r="G1951" s="5"/>
      <c r="H1951" s="6"/>
      <c r="I1951" s="6"/>
      <c r="J1951" s="6"/>
      <c r="K1951" s="6"/>
      <c r="L1951" s="6"/>
      <c r="M1951" s="6"/>
      <c r="N1951" s="6"/>
    </row>
    <row r="1952" spans="4:14">
      <c r="D1952" s="5"/>
      <c r="E1952" s="6"/>
      <c r="F1952" s="6"/>
      <c r="G1952" s="5"/>
      <c r="H1952" s="6"/>
      <c r="I1952" s="6"/>
      <c r="J1952" s="6"/>
      <c r="K1952" s="6"/>
      <c r="L1952" s="6"/>
      <c r="M1952" s="6"/>
      <c r="N1952" s="6"/>
    </row>
    <row r="1953" spans="4:14">
      <c r="D1953" s="5"/>
      <c r="E1953" s="6"/>
      <c r="F1953" s="6"/>
      <c r="G1953" s="5"/>
      <c r="H1953" s="6"/>
      <c r="I1953" s="6"/>
      <c r="J1953" s="6"/>
      <c r="K1953" s="6"/>
      <c r="L1953" s="6"/>
      <c r="M1953" s="6"/>
      <c r="N1953" s="6"/>
    </row>
    <row r="1954" spans="4:14">
      <c r="D1954" s="5"/>
      <c r="E1954" s="6"/>
      <c r="F1954" s="6"/>
      <c r="G1954" s="5"/>
      <c r="H1954" s="6"/>
      <c r="I1954" s="6"/>
      <c r="J1954" s="6"/>
      <c r="K1954" s="6"/>
      <c r="L1954" s="6"/>
      <c r="M1954" s="6"/>
      <c r="N1954" s="6"/>
    </row>
    <row r="1955" spans="4:14">
      <c r="D1955" s="5"/>
      <c r="E1955" s="6"/>
      <c r="F1955" s="6"/>
      <c r="G1955" s="5"/>
      <c r="H1955" s="6"/>
      <c r="I1955" s="6"/>
      <c r="J1955" s="6"/>
      <c r="K1955" s="6"/>
      <c r="L1955" s="6"/>
      <c r="M1955" s="6"/>
      <c r="N1955" s="6"/>
    </row>
    <row r="1956" spans="4:14">
      <c r="D1956" s="5"/>
      <c r="E1956" s="6"/>
      <c r="F1956" s="6"/>
      <c r="G1956" s="5"/>
      <c r="H1956" s="6"/>
      <c r="I1956" s="6"/>
      <c r="J1956" s="6"/>
      <c r="K1956" s="6"/>
      <c r="L1956" s="6"/>
      <c r="M1956" s="6"/>
      <c r="N1956" s="6"/>
    </row>
    <row r="1957" spans="4:14">
      <c r="D1957" s="5"/>
      <c r="E1957" s="6"/>
      <c r="F1957" s="6"/>
      <c r="G1957" s="5"/>
      <c r="H1957" s="6"/>
      <c r="I1957" s="6"/>
      <c r="J1957" s="6"/>
      <c r="K1957" s="6"/>
      <c r="L1957" s="6"/>
      <c r="M1957" s="6"/>
      <c r="N1957" s="6"/>
    </row>
    <row r="1958" spans="4:14">
      <c r="D1958" s="5"/>
      <c r="E1958" s="6"/>
      <c r="F1958" s="6"/>
      <c r="G1958" s="5"/>
      <c r="H1958" s="6"/>
      <c r="I1958" s="6"/>
      <c r="J1958" s="6"/>
      <c r="K1958" s="6"/>
      <c r="L1958" s="6"/>
      <c r="M1958" s="6"/>
      <c r="N1958" s="6"/>
    </row>
    <row r="1959" spans="4:14">
      <c r="D1959" s="5"/>
      <c r="E1959" s="6"/>
      <c r="F1959" s="6"/>
      <c r="G1959" s="5"/>
      <c r="H1959" s="6"/>
      <c r="I1959" s="6"/>
      <c r="J1959" s="6"/>
      <c r="K1959" s="6"/>
      <c r="L1959" s="6"/>
      <c r="M1959" s="6"/>
      <c r="N1959" s="6"/>
    </row>
    <row r="1960" spans="4:14">
      <c r="D1960" s="5"/>
      <c r="E1960" s="6"/>
      <c r="F1960" s="6"/>
      <c r="G1960" s="5"/>
      <c r="H1960" s="6"/>
      <c r="I1960" s="6"/>
      <c r="J1960" s="6"/>
      <c r="K1960" s="6"/>
      <c r="L1960" s="6"/>
      <c r="M1960" s="6"/>
      <c r="N1960" s="6"/>
    </row>
    <row r="1961" spans="4:14">
      <c r="D1961" s="5"/>
      <c r="E1961" s="6"/>
      <c r="F1961" s="6"/>
      <c r="G1961" s="5"/>
      <c r="H1961" s="6"/>
      <c r="I1961" s="6"/>
      <c r="J1961" s="6"/>
      <c r="K1961" s="6"/>
      <c r="L1961" s="6"/>
      <c r="M1961" s="6"/>
      <c r="N1961" s="6"/>
    </row>
    <row r="1962" spans="4:14">
      <c r="D1962" s="5"/>
      <c r="E1962" s="6"/>
      <c r="F1962" s="6"/>
      <c r="G1962" s="5"/>
      <c r="H1962" s="6"/>
      <c r="I1962" s="6"/>
      <c r="J1962" s="6"/>
      <c r="K1962" s="6"/>
      <c r="L1962" s="6"/>
      <c r="M1962" s="6"/>
      <c r="N1962" s="6"/>
    </row>
    <row r="1963" spans="4:14">
      <c r="D1963" s="5"/>
      <c r="E1963" s="6"/>
      <c r="F1963" s="6"/>
      <c r="G1963" s="5"/>
      <c r="H1963" s="6"/>
      <c r="I1963" s="6"/>
      <c r="J1963" s="6"/>
      <c r="K1963" s="6"/>
      <c r="L1963" s="6"/>
      <c r="M1963" s="6"/>
      <c r="N1963" s="6"/>
    </row>
    <row r="1964" spans="4:14">
      <c r="D1964" s="5"/>
      <c r="E1964" s="6"/>
      <c r="F1964" s="6"/>
      <c r="G1964" s="5"/>
      <c r="H1964" s="6"/>
      <c r="I1964" s="6"/>
      <c r="J1964" s="6"/>
      <c r="K1964" s="6"/>
      <c r="L1964" s="6"/>
      <c r="M1964" s="6"/>
      <c r="N1964" s="6"/>
    </row>
    <row r="1965" spans="4:14">
      <c r="D1965" s="5"/>
      <c r="E1965" s="6"/>
      <c r="F1965" s="6"/>
      <c r="G1965" s="5"/>
      <c r="H1965" s="6"/>
      <c r="I1965" s="6"/>
      <c r="J1965" s="6"/>
      <c r="K1965" s="6"/>
      <c r="L1965" s="6"/>
      <c r="M1965" s="6"/>
      <c r="N1965" s="6"/>
    </row>
    <row r="1966" spans="4:14">
      <c r="D1966" s="5"/>
      <c r="E1966" s="6"/>
      <c r="F1966" s="6"/>
      <c r="G1966" s="5"/>
      <c r="H1966" s="6"/>
      <c r="I1966" s="6"/>
      <c r="J1966" s="6"/>
      <c r="K1966" s="6"/>
      <c r="L1966" s="6"/>
      <c r="M1966" s="6"/>
      <c r="N1966" s="6"/>
    </row>
    <row r="1967" spans="4:14">
      <c r="D1967" s="5"/>
      <c r="E1967" s="6"/>
      <c r="F1967" s="6"/>
      <c r="G1967" s="5"/>
      <c r="H1967" s="6"/>
      <c r="I1967" s="6"/>
      <c r="J1967" s="6"/>
      <c r="K1967" s="6"/>
      <c r="L1967" s="6"/>
      <c r="M1967" s="6"/>
      <c r="N1967" s="6"/>
    </row>
    <row r="1968" spans="4:14">
      <c r="D1968" s="5"/>
      <c r="E1968" s="6"/>
      <c r="F1968" s="6"/>
      <c r="G1968" s="5"/>
      <c r="H1968" s="6"/>
      <c r="I1968" s="6"/>
      <c r="J1968" s="6"/>
      <c r="K1968" s="6"/>
      <c r="L1968" s="6"/>
      <c r="M1968" s="6"/>
      <c r="N1968" s="6"/>
    </row>
    <row r="1969" spans="4:14">
      <c r="D1969" s="5"/>
      <c r="E1969" s="6"/>
      <c r="F1969" s="6"/>
      <c r="G1969" s="5"/>
      <c r="H1969" s="6"/>
      <c r="I1969" s="6"/>
      <c r="J1969" s="6"/>
      <c r="K1969" s="6"/>
      <c r="L1969" s="6"/>
      <c r="M1969" s="6"/>
      <c r="N1969" s="6"/>
    </row>
    <row r="1970" spans="4:14">
      <c r="D1970" s="5"/>
      <c r="E1970" s="6"/>
      <c r="F1970" s="6"/>
      <c r="G1970" s="5"/>
      <c r="H1970" s="6"/>
      <c r="I1970" s="6"/>
      <c r="J1970" s="6"/>
      <c r="K1970" s="6"/>
      <c r="L1970" s="6"/>
      <c r="M1970" s="6"/>
      <c r="N1970" s="6"/>
    </row>
    <row r="1971" spans="4:14">
      <c r="D1971" s="5"/>
      <c r="E1971" s="6"/>
      <c r="F1971" s="6"/>
      <c r="G1971" s="5"/>
      <c r="H1971" s="6"/>
      <c r="I1971" s="6"/>
      <c r="J1971" s="6"/>
      <c r="K1971" s="6"/>
      <c r="L1971" s="6"/>
      <c r="M1971" s="6"/>
      <c r="N1971" s="6"/>
    </row>
    <row r="1972" spans="4:14">
      <c r="D1972" s="5"/>
      <c r="E1972" s="6"/>
      <c r="F1972" s="6"/>
      <c r="G1972" s="5"/>
      <c r="H1972" s="6"/>
      <c r="I1972" s="6"/>
      <c r="J1972" s="6"/>
      <c r="K1972" s="6"/>
      <c r="L1972" s="6"/>
      <c r="M1972" s="6"/>
      <c r="N1972" s="6"/>
    </row>
    <row r="1973" spans="4:14">
      <c r="D1973" s="5"/>
      <c r="E1973" s="6"/>
      <c r="F1973" s="6"/>
      <c r="G1973" s="5"/>
      <c r="H1973" s="6"/>
      <c r="I1973" s="6"/>
      <c r="J1973" s="6"/>
      <c r="K1973" s="6"/>
      <c r="L1973" s="6"/>
      <c r="M1973" s="6"/>
      <c r="N1973" s="6"/>
    </row>
    <row r="1974" spans="4:14">
      <c r="D1974" s="5"/>
      <c r="E1974" s="6"/>
      <c r="F1974" s="6"/>
      <c r="G1974" s="5"/>
      <c r="H1974" s="6"/>
      <c r="I1974" s="6"/>
      <c r="J1974" s="6"/>
      <c r="K1974" s="6"/>
      <c r="L1974" s="6"/>
      <c r="M1974" s="6"/>
      <c r="N1974" s="6"/>
    </row>
    <row r="1975" spans="4:14">
      <c r="D1975" s="5"/>
      <c r="E1975" s="6"/>
      <c r="F1975" s="6"/>
      <c r="G1975" s="5"/>
      <c r="H1975" s="6"/>
      <c r="I1975" s="6"/>
      <c r="J1975" s="6"/>
      <c r="K1975" s="6"/>
      <c r="L1975" s="6"/>
      <c r="M1975" s="6"/>
      <c r="N1975" s="6"/>
    </row>
    <row r="1976" spans="4:14">
      <c r="D1976" s="5"/>
      <c r="E1976" s="6"/>
      <c r="F1976" s="6"/>
      <c r="G1976" s="5"/>
      <c r="H1976" s="6"/>
      <c r="I1976" s="6"/>
      <c r="J1976" s="6"/>
      <c r="K1976" s="6"/>
      <c r="L1976" s="6"/>
      <c r="M1976" s="6"/>
      <c r="N1976" s="6"/>
    </row>
    <row r="1977" spans="4:14">
      <c r="D1977" s="5"/>
      <c r="E1977" s="6"/>
      <c r="F1977" s="6"/>
      <c r="G1977" s="5"/>
      <c r="H1977" s="6"/>
      <c r="I1977" s="6"/>
      <c r="J1977" s="6"/>
      <c r="K1977" s="6"/>
      <c r="L1977" s="6"/>
      <c r="M1977" s="6"/>
      <c r="N1977" s="6"/>
    </row>
    <row r="1978" spans="4:14">
      <c r="D1978" s="5"/>
      <c r="E1978" s="6"/>
      <c r="F1978" s="6"/>
      <c r="G1978" s="5"/>
      <c r="H1978" s="6"/>
      <c r="I1978" s="6"/>
      <c r="J1978" s="6"/>
      <c r="K1978" s="6"/>
      <c r="L1978" s="6"/>
      <c r="M1978" s="6"/>
      <c r="N1978" s="6"/>
    </row>
    <row r="1979" spans="4:14">
      <c r="D1979" s="5"/>
      <c r="E1979" s="6"/>
      <c r="F1979" s="6"/>
      <c r="G1979" s="5"/>
      <c r="H1979" s="6"/>
      <c r="I1979" s="6"/>
      <c r="J1979" s="6"/>
      <c r="K1979" s="6"/>
      <c r="L1979" s="6"/>
      <c r="M1979" s="6"/>
      <c r="N1979" s="6"/>
    </row>
    <row r="1980" spans="4:14">
      <c r="D1980" s="5"/>
      <c r="E1980" s="6"/>
      <c r="F1980" s="6"/>
      <c r="G1980" s="5"/>
      <c r="H1980" s="6"/>
      <c r="I1980" s="6"/>
      <c r="J1980" s="6"/>
      <c r="K1980" s="6"/>
      <c r="L1980" s="6"/>
      <c r="M1980" s="6"/>
      <c r="N1980" s="6"/>
    </row>
    <row r="1981" spans="4:14">
      <c r="D1981" s="5"/>
      <c r="E1981" s="6"/>
      <c r="F1981" s="6"/>
      <c r="G1981" s="5"/>
      <c r="H1981" s="6"/>
      <c r="I1981" s="6"/>
      <c r="J1981" s="6"/>
      <c r="K1981" s="6"/>
      <c r="L1981" s="6"/>
      <c r="M1981" s="6"/>
      <c r="N1981" s="6"/>
    </row>
    <row r="1982" spans="4:14">
      <c r="D1982" s="5"/>
      <c r="E1982" s="6"/>
      <c r="F1982" s="6"/>
      <c r="G1982" s="5"/>
      <c r="H1982" s="6"/>
      <c r="I1982" s="6"/>
      <c r="J1982" s="6"/>
      <c r="K1982" s="6"/>
      <c r="L1982" s="6"/>
      <c r="M1982" s="6"/>
      <c r="N1982" s="6"/>
    </row>
    <row r="1983" spans="4:14">
      <c r="D1983" s="5"/>
      <c r="E1983" s="6"/>
      <c r="F1983" s="6"/>
      <c r="G1983" s="5"/>
      <c r="H1983" s="6"/>
      <c r="I1983" s="6"/>
      <c r="J1983" s="6"/>
      <c r="K1983" s="6"/>
      <c r="L1983" s="6"/>
      <c r="M1983" s="6"/>
      <c r="N1983" s="6"/>
    </row>
    <row r="1984" spans="4:14">
      <c r="D1984" s="5"/>
      <c r="E1984" s="6"/>
      <c r="F1984" s="6"/>
      <c r="G1984" s="5"/>
      <c r="H1984" s="6"/>
      <c r="I1984" s="6"/>
      <c r="J1984" s="6"/>
      <c r="K1984" s="6"/>
      <c r="L1984" s="6"/>
      <c r="M1984" s="6"/>
      <c r="N1984" s="6"/>
    </row>
    <row r="1985" spans="4:14">
      <c r="D1985" s="5"/>
      <c r="E1985" s="6"/>
      <c r="F1985" s="6"/>
      <c r="G1985" s="5"/>
      <c r="H1985" s="6"/>
      <c r="I1985" s="6"/>
      <c r="J1985" s="6"/>
      <c r="K1985" s="6"/>
      <c r="L1985" s="6"/>
      <c r="M1985" s="6"/>
      <c r="N1985" s="6"/>
    </row>
    <row r="1986" spans="4:14">
      <c r="D1986" s="5"/>
      <c r="E1986" s="6"/>
      <c r="F1986" s="6"/>
      <c r="G1986" s="5"/>
      <c r="H1986" s="6"/>
      <c r="I1986" s="6"/>
      <c r="J1986" s="6"/>
      <c r="K1986" s="6"/>
      <c r="L1986" s="6"/>
      <c r="M1986" s="6"/>
      <c r="N1986" s="6"/>
    </row>
    <row r="1987" spans="4:14">
      <c r="D1987" s="5"/>
      <c r="E1987" s="6"/>
      <c r="F1987" s="6"/>
      <c r="G1987" s="5"/>
      <c r="H1987" s="6"/>
      <c r="I1987" s="6"/>
      <c r="J1987" s="6"/>
      <c r="K1987" s="6"/>
      <c r="L1987" s="6"/>
      <c r="M1987" s="6"/>
      <c r="N1987" s="6"/>
    </row>
    <row r="1988" spans="4:14">
      <c r="D1988" s="5"/>
      <c r="E1988" s="6"/>
      <c r="F1988" s="6"/>
      <c r="G1988" s="5"/>
      <c r="H1988" s="6"/>
      <c r="I1988" s="6"/>
      <c r="J1988" s="6"/>
      <c r="K1988" s="6"/>
      <c r="L1988" s="6"/>
      <c r="M1988" s="6"/>
      <c r="N1988" s="6"/>
    </row>
    <row r="1989" spans="4:14">
      <c r="D1989" s="5"/>
      <c r="E1989" s="6"/>
      <c r="F1989" s="6"/>
      <c r="G1989" s="5"/>
      <c r="H1989" s="6"/>
      <c r="I1989" s="6"/>
      <c r="J1989" s="6"/>
      <c r="K1989" s="6"/>
      <c r="L1989" s="6"/>
      <c r="M1989" s="6"/>
      <c r="N1989" s="6"/>
    </row>
    <row r="1990" spans="4:14">
      <c r="D1990" s="5"/>
      <c r="E1990" s="6"/>
      <c r="F1990" s="6"/>
      <c r="G1990" s="5"/>
      <c r="H1990" s="6"/>
      <c r="I1990" s="6"/>
      <c r="J1990" s="6"/>
      <c r="K1990" s="6"/>
      <c r="L1990" s="6"/>
      <c r="M1990" s="6"/>
      <c r="N1990" s="6"/>
    </row>
    <row r="1991" spans="4:14">
      <c r="D1991" s="5"/>
      <c r="E1991" s="6"/>
      <c r="F1991" s="6"/>
      <c r="G1991" s="5"/>
      <c r="H1991" s="6"/>
      <c r="I1991" s="6"/>
      <c r="J1991" s="6"/>
      <c r="K1991" s="6"/>
      <c r="L1991" s="6"/>
      <c r="M1991" s="6"/>
      <c r="N1991" s="6"/>
    </row>
    <row r="1992" spans="4:14">
      <c r="D1992" s="5"/>
      <c r="E1992" s="6"/>
      <c r="F1992" s="6"/>
      <c r="G1992" s="5"/>
      <c r="H1992" s="6"/>
      <c r="I1992" s="6"/>
      <c r="J1992" s="6"/>
      <c r="K1992" s="6"/>
      <c r="L1992" s="6"/>
      <c r="M1992" s="6"/>
      <c r="N1992" s="6"/>
    </row>
    <row r="1993" spans="4:14">
      <c r="D1993" s="5"/>
      <c r="E1993" s="6"/>
      <c r="F1993" s="6"/>
      <c r="G1993" s="5"/>
      <c r="H1993" s="6"/>
      <c r="I1993" s="6"/>
      <c r="J1993" s="6"/>
      <c r="K1993" s="6"/>
      <c r="L1993" s="6"/>
      <c r="M1993" s="6"/>
      <c r="N1993" s="6"/>
    </row>
    <row r="1994" spans="4:14">
      <c r="D1994" s="5"/>
      <c r="E1994" s="6"/>
      <c r="F1994" s="6"/>
      <c r="G1994" s="5"/>
      <c r="H1994" s="6"/>
      <c r="I1994" s="6"/>
      <c r="J1994" s="6"/>
      <c r="K1994" s="6"/>
      <c r="L1994" s="6"/>
      <c r="M1994" s="6"/>
      <c r="N1994" s="6"/>
    </row>
    <row r="1995" spans="4:14">
      <c r="D1995" s="5"/>
      <c r="E1995" s="6"/>
      <c r="F1995" s="6"/>
      <c r="G1995" s="5"/>
      <c r="H1995" s="6"/>
      <c r="I1995" s="6"/>
      <c r="J1995" s="6"/>
      <c r="K1995" s="6"/>
      <c r="L1995" s="6"/>
      <c r="M1995" s="6"/>
      <c r="N1995" s="6"/>
    </row>
    <row r="1996" spans="4:14">
      <c r="D1996" s="5"/>
      <c r="E1996" s="6"/>
      <c r="F1996" s="6"/>
      <c r="G1996" s="5"/>
      <c r="H1996" s="6"/>
      <c r="I1996" s="6"/>
      <c r="J1996" s="6"/>
      <c r="K1996" s="6"/>
      <c r="L1996" s="6"/>
      <c r="M1996" s="6"/>
      <c r="N1996" s="6"/>
    </row>
    <row r="1997" spans="4:14">
      <c r="D1997" s="5"/>
      <c r="E1997" s="6"/>
      <c r="F1997" s="6"/>
      <c r="G1997" s="5"/>
      <c r="H1997" s="6"/>
      <c r="I1997" s="6"/>
      <c r="J1997" s="6"/>
      <c r="K1997" s="6"/>
      <c r="L1997" s="6"/>
      <c r="M1997" s="6"/>
      <c r="N1997" s="6"/>
    </row>
    <row r="1998" spans="4:14">
      <c r="D1998" s="5"/>
      <c r="E1998" s="6"/>
      <c r="F1998" s="6"/>
      <c r="G1998" s="5"/>
      <c r="H1998" s="6"/>
      <c r="I1998" s="6"/>
      <c r="J1998" s="6"/>
      <c r="K1998" s="6"/>
      <c r="L1998" s="6"/>
      <c r="M1998" s="6"/>
      <c r="N1998" s="6"/>
    </row>
    <row r="1999" spans="4:14">
      <c r="D1999" s="5"/>
      <c r="E1999" s="6"/>
      <c r="F1999" s="6"/>
      <c r="G1999" s="5"/>
      <c r="H1999" s="6"/>
      <c r="I1999" s="6"/>
      <c r="J1999" s="6"/>
      <c r="K1999" s="6"/>
      <c r="L1999" s="6"/>
      <c r="M1999" s="6"/>
      <c r="N1999" s="6"/>
    </row>
    <row r="2000" spans="4:14">
      <c r="D2000" s="5"/>
      <c r="E2000" s="6"/>
      <c r="F2000" s="6"/>
      <c r="G2000" s="5"/>
      <c r="H2000" s="6"/>
      <c r="I2000" s="6"/>
      <c r="J2000" s="6"/>
      <c r="K2000" s="6"/>
      <c r="L2000" s="6"/>
      <c r="M2000" s="6"/>
      <c r="N2000" s="6"/>
    </row>
    <row r="2001" spans="4:14">
      <c r="D2001" s="5"/>
      <c r="E2001" s="6"/>
      <c r="F2001" s="6"/>
      <c r="G2001" s="5"/>
      <c r="H2001" s="6"/>
      <c r="I2001" s="6"/>
      <c r="J2001" s="6"/>
      <c r="K2001" s="6"/>
      <c r="L2001" s="6"/>
      <c r="M2001" s="6"/>
      <c r="N2001" s="6"/>
    </row>
    <row r="2002" spans="4:14">
      <c r="D2002" s="5"/>
      <c r="E2002" s="6"/>
      <c r="F2002" s="6"/>
      <c r="G2002" s="5"/>
      <c r="H2002" s="6"/>
      <c r="I2002" s="6"/>
      <c r="J2002" s="6"/>
      <c r="K2002" s="6"/>
      <c r="L2002" s="6"/>
      <c r="M2002" s="6"/>
      <c r="N2002" s="6"/>
    </row>
    <row r="2003" spans="4:14">
      <c r="D2003" s="5"/>
      <c r="E2003" s="6"/>
      <c r="F2003" s="6"/>
      <c r="G2003" s="5"/>
      <c r="H2003" s="6"/>
      <c r="I2003" s="6"/>
      <c r="J2003" s="6"/>
      <c r="K2003" s="6"/>
      <c r="L2003" s="6"/>
      <c r="M2003" s="6"/>
      <c r="N2003" s="6"/>
    </row>
    <row r="2004" spans="4:14">
      <c r="D2004" s="5"/>
      <c r="E2004" s="6"/>
      <c r="F2004" s="6"/>
      <c r="G2004" s="5"/>
      <c r="H2004" s="6"/>
      <c r="I2004" s="6"/>
      <c r="J2004" s="6"/>
      <c r="K2004" s="6"/>
      <c r="L2004" s="6"/>
      <c r="M2004" s="6"/>
      <c r="N2004" s="6"/>
    </row>
    <row r="2005" spans="4:14">
      <c r="D2005" s="5"/>
      <c r="E2005" s="6"/>
      <c r="F2005" s="6"/>
      <c r="G2005" s="5"/>
      <c r="H2005" s="6"/>
      <c r="I2005" s="6"/>
      <c r="J2005" s="6"/>
      <c r="K2005" s="6"/>
      <c r="L2005" s="6"/>
      <c r="M2005" s="6"/>
      <c r="N2005" s="6"/>
    </row>
    <row r="2006" spans="4:14">
      <c r="D2006" s="5"/>
      <c r="E2006" s="6"/>
      <c r="F2006" s="6"/>
      <c r="G2006" s="5"/>
      <c r="H2006" s="6"/>
      <c r="I2006" s="6"/>
      <c r="J2006" s="6"/>
      <c r="K2006" s="6"/>
      <c r="L2006" s="6"/>
      <c r="M2006" s="6"/>
      <c r="N2006" s="6"/>
    </row>
    <row r="2007" spans="4:14">
      <c r="D2007" s="5"/>
      <c r="E2007" s="6"/>
      <c r="F2007" s="6"/>
      <c r="G2007" s="5"/>
      <c r="H2007" s="6"/>
      <c r="I2007" s="6"/>
      <c r="J2007" s="6"/>
      <c r="K2007" s="6"/>
      <c r="L2007" s="6"/>
      <c r="M2007" s="6"/>
      <c r="N2007" s="6"/>
    </row>
    <row r="2008" spans="4:14">
      <c r="D2008" s="5"/>
      <c r="E2008" s="6"/>
      <c r="F2008" s="6"/>
      <c r="G2008" s="5"/>
      <c r="H2008" s="6"/>
      <c r="I2008" s="6"/>
      <c r="J2008" s="6"/>
      <c r="K2008" s="6"/>
      <c r="L2008" s="6"/>
      <c r="M2008" s="6"/>
      <c r="N2008" s="6"/>
    </row>
    <row r="2009" spans="4:14">
      <c r="D2009" s="5"/>
      <c r="E2009" s="6"/>
      <c r="F2009" s="6"/>
      <c r="G2009" s="5"/>
      <c r="H2009" s="6"/>
      <c r="I2009" s="6"/>
      <c r="J2009" s="6"/>
      <c r="K2009" s="6"/>
      <c r="L2009" s="6"/>
      <c r="M2009" s="6"/>
      <c r="N2009" s="6"/>
    </row>
    <row r="2010" spans="4:14">
      <c r="D2010" s="5"/>
      <c r="E2010" s="6"/>
      <c r="F2010" s="6"/>
      <c r="G2010" s="5"/>
      <c r="H2010" s="6"/>
      <c r="I2010" s="6"/>
      <c r="J2010" s="6"/>
      <c r="K2010" s="6"/>
      <c r="L2010" s="6"/>
      <c r="M2010" s="6"/>
      <c r="N2010" s="6"/>
    </row>
    <row r="2011" spans="4:14">
      <c r="D2011" s="5"/>
      <c r="E2011" s="6"/>
      <c r="F2011" s="6"/>
      <c r="G2011" s="5"/>
      <c r="H2011" s="6"/>
      <c r="I2011" s="6"/>
      <c r="J2011" s="6"/>
      <c r="K2011" s="6"/>
      <c r="L2011" s="6"/>
      <c r="M2011" s="6"/>
      <c r="N2011" s="6"/>
    </row>
    <row r="2012" spans="4:14">
      <c r="D2012" s="5"/>
      <c r="E2012" s="6"/>
      <c r="F2012" s="6"/>
      <c r="G2012" s="5"/>
      <c r="H2012" s="6"/>
      <c r="I2012" s="6"/>
      <c r="J2012" s="6"/>
      <c r="K2012" s="6"/>
      <c r="L2012" s="6"/>
      <c r="M2012" s="6"/>
      <c r="N2012" s="6"/>
    </row>
    <row r="2013" spans="4:14">
      <c r="D2013" s="5"/>
      <c r="E2013" s="6"/>
      <c r="F2013" s="6"/>
      <c r="G2013" s="5"/>
      <c r="H2013" s="6"/>
      <c r="I2013" s="6"/>
      <c r="J2013" s="6"/>
      <c r="K2013" s="6"/>
      <c r="L2013" s="6"/>
      <c r="M2013" s="6"/>
      <c r="N2013" s="6"/>
    </row>
    <row r="2014" spans="4:14">
      <c r="D2014" s="5"/>
      <c r="E2014" s="6"/>
      <c r="F2014" s="6"/>
      <c r="G2014" s="5"/>
      <c r="H2014" s="6"/>
      <c r="I2014" s="6"/>
      <c r="J2014" s="6"/>
      <c r="K2014" s="6"/>
      <c r="L2014" s="6"/>
      <c r="M2014" s="6"/>
      <c r="N2014" s="6"/>
    </row>
    <row r="2015" spans="4:14">
      <c r="D2015" s="5"/>
      <c r="E2015" s="6"/>
      <c r="F2015" s="6"/>
      <c r="G2015" s="5"/>
      <c r="H2015" s="6"/>
      <c r="I2015" s="6"/>
      <c r="J2015" s="6"/>
      <c r="K2015" s="6"/>
      <c r="L2015" s="6"/>
      <c r="M2015" s="6"/>
      <c r="N2015" s="6"/>
    </row>
    <row r="2016" spans="4:14">
      <c r="D2016" s="5"/>
      <c r="E2016" s="6"/>
      <c r="F2016" s="6"/>
      <c r="G2016" s="5"/>
      <c r="H2016" s="6"/>
      <c r="I2016" s="6"/>
      <c r="J2016" s="6"/>
      <c r="K2016" s="6"/>
      <c r="L2016" s="6"/>
      <c r="M2016" s="6"/>
      <c r="N2016" s="6"/>
    </row>
    <row r="2017" spans="4:14">
      <c r="D2017" s="5"/>
      <c r="E2017" s="6"/>
      <c r="F2017" s="6"/>
      <c r="G2017" s="5"/>
      <c r="H2017" s="6"/>
      <c r="I2017" s="6"/>
      <c r="J2017" s="6"/>
      <c r="K2017" s="6"/>
      <c r="L2017" s="6"/>
      <c r="M2017" s="6"/>
      <c r="N2017" s="6"/>
    </row>
    <row r="2018" spans="4:14">
      <c r="D2018" s="5"/>
      <c r="E2018" s="6"/>
      <c r="F2018" s="6"/>
      <c r="G2018" s="5"/>
      <c r="H2018" s="6"/>
      <c r="I2018" s="6"/>
      <c r="J2018" s="6"/>
      <c r="K2018" s="6"/>
      <c r="L2018" s="6"/>
      <c r="M2018" s="6"/>
      <c r="N2018" s="6"/>
    </row>
    <row r="2019" spans="4:14">
      <c r="D2019" s="5"/>
      <c r="E2019" s="6"/>
      <c r="F2019" s="6"/>
      <c r="G2019" s="5"/>
      <c r="H2019" s="6"/>
      <c r="I2019" s="6"/>
      <c r="J2019" s="6"/>
      <c r="K2019" s="6"/>
      <c r="L2019" s="6"/>
      <c r="M2019" s="6"/>
      <c r="N2019" s="6"/>
    </row>
    <row r="2020" spans="4:14">
      <c r="D2020" s="5"/>
      <c r="E2020" s="6"/>
      <c r="F2020" s="6"/>
      <c r="G2020" s="5"/>
      <c r="H2020" s="6"/>
      <c r="I2020" s="6"/>
      <c r="J2020" s="6"/>
      <c r="K2020" s="6"/>
      <c r="L2020" s="6"/>
      <c r="M2020" s="6"/>
      <c r="N2020" s="6"/>
    </row>
    <row r="2021" spans="4:14">
      <c r="D2021" s="5"/>
      <c r="E2021" s="6"/>
      <c r="F2021" s="6"/>
      <c r="G2021" s="5"/>
      <c r="H2021" s="6"/>
      <c r="I2021" s="6"/>
      <c r="J2021" s="6"/>
      <c r="K2021" s="6"/>
      <c r="L2021" s="6"/>
      <c r="M2021" s="6"/>
      <c r="N2021" s="6"/>
    </row>
    <row r="2022" spans="4:14">
      <c r="D2022" s="5"/>
      <c r="E2022" s="6"/>
      <c r="F2022" s="6"/>
      <c r="G2022" s="5"/>
      <c r="H2022" s="6"/>
      <c r="I2022" s="6"/>
      <c r="J2022" s="6"/>
      <c r="K2022" s="6"/>
      <c r="L2022" s="6"/>
      <c r="M2022" s="6"/>
      <c r="N2022" s="6"/>
    </row>
    <row r="2023" spans="4:14">
      <c r="D2023" s="5"/>
      <c r="E2023" s="6"/>
      <c r="F2023" s="6"/>
      <c r="G2023" s="5"/>
      <c r="H2023" s="6"/>
      <c r="I2023" s="6"/>
      <c r="J2023" s="6"/>
      <c r="K2023" s="6"/>
      <c r="L2023" s="6"/>
      <c r="M2023" s="6"/>
      <c r="N2023" s="6"/>
    </row>
    <row r="2024" spans="4:14">
      <c r="D2024" s="5"/>
      <c r="E2024" s="6"/>
      <c r="F2024" s="6"/>
      <c r="G2024" s="5"/>
      <c r="H2024" s="6"/>
      <c r="I2024" s="6"/>
      <c r="J2024" s="6"/>
      <c r="K2024" s="6"/>
      <c r="L2024" s="6"/>
      <c r="M2024" s="6"/>
      <c r="N2024" s="6"/>
    </row>
    <row r="2025" spans="4:14">
      <c r="D2025" s="5"/>
      <c r="E2025" s="6"/>
      <c r="F2025" s="6"/>
      <c r="G2025" s="5"/>
      <c r="H2025" s="6"/>
      <c r="I2025" s="6"/>
      <c r="J2025" s="6"/>
      <c r="K2025" s="6"/>
      <c r="L2025" s="6"/>
      <c r="M2025" s="6"/>
      <c r="N2025" s="6"/>
    </row>
    <row r="2026" spans="4:14">
      <c r="D2026" s="5"/>
      <c r="E2026" s="6"/>
      <c r="F2026" s="6"/>
      <c r="G2026" s="5"/>
      <c r="H2026" s="6"/>
      <c r="I2026" s="6"/>
      <c r="J2026" s="6"/>
      <c r="K2026" s="6"/>
      <c r="L2026" s="6"/>
      <c r="M2026" s="6"/>
      <c r="N2026" s="6"/>
    </row>
    <row r="2027" spans="4:14">
      <c r="D2027" s="5"/>
      <c r="E2027" s="6"/>
      <c r="F2027" s="6"/>
      <c r="G2027" s="5"/>
      <c r="H2027" s="6"/>
      <c r="I2027" s="6"/>
      <c r="J2027" s="6"/>
      <c r="K2027" s="6"/>
      <c r="L2027" s="6"/>
      <c r="M2027" s="6"/>
      <c r="N2027" s="6"/>
    </row>
    <row r="2028" spans="4:14">
      <c r="D2028" s="5"/>
      <c r="E2028" s="6"/>
      <c r="F2028" s="6"/>
      <c r="G2028" s="5"/>
      <c r="H2028" s="6"/>
      <c r="I2028" s="6"/>
      <c r="J2028" s="6"/>
      <c r="K2028" s="6"/>
      <c r="L2028" s="6"/>
      <c r="M2028" s="6"/>
      <c r="N2028" s="6"/>
    </row>
    <row r="2029" spans="4:14">
      <c r="D2029" s="5"/>
      <c r="E2029" s="6"/>
      <c r="F2029" s="6"/>
      <c r="G2029" s="5"/>
      <c r="H2029" s="6"/>
      <c r="I2029" s="6"/>
      <c r="J2029" s="6"/>
      <c r="K2029" s="6"/>
      <c r="L2029" s="6"/>
      <c r="M2029" s="6"/>
      <c r="N2029" s="6"/>
    </row>
    <row r="2030" spans="4:14">
      <c r="D2030" s="5"/>
      <c r="E2030" s="6"/>
      <c r="F2030" s="6"/>
      <c r="G2030" s="5"/>
      <c r="H2030" s="6"/>
      <c r="I2030" s="6"/>
      <c r="J2030" s="6"/>
      <c r="K2030" s="6"/>
      <c r="L2030" s="6"/>
      <c r="M2030" s="6"/>
      <c r="N2030" s="6"/>
    </row>
    <row r="2031" spans="4:14">
      <c r="D2031" s="5"/>
      <c r="E2031" s="6"/>
      <c r="F2031" s="6"/>
      <c r="G2031" s="5"/>
      <c r="H2031" s="6"/>
      <c r="I2031" s="6"/>
      <c r="J2031" s="6"/>
      <c r="K2031" s="6"/>
      <c r="L2031" s="6"/>
      <c r="M2031" s="6"/>
      <c r="N2031" s="6"/>
    </row>
    <row r="2032" spans="4:14">
      <c r="D2032" s="5"/>
      <c r="E2032" s="6"/>
      <c r="F2032" s="6"/>
      <c r="G2032" s="5"/>
      <c r="H2032" s="6"/>
      <c r="I2032" s="6"/>
      <c r="J2032" s="6"/>
      <c r="K2032" s="6"/>
      <c r="L2032" s="6"/>
      <c r="M2032" s="6"/>
      <c r="N2032" s="6"/>
    </row>
    <row r="2033" spans="4:14">
      <c r="D2033" s="5"/>
      <c r="E2033" s="6"/>
      <c r="F2033" s="6"/>
      <c r="G2033" s="5"/>
      <c r="H2033" s="6"/>
      <c r="I2033" s="6"/>
      <c r="J2033" s="6"/>
      <c r="K2033" s="6"/>
      <c r="L2033" s="6"/>
      <c r="M2033" s="6"/>
      <c r="N2033" s="6"/>
    </row>
    <row r="2034" spans="4:14">
      <c r="D2034" s="5"/>
      <c r="E2034" s="6"/>
      <c r="F2034" s="6"/>
      <c r="G2034" s="5"/>
      <c r="H2034" s="6"/>
      <c r="I2034" s="6"/>
      <c r="J2034" s="6"/>
      <c r="K2034" s="6"/>
      <c r="L2034" s="6"/>
      <c r="M2034" s="6"/>
      <c r="N2034" s="6"/>
    </row>
    <row r="2035" spans="4:14">
      <c r="D2035" s="5"/>
      <c r="E2035" s="6"/>
      <c r="F2035" s="6"/>
      <c r="G2035" s="5"/>
      <c r="H2035" s="6"/>
      <c r="I2035" s="6"/>
      <c r="J2035" s="6"/>
      <c r="K2035" s="6"/>
      <c r="L2035" s="6"/>
      <c r="M2035" s="6"/>
      <c r="N2035" s="6"/>
    </row>
    <row r="2036" spans="4:14">
      <c r="D2036" s="5"/>
      <c r="E2036" s="6"/>
      <c r="F2036" s="6"/>
      <c r="G2036" s="5"/>
      <c r="H2036" s="6"/>
      <c r="I2036" s="6"/>
      <c r="J2036" s="6"/>
      <c r="K2036" s="6"/>
      <c r="L2036" s="6"/>
      <c r="M2036" s="6"/>
      <c r="N2036" s="6"/>
    </row>
    <row r="2037" spans="4:14">
      <c r="D2037" s="5"/>
      <c r="E2037" s="6"/>
      <c r="F2037" s="6"/>
      <c r="G2037" s="5"/>
      <c r="H2037" s="6"/>
      <c r="I2037" s="6"/>
      <c r="J2037" s="6"/>
      <c r="K2037" s="6"/>
      <c r="L2037" s="6"/>
      <c r="M2037" s="6"/>
      <c r="N2037" s="6"/>
    </row>
    <row r="2038" spans="4:14">
      <c r="D2038" s="5"/>
      <c r="E2038" s="6"/>
      <c r="F2038" s="6"/>
      <c r="G2038" s="5"/>
      <c r="H2038" s="6"/>
      <c r="I2038" s="6"/>
      <c r="J2038" s="6"/>
      <c r="K2038" s="6"/>
      <c r="L2038" s="6"/>
      <c r="M2038" s="6"/>
      <c r="N2038" s="6"/>
    </row>
    <row r="2039" spans="4:14">
      <c r="D2039" s="5"/>
      <c r="E2039" s="6"/>
      <c r="F2039" s="6"/>
      <c r="G2039" s="5"/>
      <c r="H2039" s="6"/>
      <c r="I2039" s="6"/>
      <c r="J2039" s="6"/>
      <c r="K2039" s="6"/>
      <c r="L2039" s="6"/>
      <c r="M2039" s="6"/>
      <c r="N2039" s="6"/>
    </row>
    <row r="2040" spans="4:14">
      <c r="D2040" s="5"/>
      <c r="E2040" s="6"/>
      <c r="F2040" s="6"/>
      <c r="G2040" s="5"/>
      <c r="H2040" s="6"/>
      <c r="I2040" s="6"/>
      <c r="J2040" s="6"/>
      <c r="K2040" s="6"/>
      <c r="L2040" s="6"/>
      <c r="M2040" s="6"/>
      <c r="N2040" s="6"/>
    </row>
    <row r="2041" spans="4:14">
      <c r="D2041" s="5"/>
      <c r="E2041" s="6"/>
      <c r="F2041" s="6"/>
      <c r="G2041" s="5"/>
      <c r="H2041" s="6"/>
      <c r="I2041" s="6"/>
      <c r="J2041" s="6"/>
      <c r="K2041" s="6"/>
      <c r="L2041" s="6"/>
      <c r="M2041" s="6"/>
      <c r="N2041" s="6"/>
    </row>
    <row r="2042" spans="4:14">
      <c r="D2042" s="5"/>
      <c r="E2042" s="6"/>
      <c r="F2042" s="6"/>
      <c r="G2042" s="5"/>
      <c r="H2042" s="6"/>
      <c r="I2042" s="6"/>
      <c r="J2042" s="6"/>
      <c r="K2042" s="6"/>
      <c r="L2042" s="6"/>
      <c r="M2042" s="6"/>
      <c r="N2042" s="6"/>
    </row>
    <row r="2043" spans="4:14">
      <c r="D2043" s="5"/>
      <c r="E2043" s="6"/>
      <c r="F2043" s="6"/>
      <c r="G2043" s="5"/>
      <c r="H2043" s="6"/>
      <c r="I2043" s="6"/>
      <c r="J2043" s="6"/>
      <c r="K2043" s="6"/>
      <c r="L2043" s="6"/>
      <c r="M2043" s="6"/>
      <c r="N2043" s="6"/>
    </row>
    <row r="2044" spans="4:14">
      <c r="D2044" s="5"/>
      <c r="E2044" s="6"/>
      <c r="F2044" s="6"/>
      <c r="G2044" s="5"/>
      <c r="H2044" s="6"/>
      <c r="I2044" s="6"/>
      <c r="J2044" s="6"/>
      <c r="K2044" s="6"/>
      <c r="L2044" s="6"/>
      <c r="M2044" s="6"/>
      <c r="N2044" s="6"/>
    </row>
    <row r="2045" spans="4:14">
      <c r="D2045" s="5"/>
      <c r="E2045" s="6"/>
      <c r="F2045" s="6"/>
      <c r="G2045" s="5"/>
      <c r="H2045" s="6"/>
      <c r="I2045" s="6"/>
      <c r="J2045" s="6"/>
      <c r="K2045" s="6"/>
      <c r="L2045" s="6"/>
      <c r="M2045" s="6"/>
      <c r="N2045" s="6"/>
    </row>
    <row r="2046" spans="4:14">
      <c r="D2046" s="5"/>
      <c r="E2046" s="6"/>
      <c r="F2046" s="6"/>
      <c r="G2046" s="5"/>
      <c r="H2046" s="6"/>
      <c r="I2046" s="6"/>
      <c r="J2046" s="6"/>
      <c r="K2046" s="6"/>
      <c r="L2046" s="6"/>
      <c r="M2046" s="6"/>
      <c r="N2046" s="6"/>
    </row>
    <row r="2047" spans="4:14">
      <c r="D2047" s="5"/>
      <c r="E2047" s="6"/>
      <c r="F2047" s="6"/>
      <c r="G2047" s="5"/>
      <c r="H2047" s="6"/>
      <c r="I2047" s="6"/>
      <c r="J2047" s="6"/>
      <c r="K2047" s="6"/>
      <c r="L2047" s="6"/>
      <c r="M2047" s="6"/>
      <c r="N2047" s="6"/>
    </row>
    <row r="2048" spans="4:14">
      <c r="D2048" s="5"/>
      <c r="E2048" s="6"/>
      <c r="F2048" s="6"/>
      <c r="G2048" s="5"/>
      <c r="H2048" s="6"/>
      <c r="I2048" s="6"/>
      <c r="J2048" s="6"/>
      <c r="K2048" s="6"/>
      <c r="L2048" s="6"/>
      <c r="M2048" s="6"/>
      <c r="N2048" s="6"/>
    </row>
    <row r="2049" spans="4:14">
      <c r="D2049" s="5"/>
      <c r="E2049" s="6"/>
      <c r="F2049" s="6"/>
      <c r="G2049" s="5"/>
      <c r="H2049" s="6"/>
      <c r="I2049" s="6"/>
      <c r="J2049" s="6"/>
      <c r="K2049" s="6"/>
      <c r="L2049" s="6"/>
      <c r="M2049" s="6"/>
      <c r="N2049" s="6"/>
    </row>
    <row r="2050" spans="4:14">
      <c r="D2050" s="5"/>
      <c r="E2050" s="6"/>
      <c r="F2050" s="6"/>
      <c r="G2050" s="5"/>
      <c r="H2050" s="6"/>
      <c r="I2050" s="6"/>
      <c r="J2050" s="6"/>
      <c r="K2050" s="6"/>
      <c r="L2050" s="6"/>
      <c r="M2050" s="6"/>
      <c r="N2050" s="6"/>
    </row>
    <row r="2051" spans="4:14">
      <c r="D2051" s="5"/>
      <c r="E2051" s="6"/>
      <c r="F2051" s="6"/>
      <c r="G2051" s="5"/>
      <c r="H2051" s="6"/>
      <c r="I2051" s="6"/>
      <c r="J2051" s="6"/>
      <c r="K2051" s="6"/>
      <c r="L2051" s="6"/>
      <c r="M2051" s="6"/>
      <c r="N2051" s="6"/>
    </row>
    <row r="2052" spans="4:14">
      <c r="D2052" s="5"/>
      <c r="E2052" s="6"/>
      <c r="F2052" s="6"/>
      <c r="G2052" s="5"/>
      <c r="H2052" s="6"/>
      <c r="I2052" s="6"/>
      <c r="J2052" s="6"/>
      <c r="K2052" s="6"/>
      <c r="L2052" s="6"/>
      <c r="M2052" s="6"/>
      <c r="N2052" s="6"/>
    </row>
    <row r="2053" spans="4:14">
      <c r="D2053" s="5"/>
      <c r="E2053" s="6"/>
      <c r="F2053" s="6"/>
      <c r="G2053" s="5"/>
      <c r="H2053" s="6"/>
      <c r="I2053" s="6"/>
      <c r="J2053" s="6"/>
      <c r="K2053" s="6"/>
      <c r="L2053" s="6"/>
      <c r="M2053" s="6"/>
      <c r="N2053" s="6"/>
    </row>
    <row r="2054" spans="4:14">
      <c r="D2054" s="5"/>
      <c r="E2054" s="6"/>
      <c r="F2054" s="6"/>
      <c r="G2054" s="5"/>
      <c r="H2054" s="6"/>
      <c r="I2054" s="6"/>
      <c r="J2054" s="6"/>
      <c r="K2054" s="6"/>
      <c r="L2054" s="6"/>
      <c r="M2054" s="6"/>
      <c r="N2054" s="6"/>
    </row>
    <row r="2055" spans="4:14">
      <c r="D2055" s="5"/>
      <c r="E2055" s="6"/>
      <c r="F2055" s="6"/>
      <c r="G2055" s="5"/>
      <c r="H2055" s="6"/>
      <c r="I2055" s="6"/>
      <c r="J2055" s="6"/>
      <c r="K2055" s="6"/>
      <c r="L2055" s="6"/>
      <c r="M2055" s="6"/>
      <c r="N2055" s="6"/>
    </row>
    <row r="2056" spans="4:14">
      <c r="D2056" s="5"/>
      <c r="E2056" s="6"/>
      <c r="F2056" s="6"/>
      <c r="G2056" s="5"/>
      <c r="H2056" s="6"/>
      <c r="I2056" s="6"/>
      <c r="J2056" s="6"/>
      <c r="K2056" s="6"/>
      <c r="L2056" s="6"/>
      <c r="M2056" s="6"/>
      <c r="N2056" s="6"/>
    </row>
    <row r="2057" spans="4:14">
      <c r="D2057" s="5"/>
      <c r="E2057" s="6"/>
      <c r="F2057" s="6"/>
      <c r="G2057" s="5"/>
      <c r="H2057" s="6"/>
      <c r="I2057" s="6"/>
      <c r="J2057" s="6"/>
      <c r="K2057" s="6"/>
      <c r="L2057" s="6"/>
      <c r="M2057" s="6"/>
      <c r="N2057" s="6"/>
    </row>
    <row r="2058" spans="4:14">
      <c r="D2058" s="5"/>
      <c r="E2058" s="6"/>
      <c r="F2058" s="6"/>
      <c r="G2058" s="5"/>
      <c r="H2058" s="6"/>
      <c r="I2058" s="6"/>
      <c r="J2058" s="6"/>
      <c r="K2058" s="6"/>
      <c r="L2058" s="6"/>
      <c r="M2058" s="6"/>
      <c r="N2058" s="6"/>
    </row>
    <row r="2059" spans="4:14">
      <c r="D2059" s="5"/>
      <c r="E2059" s="6"/>
      <c r="F2059" s="6"/>
      <c r="G2059" s="5"/>
      <c r="H2059" s="6"/>
      <c r="I2059" s="6"/>
      <c r="J2059" s="6"/>
      <c r="K2059" s="6"/>
      <c r="L2059" s="6"/>
      <c r="M2059" s="6"/>
      <c r="N2059" s="6"/>
    </row>
    <row r="2060" spans="4:14">
      <c r="D2060" s="5"/>
      <c r="E2060" s="6"/>
      <c r="F2060" s="6"/>
      <c r="G2060" s="5"/>
      <c r="H2060" s="6"/>
      <c r="I2060" s="6"/>
      <c r="J2060" s="6"/>
      <c r="K2060" s="6"/>
      <c r="L2060" s="6"/>
      <c r="M2060" s="6"/>
      <c r="N2060" s="6"/>
    </row>
    <row r="2061" spans="4:14">
      <c r="D2061" s="5"/>
      <c r="E2061" s="6"/>
      <c r="F2061" s="6"/>
      <c r="G2061" s="5"/>
      <c r="H2061" s="6"/>
      <c r="I2061" s="6"/>
      <c r="J2061" s="6"/>
      <c r="K2061" s="6"/>
      <c r="L2061" s="6"/>
      <c r="M2061" s="6"/>
      <c r="N2061" s="6"/>
    </row>
    <row r="2062" spans="4:14">
      <c r="D2062" s="5"/>
      <c r="E2062" s="6"/>
      <c r="F2062" s="6"/>
      <c r="G2062" s="5"/>
      <c r="H2062" s="6"/>
      <c r="I2062" s="6"/>
      <c r="J2062" s="6"/>
      <c r="K2062" s="6"/>
      <c r="L2062" s="6"/>
      <c r="M2062" s="6"/>
      <c r="N2062" s="6"/>
    </row>
    <row r="2063" spans="4:14">
      <c r="D2063" s="5"/>
      <c r="E2063" s="6"/>
      <c r="F2063" s="6"/>
      <c r="G2063" s="5"/>
      <c r="H2063" s="6"/>
      <c r="I2063" s="6"/>
      <c r="J2063" s="6"/>
      <c r="K2063" s="6"/>
      <c r="L2063" s="6"/>
      <c r="M2063" s="6"/>
      <c r="N2063" s="6"/>
    </row>
    <row r="2064" spans="4:14">
      <c r="D2064" s="5"/>
      <c r="E2064" s="6"/>
      <c r="F2064" s="6"/>
      <c r="G2064" s="5"/>
      <c r="H2064" s="6"/>
      <c r="I2064" s="6"/>
      <c r="J2064" s="6"/>
      <c r="K2064" s="6"/>
      <c r="L2064" s="6"/>
      <c r="M2064" s="6"/>
      <c r="N2064" s="6"/>
    </row>
    <row r="2065" spans="4:14">
      <c r="D2065" s="5"/>
      <c r="E2065" s="6"/>
      <c r="F2065" s="6"/>
      <c r="G2065" s="5"/>
      <c r="H2065" s="6"/>
      <c r="I2065" s="6"/>
      <c r="J2065" s="6"/>
      <c r="K2065" s="6"/>
      <c r="L2065" s="6"/>
      <c r="M2065" s="6"/>
      <c r="N2065" s="6"/>
    </row>
    <row r="2066" spans="4:14">
      <c r="D2066" s="5"/>
      <c r="E2066" s="6"/>
      <c r="F2066" s="6"/>
      <c r="G2066" s="5"/>
      <c r="H2066" s="6"/>
      <c r="I2066" s="6"/>
      <c r="J2066" s="6"/>
      <c r="K2066" s="6"/>
      <c r="L2066" s="6"/>
      <c r="M2066" s="6"/>
      <c r="N2066" s="6"/>
    </row>
    <row r="2067" spans="4:14">
      <c r="D2067" s="5"/>
      <c r="E2067" s="6"/>
      <c r="F2067" s="6"/>
      <c r="G2067" s="5"/>
      <c r="H2067" s="6"/>
      <c r="I2067" s="6"/>
      <c r="J2067" s="6"/>
      <c r="K2067" s="6"/>
      <c r="L2067" s="6"/>
      <c r="M2067" s="6"/>
      <c r="N2067" s="6"/>
    </row>
    <row r="2068" spans="4:14">
      <c r="D2068" s="5"/>
      <c r="E2068" s="6"/>
      <c r="F2068" s="6"/>
      <c r="G2068" s="5"/>
      <c r="H2068" s="6"/>
      <c r="I2068" s="6"/>
      <c r="J2068" s="6"/>
      <c r="K2068" s="6"/>
      <c r="L2068" s="6"/>
      <c r="M2068" s="6"/>
      <c r="N2068" s="6"/>
    </row>
    <row r="2069" spans="4:14">
      <c r="D2069" s="5"/>
      <c r="E2069" s="6"/>
      <c r="F2069" s="6"/>
      <c r="G2069" s="5"/>
      <c r="H2069" s="6"/>
      <c r="I2069" s="6"/>
      <c r="J2069" s="6"/>
      <c r="K2069" s="6"/>
      <c r="L2069" s="6"/>
      <c r="M2069" s="6"/>
      <c r="N2069" s="6"/>
    </row>
    <row r="2070" spans="4:14">
      <c r="D2070" s="5"/>
      <c r="E2070" s="6"/>
      <c r="F2070" s="6"/>
      <c r="G2070" s="5"/>
      <c r="H2070" s="6"/>
      <c r="I2070" s="6"/>
      <c r="J2070" s="6"/>
      <c r="K2070" s="6"/>
      <c r="L2070" s="6"/>
      <c r="M2070" s="6"/>
      <c r="N2070" s="6"/>
    </row>
    <row r="2071" spans="4:14">
      <c r="D2071" s="5"/>
      <c r="E2071" s="6"/>
      <c r="F2071" s="6"/>
      <c r="G2071" s="5"/>
      <c r="H2071" s="6"/>
      <c r="I2071" s="6"/>
      <c r="J2071" s="6"/>
      <c r="K2071" s="6"/>
      <c r="L2071" s="6"/>
      <c r="M2071" s="6"/>
      <c r="N2071" s="6"/>
    </row>
    <row r="2072" spans="4:14">
      <c r="D2072" s="5"/>
      <c r="E2072" s="6"/>
      <c r="F2072" s="6"/>
      <c r="G2072" s="5"/>
      <c r="H2072" s="6"/>
      <c r="I2072" s="6"/>
      <c r="J2072" s="6"/>
      <c r="K2072" s="6"/>
      <c r="L2072" s="6"/>
      <c r="M2072" s="6"/>
      <c r="N2072" s="6"/>
    </row>
    <row r="2073" spans="4:14">
      <c r="D2073" s="5"/>
      <c r="E2073" s="6"/>
      <c r="F2073" s="6"/>
      <c r="G2073" s="5"/>
      <c r="H2073" s="6"/>
      <c r="I2073" s="6"/>
      <c r="J2073" s="6"/>
      <c r="K2073" s="6"/>
      <c r="L2073" s="6"/>
      <c r="M2073" s="6"/>
      <c r="N2073" s="6"/>
    </row>
    <row r="2074" spans="4:14">
      <c r="D2074" s="5"/>
      <c r="E2074" s="6"/>
      <c r="F2074" s="6"/>
      <c r="G2074" s="5"/>
      <c r="H2074" s="6"/>
      <c r="I2074" s="6"/>
      <c r="J2074" s="6"/>
      <c r="K2074" s="6"/>
      <c r="L2074" s="6"/>
      <c r="M2074" s="6"/>
      <c r="N2074" s="6"/>
    </row>
    <row r="2075" spans="4:14">
      <c r="D2075" s="5"/>
      <c r="E2075" s="6"/>
      <c r="F2075" s="6"/>
      <c r="G2075" s="5"/>
      <c r="H2075" s="6"/>
      <c r="I2075" s="6"/>
      <c r="J2075" s="6"/>
      <c r="K2075" s="6"/>
      <c r="L2075" s="6"/>
      <c r="M2075" s="6"/>
      <c r="N2075" s="6"/>
    </row>
    <row r="2076" spans="4:14">
      <c r="D2076" s="5"/>
      <c r="E2076" s="6"/>
      <c r="F2076" s="6"/>
      <c r="G2076" s="5"/>
      <c r="H2076" s="6"/>
      <c r="I2076" s="6"/>
      <c r="J2076" s="6"/>
      <c r="K2076" s="6"/>
      <c r="L2076" s="6"/>
      <c r="M2076" s="6"/>
      <c r="N2076" s="6"/>
    </row>
    <row r="2077" spans="4:14">
      <c r="D2077" s="5"/>
      <c r="E2077" s="6"/>
      <c r="F2077" s="6"/>
      <c r="G2077" s="5"/>
      <c r="H2077" s="6"/>
      <c r="I2077" s="6"/>
      <c r="J2077" s="6"/>
      <c r="K2077" s="6"/>
      <c r="L2077" s="6"/>
      <c r="M2077" s="6"/>
      <c r="N2077" s="6"/>
    </row>
    <row r="2078" spans="4:14">
      <c r="D2078" s="5"/>
      <c r="E2078" s="6"/>
      <c r="F2078" s="6"/>
      <c r="G2078" s="5"/>
      <c r="H2078" s="6"/>
      <c r="I2078" s="6"/>
      <c r="J2078" s="6"/>
      <c r="K2078" s="6"/>
      <c r="L2078" s="6"/>
      <c r="M2078" s="6"/>
      <c r="N2078" s="6"/>
    </row>
    <row r="2079" spans="4:14">
      <c r="D2079" s="5"/>
      <c r="E2079" s="6"/>
      <c r="F2079" s="6"/>
      <c r="G2079" s="5"/>
      <c r="H2079" s="6"/>
      <c r="I2079" s="6"/>
      <c r="J2079" s="6"/>
      <c r="K2079" s="6"/>
      <c r="L2079" s="6"/>
      <c r="M2079" s="6"/>
      <c r="N2079" s="6"/>
    </row>
    <row r="2080" spans="4:14">
      <c r="D2080" s="5"/>
      <c r="E2080" s="6"/>
      <c r="F2080" s="6"/>
      <c r="G2080" s="5"/>
      <c r="H2080" s="6"/>
      <c r="I2080" s="6"/>
      <c r="J2080" s="6"/>
      <c r="K2080" s="6"/>
      <c r="L2080" s="6"/>
      <c r="M2080" s="6"/>
      <c r="N2080" s="6"/>
    </row>
    <row r="2081" spans="4:14">
      <c r="D2081" s="5"/>
      <c r="E2081" s="6"/>
      <c r="F2081" s="6"/>
      <c r="G2081" s="5"/>
      <c r="H2081" s="6"/>
      <c r="I2081" s="6"/>
      <c r="J2081" s="6"/>
      <c r="K2081" s="6"/>
      <c r="L2081" s="6"/>
      <c r="M2081" s="6"/>
      <c r="N2081" s="6"/>
    </row>
    <row r="2082" spans="4:14">
      <c r="D2082" s="5"/>
      <c r="E2082" s="6"/>
      <c r="F2082" s="6"/>
      <c r="G2082" s="5"/>
      <c r="H2082" s="6"/>
      <c r="I2082" s="6"/>
      <c r="J2082" s="6"/>
      <c r="K2082" s="6"/>
      <c r="L2082" s="6"/>
      <c r="M2082" s="6"/>
      <c r="N2082" s="6"/>
    </row>
    <row r="2083" spans="4:14">
      <c r="D2083" s="5"/>
      <c r="E2083" s="6"/>
      <c r="F2083" s="6"/>
      <c r="G2083" s="5"/>
      <c r="H2083" s="6"/>
      <c r="I2083" s="6"/>
      <c r="J2083" s="6"/>
      <c r="K2083" s="6"/>
      <c r="L2083" s="6"/>
      <c r="M2083" s="6"/>
      <c r="N2083" s="6"/>
    </row>
    <row r="2084" spans="4:14">
      <c r="D2084" s="5"/>
      <c r="E2084" s="6"/>
      <c r="F2084" s="6"/>
      <c r="G2084" s="5"/>
      <c r="H2084" s="6"/>
      <c r="I2084" s="6"/>
      <c r="J2084" s="6"/>
      <c r="K2084" s="6"/>
      <c r="L2084" s="6"/>
      <c r="M2084" s="6"/>
      <c r="N2084" s="6"/>
    </row>
    <row r="2085" spans="4:14">
      <c r="D2085" s="5"/>
      <c r="E2085" s="6"/>
      <c r="F2085" s="6"/>
      <c r="G2085" s="5"/>
      <c r="H2085" s="6"/>
      <c r="I2085" s="6"/>
      <c r="J2085" s="6"/>
      <c r="K2085" s="6"/>
      <c r="L2085" s="6"/>
      <c r="M2085" s="6"/>
      <c r="N2085" s="6"/>
    </row>
    <row r="2086" spans="4:14">
      <c r="D2086" s="5"/>
      <c r="E2086" s="6"/>
      <c r="F2086" s="6"/>
      <c r="G2086" s="5"/>
      <c r="H2086" s="6"/>
      <c r="I2086" s="6"/>
      <c r="J2086" s="6"/>
      <c r="K2086" s="6"/>
      <c r="L2086" s="6"/>
      <c r="M2086" s="6"/>
      <c r="N2086" s="6"/>
    </row>
    <row r="2087" spans="4:14">
      <c r="D2087" s="5"/>
      <c r="E2087" s="6"/>
      <c r="F2087" s="6"/>
      <c r="G2087" s="5"/>
      <c r="H2087" s="6"/>
      <c r="I2087" s="6"/>
      <c r="J2087" s="6"/>
      <c r="K2087" s="6"/>
      <c r="L2087" s="6"/>
      <c r="M2087" s="6"/>
      <c r="N2087" s="6"/>
    </row>
    <row r="2088" spans="4:14">
      <c r="D2088" s="5"/>
      <c r="E2088" s="6"/>
      <c r="F2088" s="6"/>
      <c r="G2088" s="5"/>
      <c r="H2088" s="6"/>
      <c r="I2088" s="6"/>
      <c r="J2088" s="6"/>
      <c r="K2088" s="6"/>
      <c r="L2088" s="6"/>
      <c r="M2088" s="6"/>
      <c r="N2088" s="6"/>
    </row>
    <row r="2089" spans="4:14">
      <c r="D2089" s="5"/>
      <c r="E2089" s="6"/>
      <c r="F2089" s="6"/>
      <c r="G2089" s="5"/>
      <c r="H2089" s="6"/>
      <c r="I2089" s="6"/>
      <c r="J2089" s="6"/>
      <c r="K2089" s="6"/>
      <c r="L2089" s="6"/>
      <c r="M2089" s="6"/>
      <c r="N2089" s="6"/>
    </row>
    <row r="2090" spans="4:14">
      <c r="D2090" s="5"/>
      <c r="E2090" s="6"/>
      <c r="F2090" s="6"/>
      <c r="G2090" s="5"/>
      <c r="H2090" s="6"/>
      <c r="I2090" s="6"/>
      <c r="J2090" s="6"/>
      <c r="K2090" s="6"/>
      <c r="L2090" s="6"/>
      <c r="M2090" s="6"/>
      <c r="N2090" s="6"/>
    </row>
    <row r="2091" spans="4:14">
      <c r="D2091" s="5"/>
      <c r="E2091" s="6"/>
      <c r="F2091" s="6"/>
      <c r="G2091" s="5"/>
      <c r="H2091" s="6"/>
      <c r="I2091" s="6"/>
      <c r="J2091" s="6"/>
      <c r="K2091" s="6"/>
      <c r="L2091" s="6"/>
      <c r="M2091" s="6"/>
      <c r="N2091" s="6"/>
    </row>
    <row r="2092" spans="4:14">
      <c r="D2092" s="5"/>
      <c r="E2092" s="6"/>
      <c r="F2092" s="6"/>
      <c r="G2092" s="5"/>
      <c r="H2092" s="6"/>
      <c r="I2092" s="6"/>
      <c r="J2092" s="6"/>
      <c r="K2092" s="6"/>
      <c r="L2092" s="6"/>
      <c r="M2092" s="6"/>
      <c r="N2092" s="6"/>
    </row>
    <row r="2093" spans="4:14">
      <c r="D2093" s="5"/>
      <c r="E2093" s="6"/>
      <c r="F2093" s="6"/>
      <c r="G2093" s="5"/>
      <c r="H2093" s="6"/>
      <c r="I2093" s="6"/>
      <c r="J2093" s="6"/>
      <c r="K2093" s="6"/>
      <c r="L2093" s="6"/>
      <c r="M2093" s="6"/>
      <c r="N2093" s="6"/>
    </row>
    <row r="2094" spans="4:14">
      <c r="D2094" s="5"/>
      <c r="E2094" s="6"/>
      <c r="F2094" s="6"/>
      <c r="G2094" s="5"/>
      <c r="H2094" s="6"/>
      <c r="I2094" s="6"/>
      <c r="J2094" s="6"/>
      <c r="K2094" s="6"/>
      <c r="L2094" s="6"/>
      <c r="M2094" s="6"/>
      <c r="N2094" s="6"/>
    </row>
    <row r="2095" spans="4:14">
      <c r="D2095" s="5"/>
      <c r="E2095" s="6"/>
      <c r="F2095" s="6"/>
      <c r="G2095" s="5"/>
      <c r="H2095" s="6"/>
      <c r="I2095" s="6"/>
      <c r="J2095" s="6"/>
      <c r="K2095" s="6"/>
      <c r="L2095" s="6"/>
      <c r="M2095" s="6"/>
      <c r="N2095" s="6"/>
    </row>
    <row r="2096" spans="4:14">
      <c r="D2096" s="5"/>
      <c r="E2096" s="6"/>
      <c r="F2096" s="6"/>
      <c r="G2096" s="5"/>
      <c r="H2096" s="6"/>
      <c r="I2096" s="6"/>
      <c r="J2096" s="6"/>
      <c r="K2096" s="6"/>
      <c r="L2096" s="6"/>
      <c r="M2096" s="6"/>
      <c r="N2096" s="6"/>
    </row>
    <row r="2097" spans="4:14">
      <c r="D2097" s="5"/>
      <c r="E2097" s="6"/>
      <c r="F2097" s="6"/>
      <c r="G2097" s="5"/>
      <c r="H2097" s="6"/>
      <c r="I2097" s="6"/>
      <c r="J2097" s="6"/>
      <c r="K2097" s="6"/>
      <c r="L2097" s="6"/>
      <c r="M2097" s="6"/>
      <c r="N2097" s="6"/>
    </row>
    <row r="2098" spans="4:14">
      <c r="D2098" s="5"/>
      <c r="E2098" s="6"/>
      <c r="F2098" s="6"/>
      <c r="G2098" s="5"/>
      <c r="H2098" s="6"/>
      <c r="I2098" s="6"/>
      <c r="J2098" s="6"/>
      <c r="K2098" s="6"/>
      <c r="L2098" s="6"/>
      <c r="M2098" s="6"/>
      <c r="N2098" s="6"/>
    </row>
    <row r="2099" spans="4:14">
      <c r="D2099" s="5"/>
      <c r="E2099" s="6"/>
      <c r="F2099" s="6"/>
      <c r="G2099" s="5"/>
      <c r="H2099" s="6"/>
      <c r="I2099" s="6"/>
      <c r="J2099" s="6"/>
      <c r="K2099" s="6"/>
      <c r="L2099" s="6"/>
      <c r="M2099" s="6"/>
      <c r="N2099" s="6"/>
    </row>
    <row r="2100" spans="4:14">
      <c r="D2100" s="5"/>
      <c r="E2100" s="6"/>
      <c r="F2100" s="6"/>
      <c r="G2100" s="5"/>
      <c r="H2100" s="6"/>
      <c r="I2100" s="6"/>
      <c r="J2100" s="6"/>
      <c r="K2100" s="6"/>
      <c r="L2100" s="6"/>
      <c r="M2100" s="6"/>
      <c r="N2100" s="6"/>
    </row>
    <row r="2101" spans="4:14">
      <c r="D2101" s="5"/>
      <c r="E2101" s="6"/>
      <c r="F2101" s="6"/>
      <c r="G2101" s="5"/>
      <c r="H2101" s="6"/>
      <c r="I2101" s="6"/>
      <c r="J2101" s="6"/>
      <c r="K2101" s="6"/>
      <c r="L2101" s="6"/>
      <c r="M2101" s="6"/>
      <c r="N2101" s="6"/>
    </row>
    <row r="2102" spans="4:14">
      <c r="D2102" s="5"/>
      <c r="E2102" s="6"/>
      <c r="F2102" s="6"/>
      <c r="G2102" s="5"/>
      <c r="H2102" s="6"/>
      <c r="I2102" s="6"/>
      <c r="J2102" s="6"/>
      <c r="K2102" s="6"/>
      <c r="L2102" s="6"/>
      <c r="M2102" s="6"/>
      <c r="N2102" s="6"/>
    </row>
    <row r="2103" spans="4:14">
      <c r="D2103" s="5"/>
      <c r="E2103" s="6"/>
      <c r="F2103" s="6"/>
      <c r="G2103" s="5"/>
      <c r="H2103" s="6"/>
      <c r="I2103" s="6"/>
      <c r="J2103" s="6"/>
      <c r="K2103" s="6"/>
      <c r="L2103" s="6"/>
      <c r="M2103" s="6"/>
      <c r="N2103" s="6"/>
    </row>
    <row r="2104" spans="4:14">
      <c r="D2104" s="5"/>
      <c r="E2104" s="6"/>
      <c r="F2104" s="6"/>
      <c r="G2104" s="5"/>
      <c r="H2104" s="6"/>
      <c r="I2104" s="6"/>
      <c r="J2104" s="6"/>
      <c r="K2104" s="6"/>
      <c r="L2104" s="6"/>
      <c r="M2104" s="6"/>
      <c r="N2104" s="6"/>
    </row>
    <row r="2105" spans="4:14">
      <c r="D2105" s="5"/>
      <c r="E2105" s="6"/>
      <c r="F2105" s="6"/>
      <c r="G2105" s="5"/>
      <c r="H2105" s="6"/>
      <c r="I2105" s="6"/>
      <c r="J2105" s="6"/>
      <c r="K2105" s="6"/>
      <c r="L2105" s="6"/>
      <c r="M2105" s="6"/>
      <c r="N2105" s="6"/>
    </row>
    <row r="2106" spans="4:14">
      <c r="D2106" s="5"/>
      <c r="E2106" s="6"/>
      <c r="F2106" s="6"/>
      <c r="G2106" s="5"/>
      <c r="H2106" s="6"/>
      <c r="I2106" s="6"/>
      <c r="J2106" s="6"/>
      <c r="K2106" s="6"/>
      <c r="L2106" s="6"/>
      <c r="M2106" s="6"/>
      <c r="N2106" s="6"/>
    </row>
    <row r="2107" spans="4:14">
      <c r="D2107" s="5"/>
      <c r="E2107" s="6"/>
      <c r="F2107" s="6"/>
      <c r="G2107" s="5"/>
      <c r="H2107" s="6"/>
      <c r="I2107" s="6"/>
      <c r="J2107" s="6"/>
      <c r="K2107" s="6"/>
      <c r="L2107" s="6"/>
      <c r="M2107" s="6"/>
      <c r="N2107" s="6"/>
    </row>
    <row r="2108" spans="4:14">
      <c r="D2108" s="5"/>
      <c r="E2108" s="6"/>
      <c r="F2108" s="6"/>
      <c r="G2108" s="5"/>
      <c r="H2108" s="6"/>
      <c r="I2108" s="6"/>
      <c r="J2108" s="6"/>
      <c r="K2108" s="6"/>
      <c r="L2108" s="6"/>
      <c r="M2108" s="6"/>
      <c r="N2108" s="6"/>
    </row>
    <row r="2109" spans="4:14">
      <c r="D2109" s="5"/>
      <c r="E2109" s="6"/>
      <c r="F2109" s="6"/>
      <c r="G2109" s="5"/>
      <c r="H2109" s="6"/>
      <c r="I2109" s="6"/>
      <c r="J2109" s="6"/>
      <c r="K2109" s="6"/>
      <c r="L2109" s="6"/>
      <c r="M2109" s="6"/>
      <c r="N2109" s="6"/>
    </row>
    <row r="2110" spans="4:14">
      <c r="D2110" s="5"/>
      <c r="E2110" s="6"/>
      <c r="F2110" s="6"/>
      <c r="G2110" s="5"/>
      <c r="H2110" s="6"/>
      <c r="I2110" s="6"/>
      <c r="J2110" s="6"/>
      <c r="K2110" s="6"/>
      <c r="L2110" s="6"/>
      <c r="M2110" s="6"/>
      <c r="N2110" s="6"/>
    </row>
    <row r="2111" spans="4:14">
      <c r="D2111" s="5"/>
      <c r="E2111" s="6"/>
      <c r="F2111" s="6"/>
      <c r="G2111" s="5"/>
      <c r="H2111" s="6"/>
      <c r="I2111" s="6"/>
      <c r="J2111" s="6"/>
      <c r="K2111" s="6"/>
      <c r="L2111" s="6"/>
      <c r="M2111" s="6"/>
      <c r="N2111" s="6"/>
    </row>
    <row r="2112" spans="4:14">
      <c r="D2112" s="5"/>
      <c r="E2112" s="6"/>
      <c r="F2112" s="6"/>
      <c r="G2112" s="5"/>
      <c r="H2112" s="6"/>
      <c r="I2112" s="6"/>
      <c r="J2112" s="6"/>
      <c r="K2112" s="6"/>
      <c r="L2112" s="6"/>
      <c r="M2112" s="6"/>
      <c r="N2112" s="6"/>
    </row>
    <row r="2113" spans="4:14">
      <c r="D2113" s="5"/>
      <c r="E2113" s="6"/>
      <c r="F2113" s="6"/>
      <c r="G2113" s="5"/>
      <c r="H2113" s="6"/>
      <c r="I2113" s="6"/>
      <c r="J2113" s="6"/>
      <c r="K2113" s="6"/>
      <c r="L2113" s="6"/>
      <c r="M2113" s="6"/>
      <c r="N2113" s="6"/>
    </row>
    <row r="2114" spans="4:14">
      <c r="D2114" s="5"/>
      <c r="E2114" s="6"/>
      <c r="F2114" s="6"/>
      <c r="G2114" s="5"/>
      <c r="H2114" s="6"/>
      <c r="I2114" s="6"/>
      <c r="J2114" s="6"/>
      <c r="K2114" s="6"/>
      <c r="L2114" s="6"/>
      <c r="M2114" s="6"/>
      <c r="N2114" s="6"/>
    </row>
    <row r="2115" spans="4:14">
      <c r="D2115" s="5"/>
      <c r="E2115" s="6"/>
      <c r="F2115" s="6"/>
      <c r="G2115" s="5"/>
      <c r="H2115" s="6"/>
      <c r="I2115" s="6"/>
      <c r="J2115" s="6"/>
      <c r="K2115" s="6"/>
      <c r="L2115" s="6"/>
      <c r="M2115" s="6"/>
      <c r="N2115" s="6"/>
    </row>
    <row r="2116" spans="4:14">
      <c r="D2116" s="5"/>
      <c r="E2116" s="6"/>
      <c r="F2116" s="6"/>
      <c r="G2116" s="5"/>
      <c r="H2116" s="6"/>
      <c r="I2116" s="6"/>
      <c r="J2116" s="6"/>
      <c r="K2116" s="6"/>
      <c r="L2116" s="6"/>
      <c r="M2116" s="6"/>
      <c r="N2116" s="6"/>
    </row>
    <row r="2117" spans="4:14">
      <c r="D2117" s="5"/>
      <c r="E2117" s="6"/>
      <c r="F2117" s="6"/>
      <c r="G2117" s="5"/>
      <c r="H2117" s="6"/>
      <c r="I2117" s="6"/>
      <c r="J2117" s="6"/>
      <c r="K2117" s="6"/>
      <c r="L2117" s="6"/>
      <c r="M2117" s="6"/>
      <c r="N2117" s="6"/>
    </row>
    <row r="2118" spans="4:14">
      <c r="D2118" s="5"/>
      <c r="E2118" s="6"/>
      <c r="F2118" s="6"/>
      <c r="G2118" s="5"/>
      <c r="H2118" s="6"/>
      <c r="I2118" s="6"/>
      <c r="J2118" s="6"/>
      <c r="K2118" s="6"/>
      <c r="L2118" s="6"/>
      <c r="M2118" s="6"/>
      <c r="N2118" s="6"/>
    </row>
    <row r="2119" spans="4:14">
      <c r="D2119" s="5"/>
      <c r="E2119" s="6"/>
      <c r="F2119" s="6"/>
      <c r="G2119" s="5"/>
      <c r="H2119" s="6"/>
      <c r="I2119" s="6"/>
      <c r="J2119" s="6"/>
      <c r="K2119" s="6"/>
      <c r="L2119" s="6"/>
      <c r="M2119" s="6"/>
      <c r="N2119" s="6"/>
    </row>
    <row r="2120" spans="4:14">
      <c r="D2120" s="5"/>
      <c r="E2120" s="6"/>
      <c r="F2120" s="6"/>
      <c r="G2120" s="5"/>
      <c r="H2120" s="6"/>
      <c r="I2120" s="6"/>
      <c r="J2120" s="6"/>
      <c r="K2120" s="6"/>
      <c r="L2120" s="6"/>
      <c r="M2120" s="6"/>
      <c r="N2120" s="6"/>
    </row>
    <row r="2121" spans="4:14">
      <c r="D2121" s="5"/>
      <c r="E2121" s="6"/>
      <c r="F2121" s="6"/>
      <c r="G2121" s="5"/>
      <c r="H2121" s="6"/>
      <c r="I2121" s="6"/>
      <c r="J2121" s="6"/>
      <c r="K2121" s="6"/>
      <c r="L2121" s="6"/>
      <c r="M2121" s="6"/>
      <c r="N2121" s="6"/>
    </row>
    <row r="2122" spans="4:14">
      <c r="D2122" s="5"/>
      <c r="E2122" s="6"/>
      <c r="F2122" s="6"/>
      <c r="G2122" s="5"/>
      <c r="H2122" s="6"/>
      <c r="I2122" s="6"/>
      <c r="J2122" s="6"/>
      <c r="K2122" s="6"/>
      <c r="L2122" s="6"/>
      <c r="M2122" s="6"/>
      <c r="N2122" s="6"/>
    </row>
    <row r="2123" spans="4:14">
      <c r="D2123" s="5"/>
      <c r="E2123" s="6"/>
      <c r="F2123" s="6"/>
      <c r="G2123" s="5"/>
      <c r="H2123" s="6"/>
      <c r="I2123" s="6"/>
      <c r="J2123" s="6"/>
      <c r="K2123" s="6"/>
      <c r="L2123" s="6"/>
      <c r="M2123" s="6"/>
      <c r="N2123" s="6"/>
    </row>
    <row r="2124" spans="4:14">
      <c r="D2124" s="5"/>
      <c r="E2124" s="6"/>
      <c r="F2124" s="6"/>
      <c r="G2124" s="5"/>
      <c r="H2124" s="6"/>
      <c r="I2124" s="6"/>
      <c r="J2124" s="6"/>
      <c r="K2124" s="6"/>
      <c r="L2124" s="6"/>
      <c r="M2124" s="6"/>
      <c r="N2124" s="6"/>
    </row>
    <row r="2125" spans="4:14">
      <c r="D2125" s="5"/>
      <c r="E2125" s="6"/>
      <c r="F2125" s="6"/>
      <c r="G2125" s="5"/>
      <c r="H2125" s="6"/>
      <c r="I2125" s="6"/>
      <c r="J2125" s="6"/>
      <c r="K2125" s="6"/>
      <c r="L2125" s="6"/>
      <c r="M2125" s="6"/>
      <c r="N2125" s="6"/>
    </row>
    <row r="2126" spans="4:14">
      <c r="D2126" s="5"/>
      <c r="E2126" s="6"/>
      <c r="F2126" s="6"/>
      <c r="G2126" s="5"/>
      <c r="H2126" s="6"/>
      <c r="I2126" s="6"/>
      <c r="J2126" s="6"/>
      <c r="K2126" s="6"/>
      <c r="L2126" s="6"/>
      <c r="M2126" s="6"/>
      <c r="N2126" s="6"/>
    </row>
    <row r="2127" spans="4:14">
      <c r="D2127" s="5"/>
      <c r="E2127" s="6"/>
      <c r="F2127" s="6"/>
      <c r="G2127" s="5"/>
      <c r="H2127" s="6"/>
      <c r="I2127" s="6"/>
      <c r="J2127" s="6"/>
      <c r="K2127" s="6"/>
      <c r="L2127" s="6"/>
      <c r="M2127" s="6"/>
      <c r="N2127" s="6"/>
    </row>
    <row r="2128" spans="4:14">
      <c r="D2128" s="5"/>
      <c r="E2128" s="6"/>
      <c r="F2128" s="6"/>
      <c r="G2128" s="5"/>
      <c r="H2128" s="6"/>
      <c r="I2128" s="6"/>
      <c r="J2128" s="6"/>
      <c r="K2128" s="6"/>
      <c r="L2128" s="6"/>
      <c r="M2128" s="6"/>
      <c r="N2128" s="6"/>
    </row>
    <row r="2129" spans="4:14">
      <c r="D2129" s="5"/>
      <c r="E2129" s="6"/>
      <c r="F2129" s="6"/>
      <c r="G2129" s="5"/>
      <c r="H2129" s="6"/>
      <c r="I2129" s="6"/>
      <c r="J2129" s="6"/>
      <c r="K2129" s="6"/>
      <c r="L2129" s="6"/>
      <c r="M2129" s="6"/>
      <c r="N2129" s="6"/>
    </row>
    <row r="2130" spans="4:14">
      <c r="D2130" s="5"/>
      <c r="E2130" s="6"/>
      <c r="F2130" s="6"/>
      <c r="G2130" s="5"/>
      <c r="H2130" s="6"/>
      <c r="I2130" s="6"/>
      <c r="J2130" s="6"/>
      <c r="K2130" s="6"/>
      <c r="L2130" s="6"/>
      <c r="M2130" s="6"/>
      <c r="N2130" s="6"/>
    </row>
    <row r="2131" spans="4:14">
      <c r="D2131" s="5"/>
      <c r="E2131" s="6"/>
      <c r="F2131" s="6"/>
      <c r="G2131" s="5"/>
      <c r="H2131" s="6"/>
      <c r="I2131" s="6"/>
      <c r="J2131" s="6"/>
      <c r="K2131" s="6"/>
      <c r="L2131" s="6"/>
      <c r="M2131" s="6"/>
      <c r="N2131" s="6"/>
    </row>
    <row r="2132" spans="4:14">
      <c r="D2132" s="5"/>
      <c r="E2132" s="6"/>
      <c r="F2132" s="6"/>
      <c r="G2132" s="5"/>
      <c r="H2132" s="6"/>
      <c r="I2132" s="6"/>
      <c r="J2132" s="6"/>
      <c r="K2132" s="6"/>
      <c r="L2132" s="6"/>
      <c r="M2132" s="6"/>
      <c r="N2132" s="6"/>
    </row>
    <row r="2133" spans="4:14">
      <c r="D2133" s="5"/>
      <c r="E2133" s="6"/>
      <c r="F2133" s="6"/>
      <c r="G2133" s="5"/>
      <c r="H2133" s="6"/>
      <c r="I2133" s="6"/>
      <c r="J2133" s="6"/>
      <c r="K2133" s="6"/>
      <c r="L2133" s="6"/>
      <c r="M2133" s="6"/>
      <c r="N2133" s="6"/>
    </row>
    <row r="2134" spans="4:14">
      <c r="D2134" s="5"/>
      <c r="E2134" s="6"/>
      <c r="F2134" s="6"/>
      <c r="G2134" s="5"/>
      <c r="H2134" s="6"/>
      <c r="I2134" s="6"/>
      <c r="J2134" s="6"/>
      <c r="K2134" s="6"/>
      <c r="L2134" s="6"/>
      <c r="M2134" s="6"/>
      <c r="N2134" s="6"/>
    </row>
    <row r="2135" spans="4:14">
      <c r="D2135" s="5"/>
      <c r="E2135" s="6"/>
      <c r="F2135" s="6"/>
      <c r="G2135" s="5"/>
      <c r="H2135" s="6"/>
      <c r="I2135" s="6"/>
      <c r="J2135" s="6"/>
      <c r="K2135" s="6"/>
      <c r="L2135" s="6"/>
      <c r="M2135" s="6"/>
      <c r="N2135" s="6"/>
    </row>
    <row r="2136" spans="4:14">
      <c r="D2136" s="5"/>
      <c r="E2136" s="6"/>
      <c r="F2136" s="6"/>
      <c r="G2136" s="5"/>
      <c r="H2136" s="6"/>
      <c r="I2136" s="6"/>
      <c r="J2136" s="6"/>
      <c r="K2136" s="6"/>
      <c r="L2136" s="6"/>
      <c r="M2136" s="6"/>
      <c r="N2136" s="6"/>
    </row>
    <row r="2137" spans="4:14">
      <c r="D2137" s="5"/>
      <c r="E2137" s="6"/>
      <c r="F2137" s="6"/>
      <c r="G2137" s="5"/>
      <c r="H2137" s="6"/>
      <c r="I2137" s="6"/>
      <c r="J2137" s="6"/>
      <c r="K2137" s="6"/>
      <c r="L2137" s="6"/>
      <c r="M2137" s="6"/>
      <c r="N2137" s="6"/>
    </row>
    <row r="2138" spans="4:14">
      <c r="D2138" s="5"/>
      <c r="E2138" s="6"/>
      <c r="F2138" s="6"/>
      <c r="G2138" s="5"/>
      <c r="H2138" s="6"/>
      <c r="I2138" s="6"/>
      <c r="J2138" s="6"/>
      <c r="K2138" s="6"/>
      <c r="L2138" s="6"/>
      <c r="M2138" s="6"/>
      <c r="N2138" s="6"/>
    </row>
    <row r="2139" spans="4:14">
      <c r="D2139" s="5"/>
      <c r="E2139" s="6"/>
      <c r="F2139" s="6"/>
      <c r="G2139" s="5"/>
      <c r="H2139" s="6"/>
      <c r="I2139" s="6"/>
      <c r="J2139" s="6"/>
      <c r="K2139" s="6"/>
      <c r="L2139" s="6"/>
      <c r="M2139" s="6"/>
      <c r="N2139" s="6"/>
    </row>
    <row r="2140" spans="4:14">
      <c r="D2140" s="5"/>
      <c r="E2140" s="6"/>
      <c r="F2140" s="6"/>
      <c r="G2140" s="5"/>
      <c r="H2140" s="6"/>
      <c r="I2140" s="6"/>
      <c r="J2140" s="6"/>
      <c r="K2140" s="6"/>
      <c r="L2140" s="6"/>
      <c r="M2140" s="6"/>
      <c r="N2140" s="6"/>
    </row>
    <row r="2141" spans="4:14">
      <c r="D2141" s="5"/>
      <c r="E2141" s="6"/>
      <c r="F2141" s="6"/>
      <c r="G2141" s="5"/>
      <c r="H2141" s="6"/>
      <c r="I2141" s="6"/>
      <c r="J2141" s="6"/>
      <c r="K2141" s="6"/>
      <c r="L2141" s="6"/>
      <c r="M2141" s="6"/>
      <c r="N2141" s="6"/>
    </row>
    <row r="2142" spans="4:14">
      <c r="D2142" s="5"/>
      <c r="E2142" s="6"/>
      <c r="F2142" s="6"/>
      <c r="G2142" s="5"/>
      <c r="H2142" s="6"/>
      <c r="I2142" s="6"/>
      <c r="J2142" s="6"/>
      <c r="K2142" s="6"/>
      <c r="L2142" s="6"/>
      <c r="M2142" s="6"/>
      <c r="N2142" s="6"/>
    </row>
    <row r="2143" spans="4:14">
      <c r="D2143" s="5"/>
      <c r="E2143" s="6"/>
      <c r="F2143" s="6"/>
      <c r="G2143" s="5"/>
      <c r="H2143" s="6"/>
      <c r="I2143" s="6"/>
      <c r="J2143" s="6"/>
      <c r="K2143" s="6"/>
      <c r="L2143" s="6"/>
      <c r="M2143" s="6"/>
      <c r="N2143" s="6"/>
    </row>
    <row r="2144" spans="4:14">
      <c r="D2144" s="5"/>
      <c r="E2144" s="6"/>
      <c r="F2144" s="6"/>
      <c r="G2144" s="5"/>
      <c r="H2144" s="6"/>
      <c r="I2144" s="6"/>
      <c r="J2144" s="6"/>
      <c r="K2144" s="6"/>
      <c r="L2144" s="6"/>
      <c r="M2144" s="6"/>
      <c r="N2144" s="6"/>
    </row>
    <row r="2145" spans="4:14">
      <c r="D2145" s="5"/>
      <c r="E2145" s="6"/>
      <c r="F2145" s="6"/>
      <c r="G2145" s="5"/>
      <c r="H2145" s="6"/>
      <c r="I2145" s="6"/>
      <c r="J2145" s="6"/>
      <c r="K2145" s="6"/>
      <c r="L2145" s="6"/>
      <c r="M2145" s="6"/>
      <c r="N2145" s="6"/>
    </row>
    <row r="2146" spans="4:14">
      <c r="D2146" s="5"/>
      <c r="E2146" s="6"/>
      <c r="F2146" s="6"/>
      <c r="G2146" s="5"/>
      <c r="H2146" s="6"/>
      <c r="I2146" s="6"/>
      <c r="J2146" s="6"/>
      <c r="K2146" s="6"/>
      <c r="L2146" s="6"/>
      <c r="M2146" s="6"/>
      <c r="N2146" s="6"/>
    </row>
    <row r="2147" spans="4:14">
      <c r="D2147" s="5"/>
      <c r="E2147" s="6"/>
      <c r="F2147" s="6"/>
      <c r="G2147" s="5"/>
      <c r="H2147" s="6"/>
      <c r="I2147" s="6"/>
      <c r="J2147" s="6"/>
      <c r="K2147" s="6"/>
      <c r="L2147" s="6"/>
      <c r="M2147" s="6"/>
      <c r="N2147" s="6"/>
    </row>
    <row r="2148" spans="4:14">
      <c r="D2148" s="5"/>
      <c r="E2148" s="6"/>
      <c r="F2148" s="6"/>
      <c r="G2148" s="5"/>
      <c r="H2148" s="6"/>
      <c r="I2148" s="6"/>
      <c r="J2148" s="6"/>
      <c r="K2148" s="6"/>
      <c r="L2148" s="6"/>
      <c r="M2148" s="6"/>
      <c r="N2148" s="6"/>
    </row>
    <row r="2149" spans="4:14">
      <c r="D2149" s="5"/>
      <c r="E2149" s="6"/>
      <c r="F2149" s="6"/>
      <c r="G2149" s="5"/>
      <c r="H2149" s="6"/>
      <c r="I2149" s="6"/>
      <c r="J2149" s="6"/>
      <c r="K2149" s="6"/>
      <c r="L2149" s="6"/>
      <c r="M2149" s="6"/>
      <c r="N2149" s="6"/>
    </row>
    <row r="2150" spans="4:14">
      <c r="D2150" s="5"/>
      <c r="E2150" s="6"/>
      <c r="F2150" s="6"/>
      <c r="G2150" s="5"/>
      <c r="H2150" s="6"/>
      <c r="I2150" s="6"/>
      <c r="J2150" s="6"/>
      <c r="K2150" s="6"/>
      <c r="L2150" s="6"/>
      <c r="M2150" s="6"/>
      <c r="N2150" s="6"/>
    </row>
    <row r="2151" spans="4:14">
      <c r="D2151" s="5"/>
      <c r="E2151" s="6"/>
      <c r="F2151" s="6"/>
      <c r="G2151" s="5"/>
      <c r="H2151" s="6"/>
      <c r="I2151" s="6"/>
      <c r="J2151" s="6"/>
      <c r="K2151" s="6"/>
      <c r="L2151" s="6"/>
      <c r="M2151" s="6"/>
      <c r="N2151" s="6"/>
    </row>
    <row r="2152" spans="4:14">
      <c r="D2152" s="5"/>
      <c r="E2152" s="6"/>
      <c r="F2152" s="6"/>
      <c r="G2152" s="5"/>
      <c r="H2152" s="6"/>
      <c r="I2152" s="6"/>
      <c r="J2152" s="6"/>
      <c r="K2152" s="6"/>
      <c r="L2152" s="6"/>
      <c r="M2152" s="6"/>
      <c r="N2152" s="6"/>
    </row>
    <row r="2153" spans="4:14">
      <c r="D2153" s="5"/>
      <c r="E2153" s="6"/>
      <c r="F2153" s="6"/>
      <c r="G2153" s="5"/>
      <c r="H2153" s="6"/>
      <c r="I2153" s="6"/>
      <c r="J2153" s="6"/>
      <c r="K2153" s="6"/>
      <c r="L2153" s="6"/>
      <c r="M2153" s="6"/>
      <c r="N2153" s="6"/>
    </row>
    <row r="2154" spans="4:14">
      <c r="D2154" s="5"/>
      <c r="E2154" s="6"/>
      <c r="F2154" s="6"/>
      <c r="G2154" s="5"/>
      <c r="H2154" s="6"/>
      <c r="I2154" s="6"/>
      <c r="J2154" s="6"/>
      <c r="K2154" s="6"/>
      <c r="L2154" s="6"/>
      <c r="M2154" s="6"/>
      <c r="N2154" s="6"/>
    </row>
    <row r="2155" spans="4:14">
      <c r="D2155" s="5"/>
      <c r="E2155" s="6"/>
      <c r="F2155" s="6"/>
      <c r="G2155" s="5"/>
      <c r="H2155" s="6"/>
      <c r="I2155" s="6"/>
      <c r="J2155" s="6"/>
      <c r="K2155" s="6"/>
      <c r="L2155" s="6"/>
      <c r="M2155" s="6"/>
      <c r="N2155" s="6"/>
    </row>
    <row r="2156" spans="4:14">
      <c r="D2156" s="5"/>
      <c r="E2156" s="6"/>
      <c r="F2156" s="6"/>
      <c r="G2156" s="5"/>
      <c r="H2156" s="6"/>
      <c r="I2156" s="6"/>
      <c r="J2156" s="6"/>
      <c r="K2156" s="6"/>
      <c r="L2156" s="6"/>
      <c r="M2156" s="6"/>
      <c r="N2156" s="6"/>
    </row>
    <row r="2157" spans="4:14">
      <c r="D2157" s="5"/>
      <c r="E2157" s="6"/>
      <c r="F2157" s="6"/>
      <c r="G2157" s="5"/>
      <c r="H2157" s="6"/>
      <c r="I2157" s="6"/>
      <c r="J2157" s="6"/>
      <c r="K2157" s="6"/>
      <c r="L2157" s="6"/>
      <c r="M2157" s="6"/>
      <c r="N2157" s="6"/>
    </row>
    <row r="2158" spans="4:14">
      <c r="D2158" s="5"/>
      <c r="E2158" s="6"/>
      <c r="F2158" s="6"/>
      <c r="G2158" s="5"/>
      <c r="H2158" s="6"/>
      <c r="I2158" s="6"/>
      <c r="J2158" s="6"/>
      <c r="K2158" s="6"/>
      <c r="L2158" s="6"/>
      <c r="M2158" s="6"/>
      <c r="N2158" s="6"/>
    </row>
    <row r="2159" spans="4:14">
      <c r="D2159" s="5"/>
      <c r="E2159" s="6"/>
      <c r="F2159" s="6"/>
      <c r="G2159" s="5"/>
      <c r="H2159" s="6"/>
      <c r="I2159" s="6"/>
      <c r="J2159" s="6"/>
      <c r="K2159" s="6"/>
      <c r="L2159" s="6"/>
      <c r="M2159" s="6"/>
      <c r="N2159" s="6"/>
    </row>
    <row r="2160" spans="4:14">
      <c r="D2160" s="5"/>
      <c r="E2160" s="6"/>
      <c r="F2160" s="6"/>
      <c r="G2160" s="5"/>
      <c r="H2160" s="6"/>
      <c r="I2160" s="6"/>
      <c r="J2160" s="6"/>
      <c r="K2160" s="6"/>
      <c r="L2160" s="6"/>
      <c r="M2160" s="6"/>
      <c r="N2160" s="6"/>
    </row>
    <row r="2161" spans="4:14">
      <c r="D2161" s="5"/>
      <c r="E2161" s="6"/>
      <c r="F2161" s="6"/>
      <c r="G2161" s="5"/>
      <c r="H2161" s="6"/>
      <c r="I2161" s="6"/>
      <c r="J2161" s="6"/>
      <c r="K2161" s="6"/>
      <c r="L2161" s="6"/>
      <c r="M2161" s="6"/>
      <c r="N2161" s="6"/>
    </row>
    <row r="2162" spans="4:14">
      <c r="D2162" s="5"/>
      <c r="E2162" s="6"/>
      <c r="F2162" s="6"/>
      <c r="G2162" s="5"/>
      <c r="H2162" s="6"/>
      <c r="I2162" s="6"/>
      <c r="J2162" s="6"/>
      <c r="K2162" s="6"/>
      <c r="L2162" s="6"/>
      <c r="M2162" s="6"/>
      <c r="N2162" s="6"/>
    </row>
    <row r="2163" spans="4:14">
      <c r="D2163" s="5"/>
      <c r="E2163" s="6"/>
      <c r="F2163" s="6"/>
      <c r="G2163" s="5"/>
      <c r="H2163" s="6"/>
      <c r="I2163" s="6"/>
      <c r="J2163" s="6"/>
      <c r="K2163" s="6"/>
      <c r="L2163" s="6"/>
      <c r="M2163" s="6"/>
      <c r="N2163" s="6"/>
    </row>
    <row r="2164" spans="4:14">
      <c r="D2164" s="5"/>
      <c r="E2164" s="6"/>
      <c r="F2164" s="6"/>
      <c r="G2164" s="5"/>
      <c r="H2164" s="6"/>
      <c r="I2164" s="6"/>
      <c r="J2164" s="6"/>
      <c r="K2164" s="6"/>
      <c r="L2164" s="6"/>
      <c r="M2164" s="6"/>
      <c r="N2164" s="6"/>
    </row>
    <row r="2165" spans="4:14">
      <c r="D2165" s="5"/>
      <c r="E2165" s="6"/>
      <c r="F2165" s="6"/>
      <c r="G2165" s="5"/>
      <c r="H2165" s="6"/>
      <c r="I2165" s="6"/>
      <c r="J2165" s="6"/>
      <c r="K2165" s="6"/>
      <c r="L2165" s="6"/>
      <c r="M2165" s="6"/>
      <c r="N2165" s="6"/>
    </row>
    <row r="2166" spans="4:14">
      <c r="D2166" s="5"/>
      <c r="E2166" s="6"/>
      <c r="F2166" s="6"/>
      <c r="G2166" s="5"/>
      <c r="H2166" s="6"/>
      <c r="I2166" s="6"/>
      <c r="J2166" s="6"/>
      <c r="K2166" s="6"/>
      <c r="L2166" s="6"/>
      <c r="M2166" s="6"/>
      <c r="N2166" s="6"/>
    </row>
    <row r="2167" spans="4:14">
      <c r="D2167" s="5"/>
      <c r="E2167" s="6"/>
      <c r="F2167" s="6"/>
      <c r="G2167" s="5"/>
      <c r="H2167" s="6"/>
      <c r="I2167" s="6"/>
      <c r="J2167" s="6"/>
      <c r="K2167" s="6"/>
      <c r="L2167" s="6"/>
      <c r="M2167" s="6"/>
      <c r="N2167" s="6"/>
    </row>
    <row r="2168" spans="4:14">
      <c r="D2168" s="5"/>
      <c r="E2168" s="6"/>
      <c r="F2168" s="6"/>
      <c r="G2168" s="5"/>
      <c r="H2168" s="6"/>
      <c r="I2168" s="6"/>
      <c r="J2168" s="6"/>
      <c r="K2168" s="6"/>
      <c r="L2168" s="6"/>
      <c r="M2168" s="6"/>
      <c r="N2168" s="6"/>
    </row>
    <row r="2169" spans="4:14">
      <c r="D2169" s="5"/>
      <c r="E2169" s="6"/>
      <c r="F2169" s="6"/>
      <c r="G2169" s="5"/>
      <c r="H2169" s="6"/>
      <c r="I2169" s="6"/>
      <c r="J2169" s="6"/>
      <c r="K2169" s="6"/>
      <c r="L2169" s="6"/>
      <c r="M2169" s="6"/>
      <c r="N2169" s="6"/>
    </row>
    <row r="2170" spans="4:14">
      <c r="D2170" s="5"/>
      <c r="E2170" s="6"/>
      <c r="F2170" s="6"/>
      <c r="G2170" s="5"/>
      <c r="H2170" s="6"/>
      <c r="I2170" s="6"/>
      <c r="J2170" s="6"/>
      <c r="K2170" s="6"/>
      <c r="L2170" s="6"/>
      <c r="M2170" s="6"/>
      <c r="N2170" s="6"/>
    </row>
    <row r="2171" spans="4:14">
      <c r="D2171" s="5"/>
      <c r="E2171" s="6"/>
      <c r="F2171" s="6"/>
      <c r="G2171" s="5"/>
      <c r="H2171" s="6"/>
      <c r="I2171" s="6"/>
      <c r="J2171" s="6"/>
      <c r="K2171" s="6"/>
      <c r="L2171" s="6"/>
      <c r="M2171" s="6"/>
      <c r="N2171" s="6"/>
    </row>
    <row r="2172" spans="4:14">
      <c r="D2172" s="5"/>
      <c r="E2172" s="6"/>
      <c r="F2172" s="6"/>
      <c r="G2172" s="5"/>
      <c r="H2172" s="6"/>
      <c r="I2172" s="6"/>
      <c r="J2172" s="6"/>
      <c r="K2172" s="6"/>
      <c r="L2172" s="6"/>
      <c r="M2172" s="6"/>
      <c r="N2172" s="6"/>
    </row>
    <row r="2173" spans="4:14">
      <c r="D2173" s="5"/>
      <c r="E2173" s="6"/>
      <c r="F2173" s="6"/>
      <c r="G2173" s="5"/>
      <c r="H2173" s="6"/>
      <c r="I2173" s="6"/>
      <c r="J2173" s="6"/>
      <c r="K2173" s="6"/>
      <c r="L2173" s="6"/>
      <c r="M2173" s="6"/>
      <c r="N2173" s="6"/>
    </row>
    <row r="2174" spans="4:14">
      <c r="D2174" s="5"/>
      <c r="E2174" s="6"/>
      <c r="F2174" s="6"/>
      <c r="G2174" s="5"/>
      <c r="H2174" s="6"/>
      <c r="I2174" s="6"/>
      <c r="J2174" s="6"/>
      <c r="K2174" s="6"/>
      <c r="L2174" s="6"/>
      <c r="M2174" s="6"/>
      <c r="N2174" s="6"/>
    </row>
    <row r="2175" spans="4:14">
      <c r="D2175" s="5"/>
      <c r="E2175" s="6"/>
      <c r="F2175" s="6"/>
      <c r="G2175" s="5"/>
      <c r="H2175" s="6"/>
      <c r="I2175" s="6"/>
      <c r="J2175" s="6"/>
      <c r="K2175" s="6"/>
      <c r="L2175" s="6"/>
      <c r="M2175" s="6"/>
      <c r="N2175" s="6"/>
    </row>
    <row r="2176" spans="4:14">
      <c r="D2176" s="5"/>
      <c r="E2176" s="6"/>
      <c r="F2176" s="6"/>
      <c r="G2176" s="5"/>
      <c r="H2176" s="6"/>
      <c r="I2176" s="6"/>
      <c r="J2176" s="6"/>
      <c r="K2176" s="6"/>
      <c r="L2176" s="6"/>
      <c r="M2176" s="6"/>
      <c r="N2176" s="6"/>
    </row>
    <row r="2177" spans="4:14">
      <c r="D2177" s="5"/>
      <c r="E2177" s="6"/>
      <c r="F2177" s="6"/>
      <c r="G2177" s="5"/>
      <c r="H2177" s="6"/>
      <c r="I2177" s="6"/>
      <c r="J2177" s="6"/>
      <c r="K2177" s="6"/>
      <c r="L2177" s="6"/>
      <c r="M2177" s="6"/>
      <c r="N2177" s="6"/>
    </row>
    <row r="2178" spans="4:14">
      <c r="D2178" s="5"/>
      <c r="E2178" s="6"/>
      <c r="F2178" s="6"/>
      <c r="G2178" s="5"/>
      <c r="H2178" s="6"/>
      <c r="I2178" s="6"/>
      <c r="J2178" s="6"/>
      <c r="K2178" s="6"/>
      <c r="L2178" s="6"/>
      <c r="M2178" s="6"/>
      <c r="N2178" s="6"/>
    </row>
    <row r="2179" spans="4:14">
      <c r="D2179" s="5"/>
      <c r="E2179" s="6"/>
      <c r="F2179" s="6"/>
      <c r="G2179" s="5"/>
      <c r="H2179" s="6"/>
      <c r="I2179" s="6"/>
      <c r="J2179" s="6"/>
      <c r="K2179" s="6"/>
      <c r="L2179" s="6"/>
      <c r="M2179" s="6"/>
      <c r="N2179" s="6"/>
    </row>
    <row r="2180" spans="4:14">
      <c r="D2180" s="5"/>
      <c r="E2180" s="6"/>
      <c r="F2180" s="6"/>
      <c r="G2180" s="5"/>
      <c r="H2180" s="6"/>
      <c r="I2180" s="6"/>
      <c r="J2180" s="6"/>
      <c r="K2180" s="6"/>
      <c r="L2180" s="6"/>
      <c r="M2180" s="6"/>
      <c r="N2180" s="6"/>
    </row>
    <row r="2181" spans="4:14">
      <c r="D2181" s="5"/>
      <c r="E2181" s="6"/>
      <c r="F2181" s="6"/>
      <c r="G2181" s="5"/>
      <c r="H2181" s="6"/>
      <c r="I2181" s="6"/>
      <c r="J2181" s="6"/>
      <c r="K2181" s="6"/>
      <c r="L2181" s="6"/>
      <c r="M2181" s="6"/>
      <c r="N2181" s="6"/>
    </row>
    <row r="2182" spans="4:14">
      <c r="D2182" s="5"/>
      <c r="E2182" s="6"/>
      <c r="F2182" s="6"/>
      <c r="G2182" s="5"/>
      <c r="H2182" s="6"/>
      <c r="I2182" s="6"/>
      <c r="J2182" s="6"/>
      <c r="K2182" s="6"/>
      <c r="L2182" s="6"/>
      <c r="M2182" s="6"/>
      <c r="N2182" s="6"/>
    </row>
    <row r="2183" spans="4:14">
      <c r="D2183" s="5"/>
      <c r="E2183" s="6"/>
      <c r="F2183" s="6"/>
      <c r="G2183" s="5"/>
      <c r="H2183" s="6"/>
      <c r="I2183" s="6"/>
      <c r="J2183" s="6"/>
      <c r="K2183" s="6"/>
      <c r="L2183" s="6"/>
      <c r="M2183" s="6"/>
      <c r="N2183" s="6"/>
    </row>
    <row r="2184" spans="4:14">
      <c r="D2184" s="5"/>
      <c r="E2184" s="6"/>
      <c r="F2184" s="6"/>
      <c r="G2184" s="5"/>
      <c r="H2184" s="6"/>
      <c r="I2184" s="6"/>
      <c r="J2184" s="6"/>
      <c r="K2184" s="6"/>
      <c r="L2184" s="6"/>
      <c r="M2184" s="6"/>
      <c r="N2184" s="6"/>
    </row>
    <row r="2185" spans="4:14">
      <c r="D2185" s="5"/>
      <c r="E2185" s="6"/>
      <c r="F2185" s="6"/>
      <c r="G2185" s="5"/>
      <c r="H2185" s="6"/>
      <c r="I2185" s="6"/>
      <c r="J2185" s="6"/>
      <c r="K2185" s="6"/>
      <c r="L2185" s="6"/>
      <c r="M2185" s="6"/>
      <c r="N2185" s="6"/>
    </row>
    <row r="2186" spans="4:14">
      <c r="D2186" s="5"/>
      <c r="E2186" s="6"/>
      <c r="F2186" s="6"/>
      <c r="G2186" s="5"/>
      <c r="H2186" s="6"/>
      <c r="I2186" s="6"/>
      <c r="J2186" s="6"/>
      <c r="K2186" s="6"/>
      <c r="L2186" s="6"/>
      <c r="M2186" s="6"/>
      <c r="N2186" s="6"/>
    </row>
    <row r="2187" spans="4:14">
      <c r="D2187" s="5"/>
      <c r="E2187" s="6"/>
      <c r="F2187" s="6"/>
      <c r="G2187" s="5"/>
      <c r="H2187" s="6"/>
      <c r="I2187" s="6"/>
      <c r="J2187" s="6"/>
      <c r="K2187" s="6"/>
      <c r="L2187" s="6"/>
      <c r="M2187" s="6"/>
      <c r="N2187" s="6"/>
    </row>
    <row r="2188" spans="4:14">
      <c r="D2188" s="5"/>
      <c r="E2188" s="6"/>
      <c r="F2188" s="6"/>
      <c r="G2188" s="5"/>
      <c r="H2188" s="6"/>
      <c r="I2188" s="6"/>
      <c r="J2188" s="6"/>
      <c r="K2188" s="6"/>
      <c r="L2188" s="6"/>
      <c r="M2188" s="6"/>
      <c r="N2188" s="6"/>
    </row>
    <row r="2189" spans="4:14">
      <c r="D2189" s="5"/>
      <c r="E2189" s="6"/>
      <c r="F2189" s="6"/>
      <c r="G2189" s="5"/>
      <c r="H2189" s="6"/>
      <c r="I2189" s="6"/>
      <c r="J2189" s="6"/>
      <c r="K2189" s="6"/>
      <c r="L2189" s="6"/>
      <c r="M2189" s="6"/>
      <c r="N2189" s="6"/>
    </row>
    <row r="2190" spans="4:14">
      <c r="D2190" s="5"/>
      <c r="E2190" s="6"/>
      <c r="F2190" s="6"/>
      <c r="G2190" s="5"/>
      <c r="H2190" s="6"/>
      <c r="I2190" s="6"/>
      <c r="J2190" s="6"/>
      <c r="K2190" s="6"/>
      <c r="L2190" s="6"/>
      <c r="M2190" s="6"/>
      <c r="N2190" s="6"/>
    </row>
    <row r="2191" spans="4:14">
      <c r="D2191" s="5"/>
      <c r="E2191" s="6"/>
      <c r="F2191" s="6"/>
      <c r="G2191" s="5"/>
      <c r="H2191" s="6"/>
      <c r="I2191" s="6"/>
      <c r="J2191" s="6"/>
      <c r="K2191" s="6"/>
      <c r="L2191" s="6"/>
      <c r="M2191" s="6"/>
      <c r="N2191" s="6"/>
    </row>
    <row r="2192" spans="4:14">
      <c r="D2192" s="5"/>
      <c r="E2192" s="6"/>
      <c r="F2192" s="6"/>
      <c r="G2192" s="5"/>
      <c r="H2192" s="6"/>
      <c r="I2192" s="6"/>
      <c r="J2192" s="6"/>
      <c r="K2192" s="6"/>
      <c r="L2192" s="6"/>
      <c r="M2192" s="6"/>
      <c r="N2192" s="6"/>
    </row>
    <row r="2193" spans="4:14">
      <c r="D2193" s="5"/>
      <c r="E2193" s="6"/>
      <c r="F2193" s="6"/>
      <c r="G2193" s="5"/>
      <c r="H2193" s="6"/>
      <c r="I2193" s="6"/>
      <c r="J2193" s="6"/>
      <c r="K2193" s="6"/>
      <c r="L2193" s="6"/>
      <c r="M2193" s="6"/>
      <c r="N2193" s="6"/>
    </row>
    <row r="2194" spans="4:14">
      <c r="D2194" s="5"/>
      <c r="E2194" s="6"/>
      <c r="F2194" s="6"/>
      <c r="G2194" s="5"/>
      <c r="H2194" s="6"/>
      <c r="I2194" s="6"/>
      <c r="J2194" s="6"/>
      <c r="K2194" s="6"/>
      <c r="L2194" s="6"/>
      <c r="M2194" s="6"/>
      <c r="N2194" s="6"/>
    </row>
    <row r="2195" spans="4:14">
      <c r="D2195" s="5"/>
      <c r="E2195" s="6"/>
      <c r="F2195" s="6"/>
      <c r="G2195" s="5"/>
      <c r="H2195" s="6"/>
      <c r="I2195" s="6"/>
      <c r="J2195" s="6"/>
      <c r="K2195" s="6"/>
      <c r="L2195" s="6"/>
      <c r="M2195" s="6"/>
      <c r="N2195" s="6"/>
    </row>
    <row r="2196" spans="4:14">
      <c r="D2196" s="5"/>
      <c r="E2196" s="6"/>
      <c r="F2196" s="6"/>
      <c r="G2196" s="5"/>
      <c r="H2196" s="6"/>
      <c r="I2196" s="6"/>
      <c r="J2196" s="6"/>
      <c r="K2196" s="6"/>
      <c r="L2196" s="6"/>
      <c r="M2196" s="6"/>
      <c r="N2196" s="6"/>
    </row>
    <row r="2197" spans="4:14">
      <c r="D2197" s="5"/>
      <c r="E2197" s="6"/>
      <c r="F2197" s="6"/>
      <c r="G2197" s="5"/>
      <c r="H2197" s="6"/>
      <c r="I2197" s="6"/>
      <c r="J2197" s="6"/>
      <c r="K2197" s="6"/>
      <c r="L2197" s="6"/>
      <c r="M2197" s="6"/>
      <c r="N2197" s="6"/>
    </row>
    <row r="2198" spans="4:14">
      <c r="D2198" s="5"/>
      <c r="E2198" s="6"/>
      <c r="F2198" s="6"/>
      <c r="G2198" s="5"/>
      <c r="H2198" s="6"/>
      <c r="I2198" s="6"/>
      <c r="J2198" s="6"/>
      <c r="K2198" s="6"/>
      <c r="L2198" s="6"/>
      <c r="M2198" s="6"/>
      <c r="N2198" s="6"/>
    </row>
    <row r="2199" spans="4:14">
      <c r="D2199" s="5"/>
      <c r="E2199" s="6"/>
      <c r="F2199" s="6"/>
      <c r="G2199" s="5"/>
      <c r="H2199" s="6"/>
      <c r="I2199" s="6"/>
      <c r="J2199" s="6"/>
      <c r="K2199" s="6"/>
      <c r="L2199" s="6"/>
      <c r="M2199" s="6"/>
      <c r="N2199" s="6"/>
    </row>
    <row r="2200" spans="4:14">
      <c r="D2200" s="5"/>
      <c r="E2200" s="6"/>
      <c r="F2200" s="6"/>
      <c r="G2200" s="5"/>
      <c r="H2200" s="6"/>
      <c r="I2200" s="6"/>
      <c r="J2200" s="6"/>
      <c r="K2200" s="6"/>
      <c r="L2200" s="6"/>
      <c r="M2200" s="6"/>
      <c r="N2200" s="6"/>
    </row>
    <row r="2201" spans="4:14">
      <c r="D2201" s="5"/>
      <c r="E2201" s="6"/>
      <c r="F2201" s="6"/>
      <c r="G2201" s="5"/>
      <c r="H2201" s="6"/>
      <c r="I2201" s="6"/>
      <c r="J2201" s="6"/>
      <c r="K2201" s="6"/>
      <c r="L2201" s="6"/>
      <c r="M2201" s="6"/>
      <c r="N2201" s="6"/>
    </row>
    <row r="2202" spans="4:14">
      <c r="D2202" s="5"/>
      <c r="E2202" s="6"/>
      <c r="F2202" s="6"/>
      <c r="G2202" s="5"/>
      <c r="H2202" s="6"/>
      <c r="I2202" s="6"/>
      <c r="J2202" s="6"/>
      <c r="K2202" s="6"/>
      <c r="L2202" s="6"/>
      <c r="M2202" s="6"/>
      <c r="N2202" s="6"/>
    </row>
    <row r="2203" spans="4:14">
      <c r="D2203" s="5"/>
      <c r="E2203" s="6"/>
      <c r="F2203" s="6"/>
      <c r="G2203" s="5"/>
      <c r="H2203" s="6"/>
      <c r="I2203" s="6"/>
      <c r="J2203" s="6"/>
      <c r="K2203" s="6"/>
      <c r="L2203" s="6"/>
      <c r="M2203" s="6"/>
      <c r="N2203" s="6"/>
    </row>
    <row r="2204" spans="4:14">
      <c r="D2204" s="5"/>
      <c r="E2204" s="6"/>
      <c r="F2204" s="6"/>
      <c r="G2204" s="5"/>
      <c r="H2204" s="6"/>
      <c r="I2204" s="6"/>
      <c r="J2204" s="6"/>
      <c r="K2204" s="6"/>
      <c r="L2204" s="6"/>
      <c r="M2204" s="6"/>
      <c r="N2204" s="6"/>
    </row>
    <row r="2205" spans="4:14">
      <c r="D2205" s="5"/>
      <c r="E2205" s="6"/>
      <c r="F2205" s="6"/>
      <c r="G2205" s="5"/>
      <c r="H2205" s="6"/>
      <c r="I2205" s="6"/>
      <c r="J2205" s="6"/>
      <c r="K2205" s="6"/>
      <c r="L2205" s="6"/>
      <c r="M2205" s="6"/>
      <c r="N2205" s="6"/>
    </row>
    <row r="2206" spans="4:14">
      <c r="D2206" s="5"/>
      <c r="E2206" s="6"/>
      <c r="F2206" s="6"/>
      <c r="G2206" s="5"/>
      <c r="H2206" s="6"/>
      <c r="I2206" s="6"/>
      <c r="J2206" s="6"/>
      <c r="K2206" s="6"/>
      <c r="L2206" s="6"/>
      <c r="M2206" s="6"/>
      <c r="N2206" s="6"/>
    </row>
    <row r="2207" spans="4:14">
      <c r="D2207" s="5"/>
      <c r="E2207" s="6"/>
      <c r="F2207" s="6"/>
      <c r="G2207" s="5"/>
      <c r="H2207" s="6"/>
      <c r="I2207" s="6"/>
      <c r="J2207" s="6"/>
      <c r="K2207" s="6"/>
      <c r="L2207" s="6"/>
      <c r="M2207" s="6"/>
      <c r="N2207" s="6"/>
    </row>
    <row r="2208" spans="4:14">
      <c r="D2208" s="5"/>
      <c r="E2208" s="6"/>
      <c r="F2208" s="6"/>
      <c r="G2208" s="5"/>
      <c r="H2208" s="6"/>
      <c r="I2208" s="6"/>
      <c r="J2208" s="6"/>
      <c r="K2208" s="6"/>
      <c r="L2208" s="6"/>
      <c r="M2208" s="6"/>
      <c r="N2208" s="6"/>
    </row>
    <row r="2209" spans="4:14">
      <c r="D2209" s="5"/>
      <c r="E2209" s="6"/>
      <c r="F2209" s="6"/>
      <c r="G2209" s="5"/>
      <c r="H2209" s="6"/>
      <c r="I2209" s="6"/>
      <c r="J2209" s="6"/>
      <c r="K2209" s="6"/>
      <c r="L2209" s="6"/>
      <c r="M2209" s="6"/>
      <c r="N2209" s="6"/>
    </row>
    <row r="2210" spans="4:14">
      <c r="D2210" s="5"/>
      <c r="E2210" s="6"/>
      <c r="F2210" s="6"/>
      <c r="G2210" s="5"/>
      <c r="H2210" s="6"/>
      <c r="I2210" s="6"/>
      <c r="J2210" s="6"/>
      <c r="K2210" s="6"/>
      <c r="L2210" s="6"/>
      <c r="M2210" s="6"/>
      <c r="N2210" s="6"/>
    </row>
    <row r="2211" spans="4:14">
      <c r="D2211" s="5"/>
      <c r="E2211" s="6"/>
      <c r="F2211" s="6"/>
      <c r="G2211" s="5"/>
      <c r="H2211" s="6"/>
      <c r="I2211" s="6"/>
      <c r="J2211" s="6"/>
      <c r="K2211" s="6"/>
      <c r="L2211" s="6"/>
      <c r="M2211" s="6"/>
      <c r="N2211" s="6"/>
    </row>
    <row r="2212" spans="4:14">
      <c r="D2212" s="5"/>
      <c r="E2212" s="6"/>
      <c r="F2212" s="6"/>
      <c r="G2212" s="5"/>
      <c r="H2212" s="6"/>
      <c r="I2212" s="6"/>
      <c r="J2212" s="6"/>
      <c r="K2212" s="6"/>
      <c r="L2212" s="6"/>
      <c r="M2212" s="6"/>
    </row>
    <row r="2213" spans="4:14">
      <c r="D2213" s="5"/>
      <c r="E2213" s="6"/>
      <c r="F2213" s="6"/>
      <c r="G2213" s="5"/>
      <c r="H2213" s="6"/>
      <c r="I2213" s="6"/>
      <c r="J2213" s="6"/>
      <c r="K2213" s="6"/>
      <c r="L2213" s="6"/>
      <c r="M2213" s="6"/>
    </row>
    <row r="2214" spans="4:14">
      <c r="D2214" s="5"/>
      <c r="E2214" s="6"/>
      <c r="F2214" s="6"/>
      <c r="G2214" s="5"/>
      <c r="H2214" s="6"/>
      <c r="I2214" s="6"/>
      <c r="J2214" s="6"/>
      <c r="K2214" s="6"/>
      <c r="L2214" s="6"/>
      <c r="M2214" s="6"/>
    </row>
    <row r="2215" spans="4:14">
      <c r="D2215" s="5"/>
      <c r="E2215" s="6"/>
      <c r="F2215" s="6"/>
      <c r="G2215" s="5"/>
      <c r="H2215" s="6"/>
      <c r="I2215" s="6"/>
      <c r="J2215" s="6"/>
      <c r="K2215" s="6"/>
      <c r="L2215" s="6"/>
      <c r="M2215" s="6"/>
    </row>
    <row r="2216" spans="4:14">
      <c r="D2216" s="5"/>
      <c r="E2216" s="6"/>
      <c r="F2216" s="6"/>
      <c r="G2216" s="5"/>
      <c r="H2216" s="6"/>
      <c r="I2216" s="6"/>
      <c r="J2216" s="6"/>
      <c r="K2216" s="6"/>
      <c r="L2216" s="6"/>
      <c r="M2216" s="6"/>
    </row>
    <row r="2217" spans="4:14">
      <c r="G2217" s="5"/>
      <c r="H2217" s="6"/>
      <c r="I2217" s="6"/>
      <c r="J2217" s="6"/>
      <c r="K2217" s="6"/>
      <c r="L2217" s="6"/>
      <c r="M2217" s="6"/>
    </row>
    <row r="2218" spans="4:14">
      <c r="G2218" s="5"/>
      <c r="H2218" s="6"/>
      <c r="I2218" s="6"/>
      <c r="J2218" s="6"/>
      <c r="K2218" s="6"/>
      <c r="L2218" s="6"/>
      <c r="M2218" s="6"/>
    </row>
    <row r="2219" spans="4:14">
      <c r="G2219" s="5"/>
      <c r="H2219" s="6"/>
      <c r="I2219" s="6"/>
      <c r="J2219" s="6"/>
      <c r="K2219" s="6"/>
      <c r="L2219" s="6"/>
      <c r="M2219" s="6"/>
    </row>
    <row r="2220" spans="4:14">
      <c r="G2220" s="5"/>
      <c r="H2220" s="6"/>
      <c r="I2220" s="6"/>
      <c r="J2220" s="6"/>
      <c r="K2220" s="6"/>
      <c r="L2220" s="6"/>
      <c r="M2220" s="6"/>
    </row>
    <row r="2221" spans="4:14">
      <c r="G2221" s="5"/>
      <c r="H2221" s="6"/>
      <c r="I2221" s="6"/>
      <c r="J2221" s="6"/>
      <c r="K2221" s="6"/>
      <c r="L2221" s="6"/>
      <c r="M2221" s="6"/>
    </row>
    <row r="2222" spans="4:14">
      <c r="G2222" s="5"/>
      <c r="H2222" s="6"/>
      <c r="I2222" s="6"/>
      <c r="J2222" s="6"/>
      <c r="K2222" s="6"/>
      <c r="L2222" s="6"/>
      <c r="M2222" s="6"/>
    </row>
    <row r="2223" spans="4:14">
      <c r="G2223" s="5"/>
      <c r="H2223" s="6"/>
      <c r="I2223" s="6"/>
      <c r="J2223" s="6"/>
      <c r="K2223" s="6"/>
      <c r="L2223" s="6"/>
      <c r="M2223" s="6"/>
    </row>
    <row r="2224" spans="4:14">
      <c r="G2224" s="5"/>
      <c r="H2224" s="6"/>
      <c r="I2224" s="6"/>
      <c r="J2224" s="6"/>
      <c r="K2224" s="6"/>
      <c r="L2224" s="6"/>
      <c r="M2224" s="6"/>
    </row>
    <row r="2225" spans="7:13">
      <c r="G2225" s="5"/>
      <c r="H2225" s="6"/>
      <c r="I2225" s="6"/>
      <c r="J2225" s="6"/>
      <c r="K2225" s="6"/>
      <c r="L2225" s="6"/>
      <c r="M2225" s="6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12FA-8446-4566-B88A-7CF5D4E851A7}">
  <dimension ref="A1:J1343"/>
  <sheetViews>
    <sheetView workbookViewId="0">
      <pane xSplit="1" ySplit="2" topLeftCell="B1184" activePane="bottomRight" state="frozen"/>
      <selection pane="topRight" activeCell="B1" sqref="B1"/>
      <selection pane="bottomLeft" activeCell="A3" sqref="A3"/>
      <selection pane="bottomRight" activeCell="A1122" sqref="A1122:H1200"/>
    </sheetView>
  </sheetViews>
  <sheetFormatPr defaultRowHeight="14.4"/>
  <cols>
    <col min="1" max="1" width="18" customWidth="1"/>
    <col min="2" max="3" width="18" style="12" customWidth="1"/>
    <col min="4" max="5" width="18" style="14" customWidth="1"/>
    <col min="6" max="6" width="18" style="15" customWidth="1"/>
    <col min="7" max="7" width="18" style="14" customWidth="1"/>
    <col min="8" max="8" width="18" style="1" customWidth="1"/>
    <col min="9" max="10" width="18" customWidth="1"/>
  </cols>
  <sheetData>
    <row r="1" spans="1:10" ht="20.399999999999999">
      <c r="A1" s="30" t="s">
        <v>26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5.6">
      <c r="A2" s="10" t="s">
        <v>17</v>
      </c>
      <c r="B2" s="11" t="s">
        <v>18</v>
      </c>
      <c r="C2" s="11" t="s">
        <v>19</v>
      </c>
      <c r="D2" s="13" t="s">
        <v>20</v>
      </c>
      <c r="E2" s="13" t="s">
        <v>21</v>
      </c>
      <c r="F2" s="13" t="s">
        <v>22</v>
      </c>
      <c r="G2" s="13" t="s">
        <v>27</v>
      </c>
      <c r="H2" s="10" t="s">
        <v>23</v>
      </c>
      <c r="I2" s="10" t="s">
        <v>24</v>
      </c>
      <c r="J2" s="10" t="s">
        <v>25</v>
      </c>
    </row>
    <row r="3" spans="1:10">
      <c r="A3" s="3">
        <f>财富指数—趋势!A3</f>
        <v>44565</v>
      </c>
      <c r="B3" s="12">
        <f>财富指数—趋势!I3/财富指数—趋势!H3</f>
        <v>1.1230879152579134</v>
      </c>
    </row>
    <row r="4" spans="1:10">
      <c r="A4" s="3">
        <f>财富指数—趋势!A4</f>
        <v>44566</v>
      </c>
      <c r="B4" s="12">
        <f>财富指数—趋势!I4/财富指数—趋势!H4</f>
        <v>1.1230158772930328</v>
      </c>
    </row>
    <row r="5" spans="1:10">
      <c r="A5" s="3">
        <f>财富指数—趋势!A5</f>
        <v>44567</v>
      </c>
      <c r="B5" s="12">
        <f>财富指数—趋势!I5/财富指数—趋势!H5</f>
        <v>1.1232090455298509</v>
      </c>
    </row>
    <row r="6" spans="1:10">
      <c r="A6" s="3">
        <f>财富指数—趋势!A6</f>
        <v>44568</v>
      </c>
      <c r="B6" s="12">
        <f>财富指数—趋势!I6/财富指数—趋势!H6</f>
        <v>1.1229323744995205</v>
      </c>
    </row>
    <row r="7" spans="1:10">
      <c r="A7" s="3">
        <f>财富指数—趋势!A7</f>
        <v>44571</v>
      </c>
      <c r="B7" s="12">
        <f>财富指数—趋势!I7/财富指数—趋势!H7</f>
        <v>1.1228650677811829</v>
      </c>
    </row>
    <row r="8" spans="1:10">
      <c r="A8" s="3">
        <f>财富指数—趋势!A8</f>
        <v>44572</v>
      </c>
      <c r="B8" s="12">
        <f>财富指数—趋势!I8/财富指数—趋势!H8</f>
        <v>1.1231204254424658</v>
      </c>
    </row>
    <row r="9" spans="1:10">
      <c r="A9" s="3">
        <f>财富指数—趋势!A9</f>
        <v>44573</v>
      </c>
      <c r="B9" s="12">
        <f>财富指数—趋势!I9/财富指数—趋势!H9</f>
        <v>1.123355662296839</v>
      </c>
    </row>
    <row r="10" spans="1:10">
      <c r="A10" s="3">
        <f>财富指数—趋势!A10</f>
        <v>44574</v>
      </c>
      <c r="B10" s="12">
        <f>财富指数—趋势!I10/财富指数—趋势!H10</f>
        <v>1.1234726072003316</v>
      </c>
    </row>
    <row r="11" spans="1:10">
      <c r="A11" s="3">
        <f>财富指数—趋势!A11</f>
        <v>44575</v>
      </c>
      <c r="B11" s="12">
        <f>财富指数—趋势!I11/财富指数—趋势!H11</f>
        <v>1.1237578886890027</v>
      </c>
    </row>
    <row r="12" spans="1:10">
      <c r="A12" s="3">
        <f>财富指数—趋势!A12</f>
        <v>44578</v>
      </c>
      <c r="B12" s="12">
        <f>财富指数—趋势!I12/财富指数—趋势!H12</f>
        <v>1.1232889650603886</v>
      </c>
    </row>
    <row r="13" spans="1:10">
      <c r="A13" s="3">
        <f>财富指数—趋势!A13</f>
        <v>44579</v>
      </c>
      <c r="B13" s="12">
        <f>财富指数—趋势!I13/财富指数—趋势!H13</f>
        <v>1.1233314278070059</v>
      </c>
    </row>
    <row r="14" spans="1:10">
      <c r="A14" s="3">
        <f>财富指数—趋势!A14</f>
        <v>44580</v>
      </c>
      <c r="B14" s="12">
        <f>财富指数—趋势!I14/财富指数—趋势!H14</f>
        <v>1.124065636484773</v>
      </c>
    </row>
    <row r="15" spans="1:10">
      <c r="A15" s="3">
        <f>财富指数—趋势!A15</f>
        <v>44581</v>
      </c>
      <c r="B15" s="12">
        <f>财富指数—趋势!I15/财富指数—趋势!H15</f>
        <v>1.1241204384831149</v>
      </c>
    </row>
    <row r="16" spans="1:10">
      <c r="A16" s="3">
        <f>财富指数—趋势!A16</f>
        <v>44582</v>
      </c>
      <c r="B16" s="12">
        <f>财富指数—趋势!I16/财富指数—趋势!H16</f>
        <v>1.1242640877394281</v>
      </c>
    </row>
    <row r="17" spans="1:2">
      <c r="A17" s="3">
        <f>财富指数—趋势!A17</f>
        <v>44585</v>
      </c>
      <c r="B17" s="12">
        <f>财富指数—趋势!I17/财富指数—趋势!H17</f>
        <v>1.1243435029247886</v>
      </c>
    </row>
    <row r="18" spans="1:2">
      <c r="A18" s="3">
        <f>财富指数—趋势!A18</f>
        <v>44586</v>
      </c>
      <c r="B18" s="12">
        <f>财富指数—趋势!I18/财富指数—趋势!H18</f>
        <v>1.1244017526699286</v>
      </c>
    </row>
    <row r="19" spans="1:2">
      <c r="A19" s="3">
        <f>财富指数—趋势!A19</f>
        <v>44587</v>
      </c>
      <c r="B19" s="12">
        <f>财富指数—趋势!I19/财富指数—趋势!H19</f>
        <v>1.1245138466391762</v>
      </c>
    </row>
    <row r="20" spans="1:2">
      <c r="A20" s="3">
        <f>财富指数—趋势!A20</f>
        <v>44588</v>
      </c>
      <c r="B20" s="12">
        <f>财富指数—趋势!I20/财富指数—趋势!H20</f>
        <v>1.1236703175055911</v>
      </c>
    </row>
    <row r="21" spans="1:2">
      <c r="A21" s="3">
        <f>财富指数—趋势!A21</f>
        <v>44589</v>
      </c>
      <c r="B21" s="12">
        <f>财富指数—趋势!I21/财富指数—趋势!H21</f>
        <v>1.1237964015216542</v>
      </c>
    </row>
    <row r="22" spans="1:2">
      <c r="A22" s="3">
        <f>财富指数—趋势!A22</f>
        <v>44590</v>
      </c>
      <c r="B22" s="12">
        <f>财富指数—趋势!I22/财富指数—趋势!H22</f>
        <v>1.1241227913028011</v>
      </c>
    </row>
    <row r="23" spans="1:2">
      <c r="A23" s="3">
        <f>财富指数—趋势!A23</f>
        <v>44591</v>
      </c>
      <c r="B23" s="12">
        <f>财富指数—趋势!I23/财富指数—趋势!H23</f>
        <v>1.1245360515182548</v>
      </c>
    </row>
    <row r="24" spans="1:2">
      <c r="A24" s="3">
        <f>财富指数—趋势!A24</f>
        <v>44599</v>
      </c>
      <c r="B24" s="12">
        <f>财富指数—趋势!I24/财富指数—趋势!H24</f>
        <v>1.1247010175798875</v>
      </c>
    </row>
    <row r="25" spans="1:2">
      <c r="A25" s="3">
        <f>财富指数—趋势!A25</f>
        <v>44600</v>
      </c>
      <c r="B25" s="12">
        <f>财富指数—趋势!I25/财富指数—趋势!H25</f>
        <v>1.1242898135232708</v>
      </c>
    </row>
    <row r="26" spans="1:2">
      <c r="A26" s="3">
        <f>财富指数—趋势!A26</f>
        <v>44601</v>
      </c>
      <c r="B26" s="12">
        <f>财富指数—趋势!I26/财富指数—趋势!H26</f>
        <v>1.1245042902400602</v>
      </c>
    </row>
    <row r="27" spans="1:2">
      <c r="A27" s="3">
        <f>财富指数—趋势!A27</f>
        <v>44602</v>
      </c>
      <c r="B27" s="12">
        <f>财富指数—趋势!I27/财富指数—趋势!H27</f>
        <v>1.1244148952923159</v>
      </c>
    </row>
    <row r="28" spans="1:2">
      <c r="A28" s="3">
        <f>财富指数—趋势!A28</f>
        <v>44603</v>
      </c>
      <c r="B28" s="12">
        <f>财富指数—趋势!I28/财富指数—趋势!H28</f>
        <v>1.1227688830352793</v>
      </c>
    </row>
    <row r="29" spans="1:2">
      <c r="A29" s="3">
        <f>财富指数—趋势!A29</f>
        <v>44606</v>
      </c>
      <c r="B29" s="12">
        <f>财富指数—趋势!I29/财富指数—趋势!H29</f>
        <v>1.1224671286150807</v>
      </c>
    </row>
    <row r="30" spans="1:2">
      <c r="A30" s="3">
        <f>财富指数—趋势!A30</f>
        <v>44607</v>
      </c>
      <c r="B30" s="12">
        <f>财富指数—趋势!I30/财富指数—趋势!H30</f>
        <v>1.1223884378458335</v>
      </c>
    </row>
    <row r="31" spans="1:2">
      <c r="A31" s="3">
        <f>财富指数—趋势!A31</f>
        <v>44608</v>
      </c>
      <c r="B31" s="12">
        <f>财富指数—趋势!I31/财富指数—趋势!H31</f>
        <v>1.1221061872701819</v>
      </c>
    </row>
    <row r="32" spans="1:2">
      <c r="A32" s="3">
        <f>财富指数—趋势!A32</f>
        <v>44609</v>
      </c>
      <c r="B32" s="12">
        <f>财富指数—趋势!I32/财富指数—趋势!H32</f>
        <v>1.1225322014415375</v>
      </c>
    </row>
    <row r="33" spans="1:4">
      <c r="A33" s="3">
        <f>财富指数—趋势!A33</f>
        <v>44610</v>
      </c>
      <c r="B33" s="12">
        <f>财富指数—趋势!I33/财富指数—趋势!H33</f>
        <v>1.1228470510344117</v>
      </c>
    </row>
    <row r="34" spans="1:4">
      <c r="A34" s="3">
        <f>财富指数—趋势!A34</f>
        <v>44613</v>
      </c>
      <c r="B34" s="12">
        <f>财富指数—趋势!I34/财富指数—趋势!H34</f>
        <v>1.1227106588151501</v>
      </c>
    </row>
    <row r="35" spans="1:4">
      <c r="A35" s="3">
        <f>财富指数—趋势!A35</f>
        <v>44614</v>
      </c>
      <c r="B35" s="12">
        <f>财富指数—趋势!I35/财富指数—趋势!H35</f>
        <v>1.1219673023763819</v>
      </c>
    </row>
    <row r="36" spans="1:4">
      <c r="A36" s="3">
        <f>财富指数—趋势!A36</f>
        <v>44615</v>
      </c>
      <c r="B36" s="12">
        <f>财富指数—趋势!I36/财富指数—趋势!H36</f>
        <v>1.1217748910789216</v>
      </c>
    </row>
    <row r="37" spans="1:4">
      <c r="A37" s="3">
        <f>财富指数—趋势!A37</f>
        <v>44616</v>
      </c>
      <c r="B37" s="12">
        <f>财富指数—趋势!I37/财富指数—趋势!H37</f>
        <v>1.1216425304273525</v>
      </c>
    </row>
    <row r="38" spans="1:4">
      <c r="A38" s="3">
        <f>财富指数—趋势!A38</f>
        <v>44617</v>
      </c>
      <c r="B38" s="12">
        <f>财富指数—趋势!I38/财富指数—趋势!H38</f>
        <v>1.1218262360343667</v>
      </c>
    </row>
    <row r="39" spans="1:4">
      <c r="A39" s="3">
        <f>财富指数—趋势!A39</f>
        <v>44620</v>
      </c>
      <c r="B39" s="12">
        <f>财富指数—趋势!I39/财富指数—趋势!H39</f>
        <v>1.1217681585242618</v>
      </c>
    </row>
    <row r="40" spans="1:4">
      <c r="A40" s="3">
        <f>财富指数—趋势!A40</f>
        <v>44621</v>
      </c>
      <c r="B40" s="12">
        <f>财富指数—趋势!I40/财富指数—趋势!H40</f>
        <v>1.1215857035288188</v>
      </c>
    </row>
    <row r="41" spans="1:4">
      <c r="A41" s="3">
        <f>财富指数—趋势!A41</f>
        <v>44622</v>
      </c>
      <c r="B41" s="12">
        <f>财富指数—趋势!I41/财富指数—趋势!H41</f>
        <v>1.1213736935759955</v>
      </c>
    </row>
    <row r="42" spans="1:4">
      <c r="A42" s="3">
        <f>财富指数—趋势!A42</f>
        <v>44623</v>
      </c>
      <c r="B42" s="12">
        <f>财富指数—趋势!I42/财富指数—趋势!H42</f>
        <v>1.1207022238231235</v>
      </c>
    </row>
    <row r="43" spans="1:4">
      <c r="A43" s="3">
        <f>财富指数—趋势!A43</f>
        <v>44624</v>
      </c>
      <c r="B43" s="12">
        <f>财富指数—趋势!I43/财富指数—趋势!H43</f>
        <v>1.1208929083864259</v>
      </c>
    </row>
    <row r="44" spans="1:4">
      <c r="A44" s="3">
        <f>财富指数—趋势!A44</f>
        <v>44627</v>
      </c>
      <c r="B44" s="12">
        <f>财富指数—趋势!I44/财富指数—趋势!H44</f>
        <v>1.1204563946418833</v>
      </c>
      <c r="C44" s="12">
        <f>AVERAGE(B3:B44)</f>
        <v>1.1230236354937522</v>
      </c>
      <c r="D44" s="14">
        <f>(B44/C44-1)*100</f>
        <v>-0.22860078548037066</v>
      </c>
    </row>
    <row r="45" spans="1:4">
      <c r="A45" s="3">
        <f>财富指数—趋势!A45</f>
        <v>44628</v>
      </c>
      <c r="B45" s="12">
        <f>财富指数—趋势!I45/财富指数—趋势!H45</f>
        <v>1.1204232804686742</v>
      </c>
      <c r="C45" s="12">
        <f t="shared" ref="C45:C108" si="0">AVERAGE(B4:B45)</f>
        <v>1.1229601918082939</v>
      </c>
      <c r="D45" s="14">
        <f t="shared" ref="D45:D108" si="1">(B45/C45-1)*100</f>
        <v>-0.22591284696694691</v>
      </c>
    </row>
    <row r="46" spans="1:4">
      <c r="A46" s="3">
        <f>财富指数—趋势!A46</f>
        <v>44629</v>
      </c>
      <c r="B46" s="12">
        <f>财富指数—趋势!I46/财富指数—趋势!H46</f>
        <v>1.1199830057870446</v>
      </c>
      <c r="C46" s="12">
        <f t="shared" si="0"/>
        <v>1.1228879805819607</v>
      </c>
      <c r="D46" s="14">
        <f t="shared" si="1"/>
        <v>-0.25870566300038034</v>
      </c>
    </row>
    <row r="47" spans="1:4">
      <c r="A47" s="3">
        <f>财富指数—趋势!A47</f>
        <v>44630</v>
      </c>
      <c r="B47" s="12">
        <f>财富指数—趋势!I47/财富指数—趋势!H47</f>
        <v>1.1193250754109285</v>
      </c>
      <c r="C47" s="12">
        <f t="shared" si="0"/>
        <v>1.1227955051029388</v>
      </c>
      <c r="D47" s="14">
        <f t="shared" si="1"/>
        <v>-0.30908831360988431</v>
      </c>
    </row>
    <row r="48" spans="1:4">
      <c r="A48" s="3">
        <f>财富指数—趋势!A48</f>
        <v>44631</v>
      </c>
      <c r="B48" s="12">
        <f>财富指数—趋势!I48/财富指数—趋势!H48</f>
        <v>1.1189998666654928</v>
      </c>
      <c r="C48" s="12">
        <f t="shared" si="0"/>
        <v>1.1227018739640333</v>
      </c>
      <c r="D48" s="14">
        <f t="shared" si="1"/>
        <v>-0.32974090311878035</v>
      </c>
    </row>
    <row r="49" spans="1:8">
      <c r="A49" s="3">
        <f>财富指数—趋势!A49</f>
        <v>44634</v>
      </c>
      <c r="B49" s="12">
        <f>财富指数—趋势!I49/财富指数—趋势!H49</f>
        <v>1.1193832801365111</v>
      </c>
      <c r="C49" s="12">
        <f t="shared" si="0"/>
        <v>1.1226189742582078</v>
      </c>
      <c r="D49" s="14">
        <f t="shared" si="1"/>
        <v>-0.28822727888014876</v>
      </c>
    </row>
    <row r="50" spans="1:8">
      <c r="A50" s="3">
        <f>财富指数—趋势!A50</f>
        <v>44635</v>
      </c>
      <c r="B50" s="12">
        <f>财富指数—趋势!I50/财富指数—趋势!H50</f>
        <v>1.1192004475625803</v>
      </c>
      <c r="C50" s="12">
        <f t="shared" si="0"/>
        <v>1.1225256414515439</v>
      </c>
      <c r="D50" s="14">
        <f t="shared" si="1"/>
        <v>-0.29622431472154931</v>
      </c>
    </row>
    <row r="51" spans="1:8">
      <c r="A51" s="3">
        <f>财富指数—趋势!A51</f>
        <v>44636</v>
      </c>
      <c r="B51" s="12">
        <f>财富指数—趋势!I51/财富指数—趋势!H51</f>
        <v>1.118665343566964</v>
      </c>
      <c r="C51" s="12">
        <f t="shared" si="0"/>
        <v>1.1224139671960707</v>
      </c>
      <c r="D51" s="14">
        <f t="shared" si="1"/>
        <v>-0.33397870470831537</v>
      </c>
    </row>
    <row r="52" spans="1:8">
      <c r="A52" s="3">
        <f>财富指数—趋势!A52</f>
        <v>44637</v>
      </c>
      <c r="B52" s="12">
        <f>财富指数—趋势!I52/财富指数—趋势!H52</f>
        <v>1.1185581184188076</v>
      </c>
      <c r="C52" s="12">
        <f t="shared" si="0"/>
        <v>1.1222969555584155</v>
      </c>
      <c r="D52" s="14">
        <f t="shared" si="1"/>
        <v>-0.33314152026256982</v>
      </c>
    </row>
    <row r="53" spans="1:8">
      <c r="A53" s="3">
        <f>财富指数—趋势!A53</f>
        <v>44638</v>
      </c>
      <c r="B53" s="12">
        <f>财富指数—趋势!I53/财富指数—趋势!H53</f>
        <v>1.1190016783925205</v>
      </c>
      <c r="C53" s="12">
        <f t="shared" si="0"/>
        <v>1.1221837124561185</v>
      </c>
      <c r="D53" s="14">
        <f t="shared" si="1"/>
        <v>-0.28355732027454117</v>
      </c>
    </row>
    <row r="54" spans="1:8">
      <c r="A54" s="3">
        <f>财富指数—趋势!A54</f>
        <v>44641</v>
      </c>
      <c r="B54" s="12">
        <f>财富指数—趋势!I54/财富指数—趋势!H54</f>
        <v>1.1185217878459075</v>
      </c>
      <c r="C54" s="12">
        <f t="shared" si="0"/>
        <v>1.1220702082367258</v>
      </c>
      <c r="D54" s="14">
        <f t="shared" si="1"/>
        <v>-0.31623871347536969</v>
      </c>
    </row>
    <row r="55" spans="1:8">
      <c r="A55" s="3">
        <f>财富指数—趋势!A55</f>
        <v>44642</v>
      </c>
      <c r="B55" s="12">
        <f>财富指数—趋势!I55/财富指数—趋势!H55</f>
        <v>1.1180851611684985</v>
      </c>
      <c r="C55" s="12">
        <f t="shared" si="0"/>
        <v>1.1219452971262853</v>
      </c>
      <c r="D55" s="14">
        <f t="shared" si="1"/>
        <v>-0.34405741239559307</v>
      </c>
    </row>
    <row r="56" spans="1:8">
      <c r="A56" s="3">
        <f>财富指数—趋势!A56</f>
        <v>44643</v>
      </c>
      <c r="B56" s="12">
        <f>财富指数—趋势!I56/财富指数—趋势!H56</f>
        <v>1.1178755751261826</v>
      </c>
      <c r="C56" s="12">
        <f t="shared" si="0"/>
        <v>1.1217979147129857</v>
      </c>
      <c r="D56" s="14">
        <f t="shared" si="1"/>
        <v>-0.34964760901758929</v>
      </c>
    </row>
    <row r="57" spans="1:8">
      <c r="A57" s="3">
        <f>财富指数—趋势!A57</f>
        <v>44644</v>
      </c>
      <c r="B57" s="12">
        <f>财富指数—趋势!I57/财富指数—趋势!H57</f>
        <v>1.1177063214009133</v>
      </c>
      <c r="C57" s="12">
        <f t="shared" si="0"/>
        <v>1.1216451976396</v>
      </c>
      <c r="D57" s="14">
        <f t="shared" si="1"/>
        <v>-0.35116953622907898</v>
      </c>
      <c r="G57" s="14">
        <f>D57-D44</f>
        <v>-0.12256875074870832</v>
      </c>
    </row>
    <row r="58" spans="1:8">
      <c r="A58" s="3">
        <f>财富指数—趋势!A58</f>
        <v>44645</v>
      </c>
      <c r="B58" s="12">
        <f>财富指数—趋势!I58/财富指数—趋势!H58</f>
        <v>1.1174240831406004</v>
      </c>
      <c r="C58" s="12">
        <f t="shared" si="0"/>
        <v>1.1214823403872469</v>
      </c>
      <c r="D58" s="14">
        <f t="shared" si="1"/>
        <v>-0.36186546149672427</v>
      </c>
      <c r="G58" s="14">
        <f t="shared" ref="G58:G121" si="2">D58-D45</f>
        <v>-0.13595261452977736</v>
      </c>
    </row>
    <row r="59" spans="1:8">
      <c r="A59" s="3">
        <f>财富指数—趋势!A59</f>
        <v>44648</v>
      </c>
      <c r="B59" s="12">
        <f>财富指数—趋势!I59/财富指数—趋势!H59</f>
        <v>1.1175122516505869</v>
      </c>
      <c r="C59" s="12">
        <f t="shared" si="0"/>
        <v>1.1213196915473851</v>
      </c>
      <c r="D59" s="14">
        <f t="shared" si="1"/>
        <v>-0.33954990048771228</v>
      </c>
      <c r="G59" s="14">
        <f t="shared" si="2"/>
        <v>-8.0844237487331938E-2</v>
      </c>
    </row>
    <row r="60" spans="1:8">
      <c r="A60" s="3">
        <f>财富指数—趋势!A60</f>
        <v>44649</v>
      </c>
      <c r="B60" s="12">
        <f>财富指数—趋势!I60/财富指数—趋势!H60</f>
        <v>1.1173840874973193</v>
      </c>
      <c r="C60" s="12">
        <f t="shared" si="0"/>
        <v>1.1211526042813706</v>
      </c>
      <c r="D60" s="14">
        <f t="shared" si="1"/>
        <v>-0.33612879902882309</v>
      </c>
      <c r="G60" s="14">
        <f t="shared" si="2"/>
        <v>-2.7040485418938776E-2</v>
      </c>
    </row>
    <row r="61" spans="1:8">
      <c r="A61" s="3">
        <f>财富指数—趋势!A61</f>
        <v>44650</v>
      </c>
      <c r="B61" s="12">
        <f>财富指数—趋势!I61/财富指数—趋势!H61</f>
        <v>1.1176013157361555</v>
      </c>
      <c r="C61" s="12">
        <f t="shared" si="0"/>
        <v>1.1209880202122511</v>
      </c>
      <c r="D61" s="14">
        <f t="shared" si="1"/>
        <v>-0.30211781170099705</v>
      </c>
      <c r="G61" s="14">
        <f t="shared" si="2"/>
        <v>2.7623091417783296E-2</v>
      </c>
    </row>
    <row r="62" spans="1:8">
      <c r="A62" s="3">
        <f>财富指数—趋势!A62</f>
        <v>44651</v>
      </c>
      <c r="B62" s="12">
        <f>财富指数—趋势!I62/财富指数—趋势!H62</f>
        <v>1.118051173811957</v>
      </c>
      <c r="C62" s="12">
        <f t="shared" si="0"/>
        <v>1.1208542310766885</v>
      </c>
      <c r="D62" s="14">
        <f t="shared" si="1"/>
        <v>-0.25008223076776748</v>
      </c>
      <c r="G62" s="14">
        <f t="shared" si="2"/>
        <v>3.8145048112381286E-2</v>
      </c>
    </row>
    <row r="63" spans="1:8">
      <c r="A63" s="3">
        <f>财富指数—趋势!A63</f>
        <v>44652</v>
      </c>
      <c r="B63" s="12">
        <f>财富指数—趋势!I63/财富指数—趋势!H63</f>
        <v>1.1184583124276695</v>
      </c>
      <c r="C63" s="12">
        <f t="shared" si="0"/>
        <v>1.1207271337173077</v>
      </c>
      <c r="D63" s="14">
        <f t="shared" si="1"/>
        <v>-0.2024418987798482</v>
      </c>
      <c r="G63" s="14">
        <f t="shared" si="2"/>
        <v>9.3782415941701114E-2</v>
      </c>
    </row>
    <row r="64" spans="1:8">
      <c r="A64" s="3">
        <f>财富指数—趋势!A64</f>
        <v>44653</v>
      </c>
      <c r="B64" s="12">
        <f>财富指数—趋势!I64/财富指数—趋势!H64</f>
        <v>1.1184399456836027</v>
      </c>
      <c r="C64" s="12">
        <f t="shared" si="0"/>
        <v>1.1205918278692315</v>
      </c>
      <c r="D64" s="14">
        <f t="shared" si="1"/>
        <v>-0.19203086548654769</v>
      </c>
      <c r="E64" s="14">
        <f>AVERAGE(D44:D64)</f>
        <v>-0.29678608999473993</v>
      </c>
      <c r="F64" s="15" t="str">
        <f>IF(E64&gt;0,"上升","下降")</f>
        <v>下降</v>
      </c>
      <c r="G64" s="14">
        <f t="shared" si="2"/>
        <v>0.14194783922176768</v>
      </c>
      <c r="H64" s="1" t="str">
        <f>IF(AND(D64&gt;0,G64&gt;0),"领先",IF(AND(D64&lt;=0,G64&gt;0),"改善",IF(AND(D64&gt;0,G64&lt;=0),"减弱","滞后")))</f>
        <v>改善</v>
      </c>
    </row>
    <row r="65" spans="1:8">
      <c r="A65" s="3">
        <f>财富指数—趋势!A65</f>
        <v>44657</v>
      </c>
      <c r="B65" s="12">
        <f>财富指数—趋势!I65/财富指数—趋势!H65</f>
        <v>1.1187191974820281</v>
      </c>
      <c r="C65" s="12">
        <f t="shared" si="0"/>
        <v>1.1204533313445595</v>
      </c>
      <c r="D65" s="14">
        <f t="shared" si="1"/>
        <v>-0.15477073556026122</v>
      </c>
      <c r="E65" s="14">
        <f t="shared" ref="E65:E128" si="3">AVERAGE(D45:D65)</f>
        <v>-0.29327037333187755</v>
      </c>
      <c r="F65" s="15" t="str">
        <f t="shared" ref="F65:F128" si="4">IF(E65&gt;0,"上升","下降")</f>
        <v>下降</v>
      </c>
      <c r="G65" s="14">
        <f t="shared" si="2"/>
        <v>0.1783707847023086</v>
      </c>
      <c r="H65" s="1" t="str">
        <f t="shared" ref="H65:H128" si="5">IF(AND(D65&gt;0,G65&gt;0),"领先",IF(AND(D65&lt;=0,G65&gt;0),"改善",IF(AND(D65&gt;0,G65&lt;=0),"减弱","滞后")))</f>
        <v>改善</v>
      </c>
    </row>
    <row r="66" spans="1:8">
      <c r="A66" s="3">
        <f>财富指数—趋势!A66</f>
        <v>44658</v>
      </c>
      <c r="B66" s="12">
        <f>财富指数—趋势!I66/财富指数—趋势!H66</f>
        <v>1.119506906117244</v>
      </c>
      <c r="C66" s="12">
        <f t="shared" si="0"/>
        <v>1.1203296620240204</v>
      </c>
      <c r="D66" s="14">
        <f t="shared" si="1"/>
        <v>-7.3438732782449279E-2</v>
      </c>
      <c r="E66" s="14">
        <f t="shared" si="3"/>
        <v>-0.28600970122785391</v>
      </c>
      <c r="F66" s="15" t="str">
        <f t="shared" si="4"/>
        <v>下降</v>
      </c>
      <c r="G66" s="14">
        <f t="shared" si="2"/>
        <v>0.21011858749209189</v>
      </c>
      <c r="H66" s="1" t="str">
        <f t="shared" si="5"/>
        <v>改善</v>
      </c>
    </row>
    <row r="67" spans="1:8">
      <c r="A67" s="3">
        <f>财富指数—趋势!A67</f>
        <v>44659</v>
      </c>
      <c r="B67" s="12">
        <f>财富指数—趋势!I67/财富指数—趋势!H67</f>
        <v>1.120071137678911</v>
      </c>
      <c r="C67" s="12">
        <f t="shared" si="0"/>
        <v>1.1202292173610595</v>
      </c>
      <c r="D67" s="14">
        <f t="shared" si="1"/>
        <v>-1.4111369325009449E-2</v>
      </c>
      <c r="E67" s="14">
        <f t="shared" si="3"/>
        <v>-0.2743623539099791</v>
      </c>
      <c r="F67" s="15" t="str">
        <f t="shared" si="4"/>
        <v>下降</v>
      </c>
      <c r="G67" s="14">
        <f t="shared" si="2"/>
        <v>0.30212734415036024</v>
      </c>
      <c r="H67" s="1" t="str">
        <f t="shared" si="5"/>
        <v>改善</v>
      </c>
    </row>
    <row r="68" spans="1:8">
      <c r="A68" s="3">
        <f>财富指数—趋势!A68</f>
        <v>44662</v>
      </c>
      <c r="B68" s="12">
        <f>财富指数—趋势!I68/财富指数—趋势!H68</f>
        <v>1.1199405546366976</v>
      </c>
      <c r="C68" s="12">
        <f t="shared" si="0"/>
        <v>1.1201205569895507</v>
      </c>
      <c r="D68" s="14">
        <f t="shared" si="1"/>
        <v>-1.6069908879889905E-2</v>
      </c>
      <c r="E68" s="14">
        <f t="shared" si="3"/>
        <v>-0.26040909654188404</v>
      </c>
      <c r="F68" s="15" t="str">
        <f t="shared" si="4"/>
        <v>下降</v>
      </c>
      <c r="G68" s="14">
        <f t="shared" si="2"/>
        <v>0.32798750351570316</v>
      </c>
      <c r="H68" s="1" t="str">
        <f t="shared" si="5"/>
        <v>改善</v>
      </c>
    </row>
    <row r="69" spans="1:8">
      <c r="A69" s="3">
        <f>财富指数—趋势!A69</f>
        <v>44663</v>
      </c>
      <c r="B69" s="12">
        <f>财富指数—趋势!I69/财富指数—趋势!H69</f>
        <v>1.1200978401644774</v>
      </c>
      <c r="C69" s="12">
        <f t="shared" si="0"/>
        <v>1.1200177699626974</v>
      </c>
      <c r="D69" s="14">
        <f t="shared" si="1"/>
        <v>7.1490117324435332E-3</v>
      </c>
      <c r="E69" s="14">
        <f t="shared" si="3"/>
        <v>-0.2443667196442067</v>
      </c>
      <c r="F69" s="15" t="str">
        <f t="shared" si="4"/>
        <v>下降</v>
      </c>
      <c r="G69" s="14">
        <f t="shared" si="2"/>
        <v>0.35679662075003282</v>
      </c>
      <c r="H69" s="1" t="str">
        <f t="shared" si="5"/>
        <v>领先</v>
      </c>
    </row>
    <row r="70" spans="1:8">
      <c r="A70" s="3">
        <f>财富指数—趋势!A70</f>
        <v>44664</v>
      </c>
      <c r="B70" s="12">
        <f>财富指数—趋势!I70/财富指数—趋势!H70</f>
        <v>1.1202145699829782</v>
      </c>
      <c r="C70" s="12">
        <f t="shared" si="0"/>
        <v>1.1199569529852613</v>
      </c>
      <c r="D70" s="14">
        <f t="shared" si="1"/>
        <v>2.3002401746796686E-2</v>
      </c>
      <c r="E70" s="14">
        <f t="shared" si="3"/>
        <v>-0.22954625866197123</v>
      </c>
      <c r="F70" s="15" t="str">
        <f t="shared" si="4"/>
        <v>下降</v>
      </c>
      <c r="G70" s="14">
        <f t="shared" si="2"/>
        <v>0.37417193797587567</v>
      </c>
      <c r="H70" s="1" t="str">
        <f t="shared" si="5"/>
        <v>领先</v>
      </c>
    </row>
    <row r="71" spans="1:8">
      <c r="A71" s="3">
        <f>财富指数—趋势!A71</f>
        <v>44665</v>
      </c>
      <c r="B71" s="12">
        <f>财富指数—趋势!I71/财富指数—趋势!H71</f>
        <v>1.1205080754276031</v>
      </c>
      <c r="C71" s="12">
        <f t="shared" si="0"/>
        <v>1.1199103088617501</v>
      </c>
      <c r="D71" s="14">
        <f t="shared" si="1"/>
        <v>5.3376289254858378E-2</v>
      </c>
      <c r="E71" s="14">
        <f t="shared" si="3"/>
        <v>-0.2128986108535709</v>
      </c>
      <c r="F71" s="15" t="str">
        <f t="shared" si="4"/>
        <v>下降</v>
      </c>
      <c r="G71" s="14">
        <f t="shared" si="2"/>
        <v>0.41524175075158265</v>
      </c>
      <c r="H71" s="1" t="str">
        <f t="shared" si="5"/>
        <v>领先</v>
      </c>
    </row>
    <row r="72" spans="1:8">
      <c r="A72" s="3">
        <f>财富指数—趋势!A72</f>
        <v>44666</v>
      </c>
      <c r="B72" s="12">
        <f>财富指数—趋势!I72/财富指数—趋势!H72</f>
        <v>1.1207767839989753</v>
      </c>
      <c r="C72" s="12">
        <f t="shared" si="0"/>
        <v>1.1198719361511105</v>
      </c>
      <c r="D72" s="14">
        <f t="shared" si="1"/>
        <v>8.0799225219863047E-2</v>
      </c>
      <c r="E72" s="14">
        <f t="shared" si="3"/>
        <v>-0.19314728085699098</v>
      </c>
      <c r="F72" s="15" t="str">
        <f t="shared" si="4"/>
        <v>下降</v>
      </c>
      <c r="G72" s="14">
        <f t="shared" si="2"/>
        <v>0.42034912570757532</v>
      </c>
      <c r="H72" s="1" t="str">
        <f t="shared" si="5"/>
        <v>领先</v>
      </c>
    </row>
    <row r="73" spans="1:8">
      <c r="A73" s="3">
        <f>财富指数—趋势!A73</f>
        <v>44669</v>
      </c>
      <c r="B73" s="12">
        <f>财富指数—趋势!I73/财富指数—趋势!H73</f>
        <v>1.1206063720890922</v>
      </c>
      <c r="C73" s="12">
        <f t="shared" si="0"/>
        <v>1.1198362262658466</v>
      </c>
      <c r="D73" s="14">
        <f t="shared" si="1"/>
        <v>6.877307638222252E-2</v>
      </c>
      <c r="E73" s="14">
        <f t="shared" si="3"/>
        <v>-0.17400849054057227</v>
      </c>
      <c r="F73" s="15" t="str">
        <f t="shared" si="4"/>
        <v>下降</v>
      </c>
      <c r="G73" s="14">
        <f t="shared" si="2"/>
        <v>0.40490187541104561</v>
      </c>
      <c r="H73" s="1" t="str">
        <f t="shared" si="5"/>
        <v>领先</v>
      </c>
    </row>
    <row r="74" spans="1:8">
      <c r="A74" s="3">
        <f>财富指数—趋势!A74</f>
        <v>44670</v>
      </c>
      <c r="B74" s="12">
        <f>财富指数—趋势!I74/财富指数—趋势!H74</f>
        <v>1.1205563063654236</v>
      </c>
      <c r="C74" s="12">
        <f t="shared" si="0"/>
        <v>1.1197891811449867</v>
      </c>
      <c r="D74" s="14">
        <f t="shared" si="1"/>
        <v>6.8506218255515172E-2</v>
      </c>
      <c r="E74" s="14">
        <f t="shared" si="3"/>
        <v>-0.15724356013437912</v>
      </c>
      <c r="F74" s="15" t="str">
        <f t="shared" si="4"/>
        <v>下降</v>
      </c>
      <c r="G74" s="14">
        <f t="shared" si="2"/>
        <v>0.37062402995651222</v>
      </c>
      <c r="H74" s="1" t="str">
        <f t="shared" si="5"/>
        <v>领先</v>
      </c>
    </row>
    <row r="75" spans="1:8">
      <c r="A75" s="3">
        <f>财富指数—趋势!A75</f>
        <v>44671</v>
      </c>
      <c r="B75" s="12">
        <f>财富指数—趋势!I75/财富指数—趋势!H75</f>
        <v>1.1201791666684449</v>
      </c>
      <c r="C75" s="12">
        <f t="shared" si="0"/>
        <v>1.1197256600886543</v>
      </c>
      <c r="D75" s="14">
        <f t="shared" si="1"/>
        <v>4.050157962394163E-2</v>
      </c>
      <c r="E75" s="14">
        <f t="shared" si="3"/>
        <v>-0.14025592712965002</v>
      </c>
      <c r="F75" s="15" t="str">
        <f t="shared" si="4"/>
        <v>下降</v>
      </c>
      <c r="G75" s="14">
        <f t="shared" si="2"/>
        <v>0.29058381039170911</v>
      </c>
      <c r="H75" s="1" t="str">
        <f t="shared" si="5"/>
        <v>领先</v>
      </c>
    </row>
    <row r="76" spans="1:8">
      <c r="A76" s="3">
        <f>财富指数—趋势!A76</f>
        <v>44672</v>
      </c>
      <c r="B76" s="12">
        <f>财富指数—趋势!I76/财富指数—趋势!H76</f>
        <v>1.1202817528825137</v>
      </c>
      <c r="C76" s="12">
        <f t="shared" si="0"/>
        <v>1.1196678289950199</v>
      </c>
      <c r="D76" s="14">
        <f t="shared" si="1"/>
        <v>5.4830894627455606E-2</v>
      </c>
      <c r="E76" s="14">
        <f t="shared" si="3"/>
        <v>-0.12126124584283818</v>
      </c>
      <c r="F76" s="15" t="str">
        <f t="shared" si="4"/>
        <v>下降</v>
      </c>
      <c r="G76" s="14">
        <f t="shared" si="2"/>
        <v>0.2572727934073038</v>
      </c>
      <c r="H76" s="1" t="str">
        <f t="shared" si="5"/>
        <v>领先</v>
      </c>
    </row>
    <row r="77" spans="1:8">
      <c r="A77" s="3">
        <f>财富指数—趋势!A77</f>
        <v>44673</v>
      </c>
      <c r="B77" s="12">
        <f>财富指数—趋势!I77/财富指数—趋势!H77</f>
        <v>1.1201519941014411</v>
      </c>
      <c r="C77" s="12">
        <f t="shared" si="0"/>
        <v>1.119624607369426</v>
      </c>
      <c r="D77" s="14">
        <f t="shared" si="1"/>
        <v>4.710388897704032E-2</v>
      </c>
      <c r="E77" s="14">
        <f t="shared" si="3"/>
        <v>-0.10236831736690342</v>
      </c>
      <c r="F77" s="15" t="str">
        <f t="shared" si="4"/>
        <v>下降</v>
      </c>
      <c r="G77" s="14">
        <f t="shared" si="2"/>
        <v>0.23913475446358801</v>
      </c>
      <c r="H77" s="1" t="str">
        <f t="shared" si="5"/>
        <v>领先</v>
      </c>
    </row>
    <row r="78" spans="1:8">
      <c r="A78" s="3">
        <f>财富指数—趋势!A78</f>
        <v>44675</v>
      </c>
      <c r="B78" s="12">
        <f>财富指数—趋势!I78/财富指数—趋势!H78</f>
        <v>1.1198037163889054</v>
      </c>
      <c r="C78" s="12">
        <f t="shared" si="0"/>
        <v>1.1195776746387114</v>
      </c>
      <c r="D78" s="14">
        <f t="shared" si="1"/>
        <v>2.0189912260182297E-2</v>
      </c>
      <c r="E78" s="14">
        <f t="shared" si="3"/>
        <v>-8.4684534105510037E-2</v>
      </c>
      <c r="F78" s="15" t="str">
        <f t="shared" si="4"/>
        <v>下降</v>
      </c>
      <c r="G78" s="14">
        <f t="shared" si="2"/>
        <v>0.17496064782044352</v>
      </c>
      <c r="H78" s="1" t="str">
        <f t="shared" si="5"/>
        <v>领先</v>
      </c>
    </row>
    <row r="79" spans="1:8">
      <c r="A79" s="3">
        <f>财富指数—趋势!A79</f>
        <v>44676</v>
      </c>
      <c r="B79" s="12">
        <f>财富指数—趋势!I79/财富指数—趋势!H79</f>
        <v>1.1200194365531717</v>
      </c>
      <c r="C79" s="12">
        <f t="shared" si="0"/>
        <v>1.1195390295464691</v>
      </c>
      <c r="D79" s="14">
        <f t="shared" si="1"/>
        <v>4.2911144142721014E-2</v>
      </c>
      <c r="E79" s="14">
        <f t="shared" si="3"/>
        <v>-6.5409457646488825E-2</v>
      </c>
      <c r="F79" s="15" t="str">
        <f t="shared" si="4"/>
        <v>下降</v>
      </c>
      <c r="G79" s="14">
        <f t="shared" si="2"/>
        <v>0.11634987692517029</v>
      </c>
      <c r="H79" s="1" t="str">
        <f t="shared" si="5"/>
        <v>领先</v>
      </c>
    </row>
    <row r="80" spans="1:8">
      <c r="A80" s="3">
        <f>财富指数—趋势!A80</f>
        <v>44677</v>
      </c>
      <c r="B80" s="12">
        <f>财富指数—趋势!I80/财富指数—趋势!H80</f>
        <v>1.120200542068964</v>
      </c>
      <c r="C80" s="12">
        <f t="shared" si="0"/>
        <v>1.1195003225472928</v>
      </c>
      <c r="D80" s="14">
        <f t="shared" si="1"/>
        <v>6.2547505129595393E-2</v>
      </c>
      <c r="E80" s="14">
        <f t="shared" si="3"/>
        <v>-4.6261962140902751E-2</v>
      </c>
      <c r="F80" s="15" t="str">
        <f t="shared" si="4"/>
        <v>下降</v>
      </c>
      <c r="G80" s="14">
        <f t="shared" si="2"/>
        <v>7.6658874454604842E-2</v>
      </c>
      <c r="H80" s="1" t="str">
        <f t="shared" si="5"/>
        <v>领先</v>
      </c>
    </row>
    <row r="81" spans="1:8">
      <c r="A81" s="3">
        <f>财富指数—趋势!A81</f>
        <v>44678</v>
      </c>
      <c r="B81" s="12">
        <f>财富指数—趋势!I81/财富指数—趋势!H81</f>
        <v>1.1206318800586432</v>
      </c>
      <c r="C81" s="12">
        <f t="shared" si="0"/>
        <v>1.1194732682981114</v>
      </c>
      <c r="D81" s="14">
        <f t="shared" si="1"/>
        <v>0.10349615246223465</v>
      </c>
      <c r="E81" s="14">
        <f t="shared" si="3"/>
        <v>-2.5327440641328573E-2</v>
      </c>
      <c r="F81" s="15" t="str">
        <f t="shared" si="4"/>
        <v>下降</v>
      </c>
      <c r="G81" s="14">
        <f t="shared" si="2"/>
        <v>0.11956606134212455</v>
      </c>
      <c r="H81" s="1" t="str">
        <f t="shared" si="5"/>
        <v>领先</v>
      </c>
    </row>
    <row r="82" spans="1:8">
      <c r="A82" s="3">
        <f>财富指数—趋势!A82</f>
        <v>44679</v>
      </c>
      <c r="B82" s="12">
        <f>财富指数—趋势!I82/财富指数—趋势!H82</f>
        <v>1.1205806886087168</v>
      </c>
      <c r="C82" s="12">
        <f t="shared" si="0"/>
        <v>1.1194493393714424</v>
      </c>
      <c r="D82" s="14">
        <f t="shared" si="1"/>
        <v>0.10106301352679203</v>
      </c>
      <c r="E82" s="14">
        <f t="shared" si="3"/>
        <v>-6.1283537257195682E-3</v>
      </c>
      <c r="F82" s="15" t="str">
        <f t="shared" si="4"/>
        <v>下降</v>
      </c>
      <c r="G82" s="14">
        <f t="shared" si="2"/>
        <v>9.3914001794348501E-2</v>
      </c>
      <c r="H82" s="1" t="str">
        <f t="shared" si="5"/>
        <v>领先</v>
      </c>
    </row>
    <row r="83" spans="1:8">
      <c r="A83" s="3">
        <f>财富指数—趋势!A83</f>
        <v>44680</v>
      </c>
      <c r="B83" s="12">
        <f>财富指数—趋势!I83/财富指数—趋势!H83</f>
        <v>1.120782178114448</v>
      </c>
      <c r="C83" s="12">
        <f t="shared" si="0"/>
        <v>1.1194352556699769</v>
      </c>
      <c r="D83" s="14">
        <f t="shared" si="1"/>
        <v>0.12032160302697381</v>
      </c>
      <c r="E83" s="14">
        <f t="shared" si="3"/>
        <v>1.1509924074030018E-2</v>
      </c>
      <c r="F83" s="15" t="str">
        <f t="shared" si="4"/>
        <v>上升</v>
      </c>
      <c r="G83" s="14">
        <f t="shared" si="2"/>
        <v>9.7319201280177126E-2</v>
      </c>
      <c r="H83" s="1" t="str">
        <f t="shared" si="5"/>
        <v>领先</v>
      </c>
    </row>
    <row r="84" spans="1:8">
      <c r="A84" s="3">
        <f>财富指数—趋势!A84</f>
        <v>44686</v>
      </c>
      <c r="B84" s="12">
        <f>财富指数—趋势!I84/财富指数—趋势!H84</f>
        <v>1.1212010088903992</v>
      </c>
      <c r="C84" s="12">
        <f t="shared" si="0"/>
        <v>1.1194471315049122</v>
      </c>
      <c r="D84" s="14">
        <f t="shared" si="1"/>
        <v>0.1566735342944936</v>
      </c>
      <c r="E84" s="14">
        <f t="shared" si="3"/>
        <v>2.8610658982332008E-2</v>
      </c>
      <c r="F84" s="15" t="str">
        <f t="shared" si="4"/>
        <v>上升</v>
      </c>
      <c r="G84" s="14">
        <f t="shared" si="2"/>
        <v>0.10329724503963522</v>
      </c>
      <c r="H84" s="1" t="str">
        <f t="shared" si="5"/>
        <v>领先</v>
      </c>
    </row>
    <row r="85" spans="1:8">
      <c r="A85" s="3">
        <f>财富指数—趋势!A85</f>
        <v>44687</v>
      </c>
      <c r="B85" s="12">
        <f>财富指数—趋势!I85/财富指数—趋势!H85</f>
        <v>1.121290356646544</v>
      </c>
      <c r="C85" s="12">
        <f t="shared" si="0"/>
        <v>1.1194565945587247</v>
      </c>
      <c r="D85" s="14">
        <f t="shared" si="1"/>
        <v>0.1638082348822234</v>
      </c>
      <c r="E85" s="14">
        <f t="shared" si="3"/>
        <v>4.5555378047511585E-2</v>
      </c>
      <c r="F85" s="15" t="str">
        <f t="shared" si="4"/>
        <v>上升</v>
      </c>
      <c r="G85" s="14">
        <f t="shared" si="2"/>
        <v>8.3009009662360356E-2</v>
      </c>
      <c r="H85" s="1" t="str">
        <f t="shared" si="5"/>
        <v>领先</v>
      </c>
    </row>
    <row r="86" spans="1:8">
      <c r="A86" s="3">
        <f>财富指数—趋势!A86</f>
        <v>44688</v>
      </c>
      <c r="B86" s="12">
        <f>财富指数—趋势!I86/财富指数—趋势!H86</f>
        <v>1.1213658878030159</v>
      </c>
      <c r="C86" s="12">
        <f t="shared" si="0"/>
        <v>1.1194782491577993</v>
      </c>
      <c r="D86" s="14">
        <f t="shared" si="1"/>
        <v>0.16861771513978496</v>
      </c>
      <c r="E86" s="14">
        <f t="shared" si="3"/>
        <v>6.0954828080847116E-2</v>
      </c>
      <c r="F86" s="15" t="str">
        <f t="shared" si="4"/>
        <v>上升</v>
      </c>
      <c r="G86" s="14">
        <f t="shared" si="2"/>
        <v>9.9844638757562443E-2</v>
      </c>
      <c r="H86" s="1" t="str">
        <f t="shared" si="5"/>
        <v>领先</v>
      </c>
    </row>
    <row r="87" spans="1:8">
      <c r="A87" s="3">
        <f>财富指数—趋势!A87</f>
        <v>44690</v>
      </c>
      <c r="B87" s="12">
        <f>财富指数—趋势!I87/财富指数—趋势!H87</f>
        <v>1.1216511638696649</v>
      </c>
      <c r="C87" s="12">
        <f t="shared" si="0"/>
        <v>1.1195074844768702</v>
      </c>
      <c r="D87" s="14">
        <f t="shared" si="1"/>
        <v>0.19148415017486986</v>
      </c>
      <c r="E87" s="14">
        <f t="shared" si="3"/>
        <v>7.3570203459767072E-2</v>
      </c>
      <c r="F87" s="15" t="str">
        <f t="shared" si="4"/>
        <v>上升</v>
      </c>
      <c r="G87" s="14">
        <f t="shared" si="2"/>
        <v>0.12297793191935469</v>
      </c>
      <c r="H87" s="1" t="str">
        <f t="shared" si="5"/>
        <v>领先</v>
      </c>
    </row>
    <row r="88" spans="1:8">
      <c r="A88" s="3">
        <f>财富指数—趋势!A88</f>
        <v>44691</v>
      </c>
      <c r="B88" s="12">
        <f>财富指数—趋势!I88/财富指数—趋势!H88</f>
        <v>1.1219095133592414</v>
      </c>
      <c r="C88" s="12">
        <f t="shared" si="0"/>
        <v>1.1195533537047797</v>
      </c>
      <c r="D88" s="14">
        <f t="shared" si="1"/>
        <v>0.21045532548000789</v>
      </c>
      <c r="E88" s="14">
        <f t="shared" si="3"/>
        <v>8.4263855593339335E-2</v>
      </c>
      <c r="F88" s="15" t="str">
        <f t="shared" si="4"/>
        <v>上升</v>
      </c>
      <c r="G88" s="14">
        <f t="shared" si="2"/>
        <v>0.16995374585606626</v>
      </c>
      <c r="H88" s="1" t="str">
        <f t="shared" si="5"/>
        <v>领先</v>
      </c>
    </row>
    <row r="89" spans="1:8">
      <c r="A89" s="3">
        <f>财富指数—趋势!A89</f>
        <v>44692</v>
      </c>
      <c r="B89" s="12">
        <f>财富指数—趋势!I89/财富指数—趋势!H89</f>
        <v>1.1224932332317386</v>
      </c>
      <c r="C89" s="12">
        <f t="shared" si="0"/>
        <v>1.1196287860338467</v>
      </c>
      <c r="D89" s="14">
        <f t="shared" si="1"/>
        <v>0.25583900964523121</v>
      </c>
      <c r="E89" s="14">
        <f t="shared" si="3"/>
        <v>9.7211899332630816E-2</v>
      </c>
      <c r="F89" s="15" t="str">
        <f t="shared" si="4"/>
        <v>上升</v>
      </c>
      <c r="G89" s="14">
        <f t="shared" si="2"/>
        <v>0.2010081150177756</v>
      </c>
      <c r="H89" s="1" t="str">
        <f t="shared" si="5"/>
        <v>领先</v>
      </c>
    </row>
    <row r="90" spans="1:8">
      <c r="A90" s="3">
        <f>财富指数—趋势!A90</f>
        <v>44693</v>
      </c>
      <c r="B90" s="12">
        <f>财富指数—趋势!I90/财富指数—趋势!H90</f>
        <v>1.123126809515933</v>
      </c>
      <c r="C90" s="12">
        <f t="shared" si="0"/>
        <v>1.1197270465779048</v>
      </c>
      <c r="D90" s="14">
        <f t="shared" si="1"/>
        <v>0.30362425810992466</v>
      </c>
      <c r="E90" s="14">
        <f t="shared" si="3"/>
        <v>0.11132976820774895</v>
      </c>
      <c r="F90" s="15" t="str">
        <f t="shared" si="4"/>
        <v>上升</v>
      </c>
      <c r="G90" s="14">
        <f t="shared" si="2"/>
        <v>0.25652036913288434</v>
      </c>
      <c r="H90" s="1" t="str">
        <f t="shared" si="5"/>
        <v>领先</v>
      </c>
    </row>
    <row r="91" spans="1:8">
      <c r="A91" s="3">
        <f>财富指数—趋势!A91</f>
        <v>44694</v>
      </c>
      <c r="B91" s="12">
        <f>财富指数—趋势!I91/财富指数—趋势!H91</f>
        <v>1.1235415868376799</v>
      </c>
      <c r="C91" s="12">
        <f t="shared" si="0"/>
        <v>1.1198260538803135</v>
      </c>
      <c r="D91" s="14">
        <f t="shared" si="1"/>
        <v>0.33179554489661811</v>
      </c>
      <c r="E91" s="14">
        <f t="shared" si="3"/>
        <v>0.1260342035958357</v>
      </c>
      <c r="F91" s="15" t="str">
        <f t="shared" si="4"/>
        <v>上升</v>
      </c>
      <c r="G91" s="14">
        <f t="shared" si="2"/>
        <v>0.31160563263643581</v>
      </c>
      <c r="H91" s="1" t="str">
        <f t="shared" si="5"/>
        <v>领先</v>
      </c>
    </row>
    <row r="92" spans="1:8">
      <c r="A92" s="3">
        <f>财富指数—趋势!A92</f>
        <v>44697</v>
      </c>
      <c r="B92" s="12">
        <f>财富指数—趋势!I92/财富指数—趋势!H92</f>
        <v>1.1239530045344488</v>
      </c>
      <c r="C92" s="12">
        <f t="shared" si="0"/>
        <v>1.1199392099986913</v>
      </c>
      <c r="D92" s="14">
        <f t="shared" si="1"/>
        <v>0.35839396459402817</v>
      </c>
      <c r="E92" s="14">
        <f t="shared" si="3"/>
        <v>0.14055885480246283</v>
      </c>
      <c r="F92" s="15" t="str">
        <f t="shared" si="4"/>
        <v>上升</v>
      </c>
      <c r="G92" s="14">
        <f t="shared" si="2"/>
        <v>0.31548282045130716</v>
      </c>
      <c r="H92" s="1" t="str">
        <f t="shared" si="5"/>
        <v>领先</v>
      </c>
    </row>
    <row r="93" spans="1:8">
      <c r="A93" s="3">
        <f>财富指数—趋势!A93</f>
        <v>44698</v>
      </c>
      <c r="B93" s="12">
        <f>财富指数—趋势!I93/财富指数—趋势!H93</f>
        <v>1.1244434091790292</v>
      </c>
      <c r="C93" s="12">
        <f t="shared" si="0"/>
        <v>1.1200767829894549</v>
      </c>
      <c r="D93" s="14">
        <f t="shared" si="1"/>
        <v>0.38985061166252333</v>
      </c>
      <c r="E93" s="14">
        <f t="shared" si="3"/>
        <v>0.15527558749020856</v>
      </c>
      <c r="F93" s="15" t="str">
        <f t="shared" si="4"/>
        <v>上升</v>
      </c>
      <c r="G93" s="14">
        <f t="shared" si="2"/>
        <v>0.32730310653292793</v>
      </c>
      <c r="H93" s="1" t="str">
        <f t="shared" si="5"/>
        <v>领先</v>
      </c>
    </row>
    <row r="94" spans="1:8">
      <c r="A94" s="3">
        <f>财富指数—趋势!A94</f>
        <v>44699</v>
      </c>
      <c r="B94" s="12">
        <f>财富指数—趋势!I94/财富指数—趋势!H94</f>
        <v>1.124905202793326</v>
      </c>
      <c r="C94" s="12">
        <f t="shared" si="0"/>
        <v>1.120227904045991</v>
      </c>
      <c r="D94" s="14">
        <f t="shared" si="1"/>
        <v>0.41753099797297022</v>
      </c>
      <c r="E94" s="14">
        <f t="shared" si="3"/>
        <v>0.17188310756595845</v>
      </c>
      <c r="F94" s="15" t="str">
        <f t="shared" si="4"/>
        <v>上升</v>
      </c>
      <c r="G94" s="14">
        <f t="shared" si="2"/>
        <v>0.31403484551073557</v>
      </c>
      <c r="H94" s="1" t="str">
        <f t="shared" si="5"/>
        <v>领先</v>
      </c>
    </row>
    <row r="95" spans="1:8">
      <c r="A95" s="3">
        <f>财富指数—趋势!A95</f>
        <v>44700</v>
      </c>
      <c r="B95" s="12">
        <f>财富指数—趋势!I95/财富指数—趋势!H95</f>
        <v>1.12553184628518</v>
      </c>
      <c r="C95" s="12">
        <f t="shared" si="0"/>
        <v>1.1203833842339113</v>
      </c>
      <c r="D95" s="14">
        <f t="shared" si="1"/>
        <v>0.45952681231427039</v>
      </c>
      <c r="E95" s="14">
        <f t="shared" si="3"/>
        <v>0.1905031358544706</v>
      </c>
      <c r="F95" s="15" t="str">
        <f t="shared" si="4"/>
        <v>上升</v>
      </c>
      <c r="G95" s="14">
        <f t="shared" si="2"/>
        <v>0.35846379878747836</v>
      </c>
      <c r="H95" s="1" t="str">
        <f t="shared" si="5"/>
        <v>领先</v>
      </c>
    </row>
    <row r="96" spans="1:8">
      <c r="A96" s="3">
        <f>财富指数—趋势!A96</f>
        <v>44701</v>
      </c>
      <c r="B96" s="12">
        <f>财富指数—趋势!I96/财富指数—趋势!H96</f>
        <v>1.1257049560475667</v>
      </c>
      <c r="C96" s="12">
        <f t="shared" si="0"/>
        <v>1.1205544120482365</v>
      </c>
      <c r="D96" s="14">
        <f t="shared" si="1"/>
        <v>0.45964247197203267</v>
      </c>
      <c r="E96" s="14">
        <f t="shared" si="3"/>
        <v>0.21046222596628444</v>
      </c>
      <c r="F96" s="15" t="str">
        <f t="shared" si="4"/>
        <v>上升</v>
      </c>
      <c r="G96" s="14">
        <f t="shared" si="2"/>
        <v>0.33932086894505886</v>
      </c>
      <c r="H96" s="1" t="str">
        <f t="shared" si="5"/>
        <v>领先</v>
      </c>
    </row>
    <row r="97" spans="1:8">
      <c r="A97" s="3">
        <f>财富指数—趋势!A97</f>
        <v>44704</v>
      </c>
      <c r="B97" s="12">
        <f>财富指数—趋势!I97/财富指数—趋势!H97</f>
        <v>1.1260937532797493</v>
      </c>
      <c r="C97" s="12">
        <f t="shared" si="0"/>
        <v>1.12074509281279</v>
      </c>
      <c r="D97" s="14">
        <f t="shared" si="1"/>
        <v>0.47724147991006216</v>
      </c>
      <c r="E97" s="14">
        <f t="shared" si="3"/>
        <v>0.23057701574164668</v>
      </c>
      <c r="F97" s="15" t="str">
        <f t="shared" si="4"/>
        <v>上升</v>
      </c>
      <c r="G97" s="14">
        <f t="shared" si="2"/>
        <v>0.32056794561556856</v>
      </c>
      <c r="H97" s="1" t="str">
        <f t="shared" si="5"/>
        <v>领先</v>
      </c>
    </row>
    <row r="98" spans="1:8">
      <c r="A98" s="3">
        <f>财富指数—趋势!A98</f>
        <v>44705</v>
      </c>
      <c r="B98" s="12">
        <f>财富指数—趋势!I98/财富指数—趋势!H98</f>
        <v>1.1263042798992824</v>
      </c>
      <c r="C98" s="12">
        <f t="shared" si="0"/>
        <v>1.1209457762597685</v>
      </c>
      <c r="D98" s="14">
        <f t="shared" si="1"/>
        <v>0.47803415232032798</v>
      </c>
      <c r="E98" s="14">
        <f t="shared" si="3"/>
        <v>0.25109750447227941</v>
      </c>
      <c r="F98" s="15" t="str">
        <f t="shared" si="4"/>
        <v>上升</v>
      </c>
      <c r="G98" s="14">
        <f t="shared" si="2"/>
        <v>0.31422591743810457</v>
      </c>
      <c r="H98" s="1" t="str">
        <f t="shared" si="5"/>
        <v>领先</v>
      </c>
    </row>
    <row r="99" spans="1:8">
      <c r="A99" s="3">
        <f>财富指数—趋势!A99</f>
        <v>44706</v>
      </c>
      <c r="B99" s="12">
        <f>财富指数—趋势!I99/财富指数—趋势!H99</f>
        <v>1.1266675470516678</v>
      </c>
      <c r="C99" s="12">
        <f t="shared" si="0"/>
        <v>1.1211591387752626</v>
      </c>
      <c r="D99" s="14">
        <f t="shared" si="1"/>
        <v>0.49131368473012138</v>
      </c>
      <c r="E99" s="14">
        <f t="shared" si="3"/>
        <v>0.27353196982799083</v>
      </c>
      <c r="F99" s="15" t="str">
        <f t="shared" si="4"/>
        <v>上升</v>
      </c>
      <c r="G99" s="14">
        <f t="shared" si="2"/>
        <v>0.32269596959033642</v>
      </c>
      <c r="H99" s="1" t="str">
        <f t="shared" si="5"/>
        <v>领先</v>
      </c>
    </row>
    <row r="100" spans="1:8">
      <c r="A100" s="3">
        <f>财富指数—趋势!A100</f>
        <v>44707</v>
      </c>
      <c r="B100" s="12">
        <f>财富指数—趋势!I100/财富指数—趋势!H100</f>
        <v>1.1274425937364581</v>
      </c>
      <c r="C100" s="12">
        <f t="shared" si="0"/>
        <v>1.1213976747418306</v>
      </c>
      <c r="D100" s="14">
        <f t="shared" si="1"/>
        <v>0.53905221410586179</v>
      </c>
      <c r="E100" s="14">
        <f t="shared" si="3"/>
        <v>0.29715773506433085</v>
      </c>
      <c r="F100" s="15" t="str">
        <f t="shared" si="4"/>
        <v>上升</v>
      </c>
      <c r="G100" s="14">
        <f t="shared" si="2"/>
        <v>0.34756806393099193</v>
      </c>
      <c r="H100" s="1" t="str">
        <f t="shared" si="5"/>
        <v>领先</v>
      </c>
    </row>
    <row r="101" spans="1:8">
      <c r="A101" s="3">
        <f>财富指数—趋势!A101</f>
        <v>44708</v>
      </c>
      <c r="B101" s="12">
        <f>财富指数—趋势!I101/财富指数—趋势!H101</f>
        <v>1.1276959190202089</v>
      </c>
      <c r="C101" s="12">
        <f t="shared" si="0"/>
        <v>1.121640143012536</v>
      </c>
      <c r="D101" s="14">
        <f t="shared" si="1"/>
        <v>0.53990364426581561</v>
      </c>
      <c r="E101" s="14">
        <f t="shared" si="3"/>
        <v>0.31988897978510322</v>
      </c>
      <c r="F101" s="15" t="str">
        <f t="shared" si="4"/>
        <v>上升</v>
      </c>
      <c r="G101" s="14">
        <f t="shared" si="2"/>
        <v>0.32944831878580771</v>
      </c>
      <c r="H101" s="1" t="str">
        <f t="shared" si="5"/>
        <v>领先</v>
      </c>
    </row>
    <row r="102" spans="1:8">
      <c r="A102" s="3">
        <f>财富指数—趋势!A102</f>
        <v>44711</v>
      </c>
      <c r="B102" s="12">
        <f>财富指数—趋势!I102/财富指数—趋势!H102</f>
        <v>1.1276437898174516</v>
      </c>
      <c r="C102" s="12">
        <f t="shared" si="0"/>
        <v>1.1218844216392061</v>
      </c>
      <c r="D102" s="14">
        <f t="shared" si="1"/>
        <v>0.51336555416559015</v>
      </c>
      <c r="E102" s="14">
        <f t="shared" si="3"/>
        <v>0.3394065703424059</v>
      </c>
      <c r="F102" s="15" t="str">
        <f t="shared" si="4"/>
        <v>上升</v>
      </c>
      <c r="G102" s="14">
        <f t="shared" si="2"/>
        <v>0.25752654452035895</v>
      </c>
      <c r="H102" s="1" t="str">
        <f t="shared" si="5"/>
        <v>领先</v>
      </c>
    </row>
    <row r="103" spans="1:8">
      <c r="A103" s="3">
        <f>财富指数—趋势!A103</f>
        <v>44712</v>
      </c>
      <c r="B103" s="12">
        <f>财富指数—趋势!I103/财富指数—趋势!H103</f>
        <v>1.1270703151077295</v>
      </c>
      <c r="C103" s="12">
        <f t="shared" si="0"/>
        <v>1.122109874005196</v>
      </c>
      <c r="D103" s="14">
        <f t="shared" si="1"/>
        <v>0.44206376019382265</v>
      </c>
      <c r="E103" s="14">
        <f t="shared" si="3"/>
        <v>0.35564470113607399</v>
      </c>
      <c r="F103" s="15" t="str">
        <f t="shared" si="4"/>
        <v>上升</v>
      </c>
      <c r="G103" s="14">
        <f t="shared" si="2"/>
        <v>0.13843950208389799</v>
      </c>
      <c r="H103" s="1" t="str">
        <f t="shared" si="5"/>
        <v>领先</v>
      </c>
    </row>
    <row r="104" spans="1:8">
      <c r="A104" s="3">
        <f>财富指数—趋势!A104</f>
        <v>44713</v>
      </c>
      <c r="B104" s="12">
        <f>财富指数—趋势!I104/财富指数—趋势!H104</f>
        <v>1.127012827236118</v>
      </c>
      <c r="C104" s="12">
        <f t="shared" si="0"/>
        <v>1.1223232467057711</v>
      </c>
      <c r="D104" s="14">
        <f t="shared" si="1"/>
        <v>0.41784579835726365</v>
      </c>
      <c r="E104" s="14">
        <f t="shared" si="3"/>
        <v>0.36981251996132591</v>
      </c>
      <c r="F104" s="15" t="str">
        <f t="shared" si="4"/>
        <v>上升</v>
      </c>
      <c r="G104" s="14">
        <f t="shared" si="2"/>
        <v>8.6050253460645543E-2</v>
      </c>
      <c r="H104" s="1" t="str">
        <f t="shared" si="5"/>
        <v>领先</v>
      </c>
    </row>
    <row r="105" spans="1:8">
      <c r="A105" s="3">
        <f>财富指数—趋势!A105</f>
        <v>44714</v>
      </c>
      <c r="B105" s="12">
        <f>财富指数—趋势!I105/财富指数—趋势!H105</f>
        <v>1.1268131176113252</v>
      </c>
      <c r="C105" s="12">
        <f t="shared" si="0"/>
        <v>1.1225221706387154</v>
      </c>
      <c r="D105" s="14">
        <f t="shared" si="1"/>
        <v>0.38225944082406205</v>
      </c>
      <c r="E105" s="14">
        <f t="shared" si="3"/>
        <v>0.38055470598654345</v>
      </c>
      <c r="F105" s="15" t="str">
        <f t="shared" si="4"/>
        <v>上升</v>
      </c>
      <c r="G105" s="14">
        <f t="shared" si="2"/>
        <v>2.3865476230033877E-2</v>
      </c>
      <c r="H105" s="1" t="str">
        <f t="shared" si="5"/>
        <v>领先</v>
      </c>
    </row>
    <row r="106" spans="1:8">
      <c r="A106" s="3">
        <f>财富指数—趋势!A106</f>
        <v>44718</v>
      </c>
      <c r="B106" s="12">
        <f>财富指数—趋势!I106/财富指数—趋势!H106</f>
        <v>1.1264438468759799</v>
      </c>
      <c r="C106" s="12">
        <f t="shared" si="0"/>
        <v>1.1227127397147243</v>
      </c>
      <c r="D106" s="14">
        <f t="shared" si="1"/>
        <v>0.33232963600320353</v>
      </c>
      <c r="E106" s="14">
        <f t="shared" si="3"/>
        <v>0.38857953461135203</v>
      </c>
      <c r="F106" s="15" t="str">
        <f t="shared" si="4"/>
        <v>上升</v>
      </c>
      <c r="G106" s="14">
        <f t="shared" si="2"/>
        <v>-5.7520975659319795E-2</v>
      </c>
      <c r="H106" s="1" t="str">
        <f t="shared" si="5"/>
        <v>减弱</v>
      </c>
    </row>
    <row r="107" spans="1:8">
      <c r="A107" s="3">
        <f>财富指数—趋势!A107</f>
        <v>44719</v>
      </c>
      <c r="B107" s="12">
        <f>财富指数—趋势!I107/财富指数—趋势!H107</f>
        <v>1.1261946533850069</v>
      </c>
      <c r="C107" s="12">
        <f t="shared" si="0"/>
        <v>1.1228907267600332</v>
      </c>
      <c r="D107" s="14">
        <f t="shared" si="1"/>
        <v>0.29423402885397909</v>
      </c>
      <c r="E107" s="14">
        <f t="shared" si="3"/>
        <v>0.39456126383583739</v>
      </c>
      <c r="F107" s="15" t="str">
        <f t="shared" si="4"/>
        <v>上升</v>
      </c>
      <c r="G107" s="14">
        <f t="shared" si="2"/>
        <v>-0.12329696911899113</v>
      </c>
      <c r="H107" s="1" t="str">
        <f t="shared" si="5"/>
        <v>减弱</v>
      </c>
    </row>
    <row r="108" spans="1:8">
      <c r="A108" s="3">
        <f>财富指数—趋势!A108</f>
        <v>44720</v>
      </c>
      <c r="B108" s="12">
        <f>财富指数—趋势!I108/财富指数—趋势!H108</f>
        <v>1.1260184821703287</v>
      </c>
      <c r="C108" s="12">
        <f t="shared" si="0"/>
        <v>1.1230457642851068</v>
      </c>
      <c r="D108" s="14">
        <f t="shared" si="1"/>
        <v>0.26470140218322058</v>
      </c>
      <c r="E108" s="14">
        <f t="shared" si="3"/>
        <v>0.39804779964575893</v>
      </c>
      <c r="F108" s="15" t="str">
        <f t="shared" si="4"/>
        <v>上升</v>
      </c>
      <c r="G108" s="14">
        <f t="shared" si="2"/>
        <v>-0.19482541013104981</v>
      </c>
      <c r="H108" s="1" t="str">
        <f t="shared" si="5"/>
        <v>减弱</v>
      </c>
    </row>
    <row r="109" spans="1:8">
      <c r="A109" s="3">
        <f>财富指数—趋势!A109</f>
        <v>44721</v>
      </c>
      <c r="B109" s="12">
        <f>财富指数—趋势!I109/财富指数—趋势!H109</f>
        <v>1.126276543632085</v>
      </c>
      <c r="C109" s="12">
        <f t="shared" ref="C109:C172" si="6">AVERAGE(B68:B109)</f>
        <v>1.1231935120458967</v>
      </c>
      <c r="D109" s="14">
        <f t="shared" ref="D109:D172" si="7">(B109/C109-1)*100</f>
        <v>0.27448801592278027</v>
      </c>
      <c r="E109" s="14">
        <f t="shared" si="3"/>
        <v>0.40109697538112904</v>
      </c>
      <c r="F109" s="15" t="str">
        <f t="shared" si="4"/>
        <v>上升</v>
      </c>
      <c r="G109" s="14">
        <f t="shared" si="2"/>
        <v>-0.1851544560492524</v>
      </c>
      <c r="H109" s="1" t="str">
        <f t="shared" si="5"/>
        <v>减弱</v>
      </c>
    </row>
    <row r="110" spans="1:8">
      <c r="A110" s="3">
        <f>财富指数—趋势!A110</f>
        <v>44722</v>
      </c>
      <c r="B110" s="12">
        <f>财富指数—趋势!I110/财富指数—趋势!H110</f>
        <v>1.1267069123600999</v>
      </c>
      <c r="C110" s="12">
        <f t="shared" si="6"/>
        <v>1.1233546158012158</v>
      </c>
      <c r="D110" s="14">
        <f t="shared" si="7"/>
        <v>0.29841837223352208</v>
      </c>
      <c r="E110" s="14">
        <f t="shared" si="3"/>
        <v>0.40312456407580949</v>
      </c>
      <c r="F110" s="15" t="str">
        <f t="shared" si="4"/>
        <v>上升</v>
      </c>
      <c r="G110" s="14">
        <f t="shared" si="2"/>
        <v>-0.17882310767654008</v>
      </c>
      <c r="H110" s="1" t="str">
        <f t="shared" si="5"/>
        <v>减弱</v>
      </c>
    </row>
    <row r="111" spans="1:8">
      <c r="A111" s="3">
        <f>财富指数—趋势!A111</f>
        <v>44725</v>
      </c>
      <c r="B111" s="12">
        <f>财富指数—趋势!I111/财富指数—趋势!H111</f>
        <v>1.1269099903403275</v>
      </c>
      <c r="C111" s="12">
        <f t="shared" si="6"/>
        <v>1.1235168098530219</v>
      </c>
      <c r="D111" s="14">
        <f t="shared" si="7"/>
        <v>0.30201421621358637</v>
      </c>
      <c r="E111" s="14">
        <f t="shared" si="3"/>
        <v>0.4030478954140792</v>
      </c>
      <c r="F111" s="15" t="str">
        <f t="shared" si="4"/>
        <v>上升</v>
      </c>
      <c r="G111" s="14">
        <f t="shared" si="2"/>
        <v>-0.1760199361067416</v>
      </c>
      <c r="H111" s="1" t="str">
        <f t="shared" si="5"/>
        <v>减弱</v>
      </c>
    </row>
    <row r="112" spans="1:8">
      <c r="A112" s="3">
        <f>财富指数—趋势!A112</f>
        <v>44726</v>
      </c>
      <c r="B112" s="12">
        <f>财富指数—趋势!I112/财富指数—趋势!H112</f>
        <v>1.1267710145124183</v>
      </c>
      <c r="C112" s="12">
        <f t="shared" si="6"/>
        <v>1.1236729156751517</v>
      </c>
      <c r="D112" s="14">
        <f t="shared" si="7"/>
        <v>0.27571180136571893</v>
      </c>
      <c r="E112" s="14">
        <f t="shared" si="3"/>
        <v>0.40037724096022692</v>
      </c>
      <c r="F112" s="15" t="str">
        <f t="shared" si="4"/>
        <v>上升</v>
      </c>
      <c r="G112" s="14">
        <f t="shared" si="2"/>
        <v>-0.21560188336440245</v>
      </c>
      <c r="H112" s="1" t="str">
        <f t="shared" si="5"/>
        <v>减弱</v>
      </c>
    </row>
    <row r="113" spans="1:8">
      <c r="A113" s="3">
        <f>财富指数—趋势!A113</f>
        <v>44727</v>
      </c>
      <c r="B113" s="12">
        <f>财富指数—趋势!I113/财富指数—趋势!H113</f>
        <v>1.1267461957698059</v>
      </c>
      <c r="C113" s="12">
        <f t="shared" si="6"/>
        <v>1.1238214423499659</v>
      </c>
      <c r="D113" s="14">
        <f t="shared" si="7"/>
        <v>0.26025072218982537</v>
      </c>
      <c r="E113" s="14">
        <f t="shared" si="3"/>
        <v>0.39570375322669338</v>
      </c>
      <c r="F113" s="15" t="str">
        <f t="shared" si="4"/>
        <v>上升</v>
      </c>
      <c r="G113" s="14">
        <f t="shared" si="2"/>
        <v>-0.27880149191603643</v>
      </c>
      <c r="H113" s="1" t="str">
        <f t="shared" si="5"/>
        <v>减弱</v>
      </c>
    </row>
    <row r="114" spans="1:8">
      <c r="A114" s="3">
        <f>财富指数—趋势!A114</f>
        <v>44728</v>
      </c>
      <c r="B114" s="12">
        <f>财富指数—趋势!I114/财富指数—趋势!H114</f>
        <v>1.1266326415765013</v>
      </c>
      <c r="C114" s="12">
        <f t="shared" si="6"/>
        <v>1.1239608675303832</v>
      </c>
      <c r="D114" s="14">
        <f t="shared" si="7"/>
        <v>0.23771059325123911</v>
      </c>
      <c r="E114" s="14">
        <f t="shared" si="3"/>
        <v>0.3884589904452036</v>
      </c>
      <c r="F114" s="15" t="str">
        <f t="shared" si="4"/>
        <v>上升</v>
      </c>
      <c r="G114" s="14">
        <f t="shared" si="2"/>
        <v>-0.3021930510145765</v>
      </c>
      <c r="H114" s="1" t="str">
        <f t="shared" si="5"/>
        <v>减弱</v>
      </c>
    </row>
    <row r="115" spans="1:8">
      <c r="A115" s="3">
        <f>财富指数—趋势!A115</f>
        <v>44729</v>
      </c>
      <c r="B115" s="12">
        <f>财富指数—趋势!I115/财富指数—趋势!H115</f>
        <v>1.1267016580989146</v>
      </c>
      <c r="C115" s="12">
        <f t="shared" si="6"/>
        <v>1.1241059933877597</v>
      </c>
      <c r="D115" s="14">
        <f t="shared" si="7"/>
        <v>0.23090924934332513</v>
      </c>
      <c r="E115" s="14">
        <f t="shared" si="3"/>
        <v>0.37957224051045863</v>
      </c>
      <c r="F115" s="15" t="str">
        <f t="shared" si="4"/>
        <v>上升</v>
      </c>
      <c r="G115" s="14">
        <f t="shared" si="2"/>
        <v>-0.28245630482226503</v>
      </c>
      <c r="H115" s="1" t="str">
        <f t="shared" si="5"/>
        <v>减弱</v>
      </c>
    </row>
    <row r="116" spans="1:8">
      <c r="A116" s="3">
        <f>财富指数—趋势!A116</f>
        <v>44732</v>
      </c>
      <c r="B116" s="12">
        <f>财富指数—趋势!I116/财富指数—趋势!H116</f>
        <v>1.1270945688169245</v>
      </c>
      <c r="C116" s="12">
        <f t="shared" si="6"/>
        <v>1.1242616663032716</v>
      </c>
      <c r="D116" s="14">
        <f t="shared" si="7"/>
        <v>0.25197892968884528</v>
      </c>
      <c r="E116" s="14">
        <f t="shared" si="3"/>
        <v>0.36968900800448601</v>
      </c>
      <c r="F116" s="15" t="str">
        <f t="shared" si="4"/>
        <v>上升</v>
      </c>
      <c r="G116" s="14">
        <f t="shared" si="2"/>
        <v>-0.19008483050497738</v>
      </c>
      <c r="H116" s="1" t="str">
        <f t="shared" si="5"/>
        <v>减弱</v>
      </c>
    </row>
    <row r="117" spans="1:8">
      <c r="A117" s="3">
        <f>财富指数—趋势!A117</f>
        <v>44733</v>
      </c>
      <c r="B117" s="12">
        <f>财富指数—趋势!I117/财富指数—趋势!H117</f>
        <v>1.1269545502011291</v>
      </c>
      <c r="C117" s="12">
        <f t="shared" si="6"/>
        <v>1.1244229849588117</v>
      </c>
      <c r="D117" s="14">
        <f t="shared" si="7"/>
        <v>0.22514349814808376</v>
      </c>
      <c r="E117" s="14">
        <f t="shared" si="3"/>
        <v>0.35852239020334559</v>
      </c>
      <c r="F117" s="15" t="str">
        <f t="shared" si="4"/>
        <v>上升</v>
      </c>
      <c r="G117" s="14">
        <f t="shared" si="2"/>
        <v>-0.19270230020917989</v>
      </c>
      <c r="H117" s="1" t="str">
        <f t="shared" si="5"/>
        <v>减弱</v>
      </c>
    </row>
    <row r="118" spans="1:8">
      <c r="A118" s="3">
        <f>财富指数—趋势!A118</f>
        <v>44734</v>
      </c>
      <c r="B118" s="12">
        <f>财富指数—趋势!I118/财富指数—趋势!H118</f>
        <v>1.1270856713954205</v>
      </c>
      <c r="C118" s="12">
        <f t="shared" si="6"/>
        <v>1.1245849830186427</v>
      </c>
      <c r="D118" s="14">
        <f t="shared" si="7"/>
        <v>0.22236544276674763</v>
      </c>
      <c r="E118" s="14">
        <f t="shared" si="3"/>
        <v>0.3463854360536639</v>
      </c>
      <c r="F118" s="15" t="str">
        <f t="shared" si="4"/>
        <v>上升</v>
      </c>
      <c r="G118" s="14">
        <f t="shared" si="2"/>
        <v>-0.15989399805731441</v>
      </c>
      <c r="H118" s="1" t="str">
        <f t="shared" si="5"/>
        <v>减弱</v>
      </c>
    </row>
    <row r="119" spans="1:8">
      <c r="A119" s="3">
        <f>财富指数—趋势!A119</f>
        <v>44735</v>
      </c>
      <c r="B119" s="12">
        <f>财富指数—趋势!I119/财富指数—趋势!H119</f>
        <v>1.1272343399565248</v>
      </c>
      <c r="C119" s="12">
        <f t="shared" si="6"/>
        <v>1.1247536103009066</v>
      </c>
      <c r="D119" s="14">
        <f t="shared" si="7"/>
        <v>0.22055760771948485</v>
      </c>
      <c r="E119" s="14">
        <f t="shared" si="3"/>
        <v>0.33412464821552856</v>
      </c>
      <c r="F119" s="15" t="str">
        <f t="shared" si="4"/>
        <v>上升</v>
      </c>
      <c r="G119" s="14">
        <f t="shared" si="2"/>
        <v>-0.11177202828371868</v>
      </c>
      <c r="H119" s="1" t="str">
        <f t="shared" si="5"/>
        <v>减弱</v>
      </c>
    </row>
    <row r="120" spans="1:8">
      <c r="A120" s="3">
        <f>财富指数—趋势!A120</f>
        <v>44736</v>
      </c>
      <c r="B120" s="12">
        <f>财富指数—趋势!I120/财富指数—趋势!H120</f>
        <v>1.1271859550187184</v>
      </c>
      <c r="C120" s="12">
        <f t="shared" si="6"/>
        <v>1.1249293778873306</v>
      </c>
      <c r="D120" s="14">
        <f t="shared" si="7"/>
        <v>0.20059722643441802</v>
      </c>
      <c r="E120" s="14">
        <f t="shared" si="3"/>
        <v>0.32028100734430459</v>
      </c>
      <c r="F120" s="15" t="str">
        <f t="shared" si="4"/>
        <v>上升</v>
      </c>
      <c r="G120" s="14">
        <f t="shared" si="2"/>
        <v>-9.3636802419561072E-2</v>
      </c>
      <c r="H120" s="1" t="str">
        <f t="shared" si="5"/>
        <v>减弱</v>
      </c>
    </row>
    <row r="121" spans="1:8">
      <c r="A121" s="3">
        <f>财富指数—趋势!A121</f>
        <v>44739</v>
      </c>
      <c r="B121" s="12">
        <f>财富指数—趋势!I121/财富指数—趋势!H121</f>
        <v>1.1269178623932146</v>
      </c>
      <c r="C121" s="12">
        <f t="shared" si="6"/>
        <v>1.1250936261216173</v>
      </c>
      <c r="D121" s="14">
        <f t="shared" si="7"/>
        <v>0.16214084137029516</v>
      </c>
      <c r="E121" s="14">
        <f t="shared" si="3"/>
        <v>0.30233284673784899</v>
      </c>
      <c r="F121" s="15" t="str">
        <f t="shared" si="4"/>
        <v>上升</v>
      </c>
      <c r="G121" s="14">
        <f t="shared" si="2"/>
        <v>-0.10256056081292542</v>
      </c>
      <c r="H121" s="1" t="str">
        <f t="shared" si="5"/>
        <v>减弱</v>
      </c>
    </row>
    <row r="122" spans="1:8">
      <c r="A122" s="3">
        <f>财富指数—趋势!A122</f>
        <v>44740</v>
      </c>
      <c r="B122" s="12">
        <f>财富指数—趋势!I122/财富指数—趋势!H122</f>
        <v>1.1267201287324198</v>
      </c>
      <c r="C122" s="12">
        <f t="shared" si="6"/>
        <v>1.1252488543755093</v>
      </c>
      <c r="D122" s="14">
        <f t="shared" si="7"/>
        <v>0.13075102020227991</v>
      </c>
      <c r="E122" s="14">
        <f t="shared" si="3"/>
        <v>0.28284938844910923</v>
      </c>
      <c r="F122" s="15" t="str">
        <f t="shared" si="4"/>
        <v>上升</v>
      </c>
      <c r="G122" s="14">
        <f t="shared" ref="G122:G185" si="8">D122-D109</f>
        <v>-0.14373699572050036</v>
      </c>
      <c r="H122" s="1" t="str">
        <f t="shared" si="5"/>
        <v>减弱</v>
      </c>
    </row>
    <row r="123" spans="1:8">
      <c r="A123" s="3">
        <f>财富指数—趋势!A123</f>
        <v>44741</v>
      </c>
      <c r="B123" s="12">
        <f>财富指数—趋势!I123/财富指数—趋势!H123</f>
        <v>1.1265778027707631</v>
      </c>
      <c r="C123" s="12">
        <f t="shared" si="6"/>
        <v>1.125390423963893</v>
      </c>
      <c r="D123" s="14">
        <f t="shared" si="7"/>
        <v>0.10550816690690912</v>
      </c>
      <c r="E123" s="14">
        <f t="shared" si="3"/>
        <v>0.26342760810345772</v>
      </c>
      <c r="F123" s="15" t="str">
        <f t="shared" si="4"/>
        <v>上升</v>
      </c>
      <c r="G123" s="14">
        <f t="shared" si="8"/>
        <v>-0.19291020532661296</v>
      </c>
      <c r="H123" s="1" t="str">
        <f t="shared" si="5"/>
        <v>减弱</v>
      </c>
    </row>
    <row r="124" spans="1:8">
      <c r="A124" s="3">
        <f>财富指数—趋势!A124</f>
        <v>44742</v>
      </c>
      <c r="B124" s="12">
        <f>财富指数—趋势!I124/财富指数—趋势!H124</f>
        <v>1.1265603845427627</v>
      </c>
      <c r="C124" s="12">
        <f t="shared" si="6"/>
        <v>1.1255327976766081</v>
      </c>
      <c r="D124" s="14">
        <f t="shared" si="7"/>
        <v>9.1297816312052582E-2</v>
      </c>
      <c r="E124" s="14">
        <f t="shared" si="3"/>
        <v>0.24672446791861155</v>
      </c>
      <c r="F124" s="15" t="str">
        <f t="shared" si="4"/>
        <v>上升</v>
      </c>
      <c r="G124" s="14">
        <f t="shared" si="8"/>
        <v>-0.21071639990153379</v>
      </c>
      <c r="H124" s="1" t="str">
        <f t="shared" si="5"/>
        <v>减弱</v>
      </c>
    </row>
    <row r="125" spans="1:8">
      <c r="A125" s="3">
        <f>财富指数—趋势!A125</f>
        <v>44743</v>
      </c>
      <c r="B125" s="12">
        <f>财富指数—趋势!I125/财富指数—趋势!H125</f>
        <v>1.1266931508768336</v>
      </c>
      <c r="C125" s="12">
        <f t="shared" si="6"/>
        <v>1.1256735351233316</v>
      </c>
      <c r="D125" s="14">
        <f t="shared" si="7"/>
        <v>9.0578282396092114E-2</v>
      </c>
      <c r="E125" s="14">
        <f t="shared" si="3"/>
        <v>0.23114030049188911</v>
      </c>
      <c r="F125" s="15" t="str">
        <f t="shared" si="4"/>
        <v>上升</v>
      </c>
      <c r="G125" s="14">
        <f t="shared" si="8"/>
        <v>-0.18513351896962682</v>
      </c>
      <c r="H125" s="1" t="str">
        <f t="shared" si="5"/>
        <v>减弱</v>
      </c>
    </row>
    <row r="126" spans="1:8">
      <c r="A126" s="3">
        <f>财富指数—趋势!A126</f>
        <v>44746</v>
      </c>
      <c r="B126" s="12">
        <f>财富指数—趋势!I126/财富指数—趋势!H126</f>
        <v>1.1266769887132504</v>
      </c>
      <c r="C126" s="12">
        <f t="shared" si="6"/>
        <v>1.1258039155953041</v>
      </c>
      <c r="D126" s="14">
        <f t="shared" si="7"/>
        <v>7.7551082018101347E-2</v>
      </c>
      <c r="E126" s="14">
        <f t="shared" si="3"/>
        <v>0.21663037864398621</v>
      </c>
      <c r="F126" s="15" t="str">
        <f t="shared" si="4"/>
        <v>上升</v>
      </c>
      <c r="G126" s="14">
        <f t="shared" si="8"/>
        <v>-0.18269964017172402</v>
      </c>
      <c r="H126" s="1" t="str">
        <f t="shared" si="5"/>
        <v>减弱</v>
      </c>
    </row>
    <row r="127" spans="1:8">
      <c r="A127" s="3">
        <f>财富指数—趋势!A127</f>
        <v>44747</v>
      </c>
      <c r="B127" s="12">
        <f>财富指数—趋势!I127/财富指数—趋势!H127</f>
        <v>1.1265250709495278</v>
      </c>
      <c r="C127" s="12">
        <f t="shared" si="6"/>
        <v>1.1259285516501369</v>
      </c>
      <c r="D127" s="14">
        <f t="shared" si="7"/>
        <v>5.2980208958786079E-2</v>
      </c>
      <c r="E127" s="14">
        <f t="shared" si="3"/>
        <v>0.20332802497520441</v>
      </c>
      <c r="F127" s="15" t="str">
        <f t="shared" si="4"/>
        <v>上升</v>
      </c>
      <c r="G127" s="14">
        <f t="shared" si="8"/>
        <v>-0.18473038429245303</v>
      </c>
      <c r="H127" s="1" t="str">
        <f t="shared" si="5"/>
        <v>减弱</v>
      </c>
    </row>
    <row r="128" spans="1:8">
      <c r="A128" s="3">
        <f>财富指数—趋势!A128</f>
        <v>44748</v>
      </c>
      <c r="B128" s="12">
        <f>财富指数—趋势!I128/财富指数—趋势!H128</f>
        <v>1.1267793494538865</v>
      </c>
      <c r="C128" s="12">
        <f t="shared" si="6"/>
        <v>1.1260574435942052</v>
      </c>
      <c r="D128" s="14">
        <f t="shared" si="7"/>
        <v>6.4109150362434697E-2</v>
      </c>
      <c r="E128" s="14">
        <f t="shared" si="3"/>
        <v>0.19236969742798801</v>
      </c>
      <c r="F128" s="15" t="str">
        <f t="shared" si="4"/>
        <v>上升</v>
      </c>
      <c r="G128" s="14">
        <f t="shared" si="8"/>
        <v>-0.16680009898089043</v>
      </c>
      <c r="H128" s="1" t="str">
        <f t="shared" si="5"/>
        <v>减弱</v>
      </c>
    </row>
    <row r="129" spans="1:8">
      <c r="A129" s="3">
        <f>财富指数—趋势!A129</f>
        <v>44749</v>
      </c>
      <c r="B129" s="12">
        <f>财富指数—趋势!I129/财富指数—趋势!H129</f>
        <v>1.1268597119235439</v>
      </c>
      <c r="C129" s="12">
        <f t="shared" si="6"/>
        <v>1.1261814566431072</v>
      </c>
      <c r="D129" s="14">
        <f t="shared" si="7"/>
        <v>6.0226109783267923E-2</v>
      </c>
      <c r="E129" s="14">
        <f t="shared" ref="E129:E192" si="9">AVERAGE(D109:D129)</f>
        <v>0.18263277874227599</v>
      </c>
      <c r="F129" s="15" t="str">
        <f t="shared" ref="F129:F192" si="10">IF(E129&gt;0,"上升","下降")</f>
        <v>上升</v>
      </c>
      <c r="G129" s="14">
        <f t="shared" si="8"/>
        <v>-0.19175281990557735</v>
      </c>
      <c r="H129" s="1" t="str">
        <f t="shared" ref="H129:H192" si="11">IF(AND(D129&gt;0,G129&gt;0),"领先",IF(AND(D129&lt;=0,G129&gt;0),"改善",IF(AND(D129&gt;0,G129&lt;=0),"减弱","滞后")))</f>
        <v>减弱</v>
      </c>
    </row>
    <row r="130" spans="1:8">
      <c r="A130" s="3">
        <f>财富指数—趋势!A130</f>
        <v>44750</v>
      </c>
      <c r="B130" s="12">
        <f>财富指数—趋势!I130/财富指数—趋势!H130</f>
        <v>1.1268764262616138</v>
      </c>
      <c r="C130" s="12">
        <f t="shared" si="6"/>
        <v>1.1262997164741162</v>
      </c>
      <c r="D130" s="14">
        <f t="shared" si="7"/>
        <v>5.1203936133714656E-2</v>
      </c>
      <c r="E130" s="14">
        <f t="shared" si="9"/>
        <v>0.17200020351422524</v>
      </c>
      <c r="F130" s="15" t="str">
        <f t="shared" si="10"/>
        <v>上升</v>
      </c>
      <c r="G130" s="14">
        <f t="shared" si="8"/>
        <v>-0.17393956201436911</v>
      </c>
      <c r="H130" s="1" t="str">
        <f t="shared" si="11"/>
        <v>减弱</v>
      </c>
    </row>
    <row r="131" spans="1:8">
      <c r="A131" s="3">
        <f>财富指数—趋势!A131</f>
        <v>44753</v>
      </c>
      <c r="B131" s="12">
        <f>财富指数—趋势!I131/财富指数—趋势!H131</f>
        <v>1.1271446615333396</v>
      </c>
      <c r="C131" s="12">
        <f t="shared" si="6"/>
        <v>1.1264104647670112</v>
      </c>
      <c r="D131" s="14">
        <f t="shared" si="7"/>
        <v>6.5180215320559398E-2</v>
      </c>
      <c r="E131" s="14">
        <f t="shared" si="9"/>
        <v>0.16089362461360798</v>
      </c>
      <c r="F131" s="15" t="str">
        <f t="shared" si="10"/>
        <v>上升</v>
      </c>
      <c r="G131" s="14">
        <f t="shared" si="8"/>
        <v>-0.15718522744618824</v>
      </c>
      <c r="H131" s="1" t="str">
        <f t="shared" si="11"/>
        <v>减弱</v>
      </c>
    </row>
    <row r="132" spans="1:8">
      <c r="A132" s="3">
        <f>财富指数—趋势!A132</f>
        <v>44754</v>
      </c>
      <c r="B132" s="12">
        <f>财富指数—趋势!I132/财富指数—趋势!H132</f>
        <v>1.1271441012267043</v>
      </c>
      <c r="C132" s="12">
        <f t="shared" si="6"/>
        <v>1.1265061145696489</v>
      </c>
      <c r="D132" s="14">
        <f t="shared" si="7"/>
        <v>5.6634105115271893E-2</v>
      </c>
      <c r="E132" s="14">
        <f t="shared" si="9"/>
        <v>0.14920885741845014</v>
      </c>
      <c r="F132" s="15" t="str">
        <f t="shared" si="10"/>
        <v>上升</v>
      </c>
      <c r="G132" s="14">
        <f t="shared" si="8"/>
        <v>-0.16392350260421296</v>
      </c>
      <c r="H132" s="1" t="str">
        <f t="shared" si="11"/>
        <v>减弱</v>
      </c>
    </row>
    <row r="133" spans="1:8">
      <c r="A133" s="3">
        <f>财富指数—趋势!A133</f>
        <v>44755</v>
      </c>
      <c r="B133" s="12">
        <f>财富指数—趋势!I133/财富指数—趋势!H133</f>
        <v>1.1274182444680045</v>
      </c>
      <c r="C133" s="12">
        <f t="shared" si="6"/>
        <v>1.1265984159417997</v>
      </c>
      <c r="D133" s="14">
        <f t="shared" si="7"/>
        <v>7.2770253766019088E-2</v>
      </c>
      <c r="E133" s="14">
        <f t="shared" si="9"/>
        <v>0.1395449741994168</v>
      </c>
      <c r="F133" s="15" t="str">
        <f t="shared" si="10"/>
        <v>上升</v>
      </c>
      <c r="G133" s="14">
        <f t="shared" si="8"/>
        <v>-0.12782697266839893</v>
      </c>
      <c r="H133" s="1" t="str">
        <f t="shared" si="11"/>
        <v>减弱</v>
      </c>
    </row>
    <row r="134" spans="1:8">
      <c r="A134" s="3">
        <f>财富指数—趋势!A134</f>
        <v>44756</v>
      </c>
      <c r="B134" s="12">
        <f>财富指数—趋势!I134/财富指数—趋势!H134</f>
        <v>1.1276205901171321</v>
      </c>
      <c r="C134" s="12">
        <f t="shared" si="6"/>
        <v>1.1266857394080538</v>
      </c>
      <c r="D134" s="14">
        <f t="shared" si="7"/>
        <v>8.2973510392481131E-2</v>
      </c>
      <c r="E134" s="14">
        <f t="shared" si="9"/>
        <v>0.1311032022090671</v>
      </c>
      <c r="F134" s="15" t="str">
        <f t="shared" si="10"/>
        <v>上升</v>
      </c>
      <c r="G134" s="14">
        <f t="shared" si="8"/>
        <v>-7.9167330977814032E-2</v>
      </c>
      <c r="H134" s="1" t="str">
        <f t="shared" si="11"/>
        <v>减弱</v>
      </c>
    </row>
    <row r="135" spans="1:8">
      <c r="A135" s="3">
        <f>财富指数—趋势!A135</f>
        <v>44757</v>
      </c>
      <c r="B135" s="12">
        <f>财富指数—趋势!I135/财富指数—趋势!H135</f>
        <v>1.1277923492538293</v>
      </c>
      <c r="C135" s="12">
        <f t="shared" si="6"/>
        <v>1.1267654760765016</v>
      </c>
      <c r="D135" s="14">
        <f t="shared" si="7"/>
        <v>9.1134597139364004E-2</v>
      </c>
      <c r="E135" s="14">
        <f t="shared" si="9"/>
        <v>0.12412339287040637</v>
      </c>
      <c r="F135" s="15" t="str">
        <f t="shared" si="10"/>
        <v>上升</v>
      </c>
      <c r="G135" s="14">
        <f t="shared" si="8"/>
        <v>-3.9616423062915906E-2</v>
      </c>
      <c r="H135" s="1" t="str">
        <f t="shared" si="11"/>
        <v>减弱</v>
      </c>
    </row>
    <row r="136" spans="1:8">
      <c r="A136" s="3">
        <f>财富指数—趋势!A136</f>
        <v>44760</v>
      </c>
      <c r="B136" s="12">
        <f>财富指数—趋势!I136/财富指数—趋势!H136</f>
        <v>1.1282006003884868</v>
      </c>
      <c r="C136" s="12">
        <f t="shared" si="6"/>
        <v>1.1268439379240054</v>
      </c>
      <c r="D136" s="14">
        <f t="shared" si="7"/>
        <v>0.12039488511432772</v>
      </c>
      <c r="E136" s="14">
        <f t="shared" si="9"/>
        <v>0.11886080409759697</v>
      </c>
      <c r="F136" s="15" t="str">
        <f t="shared" si="10"/>
        <v>上升</v>
      </c>
      <c r="G136" s="14">
        <f t="shared" si="8"/>
        <v>1.4886718207418603E-2</v>
      </c>
      <c r="H136" s="1" t="str">
        <f t="shared" si="11"/>
        <v>领先</v>
      </c>
    </row>
    <row r="137" spans="1:8">
      <c r="A137" s="3">
        <f>财富指数—趋势!A137</f>
        <v>44761</v>
      </c>
      <c r="B137" s="12">
        <f>财富指数—趋势!I137/财富指数—趋势!H137</f>
        <v>1.1282735195749418</v>
      </c>
      <c r="C137" s="12">
        <f t="shared" si="6"/>
        <v>1.1269092158594758</v>
      </c>
      <c r="D137" s="14">
        <f t="shared" si="7"/>
        <v>0.12106598262446866</v>
      </c>
      <c r="E137" s="14">
        <f t="shared" si="9"/>
        <v>0.11262685423738857</v>
      </c>
      <c r="F137" s="15" t="str">
        <f t="shared" si="10"/>
        <v>上升</v>
      </c>
      <c r="G137" s="14">
        <f t="shared" si="8"/>
        <v>2.9768166312416078E-2</v>
      </c>
      <c r="H137" s="1" t="str">
        <f t="shared" si="11"/>
        <v>领先</v>
      </c>
    </row>
    <row r="138" spans="1:8">
      <c r="A138" s="3">
        <f>财富指数—趋势!A138</f>
        <v>44762</v>
      </c>
      <c r="B138" s="12">
        <f>财富指数—趋势!I138/财富指数—趋势!H138</f>
        <v>1.1284504716518686</v>
      </c>
      <c r="C138" s="12">
        <f t="shared" si="6"/>
        <v>1.1269745852786257</v>
      </c>
      <c r="D138" s="14">
        <f t="shared" si="7"/>
        <v>0.13096004049444332</v>
      </c>
      <c r="E138" s="14">
        <f t="shared" si="9"/>
        <v>0.1081419276824533</v>
      </c>
      <c r="F138" s="15" t="str">
        <f t="shared" si="10"/>
        <v>上升</v>
      </c>
      <c r="G138" s="14">
        <f t="shared" si="8"/>
        <v>4.0381758098351206E-2</v>
      </c>
      <c r="H138" s="1" t="str">
        <f t="shared" si="11"/>
        <v>领先</v>
      </c>
    </row>
    <row r="139" spans="1:8">
      <c r="A139" s="3">
        <f>财富指数—趋势!A139</f>
        <v>44763</v>
      </c>
      <c r="B139" s="12">
        <f>财富指数—趋势!I139/财富指数—趋势!H139</f>
        <v>1.1286134519485653</v>
      </c>
      <c r="C139" s="12">
        <f t="shared" si="6"/>
        <v>1.1270345781040738</v>
      </c>
      <c r="D139" s="14">
        <f t="shared" si="7"/>
        <v>0.14009098524265795</v>
      </c>
      <c r="E139" s="14">
        <f t="shared" si="9"/>
        <v>0.10422409637178236</v>
      </c>
      <c r="F139" s="15" t="str">
        <f t="shared" si="10"/>
        <v>上升</v>
      </c>
      <c r="G139" s="14">
        <f t="shared" si="8"/>
        <v>6.2539903224556603E-2</v>
      </c>
      <c r="H139" s="1" t="str">
        <f t="shared" si="11"/>
        <v>领先</v>
      </c>
    </row>
    <row r="140" spans="1:8">
      <c r="A140" s="3">
        <f>财富指数—趋势!A140</f>
        <v>44764</v>
      </c>
      <c r="B140" s="12">
        <f>财富指数—趋势!I140/财富指数—趋势!H140</f>
        <v>1.1287881102459265</v>
      </c>
      <c r="C140" s="12">
        <f t="shared" si="6"/>
        <v>1.1270937169218513</v>
      </c>
      <c r="D140" s="14">
        <f t="shared" si="7"/>
        <v>0.15033295799951052</v>
      </c>
      <c r="E140" s="14">
        <f t="shared" si="9"/>
        <v>0.10088006543273596</v>
      </c>
      <c r="F140" s="15" t="str">
        <f t="shared" si="10"/>
        <v>上升</v>
      </c>
      <c r="G140" s="14">
        <f t="shared" si="8"/>
        <v>9.735274904072444E-2</v>
      </c>
      <c r="H140" s="1" t="str">
        <f t="shared" si="11"/>
        <v>领先</v>
      </c>
    </row>
    <row r="141" spans="1:8">
      <c r="A141" s="3">
        <f>财富指数—趋势!A141</f>
        <v>44767</v>
      </c>
      <c r="B141" s="12">
        <f>财富指数—趋势!I141/财富指数—趋势!H141</f>
        <v>1.1293548022970088</v>
      </c>
      <c r="C141" s="12">
        <f t="shared" si="6"/>
        <v>1.1271576991895975</v>
      </c>
      <c r="D141" s="14">
        <f t="shared" si="7"/>
        <v>0.19492419818372131</v>
      </c>
      <c r="E141" s="14">
        <f t="shared" si="9"/>
        <v>0.10060992123032184</v>
      </c>
      <c r="F141" s="15" t="str">
        <f t="shared" si="10"/>
        <v>上升</v>
      </c>
      <c r="G141" s="14">
        <f t="shared" si="8"/>
        <v>0.13081504782128661</v>
      </c>
      <c r="H141" s="1" t="str">
        <f t="shared" si="11"/>
        <v>领先</v>
      </c>
    </row>
    <row r="142" spans="1:8">
      <c r="A142" s="3">
        <f>财富指数—趋势!A142</f>
        <v>44768</v>
      </c>
      <c r="B142" s="12">
        <f>财富指数—趋势!I142/财富指数—趋势!H142</f>
        <v>1.1297308107675694</v>
      </c>
      <c r="C142" s="12">
        <f t="shared" si="6"/>
        <v>1.1272121805474811</v>
      </c>
      <c r="D142" s="14">
        <f t="shared" si="7"/>
        <v>0.2234388754444705</v>
      </c>
      <c r="E142" s="14">
        <f t="shared" si="9"/>
        <v>0.103528875233854</v>
      </c>
      <c r="F142" s="15" t="str">
        <f t="shared" si="10"/>
        <v>上升</v>
      </c>
      <c r="G142" s="14">
        <f t="shared" si="8"/>
        <v>0.16321276566120257</v>
      </c>
      <c r="H142" s="1" t="str">
        <f t="shared" si="11"/>
        <v>领先</v>
      </c>
    </row>
    <row r="143" spans="1:8">
      <c r="A143" s="3">
        <f>财富指数—趋势!A143</f>
        <v>44769</v>
      </c>
      <c r="B143" s="12">
        <f>财富指数—趋势!I143/财富指数—趋势!H143</f>
        <v>1.1300951862611206</v>
      </c>
      <c r="C143" s="12">
        <f t="shared" si="6"/>
        <v>1.127269305957979</v>
      </c>
      <c r="D143" s="14">
        <f t="shared" si="7"/>
        <v>0.25068369095173626</v>
      </c>
      <c r="E143" s="14">
        <f t="shared" si="9"/>
        <v>0.10923995479335191</v>
      </c>
      <c r="F143" s="15" t="str">
        <f t="shared" si="10"/>
        <v>上升</v>
      </c>
      <c r="G143" s="14">
        <f t="shared" si="8"/>
        <v>0.1994797548180216</v>
      </c>
      <c r="H143" s="1" t="str">
        <f t="shared" si="11"/>
        <v>领先</v>
      </c>
    </row>
    <row r="144" spans="1:8">
      <c r="A144" s="3">
        <f>财富指数—趋势!A144</f>
        <v>44770</v>
      </c>
      <c r="B144" s="12">
        <f>财富指数—趋势!I144/财富指数—趋势!H144</f>
        <v>1.1301310071238411</v>
      </c>
      <c r="C144" s="12">
        <f t="shared" si="6"/>
        <v>1.1273285254176553</v>
      </c>
      <c r="D144" s="14">
        <f t="shared" si="7"/>
        <v>0.24859494308879793</v>
      </c>
      <c r="E144" s="14">
        <f t="shared" si="9"/>
        <v>0.11605361080201329</v>
      </c>
      <c r="F144" s="15" t="str">
        <f t="shared" si="10"/>
        <v>上升</v>
      </c>
      <c r="G144" s="14">
        <f t="shared" si="8"/>
        <v>0.18341472776823853</v>
      </c>
      <c r="H144" s="1" t="str">
        <f t="shared" si="11"/>
        <v>领先</v>
      </c>
    </row>
    <row r="145" spans="1:8">
      <c r="A145" s="3">
        <f>财富指数—趋势!A145</f>
        <v>44771</v>
      </c>
      <c r="B145" s="12">
        <f>财富指数—趋势!I145/财富指数—趋势!H145</f>
        <v>1.1304807173250182</v>
      </c>
      <c r="C145" s="12">
        <f t="shared" si="6"/>
        <v>1.1274097254704476</v>
      </c>
      <c r="D145" s="14">
        <f t="shared" si="7"/>
        <v>0.27239359260353702</v>
      </c>
      <c r="E145" s="14">
        <f t="shared" si="9"/>
        <v>0.12467721919684588</v>
      </c>
      <c r="F145" s="15" t="str">
        <f t="shared" si="10"/>
        <v>上升</v>
      </c>
      <c r="G145" s="14">
        <f t="shared" si="8"/>
        <v>0.21575948748826512</v>
      </c>
      <c r="H145" s="1" t="str">
        <f t="shared" si="11"/>
        <v>领先</v>
      </c>
    </row>
    <row r="146" spans="1:8">
      <c r="A146" s="3">
        <f>财富指数—趋势!A146</f>
        <v>44774</v>
      </c>
      <c r="B146" s="12">
        <f>财富指数—趋势!I146/财富指数—趋势!H146</f>
        <v>1.1310099696466285</v>
      </c>
      <c r="C146" s="12">
        <f t="shared" si="6"/>
        <v>1.1275048955278408</v>
      </c>
      <c r="D146" s="14">
        <f t="shared" si="7"/>
        <v>0.3108699689633454</v>
      </c>
      <c r="E146" s="14">
        <f t="shared" si="9"/>
        <v>0.13516729950957224</v>
      </c>
      <c r="F146" s="15" t="str">
        <f t="shared" si="10"/>
        <v>上升</v>
      </c>
      <c r="G146" s="14">
        <f t="shared" si="8"/>
        <v>0.23809971519732631</v>
      </c>
      <c r="H146" s="1" t="str">
        <f t="shared" si="11"/>
        <v>领先</v>
      </c>
    </row>
    <row r="147" spans="1:8">
      <c r="A147" s="3">
        <f>财富指数—趋势!A147</f>
        <v>44775</v>
      </c>
      <c r="B147" s="12">
        <f>财富指数—趋势!I147/财富指数—趋势!H147</f>
        <v>1.1311838016442786</v>
      </c>
      <c r="C147" s="12">
        <f t="shared" si="6"/>
        <v>1.1276089594333871</v>
      </c>
      <c r="D147" s="14">
        <f t="shared" si="7"/>
        <v>0.31702853910346995</v>
      </c>
      <c r="E147" s="14">
        <f t="shared" si="9"/>
        <v>0.14657098794220882</v>
      </c>
      <c r="F147" s="15" t="str">
        <f t="shared" si="10"/>
        <v>上升</v>
      </c>
      <c r="G147" s="14">
        <f t="shared" si="8"/>
        <v>0.23405502871098882</v>
      </c>
      <c r="H147" s="1" t="str">
        <f t="shared" si="11"/>
        <v>领先</v>
      </c>
    </row>
    <row r="148" spans="1:8">
      <c r="A148" s="3">
        <f>财富指数—趋势!A148</f>
        <v>44776</v>
      </c>
      <c r="B148" s="12">
        <f>财富指数—趋势!I148/财富指数—趋势!H148</f>
        <v>1.1312634263921746</v>
      </c>
      <c r="C148" s="12">
        <f t="shared" si="6"/>
        <v>1.1277237113266299</v>
      </c>
      <c r="D148" s="14">
        <f t="shared" si="7"/>
        <v>0.31388140818469079</v>
      </c>
      <c r="E148" s="14">
        <f t="shared" si="9"/>
        <v>0.15899485457201382</v>
      </c>
      <c r="F148" s="15" t="str">
        <f t="shared" si="10"/>
        <v>上升</v>
      </c>
      <c r="G148" s="14">
        <f t="shared" si="8"/>
        <v>0.22274681104532679</v>
      </c>
      <c r="H148" s="1" t="str">
        <f t="shared" si="11"/>
        <v>领先</v>
      </c>
    </row>
    <row r="149" spans="1:8">
      <c r="A149" s="3">
        <f>财富指数—趋势!A149</f>
        <v>44777</v>
      </c>
      <c r="B149" s="12">
        <f>财富指数—趋势!I149/财富指数—趋势!H149</f>
        <v>1.1316453266684949</v>
      </c>
      <c r="C149" s="12">
        <f t="shared" si="6"/>
        <v>1.1278534892619514</v>
      </c>
      <c r="D149" s="14">
        <f t="shared" si="7"/>
        <v>0.33619946585659033</v>
      </c>
      <c r="E149" s="14">
        <f t="shared" si="9"/>
        <v>0.17195153626221171</v>
      </c>
      <c r="F149" s="15" t="str">
        <f t="shared" si="10"/>
        <v>上升</v>
      </c>
      <c r="G149" s="14">
        <f t="shared" si="8"/>
        <v>0.21580458074226261</v>
      </c>
      <c r="H149" s="1" t="str">
        <f t="shared" si="11"/>
        <v>领先</v>
      </c>
    </row>
    <row r="150" spans="1:8">
      <c r="A150" s="3">
        <f>财富指数—趋势!A150</f>
        <v>44778</v>
      </c>
      <c r="B150" s="12">
        <f>财富指数—趋势!I150/财富指数—趋势!H150</f>
        <v>1.1316349581719143</v>
      </c>
      <c r="C150" s="12">
        <f t="shared" si="6"/>
        <v>1.1279872148810366</v>
      </c>
      <c r="D150" s="14">
        <f t="shared" si="7"/>
        <v>0.32338516277088392</v>
      </c>
      <c r="E150" s="14">
        <f t="shared" si="9"/>
        <v>0.18448291973781247</v>
      </c>
      <c r="F150" s="15" t="str">
        <f t="shared" si="10"/>
        <v>上升</v>
      </c>
      <c r="G150" s="14">
        <f t="shared" si="8"/>
        <v>0.20231918014641526</v>
      </c>
      <c r="H150" s="1" t="str">
        <f t="shared" si="11"/>
        <v>领先</v>
      </c>
    </row>
    <row r="151" spans="1:8">
      <c r="A151" s="3">
        <f>财富指数—趋势!A151</f>
        <v>44781</v>
      </c>
      <c r="B151" s="12">
        <f>财富指数—趋势!I151/财富指数—趋势!H151</f>
        <v>1.1314080672685178</v>
      </c>
      <c r="C151" s="12">
        <f t="shared" si="6"/>
        <v>1.1281093940152374</v>
      </c>
      <c r="D151" s="14">
        <f t="shared" si="7"/>
        <v>0.29240721429857341</v>
      </c>
      <c r="E151" s="14">
        <f t="shared" si="9"/>
        <v>0.19596879012661525</v>
      </c>
      <c r="F151" s="15" t="str">
        <f t="shared" si="10"/>
        <v>上升</v>
      </c>
      <c r="G151" s="14">
        <f t="shared" si="8"/>
        <v>0.1614471738041301</v>
      </c>
      <c r="H151" s="1" t="str">
        <f t="shared" si="11"/>
        <v>领先</v>
      </c>
    </row>
    <row r="152" spans="1:8">
      <c r="A152" s="3">
        <f>财富指数—趋势!A152</f>
        <v>44782</v>
      </c>
      <c r="B152" s="12">
        <f>财富指数—趋势!I152/财富指数—趋势!H152</f>
        <v>1.1309770183600754</v>
      </c>
      <c r="C152" s="12">
        <f t="shared" si="6"/>
        <v>1.1282110632057132</v>
      </c>
      <c r="D152" s="14">
        <f t="shared" si="7"/>
        <v>0.24516291716754068</v>
      </c>
      <c r="E152" s="14">
        <f t="shared" si="9"/>
        <v>0.2045393949764715</v>
      </c>
      <c r="F152" s="15" t="str">
        <f t="shared" si="10"/>
        <v>上升</v>
      </c>
      <c r="G152" s="14">
        <f t="shared" si="8"/>
        <v>0.10507193192488273</v>
      </c>
      <c r="H152" s="1" t="str">
        <f t="shared" si="11"/>
        <v>领先</v>
      </c>
    </row>
    <row r="153" spans="1:8">
      <c r="A153" s="3">
        <f>财富指数—趋势!A153</f>
        <v>44783</v>
      </c>
      <c r="B153" s="12">
        <f>财富指数—趋势!I153/财富指数—趋势!H153</f>
        <v>1.1305703098521274</v>
      </c>
      <c r="C153" s="12">
        <f t="shared" si="6"/>
        <v>1.1282982136702797</v>
      </c>
      <c r="D153" s="14">
        <f t="shared" si="7"/>
        <v>0.20137372853374913</v>
      </c>
      <c r="E153" s="14">
        <f t="shared" si="9"/>
        <v>0.21143175799639899</v>
      </c>
      <c r="F153" s="15" t="str">
        <f t="shared" si="10"/>
        <v>上升</v>
      </c>
      <c r="G153" s="14">
        <f t="shared" si="8"/>
        <v>5.1040770534238611E-2</v>
      </c>
      <c r="H153" s="1" t="str">
        <f t="shared" si="11"/>
        <v>领先</v>
      </c>
    </row>
    <row r="154" spans="1:8">
      <c r="A154" s="3">
        <f>财富指数—趋势!A154</f>
        <v>44784</v>
      </c>
      <c r="B154" s="12">
        <f>财富指数—趋势!I154/财富指数—趋势!H154</f>
        <v>1.1302054075947323</v>
      </c>
      <c r="C154" s="12">
        <f t="shared" si="6"/>
        <v>1.1283799849341445</v>
      </c>
      <c r="D154" s="14">
        <f t="shared" si="7"/>
        <v>0.1617737539623576</v>
      </c>
      <c r="E154" s="14">
        <f t="shared" si="9"/>
        <v>0.21567001991051035</v>
      </c>
      <c r="F154" s="15" t="str">
        <f t="shared" si="10"/>
        <v>上升</v>
      </c>
      <c r="G154" s="14">
        <f t="shared" si="8"/>
        <v>-3.3150444221363706E-2</v>
      </c>
      <c r="H154" s="1" t="str">
        <f t="shared" si="11"/>
        <v>减弱</v>
      </c>
    </row>
    <row r="155" spans="1:8">
      <c r="A155" s="3">
        <f>财富指数—趋势!A155</f>
        <v>44785</v>
      </c>
      <c r="B155" s="12">
        <f>财富指数—趋势!I155/财富指数—趋势!H155</f>
        <v>1.1297603382925421</v>
      </c>
      <c r="C155" s="12">
        <f t="shared" si="6"/>
        <v>1.1284517502323046</v>
      </c>
      <c r="D155" s="14">
        <f t="shared" si="7"/>
        <v>0.11596313798689639</v>
      </c>
      <c r="E155" s="14">
        <f t="shared" si="9"/>
        <v>0.21724095455786346</v>
      </c>
      <c r="F155" s="15" t="str">
        <f t="shared" si="10"/>
        <v>上升</v>
      </c>
      <c r="G155" s="14">
        <f t="shared" si="8"/>
        <v>-0.10747573745757411</v>
      </c>
      <c r="H155" s="1" t="str">
        <f t="shared" si="11"/>
        <v>减弱</v>
      </c>
    </row>
    <row r="156" spans="1:8">
      <c r="A156" s="3">
        <f>财富指数—趋势!A156</f>
        <v>44788</v>
      </c>
      <c r="B156" s="12">
        <f>财富指数—趋势!I156/财富指数—趋势!H156</f>
        <v>1.1303967538625792</v>
      </c>
      <c r="C156" s="12">
        <f t="shared" si="6"/>
        <v>1.1285413719534017</v>
      </c>
      <c r="D156" s="14">
        <f t="shared" si="7"/>
        <v>0.16440530717682922</v>
      </c>
      <c r="E156" s="14">
        <f t="shared" si="9"/>
        <v>0.22073003598821894</v>
      </c>
      <c r="F156" s="15" t="str">
        <f t="shared" si="10"/>
        <v>上升</v>
      </c>
      <c r="G156" s="14">
        <f t="shared" si="8"/>
        <v>-8.6278383774907041E-2</v>
      </c>
      <c r="H156" s="1" t="str">
        <f t="shared" si="11"/>
        <v>减弱</v>
      </c>
    </row>
    <row r="157" spans="1:8">
      <c r="A157" s="3">
        <f>财富指数—趋势!A157</f>
        <v>44789</v>
      </c>
      <c r="B157" s="12">
        <f>财富指数—趋势!I157/财富指数—趋势!H157</f>
        <v>1.1312946956367886</v>
      </c>
      <c r="C157" s="12">
        <f t="shared" si="6"/>
        <v>1.1286507299900177</v>
      </c>
      <c r="D157" s="14">
        <f t="shared" si="7"/>
        <v>0.23425897636146775</v>
      </c>
      <c r="E157" s="14">
        <f t="shared" si="9"/>
        <v>0.22615213557141609</v>
      </c>
      <c r="F157" s="15" t="str">
        <f t="shared" si="10"/>
        <v>上升</v>
      </c>
      <c r="G157" s="14">
        <f t="shared" si="8"/>
        <v>-1.4335966727330174E-2</v>
      </c>
      <c r="H157" s="1" t="str">
        <f t="shared" si="11"/>
        <v>减弱</v>
      </c>
    </row>
    <row r="158" spans="1:8">
      <c r="A158" s="3">
        <f>财富指数—趋势!A158</f>
        <v>44790</v>
      </c>
      <c r="B158" s="12">
        <f>财富指数—趋势!I158/财富指数—趋势!H158</f>
        <v>1.1316144014390865</v>
      </c>
      <c r="C158" s="12">
        <f t="shared" si="6"/>
        <v>1.1287583450524501</v>
      </c>
      <c r="D158" s="14">
        <f t="shared" si="7"/>
        <v>0.25302638063806615</v>
      </c>
      <c r="E158" s="14">
        <f t="shared" si="9"/>
        <v>0.23243596404825406</v>
      </c>
      <c r="F158" s="15" t="str">
        <f t="shared" si="10"/>
        <v>上升</v>
      </c>
      <c r="G158" s="14">
        <f t="shared" si="8"/>
        <v>-1.9367211965470865E-2</v>
      </c>
      <c r="H158" s="1" t="str">
        <f t="shared" si="11"/>
        <v>减弱</v>
      </c>
    </row>
    <row r="159" spans="1:8">
      <c r="A159" s="3">
        <f>财富指数—趋势!A159</f>
        <v>44791</v>
      </c>
      <c r="B159" s="12">
        <f>财富指数—趋势!I159/财富指数—趋势!H159</f>
        <v>1.1317541391692394</v>
      </c>
      <c r="C159" s="12">
        <f t="shared" si="6"/>
        <v>1.1288726209802622</v>
      </c>
      <c r="D159" s="14">
        <f t="shared" si="7"/>
        <v>0.25525627386329131</v>
      </c>
      <c r="E159" s="14">
        <f t="shared" si="9"/>
        <v>0.23835483230391349</v>
      </c>
      <c r="F159" s="15" t="str">
        <f t="shared" si="10"/>
        <v>上升</v>
      </c>
      <c r="G159" s="14">
        <f t="shared" si="8"/>
        <v>-5.5613695100054095E-2</v>
      </c>
      <c r="H159" s="1" t="str">
        <f t="shared" si="11"/>
        <v>减弱</v>
      </c>
    </row>
    <row r="160" spans="1:8">
      <c r="A160" s="3">
        <f>财富指数—趋势!A160</f>
        <v>44792</v>
      </c>
      <c r="B160" s="12">
        <f>财富指数—趋势!I160/财富指数—趋势!H160</f>
        <v>1.1320703106317602</v>
      </c>
      <c r="C160" s="12">
        <f t="shared" si="6"/>
        <v>1.1289913028668419</v>
      </c>
      <c r="D160" s="14">
        <f t="shared" si="7"/>
        <v>0.27272200920411827</v>
      </c>
      <c r="E160" s="14">
        <f t="shared" si="9"/>
        <v>0.24467059534969732</v>
      </c>
      <c r="F160" s="15" t="str">
        <f t="shared" si="10"/>
        <v>上升</v>
      </c>
      <c r="G160" s="14">
        <f t="shared" si="8"/>
        <v>-4.4306529899351688E-2</v>
      </c>
      <c r="H160" s="1" t="str">
        <f t="shared" si="11"/>
        <v>减弱</v>
      </c>
    </row>
    <row r="161" spans="1:8">
      <c r="A161" s="3">
        <f>财富指数—趋势!A161</f>
        <v>44795</v>
      </c>
      <c r="B161" s="12">
        <f>财富指数—趋势!I161/财富指数—趋势!H161</f>
        <v>1.132150499159573</v>
      </c>
      <c r="C161" s="12">
        <f t="shared" si="6"/>
        <v>1.1291083542764382</v>
      </c>
      <c r="D161" s="14">
        <f t="shared" si="7"/>
        <v>0.26942895884285445</v>
      </c>
      <c r="E161" s="14">
        <f t="shared" si="9"/>
        <v>0.25034183348509464</v>
      </c>
      <c r="F161" s="15" t="str">
        <f t="shared" si="10"/>
        <v>上升</v>
      </c>
      <c r="G161" s="14">
        <f t="shared" si="8"/>
        <v>-4.4452449341836342E-2</v>
      </c>
      <c r="H161" s="1" t="str">
        <f t="shared" si="11"/>
        <v>减弱</v>
      </c>
    </row>
    <row r="162" spans="1:8">
      <c r="A162" s="3">
        <f>财富指数—趋势!A162</f>
        <v>44796</v>
      </c>
      <c r="B162" s="12">
        <f>财富指数—趋势!I162/财富指数—趋势!H162</f>
        <v>1.1320423495376488</v>
      </c>
      <c r="C162" s="12">
        <f t="shared" si="6"/>
        <v>1.1292239827173649</v>
      </c>
      <c r="D162" s="14">
        <f t="shared" si="7"/>
        <v>0.2495843927704966</v>
      </c>
      <c r="E162" s="14">
        <f t="shared" si="9"/>
        <v>0.25294469989398871</v>
      </c>
      <c r="F162" s="15" t="str">
        <f t="shared" si="10"/>
        <v>上升</v>
      </c>
      <c r="G162" s="14">
        <f t="shared" si="8"/>
        <v>-8.661507308609373E-2</v>
      </c>
      <c r="H162" s="1" t="str">
        <f t="shared" si="11"/>
        <v>减弱</v>
      </c>
    </row>
    <row r="163" spans="1:8">
      <c r="A163" s="3">
        <f>财富指数—趋势!A163</f>
        <v>44797</v>
      </c>
      <c r="B163" s="12">
        <f>财富指数—趋势!I163/财富指数—趋势!H163</f>
        <v>1.132054532894214</v>
      </c>
      <c r="C163" s="12">
        <f t="shared" si="6"/>
        <v>1.1293462843959603</v>
      </c>
      <c r="D163" s="14">
        <f t="shared" si="7"/>
        <v>0.23980673914398842</v>
      </c>
      <c r="E163" s="14">
        <f t="shared" si="9"/>
        <v>0.25372412197491812</v>
      </c>
      <c r="F163" s="15" t="str">
        <f t="shared" si="10"/>
        <v>上升</v>
      </c>
      <c r="G163" s="14">
        <f t="shared" si="8"/>
        <v>-8.3578423626895493E-2</v>
      </c>
      <c r="H163" s="1" t="str">
        <f t="shared" si="11"/>
        <v>减弱</v>
      </c>
    </row>
    <row r="164" spans="1:8">
      <c r="A164" s="3">
        <f>财富指数—趋势!A164</f>
        <v>44798</v>
      </c>
      <c r="B164" s="12">
        <f>财富指数—趋势!I164/财富指数—趋势!H164</f>
        <v>1.1318324883770416</v>
      </c>
      <c r="C164" s="12">
        <f t="shared" si="6"/>
        <v>1.1294680072446417</v>
      </c>
      <c r="D164" s="14">
        <f t="shared" si="7"/>
        <v>0.20934467530144829</v>
      </c>
      <c r="E164" s="14">
        <f t="shared" si="9"/>
        <v>0.25175559742014253</v>
      </c>
      <c r="F164" s="15" t="str">
        <f t="shared" si="10"/>
        <v>上升</v>
      </c>
      <c r="G164" s="14">
        <f t="shared" si="8"/>
        <v>-8.3062538997125124E-2</v>
      </c>
      <c r="H164" s="1" t="str">
        <f t="shared" si="11"/>
        <v>减弱</v>
      </c>
    </row>
    <row r="165" spans="1:8">
      <c r="A165" s="3">
        <f>财富指数—趋势!A165</f>
        <v>44799</v>
      </c>
      <c r="B165" s="12">
        <f>财富指数—趋势!I165/财富指数—趋势!H165</f>
        <v>1.1314085817155244</v>
      </c>
      <c r="C165" s="12">
        <f t="shared" si="6"/>
        <v>1.1295830257909456</v>
      </c>
      <c r="D165" s="14">
        <f t="shared" si="7"/>
        <v>0.16161325753816236</v>
      </c>
      <c r="E165" s="14">
        <f t="shared" si="9"/>
        <v>0.24761361239392179</v>
      </c>
      <c r="F165" s="15" t="str">
        <f t="shared" si="10"/>
        <v>上升</v>
      </c>
      <c r="G165" s="14">
        <f t="shared" si="8"/>
        <v>-8.3549659629378326E-2</v>
      </c>
      <c r="H165" s="1" t="str">
        <f t="shared" si="11"/>
        <v>减弱</v>
      </c>
    </row>
    <row r="166" spans="1:8">
      <c r="A166" s="3">
        <f>财富指数—趋势!A166</f>
        <v>44802</v>
      </c>
      <c r="B166" s="12">
        <f>财富指数—趋势!I166/财富指数—趋势!H166</f>
        <v>1.1311536210809301</v>
      </c>
      <c r="C166" s="12">
        <f t="shared" si="6"/>
        <v>1.129692388565664</v>
      </c>
      <c r="D166" s="14">
        <f t="shared" si="7"/>
        <v>0.12934782335936035</v>
      </c>
      <c r="E166" s="14">
        <f t="shared" si="9"/>
        <v>0.24080190909658003</v>
      </c>
      <c r="F166" s="15" t="str">
        <f t="shared" si="10"/>
        <v>上升</v>
      </c>
      <c r="G166" s="14">
        <f t="shared" si="8"/>
        <v>-7.2025905174388782E-2</v>
      </c>
      <c r="H166" s="1" t="str">
        <f t="shared" si="11"/>
        <v>减弱</v>
      </c>
    </row>
    <row r="167" spans="1:8">
      <c r="A167" s="3">
        <f>财富指数—趋势!A167</f>
        <v>44803</v>
      </c>
      <c r="B167" s="12">
        <f>财富指数—趋势!I167/财富指数—趋势!H167</f>
        <v>1.1310048122023855</v>
      </c>
      <c r="C167" s="12">
        <f t="shared" si="6"/>
        <v>1.1297950471686531</v>
      </c>
      <c r="D167" s="14">
        <f t="shared" si="7"/>
        <v>0.10707827377753887</v>
      </c>
      <c r="E167" s="14">
        <f t="shared" si="9"/>
        <v>0.23109754265916069</v>
      </c>
      <c r="F167" s="15" t="str">
        <f t="shared" si="10"/>
        <v>上升</v>
      </c>
      <c r="G167" s="14">
        <f t="shared" si="8"/>
        <v>-5.4695480184818734E-2</v>
      </c>
      <c r="H167" s="1" t="str">
        <f t="shared" si="11"/>
        <v>减弱</v>
      </c>
    </row>
    <row r="168" spans="1:8">
      <c r="A168" s="3">
        <f>财富指数—趋势!A168</f>
        <v>44804</v>
      </c>
      <c r="B168" s="12">
        <f>财富指数—趋势!I168/财富指数—趋势!H168</f>
        <v>1.1313109312114686</v>
      </c>
      <c r="C168" s="12">
        <f t="shared" si="6"/>
        <v>1.1299053791328963</v>
      </c>
      <c r="D168" s="14">
        <f t="shared" si="7"/>
        <v>0.12439555599346175</v>
      </c>
      <c r="E168" s="14">
        <f t="shared" si="9"/>
        <v>0.22192454346344601</v>
      </c>
      <c r="F168" s="15" t="str">
        <f t="shared" si="10"/>
        <v>上升</v>
      </c>
      <c r="G168" s="14">
        <f t="shared" si="8"/>
        <v>8.4324180065653564E-3</v>
      </c>
      <c r="H168" s="1" t="str">
        <f t="shared" si="11"/>
        <v>领先</v>
      </c>
    </row>
    <row r="169" spans="1:8">
      <c r="A169" s="3">
        <f>财富指数—趋势!A169</f>
        <v>44805</v>
      </c>
      <c r="B169" s="12">
        <f>财富指数—趋势!I169/财富指数—趋势!H169</f>
        <v>1.1314814387462895</v>
      </c>
      <c r="C169" s="12">
        <f t="shared" si="6"/>
        <v>1.1300233878899621</v>
      </c>
      <c r="D169" s="14">
        <f t="shared" si="7"/>
        <v>0.12902837870019113</v>
      </c>
      <c r="E169" s="14">
        <f t="shared" si="9"/>
        <v>0.2131220182498984</v>
      </c>
      <c r="F169" s="15" t="str">
        <f t="shared" si="10"/>
        <v>上升</v>
      </c>
      <c r="G169" s="14">
        <f t="shared" si="8"/>
        <v>-3.5376928476638092E-2</v>
      </c>
      <c r="H169" s="1" t="str">
        <f t="shared" si="11"/>
        <v>减弱</v>
      </c>
    </row>
    <row r="170" spans="1:8">
      <c r="A170" s="3">
        <f>财富指数—趋势!A170</f>
        <v>44806</v>
      </c>
      <c r="B170" s="12">
        <f>财富指数—趋势!I170/财富指数—趋势!H170</f>
        <v>1.1314906282923365</v>
      </c>
      <c r="C170" s="12">
        <f t="shared" si="6"/>
        <v>1.1301355611956396</v>
      </c>
      <c r="D170" s="14">
        <f t="shared" si="7"/>
        <v>0.11990305793609934</v>
      </c>
      <c r="E170" s="14">
        <f t="shared" si="9"/>
        <v>0.20282218930130358</v>
      </c>
      <c r="F170" s="15" t="str">
        <f t="shared" si="10"/>
        <v>上升</v>
      </c>
      <c r="G170" s="14">
        <f t="shared" si="8"/>
        <v>-0.11435591842536841</v>
      </c>
      <c r="H170" s="1" t="str">
        <f t="shared" si="11"/>
        <v>减弱</v>
      </c>
    </row>
    <row r="171" spans="1:8">
      <c r="A171" s="3">
        <f>财富指数—趋势!A171</f>
        <v>44809</v>
      </c>
      <c r="B171" s="12">
        <f>财富指数—趋势!I171/财富指数—趋势!H171</f>
        <v>1.1318413587873937</v>
      </c>
      <c r="C171" s="12">
        <f t="shared" si="6"/>
        <v>1.130254171835255</v>
      </c>
      <c r="D171" s="14">
        <f t="shared" si="7"/>
        <v>0.14042743585378492</v>
      </c>
      <c r="E171" s="14">
        <f t="shared" si="9"/>
        <v>0.19410991659096555</v>
      </c>
      <c r="F171" s="15" t="str">
        <f t="shared" si="10"/>
        <v>上升</v>
      </c>
      <c r="G171" s="14">
        <f t="shared" si="8"/>
        <v>-0.11259894478428123</v>
      </c>
      <c r="H171" s="1" t="str">
        <f t="shared" si="11"/>
        <v>减弱</v>
      </c>
    </row>
    <row r="172" spans="1:8">
      <c r="A172" s="3">
        <f>财富指数—趋势!A172</f>
        <v>44810</v>
      </c>
      <c r="B172" s="12">
        <f>财富指数—趋势!I172/财富指数—趋势!H172</f>
        <v>1.1321108152372943</v>
      </c>
      <c r="C172" s="12">
        <f t="shared" si="6"/>
        <v>1.1303788001441997</v>
      </c>
      <c r="D172" s="14">
        <f t="shared" si="7"/>
        <v>0.15322430789339592</v>
      </c>
      <c r="E172" s="14">
        <f t="shared" si="9"/>
        <v>0.18748215914309996</v>
      </c>
      <c r="F172" s="15" t="str">
        <f t="shared" si="10"/>
        <v>上升</v>
      </c>
      <c r="G172" s="14">
        <f t="shared" si="8"/>
        <v>-0.10203196596989539</v>
      </c>
      <c r="H172" s="1" t="str">
        <f t="shared" si="11"/>
        <v>减弱</v>
      </c>
    </row>
    <row r="173" spans="1:8">
      <c r="A173" s="3">
        <f>财富指数—趋势!A173</f>
        <v>44811</v>
      </c>
      <c r="B173" s="12">
        <f>财富指数—趋势!I173/财富指数—趋势!H173</f>
        <v>1.132471607717763</v>
      </c>
      <c r="C173" s="12">
        <f t="shared" ref="C173:C236" si="12">AVERAGE(B132:B173)</f>
        <v>1.1305056321962099</v>
      </c>
      <c r="D173" s="14">
        <f t="shared" ref="D173:D236" si="13">(B173/C173-1)*100</f>
        <v>0.17390231994987015</v>
      </c>
      <c r="E173" s="14">
        <f t="shared" si="9"/>
        <v>0.18408879737082992</v>
      </c>
      <c r="F173" s="15" t="str">
        <f t="shared" si="10"/>
        <v>上升</v>
      </c>
      <c r="G173" s="14">
        <f t="shared" si="8"/>
        <v>-9.8819689254248111E-2</v>
      </c>
      <c r="H173" s="1" t="str">
        <f t="shared" si="11"/>
        <v>减弱</v>
      </c>
    </row>
    <row r="174" spans="1:8">
      <c r="A174" s="3">
        <f>财富指数—趋势!A174</f>
        <v>44812</v>
      </c>
      <c r="B174" s="12">
        <f>财富指数—趋势!I174/财富指数—趋势!H174</f>
        <v>1.1325975152150434</v>
      </c>
      <c r="C174" s="12">
        <f t="shared" si="12"/>
        <v>1.1306354753864085</v>
      </c>
      <c r="D174" s="14">
        <f t="shared" si="13"/>
        <v>0.17353425320076887</v>
      </c>
      <c r="E174" s="14">
        <f t="shared" si="9"/>
        <v>0.18276310806925944</v>
      </c>
      <c r="F174" s="15" t="str">
        <f t="shared" si="10"/>
        <v>上升</v>
      </c>
      <c r="G174" s="14">
        <f t="shared" si="8"/>
        <v>-9.5894705642085576E-2</v>
      </c>
      <c r="H174" s="1" t="str">
        <f t="shared" si="11"/>
        <v>减弱</v>
      </c>
    </row>
    <row r="175" spans="1:8">
      <c r="A175" s="3">
        <f>财富指数—趋势!A175</f>
        <v>44813</v>
      </c>
      <c r="B175" s="12">
        <f>财富指数—趋势!I175/财富指数—趋势!H175</f>
        <v>1.132908140278083</v>
      </c>
      <c r="C175" s="12">
        <f t="shared" si="12"/>
        <v>1.1307661871914103</v>
      </c>
      <c r="D175" s="14">
        <f t="shared" si="13"/>
        <v>0.18942493248694792</v>
      </c>
      <c r="E175" s="14">
        <f t="shared" si="9"/>
        <v>0.18407983085614468</v>
      </c>
      <c r="F175" s="15" t="str">
        <f t="shared" si="10"/>
        <v>上升</v>
      </c>
      <c r="G175" s="14">
        <f t="shared" si="8"/>
        <v>-6.0159460283548682E-2</v>
      </c>
      <c r="H175" s="1" t="str">
        <f t="shared" si="11"/>
        <v>减弱</v>
      </c>
    </row>
    <row r="176" spans="1:8">
      <c r="A176" s="3">
        <f>财富指数—趋势!A176</f>
        <v>44817</v>
      </c>
      <c r="B176" s="12">
        <f>财富指数—趋势!I176/财富指数—趋势!H176</f>
        <v>1.1329260837630477</v>
      </c>
      <c r="C176" s="12">
        <f t="shared" si="12"/>
        <v>1.130892508468694</v>
      </c>
      <c r="D176" s="14">
        <f t="shared" si="13"/>
        <v>0.17982038780213205</v>
      </c>
      <c r="E176" s="14">
        <f t="shared" si="9"/>
        <v>0.18712065227591781</v>
      </c>
      <c r="F176" s="15" t="str">
        <f t="shared" si="10"/>
        <v>上升</v>
      </c>
      <c r="G176" s="14">
        <f t="shared" si="8"/>
        <v>-5.998635134185637E-2</v>
      </c>
      <c r="H176" s="1" t="str">
        <f t="shared" si="11"/>
        <v>减弱</v>
      </c>
    </row>
    <row r="177" spans="1:8">
      <c r="A177" s="3">
        <f>财富指数—趋势!A177</f>
        <v>44818</v>
      </c>
      <c r="B177" s="12">
        <f>财富指数—趋势!I177/财富指数—趋势!H177</f>
        <v>1.1330243592579929</v>
      </c>
      <c r="C177" s="12">
        <f t="shared" si="12"/>
        <v>1.1310170801354598</v>
      </c>
      <c r="D177" s="14">
        <f t="shared" si="13"/>
        <v>0.17747557997027652</v>
      </c>
      <c r="E177" s="14">
        <f t="shared" si="9"/>
        <v>0.18774304621846291</v>
      </c>
      <c r="F177" s="15" t="str">
        <f t="shared" si="10"/>
        <v>上升</v>
      </c>
      <c r="G177" s="14">
        <f t="shared" si="8"/>
        <v>-3.1869095331171771E-2</v>
      </c>
      <c r="H177" s="1" t="str">
        <f t="shared" si="11"/>
        <v>减弱</v>
      </c>
    </row>
    <row r="178" spans="1:8">
      <c r="A178" s="3">
        <f>财富指数—趋势!A178</f>
        <v>44819</v>
      </c>
      <c r="B178" s="12">
        <f>财富指数—趋势!I178/财富指数—趋势!H178</f>
        <v>1.133226321547723</v>
      </c>
      <c r="C178" s="12">
        <f t="shared" si="12"/>
        <v>1.1311367401630608</v>
      </c>
      <c r="D178" s="14">
        <f t="shared" si="13"/>
        <v>0.18473287185074572</v>
      </c>
      <c r="E178" s="14">
        <f t="shared" si="9"/>
        <v>0.18538466028938091</v>
      </c>
      <c r="F178" s="15" t="str">
        <f t="shared" si="10"/>
        <v>上升</v>
      </c>
      <c r="G178" s="14">
        <f t="shared" si="8"/>
        <v>2.3119614312583359E-2</v>
      </c>
      <c r="H178" s="1" t="str">
        <f t="shared" si="11"/>
        <v>领先</v>
      </c>
    </row>
    <row r="179" spans="1:8">
      <c r="A179" s="3">
        <f>财富指数—趋势!A179</f>
        <v>44820</v>
      </c>
      <c r="B179" s="12">
        <f>财富指数—趋势!I179/财富指数—趋势!H179</f>
        <v>1.1331532992550553</v>
      </c>
      <c r="C179" s="12">
        <f t="shared" si="12"/>
        <v>1.1312529253935399</v>
      </c>
      <c r="D179" s="14">
        <f t="shared" si="13"/>
        <v>0.16798841522147612</v>
      </c>
      <c r="E179" s="14">
        <f t="shared" si="9"/>
        <v>0.18133523336478138</v>
      </c>
      <c r="F179" s="15" t="str">
        <f t="shared" si="10"/>
        <v>上升</v>
      </c>
      <c r="G179" s="14">
        <f t="shared" si="8"/>
        <v>3.864059186211577E-2</v>
      </c>
      <c r="H179" s="1" t="str">
        <f t="shared" si="11"/>
        <v>领先</v>
      </c>
    </row>
    <row r="180" spans="1:8">
      <c r="A180" s="3">
        <f>财富指数—趋势!A180</f>
        <v>44823</v>
      </c>
      <c r="B180" s="12">
        <f>财富指数—趋势!I180/财富指数—趋势!H180</f>
        <v>1.1334248284100799</v>
      </c>
      <c r="C180" s="12">
        <f t="shared" si="12"/>
        <v>1.1313713624592114</v>
      </c>
      <c r="D180" s="14">
        <f t="shared" si="13"/>
        <v>0.18150238012077935</v>
      </c>
      <c r="E180" s="14">
        <f t="shared" si="9"/>
        <v>0.17782314318656653</v>
      </c>
      <c r="F180" s="15" t="str">
        <f t="shared" si="10"/>
        <v>上升</v>
      </c>
      <c r="G180" s="14">
        <f t="shared" si="8"/>
        <v>7.4424106343240481E-2</v>
      </c>
      <c r="H180" s="1" t="str">
        <f t="shared" si="11"/>
        <v>领先</v>
      </c>
    </row>
    <row r="181" spans="1:8">
      <c r="A181" s="3">
        <f>财富指数—趋势!A181</f>
        <v>44824</v>
      </c>
      <c r="B181" s="12">
        <f>财富指数—趋势!I181/财富指数—趋势!H181</f>
        <v>1.1335762904461397</v>
      </c>
      <c r="C181" s="12">
        <f t="shared" si="12"/>
        <v>1.1314895252805821</v>
      </c>
      <c r="D181" s="14">
        <f t="shared" si="13"/>
        <v>0.18442637947002627</v>
      </c>
      <c r="E181" s="14">
        <f t="shared" si="9"/>
        <v>0.17361858938970501</v>
      </c>
      <c r="F181" s="15" t="str">
        <f t="shared" si="10"/>
        <v>上升</v>
      </c>
      <c r="G181" s="14">
        <f t="shared" si="8"/>
        <v>6.0030823476564521E-2</v>
      </c>
      <c r="H181" s="1" t="str">
        <f t="shared" si="11"/>
        <v>领先</v>
      </c>
    </row>
    <row r="182" spans="1:8">
      <c r="A182" s="3">
        <f>财富指数—趋势!A182</f>
        <v>44825</v>
      </c>
      <c r="B182" s="12">
        <f>财富指数—趋势!I182/财富指数—趋势!H182</f>
        <v>1.1336672919928446</v>
      </c>
      <c r="C182" s="12">
        <f t="shared" si="12"/>
        <v>1.1316056962745564</v>
      </c>
      <c r="D182" s="14">
        <f t="shared" si="13"/>
        <v>0.1821832220423758</v>
      </c>
      <c r="E182" s="14">
        <f t="shared" si="9"/>
        <v>0.16946403049444414</v>
      </c>
      <c r="F182" s="15" t="str">
        <f t="shared" si="10"/>
        <v>上升</v>
      </c>
      <c r="G182" s="14">
        <f t="shared" si="8"/>
        <v>5.3154843342184677E-2</v>
      </c>
      <c r="H182" s="1" t="str">
        <f t="shared" si="11"/>
        <v>领先</v>
      </c>
    </row>
    <row r="183" spans="1:8">
      <c r="A183" s="3">
        <f>财富指数—趋势!A183</f>
        <v>44826</v>
      </c>
      <c r="B183" s="12">
        <f>财富指数—趋势!I183/财富指数—趋势!H183</f>
        <v>1.1336548311665311</v>
      </c>
      <c r="C183" s="12">
        <f t="shared" si="12"/>
        <v>1.1317080779143067</v>
      </c>
      <c r="D183" s="14">
        <f t="shared" si="13"/>
        <v>0.17201902948436043</v>
      </c>
      <c r="E183" s="14">
        <f t="shared" si="9"/>
        <v>0.16577044176653288</v>
      </c>
      <c r="F183" s="15" t="str">
        <f t="shared" si="10"/>
        <v>上升</v>
      </c>
      <c r="G183" s="14">
        <f t="shared" si="8"/>
        <v>5.2115971548261086E-2</v>
      </c>
      <c r="H183" s="1" t="str">
        <f t="shared" si="11"/>
        <v>领先</v>
      </c>
    </row>
    <row r="184" spans="1:8">
      <c r="A184" s="3">
        <f>财富指数—趋势!A184</f>
        <v>44827</v>
      </c>
      <c r="B184" s="12">
        <f>财富指数—趋势!I184/财富指数—趋势!H184</f>
        <v>1.1341672409909247</v>
      </c>
      <c r="C184" s="12">
        <f t="shared" si="12"/>
        <v>1.1318137072053391</v>
      </c>
      <c r="D184" s="14">
        <f t="shared" si="13"/>
        <v>0.20794356620728038</v>
      </c>
      <c r="E184" s="14">
        <f t="shared" si="9"/>
        <v>0.16425314781716582</v>
      </c>
      <c r="F184" s="15" t="str">
        <f t="shared" si="10"/>
        <v>上升</v>
      </c>
      <c r="G184" s="14">
        <f t="shared" si="8"/>
        <v>6.7516130353495463E-2</v>
      </c>
      <c r="H184" s="1" t="str">
        <f t="shared" si="11"/>
        <v>领先</v>
      </c>
    </row>
    <row r="185" spans="1:8">
      <c r="A185" s="3">
        <f>财富指数—趋势!A185</f>
        <v>44830</v>
      </c>
      <c r="B185" s="12">
        <f>财富指数—趋势!I185/财富指数—趋势!H185</f>
        <v>1.1340223993567877</v>
      </c>
      <c r="C185" s="12">
        <f t="shared" si="12"/>
        <v>1.1319072122790454</v>
      </c>
      <c r="D185" s="14">
        <f t="shared" si="13"/>
        <v>0.186869299426351</v>
      </c>
      <c r="E185" s="14">
        <f t="shared" si="9"/>
        <v>0.16318289182311357</v>
      </c>
      <c r="F185" s="15" t="str">
        <f t="shared" si="10"/>
        <v>上升</v>
      </c>
      <c r="G185" s="14">
        <f t="shared" si="8"/>
        <v>3.3644991532955082E-2</v>
      </c>
      <c r="H185" s="1" t="str">
        <f t="shared" si="11"/>
        <v>领先</v>
      </c>
    </row>
    <row r="186" spans="1:8">
      <c r="A186" s="3">
        <f>财富指数—趋势!A186</f>
        <v>44831</v>
      </c>
      <c r="B186" s="12">
        <f>财富指数—趋势!I186/财富指数—趋势!H186</f>
        <v>1.1339647444885381</v>
      </c>
      <c r="C186" s="12">
        <f t="shared" si="12"/>
        <v>1.1319984917401098</v>
      </c>
      <c r="D186" s="14">
        <f t="shared" si="13"/>
        <v>0.17369747069235775</v>
      </c>
      <c r="E186" s="14">
        <f t="shared" si="9"/>
        <v>0.16375833054474193</v>
      </c>
      <c r="F186" s="15" t="str">
        <f t="shared" si="10"/>
        <v>上升</v>
      </c>
      <c r="G186" s="14">
        <f t="shared" ref="G186:G249" si="14">D186-D173</f>
        <v>-2.0484925751240723E-4</v>
      </c>
      <c r="H186" s="1" t="str">
        <f t="shared" si="11"/>
        <v>减弱</v>
      </c>
    </row>
    <row r="187" spans="1:8">
      <c r="A187" s="3">
        <f>财富指数—趋势!A187</f>
        <v>44832</v>
      </c>
      <c r="B187" s="12">
        <f>财富指数—趋势!I187/财富指数—趋势!H187</f>
        <v>1.1335893748697363</v>
      </c>
      <c r="C187" s="12">
        <f t="shared" si="12"/>
        <v>1.1320725073959366</v>
      </c>
      <c r="D187" s="14">
        <f t="shared" si="13"/>
        <v>0.13399031103484838</v>
      </c>
      <c r="E187" s="14">
        <f t="shared" si="9"/>
        <v>0.16397940138643183</v>
      </c>
      <c r="F187" s="15" t="str">
        <f t="shared" si="10"/>
        <v>上升</v>
      </c>
      <c r="G187" s="14">
        <f t="shared" si="14"/>
        <v>-3.9543942165920498E-2</v>
      </c>
      <c r="H187" s="1" t="str">
        <f t="shared" si="11"/>
        <v>减弱</v>
      </c>
    </row>
    <row r="188" spans="1:8">
      <c r="A188" s="3">
        <f>财富指数—趋势!A188</f>
        <v>44833</v>
      </c>
      <c r="B188" s="12">
        <f>财富指数—趋势!I188/财富指数—趋势!H188</f>
        <v>1.133502036229572</v>
      </c>
      <c r="C188" s="12">
        <f t="shared" si="12"/>
        <v>1.1321318423145779</v>
      </c>
      <c r="D188" s="14">
        <f t="shared" si="13"/>
        <v>0.12102776936233628</v>
      </c>
      <c r="E188" s="14">
        <f t="shared" si="9"/>
        <v>0.164643663080946</v>
      </c>
      <c r="F188" s="15" t="str">
        <f t="shared" si="10"/>
        <v>上升</v>
      </c>
      <c r="G188" s="14">
        <f t="shared" si="14"/>
        <v>-6.8397163124611637E-2</v>
      </c>
      <c r="H188" s="1" t="str">
        <f t="shared" si="11"/>
        <v>减弱</v>
      </c>
    </row>
    <row r="189" spans="1:8">
      <c r="A189" s="3">
        <f>财富指数—趋势!A189</f>
        <v>44834</v>
      </c>
      <c r="B189" s="12">
        <f>财富指数—趋势!I189/财富指数—趋势!H189</f>
        <v>1.1330235678637606</v>
      </c>
      <c r="C189" s="12">
        <f t="shared" si="12"/>
        <v>1.1321756462721848</v>
      </c>
      <c r="D189" s="14">
        <f t="shared" si="13"/>
        <v>7.4893113481788731E-2</v>
      </c>
      <c r="E189" s="14">
        <f t="shared" si="9"/>
        <v>0.16228640391372348</v>
      </c>
      <c r="F189" s="15" t="str">
        <f t="shared" si="10"/>
        <v>上升</v>
      </c>
      <c r="G189" s="14">
        <f t="shared" si="14"/>
        <v>-0.10492727432034332</v>
      </c>
      <c r="H189" s="1" t="str">
        <f t="shared" si="11"/>
        <v>减弱</v>
      </c>
    </row>
    <row r="190" spans="1:8">
      <c r="A190" s="3">
        <f>财富指数—趋势!A190</f>
        <v>44842</v>
      </c>
      <c r="B190" s="12">
        <f>财富指数—趋势!I190/财富指数—趋势!H190</f>
        <v>1.1332070807516872</v>
      </c>
      <c r="C190" s="12">
        <f t="shared" si="12"/>
        <v>1.1322219237569353</v>
      </c>
      <c r="D190" s="14">
        <f t="shared" si="13"/>
        <v>8.7010944946452895E-2</v>
      </c>
      <c r="E190" s="14">
        <f t="shared" si="9"/>
        <v>0.16028557373497404</v>
      </c>
      <c r="F190" s="15" t="str">
        <f t="shared" si="10"/>
        <v>上升</v>
      </c>
      <c r="G190" s="14">
        <f t="shared" si="14"/>
        <v>-9.0464635023823625E-2</v>
      </c>
      <c r="H190" s="1" t="str">
        <f t="shared" si="11"/>
        <v>减弱</v>
      </c>
    </row>
    <row r="191" spans="1:8">
      <c r="A191" s="3">
        <f>财富指数—趋势!A191</f>
        <v>44843</v>
      </c>
      <c r="B191" s="12">
        <f>财富指数—趋势!I191/财富指数—趋势!H191</f>
        <v>1.133116279576069</v>
      </c>
      <c r="C191" s="12">
        <f t="shared" si="12"/>
        <v>1.1322569464452106</v>
      </c>
      <c r="D191" s="14">
        <f t="shared" si="13"/>
        <v>7.5895593624419888E-2</v>
      </c>
      <c r="E191" s="14">
        <f t="shared" si="9"/>
        <v>0.15818998019632263</v>
      </c>
      <c r="F191" s="15" t="str">
        <f t="shared" si="10"/>
        <v>上升</v>
      </c>
      <c r="G191" s="14">
        <f t="shared" si="14"/>
        <v>-0.10883727822632583</v>
      </c>
      <c r="H191" s="1" t="str">
        <f t="shared" si="11"/>
        <v>减弱</v>
      </c>
    </row>
    <row r="192" spans="1:8">
      <c r="A192" s="3">
        <f>财富指数—趋势!A192</f>
        <v>44844</v>
      </c>
      <c r="B192" s="12">
        <f>财富指数—趋势!I192/财富指数—趋势!H192</f>
        <v>1.1334153210413163</v>
      </c>
      <c r="C192" s="12">
        <f t="shared" si="12"/>
        <v>1.1322993360373392</v>
      </c>
      <c r="D192" s="14">
        <f t="shared" si="13"/>
        <v>9.8559185584501385E-2</v>
      </c>
      <c r="E192" s="14">
        <f t="shared" si="9"/>
        <v>0.15619625399302342</v>
      </c>
      <c r="F192" s="15" t="str">
        <f t="shared" si="10"/>
        <v>上升</v>
      </c>
      <c r="G192" s="14">
        <f t="shared" si="14"/>
        <v>-6.9429229636974732E-2</v>
      </c>
      <c r="H192" s="1" t="str">
        <f t="shared" si="11"/>
        <v>减弱</v>
      </c>
    </row>
    <row r="193" spans="1:8">
      <c r="A193" s="3">
        <f>财富指数—趋势!A193</f>
        <v>44845</v>
      </c>
      <c r="B193" s="12">
        <f>财富指数—趋势!I193/财富指数—趋势!H193</f>
        <v>1.1337612087095728</v>
      </c>
      <c r="C193" s="12">
        <f t="shared" si="12"/>
        <v>1.1323553632145071</v>
      </c>
      <c r="D193" s="14">
        <f t="shared" si="13"/>
        <v>0.12415232361993045</v>
      </c>
      <c r="E193" s="14">
        <f t="shared" ref="E193:E256" si="15">AVERAGE(D173:D193)</f>
        <v>0.15481187378952507</v>
      </c>
      <c r="F193" s="15" t="str">
        <f t="shared" ref="F193:F256" si="16">IF(E193&gt;0,"上升","下降")</f>
        <v>上升</v>
      </c>
      <c r="G193" s="14">
        <f t="shared" si="14"/>
        <v>-5.73500565008489E-2</v>
      </c>
      <c r="H193" s="1" t="str">
        <f t="shared" ref="H193:H256" si="17">IF(AND(D193&gt;0,G193&gt;0),"领先",IF(AND(D193&lt;=0,G193&gt;0),"改善",IF(AND(D193&gt;0,G193&lt;=0),"减弱","滞后")))</f>
        <v>减弱</v>
      </c>
    </row>
    <row r="194" spans="1:8">
      <c r="A194" s="3">
        <f>财富指数—趋势!A194</f>
        <v>44846</v>
      </c>
      <c r="B194" s="12">
        <f>财富指数—趋势!I194/财富指数—趋势!H194</f>
        <v>1.1339403695323793</v>
      </c>
      <c r="C194" s="12">
        <f t="shared" si="12"/>
        <v>1.1324259191948003</v>
      </c>
      <c r="D194" s="14">
        <f t="shared" si="13"/>
        <v>0.13373504720342044</v>
      </c>
      <c r="E194" s="14">
        <f t="shared" si="15"/>
        <v>0.1528991465158846</v>
      </c>
      <c r="F194" s="15" t="str">
        <f t="shared" si="16"/>
        <v>上升</v>
      </c>
      <c r="G194" s="14">
        <f t="shared" si="14"/>
        <v>-5.0691332266605826E-2</v>
      </c>
      <c r="H194" s="1" t="str">
        <f t="shared" si="17"/>
        <v>减弱</v>
      </c>
    </row>
    <row r="195" spans="1:8">
      <c r="A195" s="3">
        <f>财富指数—趋势!A195</f>
        <v>44847</v>
      </c>
      <c r="B195" s="12">
        <f>财富指数—趋势!I195/财富指数—趋势!H195</f>
        <v>1.1342814858578392</v>
      </c>
      <c r="C195" s="12">
        <f t="shared" si="12"/>
        <v>1.1325142805282697</v>
      </c>
      <c r="D195" s="14">
        <f t="shared" si="13"/>
        <v>0.15604265305555476</v>
      </c>
      <c r="E195" s="14">
        <f t="shared" si="15"/>
        <v>0.15206621317563632</v>
      </c>
      <c r="F195" s="15" t="str">
        <f t="shared" si="16"/>
        <v>上升</v>
      </c>
      <c r="G195" s="14">
        <f t="shared" si="14"/>
        <v>-2.6140568986821044E-2</v>
      </c>
      <c r="H195" s="1" t="str">
        <f t="shared" si="17"/>
        <v>减弱</v>
      </c>
    </row>
    <row r="196" spans="1:8">
      <c r="A196" s="3">
        <f>财富指数—趋势!A196</f>
        <v>44848</v>
      </c>
      <c r="B196" s="12">
        <f>财富指数—趋势!I196/财富指数—趋势!H196</f>
        <v>1.134421776049533</v>
      </c>
      <c r="C196" s="12">
        <f t="shared" si="12"/>
        <v>1.1326146702533839</v>
      </c>
      <c r="D196" s="14">
        <f t="shared" si="13"/>
        <v>0.15955168545933596</v>
      </c>
      <c r="E196" s="14">
        <f t="shared" si="15"/>
        <v>0.15064367760289288</v>
      </c>
      <c r="F196" s="15" t="str">
        <f t="shared" si="16"/>
        <v>上升</v>
      </c>
      <c r="G196" s="14">
        <f t="shared" si="14"/>
        <v>-1.2467344025024474E-2</v>
      </c>
      <c r="H196" s="1" t="str">
        <f t="shared" si="17"/>
        <v>减弱</v>
      </c>
    </row>
    <row r="197" spans="1:8">
      <c r="A197" s="3">
        <f>财富指数—趋势!A197</f>
        <v>44851</v>
      </c>
      <c r="B197" s="12">
        <f>财富指数—趋势!I197/财富指数—趋势!H197</f>
        <v>1.1347918029194759</v>
      </c>
      <c r="C197" s="12">
        <f t="shared" si="12"/>
        <v>1.1327344670302157</v>
      </c>
      <c r="D197" s="14">
        <f t="shared" si="13"/>
        <v>0.18162561033867597</v>
      </c>
      <c r="E197" s="14">
        <f t="shared" si="15"/>
        <v>0.15072964058082355</v>
      </c>
      <c r="F197" s="15" t="str">
        <f t="shared" si="16"/>
        <v>上升</v>
      </c>
      <c r="G197" s="14">
        <f t="shared" si="14"/>
        <v>-2.6317955868604415E-2</v>
      </c>
      <c r="H197" s="1" t="str">
        <f t="shared" si="17"/>
        <v>减弱</v>
      </c>
    </row>
    <row r="198" spans="1:8">
      <c r="A198" s="3">
        <f>财富指数—趋势!A198</f>
        <v>44852</v>
      </c>
      <c r="B198" s="12">
        <f>财富指数—趋势!I198/财富指数—趋势!H198</f>
        <v>1.1349535082071391</v>
      </c>
      <c r="C198" s="12">
        <f t="shared" si="12"/>
        <v>1.1328429611812767</v>
      </c>
      <c r="D198" s="14">
        <f t="shared" si="13"/>
        <v>0.18630534841843627</v>
      </c>
      <c r="E198" s="14">
        <f t="shared" si="15"/>
        <v>0.15115010574502163</v>
      </c>
      <c r="F198" s="15" t="str">
        <f t="shared" si="16"/>
        <v>上升</v>
      </c>
      <c r="G198" s="14">
        <f t="shared" si="14"/>
        <v>-5.6395100791473141E-4</v>
      </c>
      <c r="H198" s="1" t="str">
        <f t="shared" si="17"/>
        <v>减弱</v>
      </c>
    </row>
    <row r="199" spans="1:8">
      <c r="A199" s="3">
        <f>财富指数—趋势!A199</f>
        <v>44853</v>
      </c>
      <c r="B199" s="12">
        <f>财富指数—趋势!I199/财富指数—趋势!H199</f>
        <v>1.1351966322428222</v>
      </c>
      <c r="C199" s="12">
        <f t="shared" si="12"/>
        <v>1.1329358644338012</v>
      </c>
      <c r="D199" s="14">
        <f t="shared" si="13"/>
        <v>0.19954949613594231</v>
      </c>
      <c r="E199" s="14">
        <f t="shared" si="15"/>
        <v>0.15185565928241193</v>
      </c>
      <c r="F199" s="15" t="str">
        <f t="shared" si="16"/>
        <v>上升</v>
      </c>
      <c r="G199" s="14">
        <f t="shared" si="14"/>
        <v>2.5852025443584559E-2</v>
      </c>
      <c r="H199" s="1" t="str">
        <f t="shared" si="17"/>
        <v>领先</v>
      </c>
    </row>
    <row r="200" spans="1:8">
      <c r="A200" s="3">
        <f>财富指数—趋势!A200</f>
        <v>44854</v>
      </c>
      <c r="B200" s="12">
        <f>财富指数—趋势!I200/财富指数—趋势!H200</f>
        <v>1.1351313617763281</v>
      </c>
      <c r="C200" s="12">
        <f t="shared" si="12"/>
        <v>1.1330196015846881</v>
      </c>
      <c r="D200" s="14">
        <f t="shared" si="13"/>
        <v>0.18638337665883853</v>
      </c>
      <c r="E200" s="14">
        <f t="shared" si="15"/>
        <v>0.15273160982704825</v>
      </c>
      <c r="F200" s="15" t="str">
        <f t="shared" si="16"/>
        <v>上升</v>
      </c>
      <c r="G200" s="14">
        <f t="shared" si="14"/>
        <v>5.2393065623990154E-2</v>
      </c>
      <c r="H200" s="1" t="str">
        <f t="shared" si="17"/>
        <v>领先</v>
      </c>
    </row>
    <row r="201" spans="1:8">
      <c r="A201" s="3">
        <f>财富指数—趋势!A201</f>
        <v>44855</v>
      </c>
      <c r="B201" s="12">
        <f>财富指数—趋势!I201/财富指数—趋势!H201</f>
        <v>1.1352226184239151</v>
      </c>
      <c r="C201" s="12">
        <f t="shared" si="12"/>
        <v>1.1331021844240852</v>
      </c>
      <c r="D201" s="14">
        <f t="shared" si="13"/>
        <v>0.18713528479408215</v>
      </c>
      <c r="E201" s="14">
        <f t="shared" si="15"/>
        <v>0.1529998433829198</v>
      </c>
      <c r="F201" s="15" t="str">
        <f t="shared" si="16"/>
        <v>上升</v>
      </c>
      <c r="G201" s="14">
        <f t="shared" si="14"/>
        <v>6.6107515431745867E-2</v>
      </c>
      <c r="H201" s="1" t="str">
        <f t="shared" si="17"/>
        <v>领先</v>
      </c>
    </row>
    <row r="202" spans="1:8">
      <c r="A202" s="3">
        <f>财富指数—趋势!A202</f>
        <v>44858</v>
      </c>
      <c r="B202" s="12">
        <f>财富指数—趋势!I202/财富指数—趋势!H202</f>
        <v>1.1354597314377539</v>
      </c>
      <c r="C202" s="12">
        <f t="shared" si="12"/>
        <v>1.1331828849194661</v>
      </c>
      <c r="D202" s="14">
        <f t="shared" si="13"/>
        <v>0.20092489470044939</v>
      </c>
      <c r="E202" s="14">
        <f t="shared" si="15"/>
        <v>0.15378548696532091</v>
      </c>
      <c r="F202" s="15" t="str">
        <f t="shared" si="16"/>
        <v>上升</v>
      </c>
      <c r="G202" s="14">
        <f t="shared" si="14"/>
        <v>0.12603178121866065</v>
      </c>
      <c r="H202" s="1" t="str">
        <f t="shared" si="17"/>
        <v>领先</v>
      </c>
    </row>
    <row r="203" spans="1:8">
      <c r="A203" s="3">
        <f>财富指数—趋势!A203</f>
        <v>44859</v>
      </c>
      <c r="B203" s="12">
        <f>财富指数—趋势!I203/财富指数—趋势!H203</f>
        <v>1.1355328455682787</v>
      </c>
      <c r="C203" s="12">
        <f t="shared" si="12"/>
        <v>1.1332634169768159</v>
      </c>
      <c r="D203" s="14">
        <f t="shared" si="13"/>
        <v>0.20025605322344653</v>
      </c>
      <c r="E203" s="14">
        <f t="shared" si="15"/>
        <v>0.15464609797394333</v>
      </c>
      <c r="F203" s="15" t="str">
        <f t="shared" si="16"/>
        <v>上升</v>
      </c>
      <c r="G203" s="14">
        <f t="shared" si="14"/>
        <v>0.11324510827699363</v>
      </c>
      <c r="H203" s="1" t="str">
        <f t="shared" si="17"/>
        <v>领先</v>
      </c>
    </row>
    <row r="204" spans="1:8">
      <c r="A204" s="3">
        <f>财富指数—趋势!A204</f>
        <v>44860</v>
      </c>
      <c r="B204" s="12">
        <f>财富指数—趋势!I204/财富指数—趋势!H204</f>
        <v>1.1355193355607522</v>
      </c>
      <c r="C204" s="12">
        <f t="shared" si="12"/>
        <v>1.1333462023583185</v>
      </c>
      <c r="D204" s="14">
        <f t="shared" si="13"/>
        <v>0.19174487000632734</v>
      </c>
      <c r="E204" s="14">
        <f t="shared" si="15"/>
        <v>0.15558542371308462</v>
      </c>
      <c r="F204" s="15" t="str">
        <f t="shared" si="16"/>
        <v>上升</v>
      </c>
      <c r="G204" s="14">
        <f t="shared" si="14"/>
        <v>0.11584927638190745</v>
      </c>
      <c r="H204" s="1" t="str">
        <f t="shared" si="17"/>
        <v>领先</v>
      </c>
    </row>
    <row r="205" spans="1:8">
      <c r="A205" s="3">
        <f>财富指数—趋势!A205</f>
        <v>44861</v>
      </c>
      <c r="B205" s="12">
        <f>财富指数—趋势!I205/财富指数—趋势!H205</f>
        <v>1.1357825296531385</v>
      </c>
      <c r="C205" s="12">
        <f t="shared" si="12"/>
        <v>1.1334349641859118</v>
      </c>
      <c r="D205" s="14">
        <f t="shared" si="13"/>
        <v>0.20711955616374844</v>
      </c>
      <c r="E205" s="14">
        <f t="shared" si="15"/>
        <v>0.1555461851395831</v>
      </c>
      <c r="F205" s="15" t="str">
        <f t="shared" si="16"/>
        <v>上升</v>
      </c>
      <c r="G205" s="14">
        <f t="shared" si="14"/>
        <v>0.10856037057924706</v>
      </c>
      <c r="H205" s="1" t="str">
        <f t="shared" si="17"/>
        <v>领先</v>
      </c>
    </row>
    <row r="206" spans="1:8">
      <c r="A206" s="3">
        <f>财富指数—趋势!A206</f>
        <v>44862</v>
      </c>
      <c r="B206" s="12">
        <f>财富指数—趋势!I206/财富指数—趋势!H206</f>
        <v>1.1359481993071596</v>
      </c>
      <c r="C206" s="12">
        <f t="shared" si="12"/>
        <v>1.1335329573032955</v>
      </c>
      <c r="D206" s="14">
        <f t="shared" si="13"/>
        <v>0.21307205832021836</v>
      </c>
      <c r="E206" s="14">
        <f t="shared" si="15"/>
        <v>0.15679393556310059</v>
      </c>
      <c r="F206" s="15" t="str">
        <f t="shared" si="16"/>
        <v>上升</v>
      </c>
      <c r="G206" s="14">
        <f t="shared" si="14"/>
        <v>8.8919734700287911E-2</v>
      </c>
      <c r="H206" s="1" t="str">
        <f t="shared" si="17"/>
        <v>领先</v>
      </c>
    </row>
    <row r="207" spans="1:8">
      <c r="A207" s="3">
        <f>财富指数—趋势!A207</f>
        <v>44865</v>
      </c>
      <c r="B207" s="12">
        <f>财富指数—趋势!I207/财富指数—趋势!H207</f>
        <v>1.1360198618283981</v>
      </c>
      <c r="C207" s="12">
        <f t="shared" si="12"/>
        <v>1.1336427496869355</v>
      </c>
      <c r="D207" s="14">
        <f t="shared" si="13"/>
        <v>0.20968794111893008</v>
      </c>
      <c r="E207" s="14">
        <f t="shared" si="15"/>
        <v>0.15850776748817547</v>
      </c>
      <c r="F207" s="15" t="str">
        <f t="shared" si="16"/>
        <v>上升</v>
      </c>
      <c r="G207" s="14">
        <f t="shared" si="14"/>
        <v>7.5952893915509634E-2</v>
      </c>
      <c r="H207" s="1" t="str">
        <f t="shared" si="17"/>
        <v>领先</v>
      </c>
    </row>
    <row r="208" spans="1:8">
      <c r="A208" s="3">
        <f>财富指数—趋势!A208</f>
        <v>44866</v>
      </c>
      <c r="B208" s="12">
        <f>财富指数—趋势!I208/财富指数—趋势!H208</f>
        <v>1.1361435359999967</v>
      </c>
      <c r="C208" s="12">
        <f t="shared" si="12"/>
        <v>1.1337615571850084</v>
      </c>
      <c r="D208" s="14">
        <f t="shared" si="13"/>
        <v>0.21009521798416309</v>
      </c>
      <c r="E208" s="14">
        <f t="shared" si="15"/>
        <v>0.16213181067623805</v>
      </c>
      <c r="F208" s="15" t="str">
        <f t="shared" si="16"/>
        <v>上升</v>
      </c>
      <c r="G208" s="14">
        <f t="shared" si="14"/>
        <v>5.4052564928608327E-2</v>
      </c>
      <c r="H208" s="1" t="str">
        <f t="shared" si="17"/>
        <v>领先</v>
      </c>
    </row>
    <row r="209" spans="1:8">
      <c r="A209" s="3">
        <f>财富指数—趋势!A209</f>
        <v>44867</v>
      </c>
      <c r="B209" s="12">
        <f>财富指数—趋势!I209/财富指数—趋势!H209</f>
        <v>1.1359871748903831</v>
      </c>
      <c r="C209" s="12">
        <f t="shared" si="12"/>
        <v>1.133880184868056</v>
      </c>
      <c r="D209" s="14">
        <f t="shared" si="13"/>
        <v>0.18582122259878098</v>
      </c>
      <c r="E209" s="14">
        <f t="shared" si="15"/>
        <v>0.16521721321130686</v>
      </c>
      <c r="F209" s="15" t="str">
        <f t="shared" si="16"/>
        <v>上升</v>
      </c>
      <c r="G209" s="14">
        <f t="shared" si="14"/>
        <v>2.6269537139445021E-2</v>
      </c>
      <c r="H209" s="1" t="str">
        <f t="shared" si="17"/>
        <v>领先</v>
      </c>
    </row>
    <row r="210" spans="1:8">
      <c r="A210" s="3">
        <f>财富指数—趋势!A210</f>
        <v>44868</v>
      </c>
      <c r="B210" s="12">
        <f>财富指数—趋势!I210/财富指数—趋势!H210</f>
        <v>1.1360777190798232</v>
      </c>
      <c r="C210" s="12">
        <f t="shared" si="12"/>
        <v>1.1339936798173025</v>
      </c>
      <c r="D210" s="14">
        <f t="shared" si="13"/>
        <v>0.18377873700816671</v>
      </c>
      <c r="E210" s="14">
        <f t="shared" si="15"/>
        <v>0.17040224290303913</v>
      </c>
      <c r="F210" s="15" t="str">
        <f t="shared" si="16"/>
        <v>上升</v>
      </c>
      <c r="G210" s="14">
        <f t="shared" si="14"/>
        <v>2.1531266694907458E-3</v>
      </c>
      <c r="H210" s="1" t="str">
        <f t="shared" si="17"/>
        <v>领先</v>
      </c>
    </row>
    <row r="211" spans="1:8">
      <c r="A211" s="3">
        <f>财富指数—趋势!A211</f>
        <v>44869</v>
      </c>
      <c r="B211" s="12">
        <f>财富指数—趋势!I211/财富指数—趋势!H211</f>
        <v>1.1357932145792453</v>
      </c>
      <c r="C211" s="12">
        <f t="shared" si="12"/>
        <v>1.1340963411466585</v>
      </c>
      <c r="D211" s="14">
        <f t="shared" si="13"/>
        <v>0.14962339362378785</v>
      </c>
      <c r="E211" s="14">
        <f t="shared" si="15"/>
        <v>0.17338378807815033</v>
      </c>
      <c r="F211" s="15" t="str">
        <f t="shared" si="16"/>
        <v>上升</v>
      </c>
      <c r="G211" s="14">
        <f t="shared" si="14"/>
        <v>-3.6681954794648419E-2</v>
      </c>
      <c r="H211" s="1" t="str">
        <f t="shared" si="17"/>
        <v>减弱</v>
      </c>
    </row>
    <row r="212" spans="1:8">
      <c r="A212" s="3">
        <f>财富指数—趋势!A212</f>
        <v>44872</v>
      </c>
      <c r="B212" s="12">
        <f>财富指数—趋势!I212/财富指数—趋势!H212</f>
        <v>1.1360959807727693</v>
      </c>
      <c r="C212" s="12">
        <f t="shared" si="12"/>
        <v>1.1342059923961929</v>
      </c>
      <c r="D212" s="14">
        <f t="shared" si="13"/>
        <v>0.1666353721675895</v>
      </c>
      <c r="E212" s="14">
        <f t="shared" si="15"/>
        <v>0.17770472991353936</v>
      </c>
      <c r="F212" s="15" t="str">
        <f t="shared" si="16"/>
        <v>上升</v>
      </c>
      <c r="G212" s="14">
        <f t="shared" si="14"/>
        <v>-3.2914123968352804E-2</v>
      </c>
      <c r="H212" s="1" t="str">
        <f t="shared" si="17"/>
        <v>减弱</v>
      </c>
    </row>
    <row r="213" spans="1:8">
      <c r="A213" s="3">
        <f>财富指数—趋势!A213</f>
        <v>44873</v>
      </c>
      <c r="B213" s="12">
        <f>财富指数—趋势!I213/财富指数—趋势!H213</f>
        <v>1.1359935687045943</v>
      </c>
      <c r="C213" s="12">
        <f t="shared" si="12"/>
        <v>1.1343048545370784</v>
      </c>
      <c r="D213" s="14">
        <f t="shared" si="13"/>
        <v>0.14887657059399206</v>
      </c>
      <c r="E213" s="14">
        <f t="shared" si="15"/>
        <v>0.18010079586637223</v>
      </c>
      <c r="F213" s="15" t="str">
        <f t="shared" si="16"/>
        <v>上升</v>
      </c>
      <c r="G213" s="14">
        <f t="shared" si="14"/>
        <v>-3.7506806064846465E-2</v>
      </c>
      <c r="H213" s="1" t="str">
        <f t="shared" si="17"/>
        <v>减弱</v>
      </c>
    </row>
    <row r="214" spans="1:8">
      <c r="A214" s="3">
        <f>财富指数—趋势!A214</f>
        <v>44874</v>
      </c>
      <c r="B214" s="12">
        <f>财富指数—趋势!I214/财富指数—趋势!H214</f>
        <v>1.1357492623969447</v>
      </c>
      <c r="C214" s="12">
        <f t="shared" si="12"/>
        <v>1.1343914842313556</v>
      </c>
      <c r="D214" s="14">
        <f t="shared" si="13"/>
        <v>0.11969220365835032</v>
      </c>
      <c r="E214" s="14">
        <f t="shared" si="15"/>
        <v>0.17988840920153509</v>
      </c>
      <c r="F214" s="15" t="str">
        <f t="shared" si="16"/>
        <v>上升</v>
      </c>
      <c r="G214" s="14">
        <f t="shared" si="14"/>
        <v>-6.744308113573183E-2</v>
      </c>
      <c r="H214" s="1" t="str">
        <f t="shared" si="17"/>
        <v>减弱</v>
      </c>
    </row>
    <row r="215" spans="1:8">
      <c r="A215" s="3">
        <f>财富指数—趋势!A215</f>
        <v>44875</v>
      </c>
      <c r="B215" s="12">
        <f>财富指数—趋势!I215/财富指数—趋势!H215</f>
        <v>1.1353451324917787</v>
      </c>
      <c r="C215" s="12">
        <f t="shared" si="12"/>
        <v>1.1344599014878796</v>
      </c>
      <c r="D215" s="14">
        <f t="shared" si="13"/>
        <v>7.8031052727212113E-2</v>
      </c>
      <c r="E215" s="14">
        <f t="shared" si="15"/>
        <v>0.17723583803600138</v>
      </c>
      <c r="F215" s="15" t="str">
        <f t="shared" si="16"/>
        <v>上升</v>
      </c>
      <c r="G215" s="14">
        <f t="shared" si="14"/>
        <v>-0.12289384197323727</v>
      </c>
      <c r="H215" s="1" t="str">
        <f t="shared" si="17"/>
        <v>减弱</v>
      </c>
    </row>
    <row r="216" spans="1:8">
      <c r="A216" s="3">
        <f>财富指数—趋势!A216</f>
        <v>44876</v>
      </c>
      <c r="B216" s="12">
        <f>财富指数—趋势!I216/财富指数—趋势!H216</f>
        <v>1.1349760210706685</v>
      </c>
      <c r="C216" s="12">
        <f t="shared" si="12"/>
        <v>1.1345165325796802</v>
      </c>
      <c r="D216" s="14">
        <f t="shared" si="13"/>
        <v>4.050081931759042E-2</v>
      </c>
      <c r="E216" s="14">
        <f t="shared" si="15"/>
        <v>0.17173384595324115</v>
      </c>
      <c r="F216" s="15" t="str">
        <f t="shared" si="16"/>
        <v>上升</v>
      </c>
      <c r="G216" s="14">
        <f t="shared" si="14"/>
        <v>-0.15975523390585611</v>
      </c>
      <c r="H216" s="1" t="str">
        <f t="shared" si="17"/>
        <v>减弱</v>
      </c>
    </row>
    <row r="217" spans="1:8">
      <c r="A217" s="3">
        <f>财富指数—趋势!A217</f>
        <v>44879</v>
      </c>
      <c r="B217" s="12">
        <f>财富指数—趋势!I217/财富指数—趋势!H217</f>
        <v>1.1326283111211566</v>
      </c>
      <c r="C217" s="12">
        <f t="shared" si="12"/>
        <v>1.1345098699807061</v>
      </c>
      <c r="D217" s="14">
        <f t="shared" si="13"/>
        <v>-0.16584772943241122</v>
      </c>
      <c r="E217" s="14">
        <f t="shared" si="15"/>
        <v>0.15623863572030081</v>
      </c>
      <c r="F217" s="15" t="str">
        <f t="shared" si="16"/>
        <v>上升</v>
      </c>
      <c r="G217" s="14">
        <f t="shared" si="14"/>
        <v>-0.35759259943873856</v>
      </c>
      <c r="H217" s="1" t="str">
        <f t="shared" si="17"/>
        <v>滞后</v>
      </c>
    </row>
    <row r="218" spans="1:8">
      <c r="A218" s="3">
        <f>财富指数—趋势!A218</f>
        <v>44880</v>
      </c>
      <c r="B218" s="12">
        <f>财富指数—趋势!I218/财富指数—趋势!H218</f>
        <v>1.1318366385640193</v>
      </c>
      <c r="C218" s="12">
        <f t="shared" si="12"/>
        <v>1.1344839308093004</v>
      </c>
      <c r="D218" s="14">
        <f t="shared" si="13"/>
        <v>-0.23334770756890943</v>
      </c>
      <c r="E218" s="14">
        <f t="shared" si="15"/>
        <v>0.13647800153422532</v>
      </c>
      <c r="F218" s="15" t="str">
        <f t="shared" si="16"/>
        <v>上升</v>
      </c>
      <c r="G218" s="14">
        <f t="shared" si="14"/>
        <v>-0.44046726373265788</v>
      </c>
      <c r="H218" s="1" t="str">
        <f t="shared" si="17"/>
        <v>滞后</v>
      </c>
    </row>
    <row r="219" spans="1:8">
      <c r="A219" s="3">
        <f>财富指数—趋势!A219</f>
        <v>44881</v>
      </c>
      <c r="B219" s="12">
        <f>财富指数—趋势!I219/财富指数—趋势!H219</f>
        <v>1.1304824789577446</v>
      </c>
      <c r="C219" s="12">
        <f t="shared" si="12"/>
        <v>1.134423409849771</v>
      </c>
      <c r="D219" s="14">
        <f t="shared" si="13"/>
        <v>-0.34739506059279224</v>
      </c>
      <c r="E219" s="14">
        <f t="shared" si="15"/>
        <v>0.11106369634321445</v>
      </c>
      <c r="F219" s="15" t="str">
        <f t="shared" si="16"/>
        <v>上升</v>
      </c>
      <c r="G219" s="14">
        <f t="shared" si="14"/>
        <v>-0.5604671189130106</v>
      </c>
      <c r="H219" s="1" t="str">
        <f t="shared" si="17"/>
        <v>滞后</v>
      </c>
    </row>
    <row r="220" spans="1:8">
      <c r="A220" s="3">
        <f>财富指数—趋势!A220</f>
        <v>44882</v>
      </c>
      <c r="B220" s="12">
        <f>财富指数—趋势!I220/财富指数—趋势!H220</f>
        <v>1.1300516867125958</v>
      </c>
      <c r="C220" s="12">
        <f t="shared" si="12"/>
        <v>1.1343478233060773</v>
      </c>
      <c r="D220" s="14">
        <f t="shared" si="13"/>
        <v>-0.37873185853702918</v>
      </c>
      <c r="E220" s="14">
        <f t="shared" si="15"/>
        <v>8.3526488977834851E-2</v>
      </c>
      <c r="F220" s="15" t="str">
        <f t="shared" si="16"/>
        <v>上升</v>
      </c>
      <c r="G220" s="14">
        <f t="shared" si="14"/>
        <v>-0.58841979965595925</v>
      </c>
      <c r="H220" s="1" t="str">
        <f t="shared" si="17"/>
        <v>滞后</v>
      </c>
    </row>
    <row r="221" spans="1:8">
      <c r="A221" s="3">
        <f>财富指数—趋势!A221</f>
        <v>44883</v>
      </c>
      <c r="B221" s="12">
        <f>财富指数—趋势!I221/财富指数—趋势!H221</f>
        <v>1.1297889975807303</v>
      </c>
      <c r="C221" s="12">
        <f t="shared" si="12"/>
        <v>1.1342677208852601</v>
      </c>
      <c r="D221" s="14">
        <f t="shared" si="13"/>
        <v>-0.39485592528669677</v>
      </c>
      <c r="E221" s="14">
        <f t="shared" si="15"/>
        <v>5.5848426980428405E-2</v>
      </c>
      <c r="F221" s="15" t="str">
        <f t="shared" si="16"/>
        <v>上升</v>
      </c>
      <c r="G221" s="14">
        <f t="shared" si="14"/>
        <v>-0.60495114327085986</v>
      </c>
      <c r="H221" s="1" t="str">
        <f t="shared" si="17"/>
        <v>滞后</v>
      </c>
    </row>
    <row r="222" spans="1:8">
      <c r="A222" s="3">
        <f>财富指数—趋势!A222</f>
        <v>44886</v>
      </c>
      <c r="B222" s="12">
        <f>财富指数—趋势!I222/财富指数—趋势!H222</f>
        <v>1.1293917359369496</v>
      </c>
      <c r="C222" s="12">
        <f t="shared" si="12"/>
        <v>1.1341716948739951</v>
      </c>
      <c r="D222" s="14">
        <f t="shared" si="13"/>
        <v>-0.42144932364728271</v>
      </c>
      <c r="E222" s="14">
        <f t="shared" si="15"/>
        <v>2.68682075308396E-2</v>
      </c>
      <c r="F222" s="15" t="str">
        <f t="shared" si="16"/>
        <v>上升</v>
      </c>
      <c r="G222" s="14">
        <f t="shared" si="14"/>
        <v>-0.60727054624606369</v>
      </c>
      <c r="H222" s="1" t="str">
        <f t="shared" si="17"/>
        <v>滞后</v>
      </c>
    </row>
    <row r="223" spans="1:8">
      <c r="A223" s="3">
        <f>财富指数—趋势!A223</f>
        <v>44887</v>
      </c>
      <c r="B223" s="12">
        <f>财富指数—趋势!I223/财富指数—趋势!H223</f>
        <v>1.1291498139187433</v>
      </c>
      <c r="C223" s="12">
        <f t="shared" si="12"/>
        <v>1.1340663025757236</v>
      </c>
      <c r="D223" s="14">
        <f t="shared" si="13"/>
        <v>-0.43352744419032918</v>
      </c>
      <c r="E223" s="14">
        <f t="shared" si="15"/>
        <v>-3.3438086068165213E-3</v>
      </c>
      <c r="F223" s="15" t="str">
        <f t="shared" si="16"/>
        <v>下降</v>
      </c>
      <c r="G223" s="14">
        <f t="shared" si="14"/>
        <v>-0.6173061811984959</v>
      </c>
      <c r="H223" s="1" t="str">
        <f t="shared" si="17"/>
        <v>滞后</v>
      </c>
    </row>
    <row r="224" spans="1:8">
      <c r="A224" s="3">
        <f>财富指数—趋势!A224</f>
        <v>44888</v>
      </c>
      <c r="B224" s="12">
        <f>财富指数—趋势!I224/财富指数—趋势!H224</f>
        <v>1.1291255905415782</v>
      </c>
      <c r="C224" s="12">
        <f t="shared" si="12"/>
        <v>1.1339581668268839</v>
      </c>
      <c r="D224" s="14">
        <f t="shared" si="13"/>
        <v>-0.42616883291457519</v>
      </c>
      <c r="E224" s="14">
        <f t="shared" si="15"/>
        <v>-3.3173565089579457E-2</v>
      </c>
      <c r="F224" s="15" t="str">
        <f t="shared" si="16"/>
        <v>下降</v>
      </c>
      <c r="G224" s="14">
        <f t="shared" si="14"/>
        <v>-0.57579222653836304</v>
      </c>
      <c r="H224" s="1" t="str">
        <f t="shared" si="17"/>
        <v>滞后</v>
      </c>
    </row>
    <row r="225" spans="1:8">
      <c r="A225" s="3">
        <f>财富指数—趋势!A225</f>
        <v>44889</v>
      </c>
      <c r="B225" s="12">
        <f>财富指数—趋势!I225/财富指数—趋势!H225</f>
        <v>1.1292717245122907</v>
      </c>
      <c r="C225" s="12">
        <f t="shared" si="12"/>
        <v>1.1338538071446402</v>
      </c>
      <c r="D225" s="14">
        <f t="shared" si="13"/>
        <v>-0.40411582194078699</v>
      </c>
      <c r="E225" s="14">
        <f t="shared" si="15"/>
        <v>-6.1547883753727758E-2</v>
      </c>
      <c r="F225" s="15" t="str">
        <f t="shared" si="16"/>
        <v>下降</v>
      </c>
      <c r="G225" s="14">
        <f t="shared" si="14"/>
        <v>-0.57075119410837649</v>
      </c>
      <c r="H225" s="1" t="str">
        <f t="shared" si="17"/>
        <v>滞后</v>
      </c>
    </row>
    <row r="226" spans="1:8">
      <c r="A226" s="3">
        <f>财富指数—趋势!A226</f>
        <v>44890</v>
      </c>
      <c r="B226" s="12">
        <f>财富指数—趋势!I226/财富指数—趋势!H226</f>
        <v>1.1293169669048029</v>
      </c>
      <c r="C226" s="12">
        <f t="shared" si="12"/>
        <v>1.1337383244283039</v>
      </c>
      <c r="D226" s="14">
        <f t="shared" si="13"/>
        <v>-0.38998042389812859</v>
      </c>
      <c r="E226" s="14">
        <f t="shared" si="15"/>
        <v>-8.9981216137626663E-2</v>
      </c>
      <c r="F226" s="15" t="str">
        <f t="shared" si="16"/>
        <v>下降</v>
      </c>
      <c r="G226" s="14">
        <f t="shared" si="14"/>
        <v>-0.53885699449212066</v>
      </c>
      <c r="H226" s="1" t="str">
        <f t="shared" si="17"/>
        <v>滞后</v>
      </c>
    </row>
    <row r="227" spans="1:8">
      <c r="A227" s="3">
        <f>财富指数—趋势!A227</f>
        <v>44893</v>
      </c>
      <c r="B227" s="12">
        <f>财富指数—趋势!I227/财富指数—趋势!H227</f>
        <v>1.1289722142982279</v>
      </c>
      <c r="C227" s="12">
        <f t="shared" si="12"/>
        <v>1.1336180819269097</v>
      </c>
      <c r="D227" s="14">
        <f t="shared" si="13"/>
        <v>-0.40982652824175236</v>
      </c>
      <c r="E227" s="14">
        <f t="shared" si="15"/>
        <v>-0.11964305359295861</v>
      </c>
      <c r="F227" s="15" t="str">
        <f t="shared" si="16"/>
        <v>下降</v>
      </c>
      <c r="G227" s="14">
        <f t="shared" si="14"/>
        <v>-0.52951873190010268</v>
      </c>
      <c r="H227" s="1" t="str">
        <f t="shared" si="17"/>
        <v>滞后</v>
      </c>
    </row>
    <row r="228" spans="1:8">
      <c r="A228" s="3">
        <f>财富指数—趋势!A228</f>
        <v>44894</v>
      </c>
      <c r="B228" s="12">
        <f>财富指数—趋势!I228/财富指数—趋势!H228</f>
        <v>1.1283695079598899</v>
      </c>
      <c r="C228" s="12">
        <f t="shared" si="12"/>
        <v>1.1334848620095612</v>
      </c>
      <c r="D228" s="14">
        <f t="shared" si="13"/>
        <v>-0.45129443022311477</v>
      </c>
      <c r="E228" s="14">
        <f t="shared" si="15"/>
        <v>-0.15111840460924647</v>
      </c>
      <c r="F228" s="15" t="str">
        <f t="shared" si="16"/>
        <v>下降</v>
      </c>
      <c r="G228" s="14">
        <f t="shared" si="14"/>
        <v>-0.52932548295032689</v>
      </c>
      <c r="H228" s="1" t="str">
        <f t="shared" si="17"/>
        <v>滞后</v>
      </c>
    </row>
    <row r="229" spans="1:8">
      <c r="A229" s="3">
        <f>财富指数—趋势!A229</f>
        <v>44895</v>
      </c>
      <c r="B229" s="12">
        <f>财富指数—趋势!I229/财富指数—趋势!H229</f>
        <v>1.1281587995683169</v>
      </c>
      <c r="C229" s="12">
        <f t="shared" si="12"/>
        <v>1.1333555625976224</v>
      </c>
      <c r="D229" s="14">
        <f t="shared" si="13"/>
        <v>-0.45852892073822149</v>
      </c>
      <c r="E229" s="14">
        <f t="shared" si="15"/>
        <v>-0.18295764931031239</v>
      </c>
      <c r="F229" s="15" t="str">
        <f t="shared" si="16"/>
        <v>下降</v>
      </c>
      <c r="G229" s="14">
        <f t="shared" si="14"/>
        <v>-0.49902974005581191</v>
      </c>
      <c r="H229" s="1" t="str">
        <f t="shared" si="17"/>
        <v>滞后</v>
      </c>
    </row>
    <row r="230" spans="1:8">
      <c r="A230" s="3">
        <f>财富指数—趋势!A230</f>
        <v>44896</v>
      </c>
      <c r="B230" s="12">
        <f>财富指数—趋势!I230/财富指数—趋势!H230</f>
        <v>1.1274244333023997</v>
      </c>
      <c r="C230" s="12">
        <f t="shared" si="12"/>
        <v>1.1332108577660231</v>
      </c>
      <c r="D230" s="14">
        <f t="shared" si="13"/>
        <v>-0.51062204566505454</v>
      </c>
      <c r="E230" s="14">
        <f t="shared" si="15"/>
        <v>-0.21612161446573314</v>
      </c>
      <c r="F230" s="15" t="str">
        <f t="shared" si="16"/>
        <v>下降</v>
      </c>
      <c r="G230" s="14">
        <f t="shared" si="14"/>
        <v>-0.34477431623264332</v>
      </c>
      <c r="H230" s="1" t="str">
        <f t="shared" si="17"/>
        <v>滞后</v>
      </c>
    </row>
    <row r="231" spans="1:8">
      <c r="A231" s="3">
        <f>财富指数—趋势!A231</f>
        <v>44897</v>
      </c>
      <c r="B231" s="12">
        <f>财富指数—趋势!I231/财富指数—趋势!H231</f>
        <v>1.1272805595986313</v>
      </c>
      <c r="C231" s="12">
        <f t="shared" si="12"/>
        <v>1.1330741194739962</v>
      </c>
      <c r="D231" s="14">
        <f t="shared" si="13"/>
        <v>-0.51131340622750932</v>
      </c>
      <c r="E231" s="14">
        <f t="shared" si="15"/>
        <v>-0.24922124033409862</v>
      </c>
      <c r="F231" s="15" t="str">
        <f t="shared" si="16"/>
        <v>下降</v>
      </c>
      <c r="G231" s="14">
        <f t="shared" si="14"/>
        <v>-0.27796569865859988</v>
      </c>
      <c r="H231" s="1" t="str">
        <f t="shared" si="17"/>
        <v>滞后</v>
      </c>
    </row>
    <row r="232" spans="1:8">
      <c r="A232" s="3">
        <f>财富指数—趋势!A232</f>
        <v>44900</v>
      </c>
      <c r="B232" s="12">
        <f>财富指数—趋势!I232/财富指数—趋势!H232</f>
        <v>1.1269197627003573</v>
      </c>
      <c r="C232" s="12">
        <f t="shared" si="12"/>
        <v>1.132924421425155</v>
      </c>
      <c r="D232" s="14">
        <f t="shared" si="13"/>
        <v>-0.53001406018278185</v>
      </c>
      <c r="E232" s="14">
        <f t="shared" si="15"/>
        <v>-0.28158492861060197</v>
      </c>
      <c r="F232" s="15" t="str">
        <f t="shared" si="16"/>
        <v>下降</v>
      </c>
      <c r="G232" s="14">
        <f t="shared" si="14"/>
        <v>-0.18261899958998962</v>
      </c>
      <c r="H232" s="1" t="str">
        <f t="shared" si="17"/>
        <v>滞后</v>
      </c>
    </row>
    <row r="233" spans="1:8">
      <c r="A233" s="3">
        <f>财富指数—趋势!A233</f>
        <v>44901</v>
      </c>
      <c r="B233" s="12">
        <f>财富指数—趋势!I233/财富指数—趋势!H233</f>
        <v>1.1263360668645299</v>
      </c>
      <c r="C233" s="12">
        <f t="shared" si="12"/>
        <v>1.1327629877891663</v>
      </c>
      <c r="D233" s="14">
        <f t="shared" si="13"/>
        <v>-0.56736678315910671</v>
      </c>
      <c r="E233" s="14">
        <f t="shared" si="15"/>
        <v>-0.31653741219758741</v>
      </c>
      <c r="F233" s="15" t="str">
        <f t="shared" si="16"/>
        <v>下降</v>
      </c>
      <c r="G233" s="14">
        <f t="shared" si="14"/>
        <v>-0.18863492462207754</v>
      </c>
      <c r="H233" s="1" t="str">
        <f t="shared" si="17"/>
        <v>滞后</v>
      </c>
    </row>
    <row r="234" spans="1:8">
      <c r="A234" s="3">
        <f>财富指数—趋势!A234</f>
        <v>44902</v>
      </c>
      <c r="B234" s="12">
        <f>财富指数—趋势!I234/财富指数—趋势!H234</f>
        <v>1.1249257879566628</v>
      </c>
      <c r="C234" s="12">
        <f t="shared" si="12"/>
        <v>1.1325608560490552</v>
      </c>
      <c r="D234" s="14">
        <f t="shared" si="13"/>
        <v>-0.67414197229342943</v>
      </c>
      <c r="E234" s="14">
        <f t="shared" si="15"/>
        <v>-0.35572877138270276</v>
      </c>
      <c r="F234" s="15" t="str">
        <f t="shared" si="16"/>
        <v>下降</v>
      </c>
      <c r="G234" s="14">
        <f t="shared" si="14"/>
        <v>-0.27928604700673265</v>
      </c>
      <c r="H234" s="1" t="str">
        <f t="shared" si="17"/>
        <v>滞后</v>
      </c>
    </row>
    <row r="235" spans="1:8">
      <c r="A235" s="3">
        <f>财富指数—趋势!A235</f>
        <v>44903</v>
      </c>
      <c r="B235" s="12">
        <f>财富指数—趋势!I235/财富指数—趋势!H235</f>
        <v>1.1247755404403199</v>
      </c>
      <c r="C235" s="12">
        <f t="shared" si="12"/>
        <v>1.132346911566454</v>
      </c>
      <c r="D235" s="14">
        <f t="shared" si="13"/>
        <v>-0.66864412741322043</v>
      </c>
      <c r="E235" s="14">
        <f t="shared" si="15"/>
        <v>-0.39326859667182518</v>
      </c>
      <c r="F235" s="15" t="str">
        <f t="shared" si="16"/>
        <v>下降</v>
      </c>
      <c r="G235" s="14">
        <f t="shared" si="14"/>
        <v>-0.24719480376593772</v>
      </c>
      <c r="H235" s="1" t="str">
        <f t="shared" si="17"/>
        <v>滞后</v>
      </c>
    </row>
    <row r="236" spans="1:8">
      <c r="A236" s="3">
        <f>财富指数—趋势!A236</f>
        <v>44904</v>
      </c>
      <c r="B236" s="12">
        <f>财富指数—趋势!I236/财富指数—趋势!H236</f>
        <v>1.1241248206311627</v>
      </c>
      <c r="C236" s="12">
        <f t="shared" si="12"/>
        <v>1.1321132080211869</v>
      </c>
      <c r="D236" s="14">
        <f t="shared" si="13"/>
        <v>-0.70561736524450414</v>
      </c>
      <c r="E236" s="14">
        <f t="shared" si="15"/>
        <v>-0.43058518800381168</v>
      </c>
      <c r="F236" s="15" t="str">
        <f t="shared" si="16"/>
        <v>下降</v>
      </c>
      <c r="G236" s="14">
        <f t="shared" si="14"/>
        <v>-0.27208992105417495</v>
      </c>
      <c r="H236" s="1" t="str">
        <f t="shared" si="17"/>
        <v>滞后</v>
      </c>
    </row>
    <row r="237" spans="1:8">
      <c r="A237" s="3">
        <f>财富指数—趋势!A237</f>
        <v>44907</v>
      </c>
      <c r="B237" s="12">
        <f>财富指数—趋势!I237/财富指数—趋势!H237</f>
        <v>1.1231516484455708</v>
      </c>
      <c r="C237" s="12">
        <f t="shared" ref="C237:C300" si="18">AVERAGE(B196:B237)</f>
        <v>1.1318482118923232</v>
      </c>
      <c r="D237" s="14">
        <f t="shared" ref="D237:D300" si="19">(B237/C237-1)*100</f>
        <v>-0.7683506812466212</v>
      </c>
      <c r="E237" s="14">
        <f t="shared" si="15"/>
        <v>-0.469101926125917</v>
      </c>
      <c r="F237" s="15" t="str">
        <f t="shared" si="16"/>
        <v>下降</v>
      </c>
      <c r="G237" s="14">
        <f t="shared" si="14"/>
        <v>-0.34218184833204601</v>
      </c>
      <c r="H237" s="1" t="str">
        <f t="shared" si="17"/>
        <v>滞后</v>
      </c>
    </row>
    <row r="238" spans="1:8">
      <c r="A238" s="3">
        <f>财富指数—趋势!A238</f>
        <v>44908</v>
      </c>
      <c r="B238" s="12">
        <f>财富指数—趋势!I238/财富指数—趋势!H238</f>
        <v>1.1213459924198101</v>
      </c>
      <c r="C238" s="12">
        <f t="shared" si="18"/>
        <v>1.1315368837106634</v>
      </c>
      <c r="D238" s="14">
        <f t="shared" si="19"/>
        <v>-0.90062387161734536</v>
      </c>
      <c r="E238" s="14">
        <f t="shared" si="15"/>
        <v>-0.50409126622996148</v>
      </c>
      <c r="F238" s="15" t="str">
        <f t="shared" si="16"/>
        <v>下降</v>
      </c>
      <c r="G238" s="14">
        <f t="shared" si="14"/>
        <v>-0.49650804967655837</v>
      </c>
      <c r="H238" s="1" t="str">
        <f t="shared" si="17"/>
        <v>滞后</v>
      </c>
    </row>
    <row r="239" spans="1:8">
      <c r="A239" s="3">
        <f>财富指数—趋势!A239</f>
        <v>44909</v>
      </c>
      <c r="B239" s="12">
        <f>财富指数—趋势!I239/财富指数—趋势!H239</f>
        <v>1.120935456629012</v>
      </c>
      <c r="C239" s="12">
        <f t="shared" si="18"/>
        <v>1.1312069707037475</v>
      </c>
      <c r="D239" s="14">
        <f t="shared" si="19"/>
        <v>-0.90801368279630479</v>
      </c>
      <c r="E239" s="14">
        <f t="shared" si="15"/>
        <v>-0.53621821743126596</v>
      </c>
      <c r="F239" s="15" t="str">
        <f t="shared" si="16"/>
        <v>下降</v>
      </c>
      <c r="G239" s="14">
        <f t="shared" si="14"/>
        <v>-0.5180332588981762</v>
      </c>
      <c r="H239" s="1" t="str">
        <f t="shared" si="17"/>
        <v>滞后</v>
      </c>
    </row>
    <row r="240" spans="1:8">
      <c r="A240" s="3">
        <f>财富指数—趋势!A240</f>
        <v>44910</v>
      </c>
      <c r="B240" s="12">
        <f>财富指数—趋势!I240/财富指数—趋势!H240</f>
        <v>1.1208932331719057</v>
      </c>
      <c r="C240" s="12">
        <f t="shared" si="18"/>
        <v>1.1308722022505275</v>
      </c>
      <c r="D240" s="14">
        <f t="shared" si="19"/>
        <v>-0.88241350868496493</v>
      </c>
      <c r="E240" s="14">
        <f t="shared" si="15"/>
        <v>-0.56169528638803612</v>
      </c>
      <c r="F240" s="15" t="str">
        <f t="shared" si="16"/>
        <v>下降</v>
      </c>
      <c r="G240" s="14">
        <f t="shared" si="14"/>
        <v>-0.47258698044321257</v>
      </c>
      <c r="H240" s="1" t="str">
        <f t="shared" si="17"/>
        <v>滞后</v>
      </c>
    </row>
    <row r="241" spans="1:8">
      <c r="A241" s="3">
        <f>财富指数—趋势!A241</f>
        <v>44911</v>
      </c>
      <c r="B241" s="12">
        <f>财富指数—趋势!I241/财富指数—趋势!H241</f>
        <v>1.1207742599188573</v>
      </c>
      <c r="C241" s="12">
        <f t="shared" si="18"/>
        <v>1.1305288124332902</v>
      </c>
      <c r="D241" s="14">
        <f t="shared" si="19"/>
        <v>-0.86283095195404114</v>
      </c>
      <c r="E241" s="14">
        <f t="shared" si="15"/>
        <v>-0.58474762416979875</v>
      </c>
      <c r="F241" s="15" t="str">
        <f t="shared" si="16"/>
        <v>下降</v>
      </c>
      <c r="G241" s="14">
        <f t="shared" si="14"/>
        <v>-0.41153652173092636</v>
      </c>
      <c r="H241" s="1" t="str">
        <f t="shared" si="17"/>
        <v>滞后</v>
      </c>
    </row>
    <row r="242" spans="1:8">
      <c r="A242" s="3">
        <f>财富指数—趋势!A242</f>
        <v>44914</v>
      </c>
      <c r="B242" s="12">
        <f>财富指数—趋势!I242/财富指数—趋势!H242</f>
        <v>1.1211286604873141</v>
      </c>
      <c r="C242" s="12">
        <f t="shared" si="18"/>
        <v>1.130195414783552</v>
      </c>
      <c r="D242" s="14">
        <f t="shared" si="19"/>
        <v>-0.8022289046336617</v>
      </c>
      <c r="E242" s="14">
        <f t="shared" si="15"/>
        <v>-0.60414633747203506</v>
      </c>
      <c r="F242" s="15" t="str">
        <f t="shared" si="16"/>
        <v>下降</v>
      </c>
      <c r="G242" s="14">
        <f t="shared" si="14"/>
        <v>-0.34369998389544021</v>
      </c>
      <c r="H242" s="1" t="str">
        <f t="shared" si="17"/>
        <v>滞后</v>
      </c>
    </row>
    <row r="243" spans="1:8">
      <c r="A243" s="3">
        <f>财富指数—趋势!A243</f>
        <v>44915</v>
      </c>
      <c r="B243" s="12">
        <f>财富指数—趋势!I243/财富指数—趋势!H243</f>
        <v>1.121302004288071</v>
      </c>
      <c r="C243" s="12">
        <f t="shared" si="18"/>
        <v>1.1298639715898413</v>
      </c>
      <c r="D243" s="14">
        <f t="shared" si="19"/>
        <v>-0.75778744318421021</v>
      </c>
      <c r="E243" s="14">
        <f t="shared" si="15"/>
        <v>-0.62016243840236507</v>
      </c>
      <c r="F243" s="15" t="str">
        <f t="shared" si="16"/>
        <v>下降</v>
      </c>
      <c r="G243" s="14">
        <f t="shared" si="14"/>
        <v>-0.24716539751915567</v>
      </c>
      <c r="H243" s="1" t="str">
        <f t="shared" si="17"/>
        <v>滞后</v>
      </c>
    </row>
    <row r="244" spans="1:8">
      <c r="A244" s="3">
        <f>财富指数—趋势!A244</f>
        <v>44916</v>
      </c>
      <c r="B244" s="12">
        <f>财富指数—趋势!I244/财富指数—趋势!H244</f>
        <v>1.1214873779663486</v>
      </c>
      <c r="C244" s="12">
        <f t="shared" si="18"/>
        <v>1.1295312965071889</v>
      </c>
      <c r="D244" s="14">
        <f t="shared" si="19"/>
        <v>-0.71214658378340179</v>
      </c>
      <c r="E244" s="14">
        <f t="shared" si="15"/>
        <v>-0.63343001647822561</v>
      </c>
      <c r="F244" s="15" t="str">
        <f t="shared" si="16"/>
        <v>下降</v>
      </c>
      <c r="G244" s="14">
        <f t="shared" si="14"/>
        <v>-0.20083317755589247</v>
      </c>
      <c r="H244" s="1" t="str">
        <f t="shared" si="17"/>
        <v>滞后</v>
      </c>
    </row>
    <row r="245" spans="1:8">
      <c r="A245" s="3">
        <f>财富指数—趋势!A245</f>
        <v>44917</v>
      </c>
      <c r="B245" s="12">
        <f>财富指数—趋势!I245/财富指数—趋势!H245</f>
        <v>1.1215043951029922</v>
      </c>
      <c r="C245" s="12">
        <f t="shared" si="18"/>
        <v>1.1291972857818249</v>
      </c>
      <c r="D245" s="14">
        <f t="shared" si="19"/>
        <v>-0.68127073769100877</v>
      </c>
      <c r="E245" s="14">
        <f t="shared" si="15"/>
        <v>-0.64557772622948428</v>
      </c>
      <c r="F245" s="15" t="str">
        <f t="shared" si="16"/>
        <v>下降</v>
      </c>
      <c r="G245" s="14">
        <f t="shared" si="14"/>
        <v>-0.15125667750822691</v>
      </c>
      <c r="H245" s="1" t="str">
        <f t="shared" si="17"/>
        <v>滞后</v>
      </c>
    </row>
    <row r="246" spans="1:8">
      <c r="A246" s="3">
        <f>财富指数—趋势!A246</f>
        <v>44918</v>
      </c>
      <c r="B246" s="12">
        <f>财富指数—趋势!I246/财富指数—趋势!H246</f>
        <v>1.1217601839391711</v>
      </c>
      <c r="C246" s="12">
        <f t="shared" si="18"/>
        <v>1.1288696869336918</v>
      </c>
      <c r="D246" s="14">
        <f t="shared" si="19"/>
        <v>-0.62978952104135733</v>
      </c>
      <c r="E246" s="14">
        <f t="shared" si="15"/>
        <v>-0.65632409285332083</v>
      </c>
      <c r="F246" s="15" t="str">
        <f t="shared" si="16"/>
        <v>下降</v>
      </c>
      <c r="G246" s="14">
        <f t="shared" si="14"/>
        <v>-6.2422737882250612E-2</v>
      </c>
      <c r="H246" s="1" t="str">
        <f t="shared" si="17"/>
        <v>滞后</v>
      </c>
    </row>
    <row r="247" spans="1:8">
      <c r="A247" s="3">
        <f>财富指数—趋势!A247</f>
        <v>44921</v>
      </c>
      <c r="B247" s="12">
        <f>财富指数—趋势!I247/财富指数—趋势!H247</f>
        <v>1.1218902767710417</v>
      </c>
      <c r="C247" s="12">
        <f t="shared" si="18"/>
        <v>1.1285389190079276</v>
      </c>
      <c r="D247" s="14">
        <f t="shared" si="19"/>
        <v>-0.58913716885639067</v>
      </c>
      <c r="E247" s="14">
        <f t="shared" si="15"/>
        <v>-0.66580774737514292</v>
      </c>
      <c r="F247" s="15" t="str">
        <f t="shared" si="16"/>
        <v>下降</v>
      </c>
      <c r="G247" s="14">
        <f t="shared" si="14"/>
        <v>8.5004803437038756E-2</v>
      </c>
      <c r="H247" s="1" t="str">
        <f t="shared" si="17"/>
        <v>改善</v>
      </c>
    </row>
    <row r="248" spans="1:8">
      <c r="A248" s="3">
        <f>财富指数—趋势!A248</f>
        <v>44922</v>
      </c>
      <c r="B248" s="12">
        <f>财富指数—趋势!I248/财富指数—趋势!H248</f>
        <v>1.1215317891626655</v>
      </c>
      <c r="C248" s="12">
        <f t="shared" si="18"/>
        <v>1.1281956711473444</v>
      </c>
      <c r="D248" s="14">
        <f t="shared" si="19"/>
        <v>-0.59066721802805144</v>
      </c>
      <c r="E248" s="14">
        <f t="shared" si="15"/>
        <v>-0.67441920879353812</v>
      </c>
      <c r="F248" s="15" t="str">
        <f t="shared" si="16"/>
        <v>下降</v>
      </c>
      <c r="G248" s="14">
        <f t="shared" si="14"/>
        <v>7.7976909385168991E-2</v>
      </c>
      <c r="H248" s="1" t="str">
        <f t="shared" si="17"/>
        <v>改善</v>
      </c>
    </row>
    <row r="249" spans="1:8">
      <c r="A249" s="3">
        <f>财富指数—趋势!A249</f>
        <v>44923</v>
      </c>
      <c r="B249" s="12">
        <f>财富指数—趋势!I249/财富指数—趋势!H249</f>
        <v>1.1212535169601143</v>
      </c>
      <c r="C249" s="12">
        <f t="shared" si="18"/>
        <v>1.1278440915076238</v>
      </c>
      <c r="D249" s="14">
        <f t="shared" si="19"/>
        <v>-0.58435156039161607</v>
      </c>
      <c r="E249" s="14">
        <f t="shared" si="15"/>
        <v>-0.68075526261108577</v>
      </c>
      <c r="F249" s="15" t="str">
        <f t="shared" si="16"/>
        <v>下降</v>
      </c>
      <c r="G249" s="14">
        <f t="shared" si="14"/>
        <v>0.12126580485288807</v>
      </c>
      <c r="H249" s="1" t="str">
        <f t="shared" si="17"/>
        <v>改善</v>
      </c>
    </row>
    <row r="250" spans="1:8">
      <c r="A250" s="3">
        <f>财富指数—趋势!A250</f>
        <v>44924</v>
      </c>
      <c r="B250" s="12">
        <f>财富指数—趋势!I250/财富指数—趋势!H250</f>
        <v>1.1214223105586707</v>
      </c>
      <c r="C250" s="12">
        <f t="shared" si="18"/>
        <v>1.1274935861399731</v>
      </c>
      <c r="D250" s="14">
        <f t="shared" si="19"/>
        <v>-0.53847539852422965</v>
      </c>
      <c r="E250" s="14">
        <f t="shared" si="15"/>
        <v>-0.6845622377437528</v>
      </c>
      <c r="F250" s="15" t="str">
        <f t="shared" si="16"/>
        <v>下降</v>
      </c>
      <c r="G250" s="14">
        <f t="shared" ref="G250:G313" si="20">D250-D237</f>
        <v>0.22987528272239155</v>
      </c>
      <c r="H250" s="1" t="str">
        <f t="shared" si="17"/>
        <v>改善</v>
      </c>
    </row>
    <row r="251" spans="1:8">
      <c r="A251" s="3">
        <f>财富指数—趋势!A251</f>
        <v>44925</v>
      </c>
      <c r="B251" s="12">
        <f>财富指数—趋势!I251/财富指数—趋势!H251</f>
        <v>1.1211899216438932</v>
      </c>
      <c r="C251" s="12">
        <f t="shared" si="18"/>
        <v>1.1271412705864854</v>
      </c>
      <c r="D251" s="14">
        <f t="shared" si="19"/>
        <v>-0.5280038179682256</v>
      </c>
      <c r="E251" s="14">
        <f t="shared" si="15"/>
        <v>-0.685389941186761</v>
      </c>
      <c r="F251" s="15" t="str">
        <f t="shared" si="16"/>
        <v>下降</v>
      </c>
      <c r="G251" s="14">
        <f t="shared" si="20"/>
        <v>0.37262005364911976</v>
      </c>
      <c r="H251" s="1" t="str">
        <f t="shared" si="17"/>
        <v>改善</v>
      </c>
    </row>
    <row r="252" spans="1:8">
      <c r="A252" s="3">
        <f>财富指数—趋势!A252</f>
        <v>44926</v>
      </c>
      <c r="B252" s="12">
        <f>财富指数—趋势!I252/财富指数—趋势!H252</f>
        <v>1.1212080330929164</v>
      </c>
      <c r="C252" s="12">
        <f t="shared" si="18"/>
        <v>1.1267872304439401</v>
      </c>
      <c r="D252" s="14">
        <f t="shared" si="19"/>
        <v>-0.49514204636713632</v>
      </c>
      <c r="E252" s="14">
        <f t="shared" si="15"/>
        <v>-0.68461987643150501</v>
      </c>
      <c r="F252" s="15" t="str">
        <f t="shared" si="16"/>
        <v>下降</v>
      </c>
      <c r="G252" s="14">
        <f t="shared" si="20"/>
        <v>0.41287163642916846</v>
      </c>
      <c r="H252" s="1" t="str">
        <f t="shared" si="17"/>
        <v>改善</v>
      </c>
    </row>
    <row r="253" spans="1:8">
      <c r="A253" s="3">
        <f>财富指数—趋势!A253</f>
        <v>44929</v>
      </c>
      <c r="B253" s="12">
        <f>财富指数—趋势!I253/财富指数—趋势!H253</f>
        <v>1.1215618535195808</v>
      </c>
      <c r="C253" s="12">
        <f t="shared" si="18"/>
        <v>1.126448388513948</v>
      </c>
      <c r="D253" s="14">
        <f t="shared" si="19"/>
        <v>-0.43380016733954863</v>
      </c>
      <c r="E253" s="14">
        <f t="shared" si="15"/>
        <v>-0.68003826248658916</v>
      </c>
      <c r="F253" s="15" t="str">
        <f t="shared" si="16"/>
        <v>下降</v>
      </c>
      <c r="G253" s="14">
        <f t="shared" si="20"/>
        <v>0.44861334134541631</v>
      </c>
      <c r="H253" s="1" t="str">
        <f t="shared" si="17"/>
        <v>改善</v>
      </c>
    </row>
    <row r="254" spans="1:8">
      <c r="A254" s="3">
        <f>财富指数—趋势!A254</f>
        <v>44930</v>
      </c>
      <c r="B254" s="12">
        <f>财富指数—趋势!I254/财富指数—趋势!H254</f>
        <v>1.1217929351370686</v>
      </c>
      <c r="C254" s="12">
        <f t="shared" si="18"/>
        <v>1.126107839808336</v>
      </c>
      <c r="D254" s="14">
        <f t="shared" si="19"/>
        <v>-0.38316975681492726</v>
      </c>
      <c r="E254" s="14">
        <f t="shared" si="15"/>
        <v>-0.67126697551781866</v>
      </c>
      <c r="F254" s="15" t="str">
        <f t="shared" si="16"/>
        <v>下降</v>
      </c>
      <c r="G254" s="14">
        <f t="shared" si="20"/>
        <v>0.47966119513911387</v>
      </c>
      <c r="H254" s="1" t="str">
        <f t="shared" si="17"/>
        <v>改善</v>
      </c>
    </row>
    <row r="255" spans="1:8">
      <c r="A255" s="3">
        <f>财富指数—趋势!A255</f>
        <v>44931</v>
      </c>
      <c r="B255" s="12">
        <f>财富指数—趋势!I255/财富指数—趋势!H255</f>
        <v>1.1220703845646844</v>
      </c>
      <c r="C255" s="12">
        <f t="shared" si="18"/>
        <v>1.1257763354240524</v>
      </c>
      <c r="D255" s="14">
        <f t="shared" si="19"/>
        <v>-0.32919068759533765</v>
      </c>
      <c r="E255" s="14">
        <f t="shared" si="15"/>
        <v>-0.65484072386552872</v>
      </c>
      <c r="F255" s="15" t="str">
        <f t="shared" si="16"/>
        <v>下降</v>
      </c>
      <c r="G255" s="14">
        <f t="shared" si="20"/>
        <v>0.47303821703832405</v>
      </c>
      <c r="H255" s="1" t="str">
        <f t="shared" si="17"/>
        <v>改善</v>
      </c>
    </row>
    <row r="256" spans="1:8">
      <c r="A256" s="3">
        <f>财富指数—趋势!A256</f>
        <v>44932</v>
      </c>
      <c r="B256" s="12">
        <f>财富指数—趋势!I256/财富指数—趋势!H256</f>
        <v>1.122075184378897</v>
      </c>
      <c r="C256" s="12">
        <f t="shared" si="18"/>
        <v>1.1254507621379086</v>
      </c>
      <c r="D256" s="14">
        <f t="shared" si="19"/>
        <v>-0.29993118069415736</v>
      </c>
      <c r="E256" s="14">
        <f t="shared" si="15"/>
        <v>-0.6372829644979543</v>
      </c>
      <c r="F256" s="15" t="str">
        <f t="shared" si="16"/>
        <v>下降</v>
      </c>
      <c r="G256" s="14">
        <f t="shared" si="20"/>
        <v>0.45785626249005285</v>
      </c>
      <c r="H256" s="1" t="str">
        <f t="shared" si="17"/>
        <v>改善</v>
      </c>
    </row>
    <row r="257" spans="1:8">
      <c r="A257" s="3">
        <f>财富指数—趋势!A257</f>
        <v>44935</v>
      </c>
      <c r="B257" s="12">
        <f>财富指数—趋势!I257/财富指数—趋势!H257</f>
        <v>1.1223005692811767</v>
      </c>
      <c r="C257" s="12">
        <f t="shared" si="18"/>
        <v>1.1251401772995611</v>
      </c>
      <c r="D257" s="14">
        <f t="shared" si="19"/>
        <v>-0.25237815480020354</v>
      </c>
      <c r="E257" s="14">
        <f t="shared" ref="E257:E320" si="21">AVERAGE(D237:D257)</f>
        <v>-0.61570014495298764</v>
      </c>
      <c r="F257" s="15" t="str">
        <f t="shared" ref="F257:F320" si="22">IF(E257&gt;0,"上升","下降")</f>
        <v>下降</v>
      </c>
      <c r="G257" s="14">
        <f t="shared" si="20"/>
        <v>0.45976842898319825</v>
      </c>
      <c r="H257" s="1" t="str">
        <f t="shared" ref="H257:H320" si="23">IF(AND(D257&gt;0,G257&gt;0),"领先",IF(AND(D257&lt;=0,G257&gt;0),"改善",IF(AND(D257&gt;0,G257&lt;=0),"减弱","滞后")))</f>
        <v>改善</v>
      </c>
    </row>
    <row r="258" spans="1:8">
      <c r="A258" s="3">
        <f>财富指数—趋势!A258</f>
        <v>44936</v>
      </c>
      <c r="B258" s="12">
        <f>财富指数—趋势!I258/财富指数—趋势!H258</f>
        <v>1.1227016331795623</v>
      </c>
      <c r="C258" s="12">
        <f t="shared" si="18"/>
        <v>1.1248479299688203</v>
      </c>
      <c r="D258" s="14">
        <f t="shared" si="19"/>
        <v>-0.190807728944975</v>
      </c>
      <c r="E258" s="14">
        <f t="shared" si="21"/>
        <v>-0.58819809960529013</v>
      </c>
      <c r="F258" s="15" t="str">
        <f t="shared" si="22"/>
        <v>下降</v>
      </c>
      <c r="G258" s="14">
        <f t="shared" si="20"/>
        <v>0.49046300874603377</v>
      </c>
      <c r="H258" s="1" t="str">
        <f t="shared" si="23"/>
        <v>改善</v>
      </c>
    </row>
    <row r="259" spans="1:8">
      <c r="A259" s="3">
        <f>财富指数—趋势!A259</f>
        <v>44937</v>
      </c>
      <c r="B259" s="12">
        <f>财富指数—趋势!I259/财富指数—趋势!H259</f>
        <v>1.1222058073572476</v>
      </c>
      <c r="C259" s="12">
        <f t="shared" si="18"/>
        <v>1.1245997751172987</v>
      </c>
      <c r="D259" s="14">
        <f t="shared" si="19"/>
        <v>-0.21287286490888624</v>
      </c>
      <c r="E259" s="14">
        <f t="shared" si="21"/>
        <v>-0.55544805166679223</v>
      </c>
      <c r="F259" s="15" t="str">
        <f t="shared" si="22"/>
        <v>下降</v>
      </c>
      <c r="G259" s="14">
        <f t="shared" si="20"/>
        <v>0.41691665613247109</v>
      </c>
      <c r="H259" s="1" t="str">
        <f t="shared" si="23"/>
        <v>改善</v>
      </c>
    </row>
    <row r="260" spans="1:8">
      <c r="A260" s="3">
        <f>财富指数—趋势!A260</f>
        <v>44938</v>
      </c>
      <c r="B260" s="12">
        <f>财富指数—趋势!I260/财富指数—趋势!H260</f>
        <v>1.1222083090202757</v>
      </c>
      <c r="C260" s="12">
        <f t="shared" si="18"/>
        <v>1.1243705291757808</v>
      </c>
      <c r="D260" s="14">
        <f t="shared" si="19"/>
        <v>-0.19230494747048965</v>
      </c>
      <c r="E260" s="14">
        <f t="shared" si="21"/>
        <v>-0.52136668331794389</v>
      </c>
      <c r="F260" s="15" t="str">
        <f t="shared" si="22"/>
        <v>下降</v>
      </c>
      <c r="G260" s="14">
        <f t="shared" si="20"/>
        <v>0.39683222138590102</v>
      </c>
      <c r="H260" s="1" t="str">
        <f t="shared" si="23"/>
        <v>改善</v>
      </c>
    </row>
    <row r="261" spans="1:8">
      <c r="A261" s="3">
        <f>财富指数—趋势!A261</f>
        <v>44939</v>
      </c>
      <c r="B261" s="12">
        <f>财富指数—趋势!I261/财富指数—趋势!H261</f>
        <v>1.1220204994725096</v>
      </c>
      <c r="C261" s="12">
        <f t="shared" si="18"/>
        <v>1.1241690534737514</v>
      </c>
      <c r="D261" s="14">
        <f t="shared" si="19"/>
        <v>-0.19112374554366429</v>
      </c>
      <c r="E261" s="14">
        <f t="shared" si="21"/>
        <v>-0.48844812316835812</v>
      </c>
      <c r="F261" s="15" t="str">
        <f t="shared" si="22"/>
        <v>下降</v>
      </c>
      <c r="G261" s="14">
        <f t="shared" si="20"/>
        <v>0.39954347248438715</v>
      </c>
      <c r="H261" s="1" t="str">
        <f t="shared" si="23"/>
        <v>改善</v>
      </c>
    </row>
    <row r="262" spans="1:8">
      <c r="A262" s="3">
        <f>财富指数—趋势!A262</f>
        <v>44942</v>
      </c>
      <c r="B262" s="12">
        <f>财富指数—趋势!I262/财富指数—趋势!H262</f>
        <v>1.1218368879195946</v>
      </c>
      <c r="C262" s="12">
        <f t="shared" si="18"/>
        <v>1.123973463026299</v>
      </c>
      <c r="D262" s="14">
        <f t="shared" si="19"/>
        <v>-0.19009124120703547</v>
      </c>
      <c r="E262" s="14">
        <f t="shared" si="21"/>
        <v>-0.45641289884707215</v>
      </c>
      <c r="F262" s="15" t="str">
        <f t="shared" si="22"/>
        <v>下降</v>
      </c>
      <c r="G262" s="14">
        <f t="shared" si="20"/>
        <v>0.3942603191845806</v>
      </c>
      <c r="H262" s="1" t="str">
        <f t="shared" si="23"/>
        <v>改善</v>
      </c>
    </row>
    <row r="263" spans="1:8">
      <c r="A263" s="3">
        <f>财富指数—趋势!A263</f>
        <v>44943</v>
      </c>
      <c r="B263" s="12">
        <f>财富指数—趋势!I263/财富指数—趋势!H263</f>
        <v>1.1219868209896664</v>
      </c>
      <c r="C263" s="12">
        <f t="shared" si="18"/>
        <v>1.1237876969169878</v>
      </c>
      <c r="D263" s="14">
        <f t="shared" si="19"/>
        <v>-0.16025054663455496</v>
      </c>
      <c r="E263" s="14">
        <f t="shared" si="21"/>
        <v>-0.42584250084711461</v>
      </c>
      <c r="F263" s="15" t="str">
        <f t="shared" si="22"/>
        <v>下降</v>
      </c>
      <c r="G263" s="14">
        <f t="shared" si="20"/>
        <v>0.3782248518896747</v>
      </c>
      <c r="H263" s="1" t="str">
        <f t="shared" si="23"/>
        <v>改善</v>
      </c>
    </row>
    <row r="264" spans="1:8">
      <c r="A264" s="3">
        <f>财富指数—趋势!A264</f>
        <v>44944</v>
      </c>
      <c r="B264" s="12">
        <f>财富指数—趋势!I264/财富指数—趋势!H264</f>
        <v>1.1217562003155075</v>
      </c>
      <c r="C264" s="12">
        <f t="shared" si="18"/>
        <v>1.1236058984498107</v>
      </c>
      <c r="D264" s="14">
        <f t="shared" si="19"/>
        <v>-0.16462161126559183</v>
      </c>
      <c r="E264" s="14">
        <f t="shared" si="21"/>
        <v>-0.39759650885098996</v>
      </c>
      <c r="F264" s="15" t="str">
        <f t="shared" si="22"/>
        <v>下降</v>
      </c>
      <c r="G264" s="14">
        <f t="shared" si="20"/>
        <v>0.36338220670263377</v>
      </c>
      <c r="H264" s="1" t="str">
        <f t="shared" si="23"/>
        <v>改善</v>
      </c>
    </row>
    <row r="265" spans="1:8">
      <c r="A265" s="3">
        <f>财富指数—趋势!A265</f>
        <v>44945</v>
      </c>
      <c r="B265" s="12">
        <f>财富指数—趋势!I265/财富指数—趋势!H265</f>
        <v>1.1217658777471191</v>
      </c>
      <c r="C265" s="12">
        <f t="shared" si="18"/>
        <v>1.1234300904457242</v>
      </c>
      <c r="D265" s="14">
        <f t="shared" si="19"/>
        <v>-0.14813673879295886</v>
      </c>
      <c r="E265" s="14">
        <f t="shared" si="21"/>
        <v>-0.37073889718477837</v>
      </c>
      <c r="F265" s="15" t="str">
        <f t="shared" si="22"/>
        <v>下降</v>
      </c>
      <c r="G265" s="14">
        <f t="shared" si="20"/>
        <v>0.34700530757417747</v>
      </c>
      <c r="H265" s="1" t="str">
        <f t="shared" si="23"/>
        <v>改善</v>
      </c>
    </row>
    <row r="266" spans="1:8">
      <c r="A266" s="3">
        <f>财富指数—趋势!A266</f>
        <v>44946</v>
      </c>
      <c r="B266" s="12">
        <f>财富指数—趋势!I266/财富指数—趋势!H266</f>
        <v>1.121474788812669</v>
      </c>
      <c r="C266" s="12">
        <f t="shared" si="18"/>
        <v>1.1232479284997978</v>
      </c>
      <c r="D266" s="14">
        <f t="shared" si="19"/>
        <v>-0.15785826460387176</v>
      </c>
      <c r="E266" s="14">
        <f t="shared" si="21"/>
        <v>-0.34581449370443856</v>
      </c>
      <c r="F266" s="15" t="str">
        <f t="shared" si="22"/>
        <v>下降</v>
      </c>
      <c r="G266" s="14">
        <f t="shared" si="20"/>
        <v>0.27594190273567687</v>
      </c>
      <c r="H266" s="1" t="str">
        <f t="shared" si="23"/>
        <v>改善</v>
      </c>
    </row>
    <row r="267" spans="1:8">
      <c r="A267" s="3">
        <f>财富指数—趋势!A267</f>
        <v>44954</v>
      </c>
      <c r="B267" s="12">
        <f>财富指数—趋势!I267/财富指数—趋势!H267</f>
        <v>1.1216782203176205</v>
      </c>
      <c r="C267" s="12">
        <f t="shared" si="18"/>
        <v>1.1230671307808771</v>
      </c>
      <c r="D267" s="14">
        <f t="shared" si="19"/>
        <v>-0.12367118805184374</v>
      </c>
      <c r="E267" s="14">
        <f t="shared" si="21"/>
        <v>-0.32171362070493792</v>
      </c>
      <c r="F267" s="15" t="str">
        <f t="shared" si="22"/>
        <v>下降</v>
      </c>
      <c r="G267" s="14">
        <f t="shared" si="20"/>
        <v>0.25949856876308353</v>
      </c>
      <c r="H267" s="1" t="str">
        <f t="shared" si="23"/>
        <v>改善</v>
      </c>
    </row>
    <row r="268" spans="1:8">
      <c r="A268" s="3">
        <f>财富指数—趋势!A268</f>
        <v>44955</v>
      </c>
      <c r="B268" s="12">
        <f>财富指数—趋势!I268/财富指数—趋势!H268</f>
        <v>1.1217130908455486</v>
      </c>
      <c r="C268" s="12">
        <f t="shared" si="18"/>
        <v>1.1228860861127994</v>
      </c>
      <c r="D268" s="14">
        <f t="shared" si="19"/>
        <v>-0.10446253469142963</v>
      </c>
      <c r="E268" s="14">
        <f t="shared" si="21"/>
        <v>-0.2986338762208921</v>
      </c>
      <c r="F268" s="15" t="str">
        <f t="shared" si="22"/>
        <v>下降</v>
      </c>
      <c r="G268" s="14">
        <f t="shared" si="20"/>
        <v>0.22472815290390802</v>
      </c>
      <c r="H268" s="1" t="str">
        <f t="shared" si="23"/>
        <v>改善</v>
      </c>
    </row>
    <row r="269" spans="1:8">
      <c r="A269" s="3">
        <f>财富指数—趋势!A269</f>
        <v>44956</v>
      </c>
      <c r="B269" s="12">
        <f>财富指数—趋势!I269/财富指数—趋势!H269</f>
        <v>1.121797299002903</v>
      </c>
      <c r="C269" s="12">
        <f t="shared" si="18"/>
        <v>1.122715254796244</v>
      </c>
      <c r="D269" s="14">
        <f t="shared" si="19"/>
        <v>-8.1762119951556134E-2</v>
      </c>
      <c r="E269" s="14">
        <f t="shared" si="21"/>
        <v>-0.27440030012201144</v>
      </c>
      <c r="F269" s="15" t="str">
        <f t="shared" si="22"/>
        <v>下降</v>
      </c>
      <c r="G269" s="14">
        <f t="shared" si="20"/>
        <v>0.21816906074260123</v>
      </c>
      <c r="H269" s="1" t="str">
        <f t="shared" si="23"/>
        <v>改善</v>
      </c>
    </row>
    <row r="270" spans="1:8">
      <c r="A270" s="3">
        <f>财富指数—趋势!A270</f>
        <v>44957</v>
      </c>
      <c r="B270" s="12">
        <f>财富指数—趋势!I270/财富指数—趋势!H270</f>
        <v>1.1218657070382896</v>
      </c>
      <c r="C270" s="12">
        <f t="shared" si="18"/>
        <v>1.1225604023933486</v>
      </c>
      <c r="D270" s="14">
        <f t="shared" si="19"/>
        <v>-6.1884897559005836E-2</v>
      </c>
      <c r="E270" s="14">
        <f t="shared" si="21"/>
        <v>-0.24952093522522051</v>
      </c>
      <c r="F270" s="15" t="str">
        <f t="shared" si="22"/>
        <v>下降</v>
      </c>
      <c r="G270" s="14">
        <f t="shared" si="20"/>
        <v>0.1904932572411977</v>
      </c>
      <c r="H270" s="1" t="str">
        <f t="shared" si="23"/>
        <v>改善</v>
      </c>
    </row>
    <row r="271" spans="1:8">
      <c r="A271" s="3">
        <f>财富指数—趋势!A271</f>
        <v>44958</v>
      </c>
      <c r="B271" s="12">
        <f>财富指数—趋势!I271/财富指数—趋势!H271</f>
        <v>1.1219914141321898</v>
      </c>
      <c r="C271" s="12">
        <f t="shared" si="18"/>
        <v>1.1224135598829645</v>
      </c>
      <c r="D271" s="14">
        <f t="shared" si="19"/>
        <v>-3.7610535533683098E-2</v>
      </c>
      <c r="E271" s="14">
        <f t="shared" si="21"/>
        <v>-0.22567022746376586</v>
      </c>
      <c r="F271" s="15" t="str">
        <f t="shared" si="22"/>
        <v>下降</v>
      </c>
      <c r="G271" s="14">
        <f t="shared" si="20"/>
        <v>0.1531971934112919</v>
      </c>
      <c r="H271" s="1" t="str">
        <f t="shared" si="23"/>
        <v>改善</v>
      </c>
    </row>
    <row r="272" spans="1:8">
      <c r="A272" s="3">
        <f>财富指数—趋势!A272</f>
        <v>44959</v>
      </c>
      <c r="B272" s="12">
        <f>财富指数—趋势!I272/财富指数—趋势!H272</f>
        <v>1.121881910083496</v>
      </c>
      <c r="C272" s="12">
        <f t="shared" si="18"/>
        <v>1.1222815950444194</v>
      </c>
      <c r="D272" s="14">
        <f t="shared" si="19"/>
        <v>-3.561360737699415E-2</v>
      </c>
      <c r="E272" s="14">
        <f t="shared" si="21"/>
        <v>-0.20222307457846908</v>
      </c>
      <c r="F272" s="15" t="str">
        <f t="shared" si="22"/>
        <v>下降</v>
      </c>
      <c r="G272" s="14">
        <f t="shared" si="20"/>
        <v>0.17725925753189209</v>
      </c>
      <c r="H272" s="1" t="str">
        <f t="shared" si="23"/>
        <v>改善</v>
      </c>
    </row>
    <row r="273" spans="1:8">
      <c r="A273" s="3">
        <f>财富指数—趋势!A273</f>
        <v>44960</v>
      </c>
      <c r="B273" s="12">
        <f>财富指数—趋势!I273/财富指数—趋势!H273</f>
        <v>1.1223491465749722</v>
      </c>
      <c r="C273" s="12">
        <f t="shared" si="18"/>
        <v>1.122164180448618</v>
      </c>
      <c r="D273" s="14">
        <f t="shared" si="19"/>
        <v>1.6482982577503691E-2</v>
      </c>
      <c r="E273" s="14">
        <f t="shared" si="21"/>
        <v>-0.17785997796205769</v>
      </c>
      <c r="F273" s="15" t="str">
        <f t="shared" si="22"/>
        <v>下降</v>
      </c>
      <c r="G273" s="14">
        <f t="shared" si="20"/>
        <v>0.20878793004799334</v>
      </c>
      <c r="H273" s="1" t="str">
        <f t="shared" si="23"/>
        <v>领先</v>
      </c>
    </row>
    <row r="274" spans="1:8">
      <c r="A274" s="3">
        <f>财富指数—趋势!A274</f>
        <v>44963</v>
      </c>
      <c r="B274" s="12">
        <f>财富指数—趋势!I274/财富指数—趋势!H274</f>
        <v>1.1225782821278389</v>
      </c>
      <c r="C274" s="12">
        <f t="shared" si="18"/>
        <v>1.122060811863558</v>
      </c>
      <c r="D274" s="14">
        <f t="shared" si="19"/>
        <v>4.6117844844917322E-2</v>
      </c>
      <c r="E274" s="14">
        <f t="shared" si="21"/>
        <v>-0.15500673928660694</v>
      </c>
      <c r="F274" s="15" t="str">
        <f t="shared" si="22"/>
        <v>下降</v>
      </c>
      <c r="G274" s="14">
        <f t="shared" si="20"/>
        <v>0.23724159038858161</v>
      </c>
      <c r="H274" s="1" t="str">
        <f t="shared" si="23"/>
        <v>领先</v>
      </c>
    </row>
    <row r="275" spans="1:8">
      <c r="A275" s="3">
        <f>财富指数—趋势!A275</f>
        <v>44964</v>
      </c>
      <c r="B275" s="12">
        <f>财富指数—趋势!I275/财富指数—趋势!H275</f>
        <v>1.1227088572095107</v>
      </c>
      <c r="C275" s="12">
        <f t="shared" si="18"/>
        <v>1.1219744497289146</v>
      </c>
      <c r="D275" s="14">
        <f t="shared" si="19"/>
        <v>6.5456702759458807E-2</v>
      </c>
      <c r="E275" s="14">
        <f t="shared" si="21"/>
        <v>-0.1336435745449695</v>
      </c>
      <c r="F275" s="15" t="str">
        <f t="shared" si="22"/>
        <v>下降</v>
      </c>
      <c r="G275" s="14">
        <f t="shared" si="20"/>
        <v>0.25554794396649427</v>
      </c>
      <c r="H275" s="1" t="str">
        <f t="shared" si="23"/>
        <v>领先</v>
      </c>
    </row>
    <row r="276" spans="1:8">
      <c r="A276" s="3">
        <f>财富指数—趋势!A276</f>
        <v>44965</v>
      </c>
      <c r="B276" s="12">
        <f>财富指数—趋势!I276/财富指数—趋势!H276</f>
        <v>1.1230303620758471</v>
      </c>
      <c r="C276" s="12">
        <f t="shared" si="18"/>
        <v>1.1219293205412761</v>
      </c>
      <c r="D276" s="14">
        <f t="shared" si="19"/>
        <v>9.8138226215516156E-2</v>
      </c>
      <c r="E276" s="14">
        <f t="shared" si="21"/>
        <v>-0.11329457864921455</v>
      </c>
      <c r="F276" s="15" t="str">
        <f t="shared" si="22"/>
        <v>下降</v>
      </c>
      <c r="G276" s="14">
        <f t="shared" si="20"/>
        <v>0.25838877285007111</v>
      </c>
      <c r="H276" s="1" t="str">
        <f t="shared" si="23"/>
        <v>领先</v>
      </c>
    </row>
    <row r="277" spans="1:8">
      <c r="A277" s="3">
        <f>财富指数—趋势!A277</f>
        <v>44966</v>
      </c>
      <c r="B277" s="12">
        <f>财富指数—趋势!I277/财富指数—趋势!H277</f>
        <v>1.1234092452738906</v>
      </c>
      <c r="C277" s="12">
        <f t="shared" si="18"/>
        <v>1.12189678970398</v>
      </c>
      <c r="D277" s="14">
        <f t="shared" si="19"/>
        <v>0.13481236275840747</v>
      </c>
      <c r="E277" s="14">
        <f t="shared" si="21"/>
        <v>-9.2592505151473367E-2</v>
      </c>
      <c r="F277" s="15" t="str">
        <f t="shared" si="22"/>
        <v>下降</v>
      </c>
      <c r="G277" s="14">
        <f t="shared" si="20"/>
        <v>0.29943397402399929</v>
      </c>
      <c r="H277" s="1" t="str">
        <f t="shared" si="23"/>
        <v>领先</v>
      </c>
    </row>
    <row r="278" spans="1:8">
      <c r="A278" s="3">
        <f>财富指数—趋势!A278</f>
        <v>44967</v>
      </c>
      <c r="B278" s="12">
        <f>财富指数—趋势!I278/财富指数—趋势!H278</f>
        <v>1.1239739474234016</v>
      </c>
      <c r="C278" s="12">
        <f t="shared" si="18"/>
        <v>1.1218931974847477</v>
      </c>
      <c r="D278" s="14">
        <f t="shared" si="19"/>
        <v>0.18546773822312179</v>
      </c>
      <c r="E278" s="14">
        <f t="shared" si="21"/>
        <v>-7.1742700721791203E-2</v>
      </c>
      <c r="F278" s="15" t="str">
        <f t="shared" si="22"/>
        <v>下降</v>
      </c>
      <c r="G278" s="14">
        <f t="shared" si="20"/>
        <v>0.33360447701608065</v>
      </c>
      <c r="H278" s="1" t="str">
        <f t="shared" si="23"/>
        <v>领先</v>
      </c>
    </row>
    <row r="279" spans="1:8">
      <c r="A279" s="3">
        <f>财富指数—趋势!A279</f>
        <v>44970</v>
      </c>
      <c r="B279" s="12">
        <f>财富指数—趋势!I279/财富指数—趋势!H279</f>
        <v>1.1243848316569678</v>
      </c>
      <c r="C279" s="12">
        <f t="shared" si="18"/>
        <v>1.121922558989781</v>
      </c>
      <c r="D279" s="14">
        <f t="shared" si="19"/>
        <v>0.21946903977079213</v>
      </c>
      <c r="E279" s="14">
        <f t="shared" si="21"/>
        <v>-5.2205711735326107E-2</v>
      </c>
      <c r="F279" s="15" t="str">
        <f t="shared" si="22"/>
        <v>下降</v>
      </c>
      <c r="G279" s="14">
        <f t="shared" si="20"/>
        <v>0.37732730437466389</v>
      </c>
      <c r="H279" s="1" t="str">
        <f t="shared" si="23"/>
        <v>领先</v>
      </c>
    </row>
    <row r="280" spans="1:8">
      <c r="A280" s="3">
        <f>财富指数—趋势!A280</f>
        <v>44971</v>
      </c>
      <c r="B280" s="12">
        <f>财富指数—趋势!I280/财富指数—趋势!H280</f>
        <v>1.1248553363578682</v>
      </c>
      <c r="C280" s="12">
        <f t="shared" si="18"/>
        <v>1.1220061147978302</v>
      </c>
      <c r="D280" s="14">
        <f t="shared" si="19"/>
        <v>0.25393993156190842</v>
      </c>
      <c r="E280" s="14">
        <f t="shared" si="21"/>
        <v>-2.9976530951002552E-2</v>
      </c>
      <c r="F280" s="15" t="str">
        <f t="shared" si="22"/>
        <v>下降</v>
      </c>
      <c r="G280" s="14">
        <f t="shared" si="20"/>
        <v>0.37761111961375216</v>
      </c>
      <c r="H280" s="1" t="str">
        <f t="shared" si="23"/>
        <v>领先</v>
      </c>
    </row>
    <row r="281" spans="1:8">
      <c r="A281" s="3">
        <f>财富指数—趋势!A281</f>
        <v>44972</v>
      </c>
      <c r="B281" s="12">
        <f>财富指数—趋势!I281/财富指数—趋势!H281</f>
        <v>1.1252281752419304</v>
      </c>
      <c r="C281" s="12">
        <f t="shared" si="18"/>
        <v>1.1221083223838519</v>
      </c>
      <c r="D281" s="14">
        <f t="shared" si="19"/>
        <v>0.27803490945068621</v>
      </c>
      <c r="E281" s="14">
        <f t="shared" si="21"/>
        <v>-7.5793949071370362E-3</v>
      </c>
      <c r="F281" s="15" t="str">
        <f t="shared" si="22"/>
        <v>下降</v>
      </c>
      <c r="G281" s="14">
        <f t="shared" si="20"/>
        <v>0.38249744414211584</v>
      </c>
      <c r="H281" s="1" t="str">
        <f t="shared" si="23"/>
        <v>领先</v>
      </c>
    </row>
    <row r="282" spans="1:8">
      <c r="A282" s="3">
        <f>财富指数—趋势!A282</f>
        <v>44973</v>
      </c>
      <c r="B282" s="12">
        <f>财富指数—趋势!I282/财富指数—趋势!H282</f>
        <v>1.1256183703127922</v>
      </c>
      <c r="C282" s="12">
        <f t="shared" si="18"/>
        <v>1.1222208256491111</v>
      </c>
      <c r="D282" s="14">
        <f t="shared" si="19"/>
        <v>0.30275188145041376</v>
      </c>
      <c r="E282" s="14">
        <f t="shared" si="21"/>
        <v>1.5938492092580966E-2</v>
      </c>
      <c r="F282" s="15" t="str">
        <f t="shared" si="22"/>
        <v>上升</v>
      </c>
      <c r="G282" s="14">
        <f t="shared" si="20"/>
        <v>0.3845140014019699</v>
      </c>
      <c r="H282" s="1" t="str">
        <f t="shared" si="23"/>
        <v>领先</v>
      </c>
    </row>
    <row r="283" spans="1:8">
      <c r="A283" s="3">
        <f>财富指数—趋势!A283</f>
        <v>44974</v>
      </c>
      <c r="B283" s="12">
        <f>财富指数—趋势!I283/财富指数—趋势!H283</f>
        <v>1.1262381738987302</v>
      </c>
      <c r="C283" s="12">
        <f t="shared" si="18"/>
        <v>1.1223509188391083</v>
      </c>
      <c r="D283" s="14">
        <f t="shared" si="19"/>
        <v>0.3463493453226274</v>
      </c>
      <c r="E283" s="14">
        <f t="shared" si="21"/>
        <v>4.1483281927326816E-2</v>
      </c>
      <c r="F283" s="15" t="str">
        <f t="shared" si="22"/>
        <v>上升</v>
      </c>
      <c r="G283" s="14">
        <f t="shared" si="20"/>
        <v>0.40823424288163324</v>
      </c>
      <c r="H283" s="1" t="str">
        <f t="shared" si="23"/>
        <v>领先</v>
      </c>
    </row>
    <row r="284" spans="1:8">
      <c r="A284" s="3">
        <f>财富指数—趋势!A284</f>
        <v>44977</v>
      </c>
      <c r="B284" s="12">
        <f>财富指数—趋势!I284/财富指数—趋势!H284</f>
        <v>1.1263330252763377</v>
      </c>
      <c r="C284" s="12">
        <f t="shared" si="18"/>
        <v>1.1224748322864659</v>
      </c>
      <c r="D284" s="14">
        <f t="shared" si="19"/>
        <v>0.34372200417291943</v>
      </c>
      <c r="E284" s="14">
        <f t="shared" si="21"/>
        <v>6.5481974822920841E-2</v>
      </c>
      <c r="F284" s="15" t="str">
        <f t="shared" si="22"/>
        <v>上升</v>
      </c>
      <c r="G284" s="14">
        <f t="shared" si="20"/>
        <v>0.38133253970660252</v>
      </c>
      <c r="H284" s="1" t="str">
        <f t="shared" si="23"/>
        <v>领先</v>
      </c>
    </row>
    <row r="285" spans="1:8">
      <c r="A285" s="3">
        <f>财富指数—趋势!A285</f>
        <v>44978</v>
      </c>
      <c r="B285" s="12">
        <f>财富指数—趋势!I285/财富指数—趋势!H285</f>
        <v>1.1264664809574989</v>
      </c>
      <c r="C285" s="12">
        <f t="shared" si="18"/>
        <v>1.1225977960166904</v>
      </c>
      <c r="D285" s="14">
        <f t="shared" si="19"/>
        <v>0.3446189681233669</v>
      </c>
      <c r="E285" s="14">
        <f t="shared" si="21"/>
        <v>8.9731526222395067E-2</v>
      </c>
      <c r="F285" s="15" t="str">
        <f t="shared" si="22"/>
        <v>上升</v>
      </c>
      <c r="G285" s="14">
        <f t="shared" si="20"/>
        <v>0.38023257550036105</v>
      </c>
      <c r="H285" s="1" t="str">
        <f t="shared" si="23"/>
        <v>领先</v>
      </c>
    </row>
    <row r="286" spans="1:8">
      <c r="A286" s="3">
        <f>财富指数—趋势!A286</f>
        <v>44979</v>
      </c>
      <c r="B286" s="12">
        <f>财富指数—趋势!I286/财富指数—趋势!H286</f>
        <v>1.1268993738619422</v>
      </c>
      <c r="C286" s="12">
        <f t="shared" si="18"/>
        <v>1.1227266530618234</v>
      </c>
      <c r="D286" s="14">
        <f t="shared" si="19"/>
        <v>0.37165954765028264</v>
      </c>
      <c r="E286" s="14">
        <f t="shared" si="21"/>
        <v>0.11448373033873989</v>
      </c>
      <c r="F286" s="15" t="str">
        <f t="shared" si="22"/>
        <v>上升</v>
      </c>
      <c r="G286" s="14">
        <f t="shared" si="20"/>
        <v>0.35517656507277895</v>
      </c>
      <c r="H286" s="1" t="str">
        <f t="shared" si="23"/>
        <v>领先</v>
      </c>
    </row>
    <row r="287" spans="1:8">
      <c r="A287" s="3">
        <f>财富指数—趋势!A287</f>
        <v>44980</v>
      </c>
      <c r="B287" s="12">
        <f>财富指数—趋势!I287/财富指数—趋势!H287</f>
        <v>1.1271964858314982</v>
      </c>
      <c r="C287" s="12">
        <f t="shared" si="18"/>
        <v>1.1228621790315498</v>
      </c>
      <c r="D287" s="14">
        <f t="shared" si="19"/>
        <v>0.38600523562799527</v>
      </c>
      <c r="E287" s="14">
        <f t="shared" si="21"/>
        <v>0.14038199225454309</v>
      </c>
      <c r="F287" s="15" t="str">
        <f t="shared" si="22"/>
        <v>上升</v>
      </c>
      <c r="G287" s="14">
        <f t="shared" si="20"/>
        <v>0.33988739078307795</v>
      </c>
      <c r="H287" s="1" t="str">
        <f t="shared" si="23"/>
        <v>领先</v>
      </c>
    </row>
    <row r="288" spans="1:8">
      <c r="A288" s="3">
        <f>财富指数—趋势!A288</f>
        <v>44981</v>
      </c>
      <c r="B288" s="12">
        <f>财富指数—趋势!I288/财富指数—趋势!H288</f>
        <v>1.1269924694593811</v>
      </c>
      <c r="C288" s="12">
        <f t="shared" si="18"/>
        <v>1.1229867572582215</v>
      </c>
      <c r="D288" s="14">
        <f t="shared" si="19"/>
        <v>0.35670164187329156</v>
      </c>
      <c r="E288" s="14">
        <f t="shared" si="21"/>
        <v>0.16325688891764475</v>
      </c>
      <c r="F288" s="15" t="str">
        <f t="shared" si="22"/>
        <v>上升</v>
      </c>
      <c r="G288" s="14">
        <f t="shared" si="20"/>
        <v>0.29124493911383276</v>
      </c>
      <c r="H288" s="1" t="str">
        <f t="shared" si="23"/>
        <v>领先</v>
      </c>
    </row>
    <row r="289" spans="1:8">
      <c r="A289" s="3">
        <f>财富指数—趋势!A289</f>
        <v>44984</v>
      </c>
      <c r="B289" s="12">
        <f>财富指数—趋势!I289/财富指数—趋势!H289</f>
        <v>1.1273879233860447</v>
      </c>
      <c r="C289" s="12">
        <f t="shared" si="18"/>
        <v>1.1231176536061978</v>
      </c>
      <c r="D289" s="14">
        <f t="shared" si="19"/>
        <v>0.38021571169641888</v>
      </c>
      <c r="E289" s="14">
        <f t="shared" si="21"/>
        <v>0.18633680541230421</v>
      </c>
      <c r="F289" s="15" t="str">
        <f t="shared" si="22"/>
        <v>上升</v>
      </c>
      <c r="G289" s="14">
        <f t="shared" si="20"/>
        <v>0.28207748548090272</v>
      </c>
      <c r="H289" s="1" t="str">
        <f t="shared" si="23"/>
        <v>领先</v>
      </c>
    </row>
    <row r="290" spans="1:8">
      <c r="A290" s="3">
        <f>财富指数—趋势!A290</f>
        <v>44985</v>
      </c>
      <c r="B290" s="12">
        <f>财富指数—趋势!I290/财富指数—趋势!H290</f>
        <v>1.1274141486427074</v>
      </c>
      <c r="C290" s="12">
        <f t="shared" si="18"/>
        <v>1.1232577097842942</v>
      </c>
      <c r="D290" s="14">
        <f t="shared" si="19"/>
        <v>0.37003430488016242</v>
      </c>
      <c r="E290" s="14">
        <f t="shared" si="21"/>
        <v>0.20785092088048132</v>
      </c>
      <c r="F290" s="15" t="str">
        <f t="shared" si="22"/>
        <v>上升</v>
      </c>
      <c r="G290" s="14">
        <f t="shared" si="20"/>
        <v>0.23522194212175496</v>
      </c>
      <c r="H290" s="1" t="str">
        <f t="shared" si="23"/>
        <v>领先</v>
      </c>
    </row>
    <row r="291" spans="1:8">
      <c r="A291" s="3">
        <f>财富指数—趋势!A291</f>
        <v>44986</v>
      </c>
      <c r="B291" s="12">
        <f>财富指数—趋势!I291/财富指数—趋势!H291</f>
        <v>1.1275971044018436</v>
      </c>
      <c r="C291" s="12">
        <f t="shared" si="18"/>
        <v>1.1234087475805259</v>
      </c>
      <c r="D291" s="14">
        <f t="shared" si="19"/>
        <v>0.3728257261961021</v>
      </c>
      <c r="E291" s="14">
        <f t="shared" si="21"/>
        <v>0.2285514267735817</v>
      </c>
      <c r="F291" s="15" t="str">
        <f t="shared" si="22"/>
        <v>上升</v>
      </c>
      <c r="G291" s="14">
        <f t="shared" si="20"/>
        <v>0.18735798797298031</v>
      </c>
      <c r="H291" s="1" t="str">
        <f t="shared" si="23"/>
        <v>领先</v>
      </c>
    </row>
    <row r="292" spans="1:8">
      <c r="A292" s="3">
        <f>财富指数—趋势!A292</f>
        <v>44987</v>
      </c>
      <c r="B292" s="12">
        <f>财富指数—趋势!I292/财富指数—趋势!H292</f>
        <v>1.1278187077860375</v>
      </c>
      <c r="C292" s="12">
        <f t="shared" si="18"/>
        <v>1.1235610427526059</v>
      </c>
      <c r="D292" s="14">
        <f t="shared" si="19"/>
        <v>0.37894381092109519</v>
      </c>
      <c r="E292" s="14">
        <f t="shared" si="21"/>
        <v>0.24838734803333301</v>
      </c>
      <c r="F292" s="15" t="str">
        <f t="shared" si="22"/>
        <v>上升</v>
      </c>
      <c r="G292" s="14">
        <f t="shared" si="20"/>
        <v>0.15947477115030306</v>
      </c>
      <c r="H292" s="1" t="str">
        <f t="shared" si="23"/>
        <v>领先</v>
      </c>
    </row>
    <row r="293" spans="1:8">
      <c r="A293" s="3">
        <f>财富指数—趋势!A293</f>
        <v>44988</v>
      </c>
      <c r="B293" s="12">
        <f>财富指数—趋势!I293/财富指数—趋势!H293</f>
        <v>1.1281184793629075</v>
      </c>
      <c r="C293" s="12">
        <f t="shared" si="18"/>
        <v>1.1237260084125826</v>
      </c>
      <c r="D293" s="14">
        <f t="shared" si="19"/>
        <v>0.39088451432478521</v>
      </c>
      <c r="E293" s="14">
        <f t="shared" si="21"/>
        <v>0.26869678240008443</v>
      </c>
      <c r="F293" s="15" t="str">
        <f t="shared" si="22"/>
        <v>上升</v>
      </c>
      <c r="G293" s="14">
        <f t="shared" si="20"/>
        <v>0.1369445827628768</v>
      </c>
      <c r="H293" s="1" t="str">
        <f t="shared" si="23"/>
        <v>领先</v>
      </c>
    </row>
    <row r="294" spans="1:8">
      <c r="A294" s="3">
        <f>财富指数—趋势!A294</f>
        <v>44991</v>
      </c>
      <c r="B294" s="12">
        <f>财富指数—趋势!I294/财富指数—趋势!H294</f>
        <v>1.1281159419080629</v>
      </c>
      <c r="C294" s="12">
        <f t="shared" si="18"/>
        <v>1.1238904824319913</v>
      </c>
      <c r="D294" s="14">
        <f t="shared" si="19"/>
        <v>0.37596719094266096</v>
      </c>
      <c r="E294" s="14">
        <f t="shared" si="21"/>
        <v>0.28581507803652045</v>
      </c>
      <c r="F294" s="15" t="str">
        <f t="shared" si="22"/>
        <v>上升</v>
      </c>
      <c r="G294" s="14">
        <f t="shared" si="20"/>
        <v>9.7932281491974749E-2</v>
      </c>
      <c r="H294" s="1" t="str">
        <f t="shared" si="23"/>
        <v>领先</v>
      </c>
    </row>
    <row r="295" spans="1:8">
      <c r="A295" s="3">
        <f>财富指数—趋势!A295</f>
        <v>44992</v>
      </c>
      <c r="B295" s="12">
        <f>财富指数—趋势!I295/财富指数—趋势!H295</f>
        <v>1.1281685239019601</v>
      </c>
      <c r="C295" s="12">
        <f t="shared" si="18"/>
        <v>1.1240477841077618</v>
      </c>
      <c r="D295" s="14">
        <f t="shared" si="19"/>
        <v>0.36659827566576375</v>
      </c>
      <c r="E295" s="14">
        <f t="shared" si="21"/>
        <v>0.30107605093275125</v>
      </c>
      <c r="F295" s="15" t="str">
        <f t="shared" si="22"/>
        <v>上升</v>
      </c>
      <c r="G295" s="14">
        <f t="shared" si="20"/>
        <v>6.3846394215349989E-2</v>
      </c>
      <c r="H295" s="1" t="str">
        <f t="shared" si="23"/>
        <v>领先</v>
      </c>
    </row>
    <row r="296" spans="1:8">
      <c r="A296" s="3">
        <f>财富指数—趋势!A296</f>
        <v>44993</v>
      </c>
      <c r="B296" s="12">
        <f>财富指数—趋势!I296/财富指数—趋势!H296</f>
        <v>1.1283147690147375</v>
      </c>
      <c r="C296" s="12">
        <f t="shared" si="18"/>
        <v>1.1242030658667541</v>
      </c>
      <c r="D296" s="14">
        <f t="shared" si="19"/>
        <v>0.3657438120232559</v>
      </c>
      <c r="E296" s="14">
        <f t="shared" si="21"/>
        <v>0.31537543708817017</v>
      </c>
      <c r="F296" s="15" t="str">
        <f t="shared" si="22"/>
        <v>上升</v>
      </c>
      <c r="G296" s="14">
        <f t="shared" si="20"/>
        <v>1.9394466700628499E-2</v>
      </c>
      <c r="H296" s="1" t="str">
        <f t="shared" si="23"/>
        <v>领先</v>
      </c>
    </row>
    <row r="297" spans="1:8">
      <c r="A297" s="3">
        <f>财富指数—趋势!A297</f>
        <v>44994</v>
      </c>
      <c r="B297" s="12">
        <f>财富指数—趋势!I297/财富指数—趋势!H297</f>
        <v>1.1284257627655572</v>
      </c>
      <c r="C297" s="12">
        <f t="shared" si="18"/>
        <v>1.1243543843953465</v>
      </c>
      <c r="D297" s="14">
        <f t="shared" si="19"/>
        <v>0.36210810636898572</v>
      </c>
      <c r="E297" s="14">
        <f t="shared" si="21"/>
        <v>0.32794543138119253</v>
      </c>
      <c r="F297" s="15" t="str">
        <f t="shared" si="22"/>
        <v>上升</v>
      </c>
      <c r="G297" s="14">
        <f t="shared" si="20"/>
        <v>1.838610219606629E-2</v>
      </c>
      <c r="H297" s="1" t="str">
        <f t="shared" si="23"/>
        <v>领先</v>
      </c>
    </row>
    <row r="298" spans="1:8">
      <c r="A298" s="3">
        <f>财富指数—趋势!A298</f>
        <v>44995</v>
      </c>
      <c r="B298" s="12">
        <f>财富指数—趋势!I298/财富指数—趋势!H298</f>
        <v>1.1287379892110472</v>
      </c>
      <c r="C298" s="12">
        <f t="shared" si="18"/>
        <v>1.1245130226056357</v>
      </c>
      <c r="D298" s="14">
        <f t="shared" si="19"/>
        <v>0.375715222543338</v>
      </c>
      <c r="E298" s="14">
        <f t="shared" si="21"/>
        <v>0.33941699613285586</v>
      </c>
      <c r="F298" s="15" t="str">
        <f t="shared" si="22"/>
        <v>上升</v>
      </c>
      <c r="G298" s="14">
        <f t="shared" si="20"/>
        <v>3.1096254419971103E-2</v>
      </c>
      <c r="H298" s="1" t="str">
        <f t="shared" si="23"/>
        <v>领先</v>
      </c>
    </row>
    <row r="299" spans="1:8">
      <c r="A299" s="3">
        <f>财富指数—趋势!A299</f>
        <v>44998</v>
      </c>
      <c r="B299" s="12">
        <f>财富指数—趋势!I299/财富指数—趋势!H299</f>
        <v>1.1290423903052409</v>
      </c>
      <c r="C299" s="12">
        <f t="shared" si="18"/>
        <v>1.1246735421538279</v>
      </c>
      <c r="D299" s="14">
        <f t="shared" si="19"/>
        <v>0.38845478155788982</v>
      </c>
      <c r="E299" s="14">
        <f t="shared" si="21"/>
        <v>0.3490830458154639</v>
      </c>
      <c r="F299" s="15" t="str">
        <f t="shared" si="22"/>
        <v>上升</v>
      </c>
      <c r="G299" s="14">
        <f t="shared" si="20"/>
        <v>1.6795233907607177E-2</v>
      </c>
      <c r="H299" s="1" t="str">
        <f t="shared" si="23"/>
        <v>领先</v>
      </c>
    </row>
    <row r="300" spans="1:8">
      <c r="A300" s="3">
        <f>财富指数—趋势!A300</f>
        <v>44999</v>
      </c>
      <c r="B300" s="12">
        <f>财富指数—趋势!I300/财富指数—趋势!H300</f>
        <v>1.1289344385029187</v>
      </c>
      <c r="C300" s="12">
        <f t="shared" si="18"/>
        <v>1.1248219422805743</v>
      </c>
      <c r="D300" s="14">
        <f t="shared" si="19"/>
        <v>0.36561308663718428</v>
      </c>
      <c r="E300" s="14">
        <f t="shared" si="21"/>
        <v>0.35604228614243494</v>
      </c>
      <c r="F300" s="15" t="str">
        <f t="shared" si="22"/>
        <v>上升</v>
      </c>
      <c r="G300" s="14">
        <f t="shared" si="20"/>
        <v>-2.0392148990810988E-2</v>
      </c>
      <c r="H300" s="1" t="str">
        <f t="shared" si="23"/>
        <v>减弱</v>
      </c>
    </row>
    <row r="301" spans="1:8">
      <c r="A301" s="3">
        <f>财富指数—趋势!A301</f>
        <v>45000</v>
      </c>
      <c r="B301" s="12">
        <f>财富指数—趋势!I301/财富指数—趋势!H301</f>
        <v>1.1292935409451894</v>
      </c>
      <c r="C301" s="12">
        <f t="shared" ref="C301:C364" si="24">AVERAGE(B260:B301)</f>
        <v>1.1249906978421922</v>
      </c>
      <c r="D301" s="14">
        <f t="shared" ref="D301:D364" si="25">(B301/C301-1)*100</f>
        <v>0.38247810504126178</v>
      </c>
      <c r="E301" s="14">
        <f t="shared" si="21"/>
        <v>0.3621631515462137</v>
      </c>
      <c r="F301" s="15" t="str">
        <f t="shared" si="22"/>
        <v>上升</v>
      </c>
      <c r="G301" s="14">
        <f t="shared" si="20"/>
        <v>2.5776463167970221E-2</v>
      </c>
      <c r="H301" s="1" t="str">
        <f t="shared" si="23"/>
        <v>领先</v>
      </c>
    </row>
    <row r="302" spans="1:8">
      <c r="A302" s="3">
        <f>财富指数—趋势!A302</f>
        <v>45001</v>
      </c>
      <c r="B302" s="12">
        <f>财富指数—趋势!I302/财富指数—趋势!H302</f>
        <v>1.1296892293778005</v>
      </c>
      <c r="C302" s="12">
        <f t="shared" si="24"/>
        <v>1.1251688149935617</v>
      </c>
      <c r="D302" s="14">
        <f t="shared" si="25"/>
        <v>0.40175432557332247</v>
      </c>
      <c r="E302" s="14">
        <f t="shared" si="21"/>
        <v>0.36805455231395828</v>
      </c>
      <c r="F302" s="15" t="str">
        <f t="shared" si="22"/>
        <v>上升</v>
      </c>
      <c r="G302" s="14">
        <f t="shared" si="20"/>
        <v>2.153861387690359E-2</v>
      </c>
      <c r="H302" s="1" t="str">
        <f t="shared" si="23"/>
        <v>领先</v>
      </c>
    </row>
    <row r="303" spans="1:8">
      <c r="A303" s="3">
        <f>财富指数—趋势!A303</f>
        <v>45002</v>
      </c>
      <c r="B303" s="12">
        <f>财富指数—趋势!I303/财富指数—趋势!H303</f>
        <v>1.1303266173977389</v>
      </c>
      <c r="C303" s="12">
        <f t="shared" si="24"/>
        <v>1.1253665797060672</v>
      </c>
      <c r="D303" s="14">
        <f t="shared" si="25"/>
        <v>0.44074862192611253</v>
      </c>
      <c r="E303" s="14">
        <f t="shared" si="21"/>
        <v>0.3746258256699439</v>
      </c>
      <c r="F303" s="15" t="str">
        <f t="shared" si="22"/>
        <v>上升</v>
      </c>
      <c r="G303" s="14">
        <f t="shared" si="20"/>
        <v>7.0714317045950104E-2</v>
      </c>
      <c r="H303" s="1" t="str">
        <f t="shared" si="23"/>
        <v>领先</v>
      </c>
    </row>
    <row r="304" spans="1:8">
      <c r="A304" s="3">
        <f>财富指数—趋势!A304</f>
        <v>45005</v>
      </c>
      <c r="B304" s="12">
        <f>财富指数—趋势!I304/财富指数—趋势!H304</f>
        <v>1.130530519202658</v>
      </c>
      <c r="C304" s="12">
        <f t="shared" si="24"/>
        <v>1.1255735709270926</v>
      </c>
      <c r="D304" s="14">
        <f t="shared" si="25"/>
        <v>0.4403930941166756</v>
      </c>
      <c r="E304" s="14">
        <f t="shared" si="21"/>
        <v>0.37910409942204143</v>
      </c>
      <c r="F304" s="15" t="str">
        <f t="shared" si="22"/>
        <v>上升</v>
      </c>
      <c r="G304" s="14">
        <f t="shared" si="20"/>
        <v>6.7567367920573496E-2</v>
      </c>
      <c r="H304" s="1" t="str">
        <f t="shared" si="23"/>
        <v>领先</v>
      </c>
    </row>
    <row r="305" spans="1:8">
      <c r="A305" s="3">
        <f>财富指数—趋势!A305</f>
        <v>45006</v>
      </c>
      <c r="B305" s="12">
        <f>财富指数—趋势!I305/财富指数—趋势!H305</f>
        <v>1.1306686166217028</v>
      </c>
      <c r="C305" s="12">
        <f t="shared" si="24"/>
        <v>1.125780280346903</v>
      </c>
      <c r="D305" s="14">
        <f t="shared" si="25"/>
        <v>0.4342176142305032</v>
      </c>
      <c r="E305" s="14">
        <f t="shared" si="21"/>
        <v>0.38341341418668828</v>
      </c>
      <c r="F305" s="15" t="str">
        <f t="shared" si="22"/>
        <v>上升</v>
      </c>
      <c r="G305" s="14">
        <f t="shared" si="20"/>
        <v>5.5273803309408009E-2</v>
      </c>
      <c r="H305" s="1" t="str">
        <f t="shared" si="23"/>
        <v>领先</v>
      </c>
    </row>
    <row r="306" spans="1:8">
      <c r="A306" s="3">
        <f>财富指数—趋势!A306</f>
        <v>45007</v>
      </c>
      <c r="B306" s="12">
        <f>财富指数—趋势!I306/财富指数—趋势!H306</f>
        <v>1.1309476573710151</v>
      </c>
      <c r="C306" s="12">
        <f t="shared" si="24"/>
        <v>1.1259991245625103</v>
      </c>
      <c r="D306" s="14">
        <f t="shared" si="25"/>
        <v>0.43947927672034481</v>
      </c>
      <c r="E306" s="14">
        <f t="shared" si="21"/>
        <v>0.38793057173892531</v>
      </c>
      <c r="F306" s="15" t="str">
        <f t="shared" si="22"/>
        <v>上升</v>
      </c>
      <c r="G306" s="14">
        <f t="shared" si="20"/>
        <v>4.8594762395559599E-2</v>
      </c>
      <c r="H306" s="1" t="str">
        <f t="shared" si="23"/>
        <v>领先</v>
      </c>
    </row>
    <row r="307" spans="1:8">
      <c r="A307" s="3">
        <f>财富指数—趋势!A307</f>
        <v>45008</v>
      </c>
      <c r="B307" s="12">
        <f>财富指数—趋势!I307/财富指数—趋势!H307</f>
        <v>1.1311765410372163</v>
      </c>
      <c r="C307" s="12">
        <f t="shared" si="24"/>
        <v>1.1262231879741791</v>
      </c>
      <c r="D307" s="14">
        <f t="shared" si="25"/>
        <v>0.4398198435202838</v>
      </c>
      <c r="E307" s="14">
        <f t="shared" si="21"/>
        <v>0.39117630011368731</v>
      </c>
      <c r="F307" s="15" t="str">
        <f t="shared" si="22"/>
        <v>上升</v>
      </c>
      <c r="G307" s="14">
        <f t="shared" si="20"/>
        <v>6.3852652577622848E-2</v>
      </c>
      <c r="H307" s="1" t="str">
        <f t="shared" si="23"/>
        <v>领先</v>
      </c>
    </row>
    <row r="308" spans="1:8">
      <c r="A308" s="3">
        <f>财富指数—趋势!A308</f>
        <v>45009</v>
      </c>
      <c r="B308" s="12">
        <f>财富指数—趋势!I308/财富指数—趋势!H308</f>
        <v>1.1312264545399919</v>
      </c>
      <c r="C308" s="12">
        <f t="shared" si="24"/>
        <v>1.1264553704914964</v>
      </c>
      <c r="D308" s="14">
        <f t="shared" si="25"/>
        <v>0.42354843107665907</v>
      </c>
      <c r="E308" s="14">
        <f t="shared" si="21"/>
        <v>0.39296407132552841</v>
      </c>
      <c r="F308" s="15" t="str">
        <f t="shared" si="22"/>
        <v>上升</v>
      </c>
      <c r="G308" s="14">
        <f t="shared" si="20"/>
        <v>5.695015541089532E-2</v>
      </c>
      <c r="H308" s="1" t="str">
        <f t="shared" si="23"/>
        <v>领先</v>
      </c>
    </row>
    <row r="309" spans="1:8">
      <c r="A309" s="3">
        <f>财富指数—趋势!A309</f>
        <v>45012</v>
      </c>
      <c r="B309" s="12">
        <f>财富指数—趋势!I309/财富指数—趋势!H309</f>
        <v>1.1313363892469641</v>
      </c>
      <c r="C309" s="12">
        <f t="shared" si="24"/>
        <v>1.1266853268945758</v>
      </c>
      <c r="D309" s="14">
        <f t="shared" si="25"/>
        <v>0.4128093480375572</v>
      </c>
      <c r="E309" s="14">
        <f t="shared" si="21"/>
        <v>0.39563586685716007</v>
      </c>
      <c r="F309" s="15" t="str">
        <f t="shared" si="22"/>
        <v>上升</v>
      </c>
      <c r="G309" s="14">
        <f t="shared" si="20"/>
        <v>4.7065536014301301E-2</v>
      </c>
      <c r="H309" s="1" t="str">
        <f t="shared" si="23"/>
        <v>领先</v>
      </c>
    </row>
    <row r="310" spans="1:8">
      <c r="A310" s="3">
        <f>财富指数—趋势!A310</f>
        <v>45013</v>
      </c>
      <c r="B310" s="12">
        <f>财富指数—趋势!I310/财富指数—趋势!H310</f>
        <v>1.1319589754118886</v>
      </c>
      <c r="C310" s="12">
        <f t="shared" si="24"/>
        <v>1.1269292765271077</v>
      </c>
      <c r="D310" s="14">
        <f t="shared" si="25"/>
        <v>0.44631894738604849</v>
      </c>
      <c r="E310" s="14">
        <f t="shared" si="21"/>
        <v>0.39878363998523775</v>
      </c>
      <c r="F310" s="15" t="str">
        <f t="shared" si="22"/>
        <v>上升</v>
      </c>
      <c r="G310" s="14">
        <f t="shared" si="20"/>
        <v>8.4210841017062776E-2</v>
      </c>
      <c r="H310" s="1" t="str">
        <f t="shared" si="23"/>
        <v>领先</v>
      </c>
    </row>
    <row r="311" spans="1:8">
      <c r="A311" s="3">
        <f>财富指数—趋势!A311</f>
        <v>45014</v>
      </c>
      <c r="B311" s="12">
        <f>财富指数—趋势!I311/财富指数—趋势!H311</f>
        <v>1.1322830568423468</v>
      </c>
      <c r="C311" s="12">
        <f t="shared" si="24"/>
        <v>1.127178937428047</v>
      </c>
      <c r="D311" s="14">
        <f t="shared" si="25"/>
        <v>0.45282246188400599</v>
      </c>
      <c r="E311" s="14">
        <f t="shared" si="21"/>
        <v>0.40272593317589689</v>
      </c>
      <c r="F311" s="15" t="str">
        <f t="shared" si="22"/>
        <v>上升</v>
      </c>
      <c r="G311" s="14">
        <f t="shared" si="20"/>
        <v>7.7107239340667988E-2</v>
      </c>
      <c r="H311" s="1" t="str">
        <f t="shared" si="23"/>
        <v>领先</v>
      </c>
    </row>
    <row r="312" spans="1:8">
      <c r="A312" s="3">
        <f>财富指数—趋势!A312</f>
        <v>45015</v>
      </c>
      <c r="B312" s="12">
        <f>财富指数—趋势!I312/财富指数—趋势!H312</f>
        <v>1.1322581167913786</v>
      </c>
      <c r="C312" s="12">
        <f t="shared" si="24"/>
        <v>1.1274263757555012</v>
      </c>
      <c r="D312" s="14">
        <f t="shared" si="25"/>
        <v>0.4285637749639859</v>
      </c>
      <c r="E312" s="14">
        <f t="shared" si="21"/>
        <v>0.40538012597436757</v>
      </c>
      <c r="F312" s="15" t="str">
        <f t="shared" si="22"/>
        <v>上升</v>
      </c>
      <c r="G312" s="14">
        <f t="shared" si="20"/>
        <v>4.0108993406096083E-2</v>
      </c>
      <c r="H312" s="1" t="str">
        <f t="shared" si="23"/>
        <v>领先</v>
      </c>
    </row>
    <row r="313" spans="1:8">
      <c r="A313" s="3">
        <f>财富指数—趋势!A313</f>
        <v>45016</v>
      </c>
      <c r="B313" s="12">
        <f>财富指数—趋势!I313/财富指数—趋势!H313</f>
        <v>1.1323594322349078</v>
      </c>
      <c r="C313" s="12">
        <f t="shared" si="24"/>
        <v>1.1276732333293755</v>
      </c>
      <c r="D313" s="14">
        <f t="shared" si="25"/>
        <v>0.41556354864400458</v>
      </c>
      <c r="E313" s="14">
        <f t="shared" si="21"/>
        <v>0.40712392300879197</v>
      </c>
      <c r="F313" s="15" t="str">
        <f t="shared" si="22"/>
        <v>上升</v>
      </c>
      <c r="G313" s="14">
        <f t="shared" si="20"/>
        <v>4.9950462006820295E-2</v>
      </c>
      <c r="H313" s="1" t="str">
        <f t="shared" si="23"/>
        <v>领先</v>
      </c>
    </row>
    <row r="314" spans="1:8">
      <c r="A314" s="3">
        <f>财富指数—趋势!A314</f>
        <v>45019</v>
      </c>
      <c r="B314" s="12">
        <f>财富指数—趋势!I314/财富指数—趋势!H314</f>
        <v>1.1326929992782591</v>
      </c>
      <c r="C314" s="12">
        <f t="shared" si="24"/>
        <v>1.1279306402149651</v>
      </c>
      <c r="D314" s="14">
        <f t="shared" si="25"/>
        <v>0.42222091443373522</v>
      </c>
      <c r="E314" s="14">
        <f t="shared" si="21"/>
        <v>0.4086161325377895</v>
      </c>
      <c r="F314" s="15" t="str">
        <f t="shared" si="22"/>
        <v>上升</v>
      </c>
      <c r="G314" s="14">
        <f t="shared" ref="G314:G377" si="26">D314-D301</f>
        <v>3.9742809392473433E-2</v>
      </c>
      <c r="H314" s="1" t="str">
        <f t="shared" si="23"/>
        <v>领先</v>
      </c>
    </row>
    <row r="315" spans="1:8">
      <c r="A315" s="3">
        <f>财富指数—趋势!A315</f>
        <v>45020</v>
      </c>
      <c r="B315" s="12">
        <f>财富指数—趋势!I315/财富指数—趋势!H315</f>
        <v>1.1328393258317326</v>
      </c>
      <c r="C315" s="12">
        <f t="shared" si="24"/>
        <v>1.128180406387745</v>
      </c>
      <c r="D315" s="14">
        <f t="shared" si="25"/>
        <v>0.41295872695616964</v>
      </c>
      <c r="E315" s="14">
        <f t="shared" si="21"/>
        <v>0.4103776342527185</v>
      </c>
      <c r="F315" s="15" t="str">
        <f t="shared" si="22"/>
        <v>上升</v>
      </c>
      <c r="G315" s="14">
        <f t="shared" si="26"/>
        <v>1.1204401382847173E-2</v>
      </c>
      <c r="H315" s="1" t="str">
        <f t="shared" si="23"/>
        <v>领先</v>
      </c>
    </row>
    <row r="316" spans="1:8">
      <c r="A316" s="3">
        <f>财富指数—趋势!A316</f>
        <v>45022</v>
      </c>
      <c r="B316" s="12">
        <f>财富指数—趋势!I316/财富指数—趋势!H316</f>
        <v>1.1333105707121864</v>
      </c>
      <c r="C316" s="12">
        <f t="shared" si="24"/>
        <v>1.1284359370683246</v>
      </c>
      <c r="D316" s="14">
        <f t="shared" si="25"/>
        <v>0.43198142523945826</v>
      </c>
      <c r="E316" s="14">
        <f t="shared" si="21"/>
        <v>0.41349111756575152</v>
      </c>
      <c r="F316" s="15" t="str">
        <f t="shared" si="22"/>
        <v>上升</v>
      </c>
      <c r="G316" s="14">
        <f t="shared" si="26"/>
        <v>-8.7671966866542661E-3</v>
      </c>
      <c r="H316" s="1" t="str">
        <f t="shared" si="23"/>
        <v>减弱</v>
      </c>
    </row>
    <row r="317" spans="1:8">
      <c r="A317" s="3">
        <f>财富指数—趋势!A317</f>
        <v>45023</v>
      </c>
      <c r="B317" s="12">
        <f>财富指数—趋势!I317/财富指数—趋势!H317</f>
        <v>1.1334821435056628</v>
      </c>
      <c r="C317" s="12">
        <f t="shared" si="24"/>
        <v>1.1286924438848995</v>
      </c>
      <c r="D317" s="14">
        <f t="shared" si="25"/>
        <v>0.42435826045554847</v>
      </c>
      <c r="E317" s="14">
        <f t="shared" si="21"/>
        <v>0.41628228177681303</v>
      </c>
      <c r="F317" s="15" t="str">
        <f t="shared" si="22"/>
        <v>上升</v>
      </c>
      <c r="G317" s="14">
        <f t="shared" si="26"/>
        <v>-1.6034833661127124E-2</v>
      </c>
      <c r="H317" s="1" t="str">
        <f t="shared" si="23"/>
        <v>减弱</v>
      </c>
    </row>
    <row r="318" spans="1:8">
      <c r="A318" s="3">
        <f>财富指数—趋势!A318</f>
        <v>45026</v>
      </c>
      <c r="B318" s="12">
        <f>财富指数—趋势!I318/财富指数—趋势!H318</f>
        <v>1.1335724240252956</v>
      </c>
      <c r="C318" s="12">
        <f t="shared" si="24"/>
        <v>1.1289434453598861</v>
      </c>
      <c r="D318" s="14">
        <f t="shared" si="25"/>
        <v>0.41002750708507563</v>
      </c>
      <c r="E318" s="14">
        <f t="shared" si="21"/>
        <v>0.41856415800138874</v>
      </c>
      <c r="F318" s="15" t="str">
        <f t="shared" si="22"/>
        <v>上升</v>
      </c>
      <c r="G318" s="14">
        <f t="shared" si="26"/>
        <v>-2.4190107145427575E-2</v>
      </c>
      <c r="H318" s="1" t="str">
        <f t="shared" si="23"/>
        <v>减弱</v>
      </c>
    </row>
    <row r="319" spans="1:8">
      <c r="A319" s="3">
        <f>财富指数—趋势!A319</f>
        <v>45027</v>
      </c>
      <c r="B319" s="12">
        <f>财富指数—趋势!I319/财富指数—趋势!H319</f>
        <v>1.1337323432810009</v>
      </c>
      <c r="C319" s="12">
        <f t="shared" si="24"/>
        <v>1.1291892334076745</v>
      </c>
      <c r="D319" s="14">
        <f t="shared" si="25"/>
        <v>0.40233379303629135</v>
      </c>
      <c r="E319" s="14">
        <f t="shared" si="21"/>
        <v>0.4198317089772437</v>
      </c>
      <c r="F319" s="15" t="str">
        <f t="shared" si="22"/>
        <v>上升</v>
      </c>
      <c r="G319" s="14">
        <f t="shared" si="26"/>
        <v>-3.714548368405346E-2</v>
      </c>
      <c r="H319" s="1" t="str">
        <f t="shared" si="23"/>
        <v>减弱</v>
      </c>
    </row>
    <row r="320" spans="1:8">
      <c r="A320" s="3">
        <f>财富指数—趋势!A320</f>
        <v>45028</v>
      </c>
      <c r="B320" s="12">
        <f>财富指数—趋势!I320/财富指数—趋势!H320</f>
        <v>1.1340791307336779</v>
      </c>
      <c r="C320" s="12">
        <f t="shared" si="24"/>
        <v>1.1294298330103003</v>
      </c>
      <c r="D320" s="14">
        <f t="shared" si="25"/>
        <v>0.41164998369005446</v>
      </c>
      <c r="E320" s="14">
        <f t="shared" si="21"/>
        <v>0.42093624241210864</v>
      </c>
      <c r="F320" s="15" t="str">
        <f t="shared" si="22"/>
        <v>上升</v>
      </c>
      <c r="G320" s="14">
        <f t="shared" si="26"/>
        <v>-2.8169859830229349E-2</v>
      </c>
      <c r="H320" s="1" t="str">
        <f t="shared" si="23"/>
        <v>减弱</v>
      </c>
    </row>
    <row r="321" spans="1:8">
      <c r="A321" s="3">
        <f>财富指数—趋势!A321</f>
        <v>45029</v>
      </c>
      <c r="B321" s="12">
        <f>财富指数—趋势!I321/财富指数—趋势!H321</f>
        <v>1.1341164628832909</v>
      </c>
      <c r="C321" s="12">
        <f t="shared" si="24"/>
        <v>1.129661538515689</v>
      </c>
      <c r="D321" s="14">
        <f t="shared" si="25"/>
        <v>0.39435921430550636</v>
      </c>
      <c r="E321" s="14">
        <f t="shared" ref="E321:E384" si="27">AVERAGE(D301:D321)</f>
        <v>0.42230510563440982</v>
      </c>
      <c r="F321" s="15" t="str">
        <f t="shared" ref="F321:F384" si="28">IF(E321&gt;0,"上升","下降")</f>
        <v>上升</v>
      </c>
      <c r="G321" s="14">
        <f t="shared" si="26"/>
        <v>-2.9189216771152715E-2</v>
      </c>
      <c r="H321" s="1" t="str">
        <f t="shared" ref="H321:H384" si="29">IF(AND(D321&gt;0,G321&gt;0),"领先",IF(AND(D321&lt;=0,G321&gt;0),"改善",IF(AND(D321&gt;0,G321&lt;=0),"减弱","滞后")))</f>
        <v>减弱</v>
      </c>
    </row>
    <row r="322" spans="1:8">
      <c r="A322" s="3">
        <f>财富指数—趋势!A322</f>
        <v>45030</v>
      </c>
      <c r="B322" s="12">
        <f>财富指数—趋势!I322/财富指数—趋势!H322</f>
        <v>1.1344721973404583</v>
      </c>
      <c r="C322" s="12">
        <f t="shared" si="24"/>
        <v>1.1298905113962268</v>
      </c>
      <c r="D322" s="14">
        <f t="shared" si="25"/>
        <v>0.40549822288267201</v>
      </c>
      <c r="E322" s="14">
        <f t="shared" si="27"/>
        <v>0.423401301722096</v>
      </c>
      <c r="F322" s="15" t="str">
        <f t="shared" si="28"/>
        <v>上升</v>
      </c>
      <c r="G322" s="14">
        <f t="shared" si="26"/>
        <v>-7.3111251548851897E-3</v>
      </c>
      <c r="H322" s="1" t="str">
        <f t="shared" si="29"/>
        <v>减弱</v>
      </c>
    </row>
    <row r="323" spans="1:8">
      <c r="A323" s="3">
        <f>财富指数—趋势!A323</f>
        <v>45033</v>
      </c>
      <c r="B323" s="12">
        <f>财富指数—趋势!I323/财富指数—趋势!H323</f>
        <v>1.1344231080022709</v>
      </c>
      <c r="C323" s="12">
        <f t="shared" si="24"/>
        <v>1.1301094383667112</v>
      </c>
      <c r="D323" s="14">
        <f t="shared" si="25"/>
        <v>0.38170370842969259</v>
      </c>
      <c r="E323" s="14">
        <f t="shared" si="27"/>
        <v>0.42244651042954218</v>
      </c>
      <c r="F323" s="15" t="str">
        <f t="shared" si="28"/>
        <v>上升</v>
      </c>
      <c r="G323" s="14">
        <f t="shared" si="26"/>
        <v>-6.4615238956355903E-2</v>
      </c>
      <c r="H323" s="1" t="str">
        <f t="shared" si="29"/>
        <v>减弱</v>
      </c>
    </row>
    <row r="324" spans="1:8">
      <c r="A324" s="3">
        <f>财富指数—趋势!A324</f>
        <v>45034</v>
      </c>
      <c r="B324" s="12">
        <f>财富指数—趋势!I324/财富指数—趋势!H324</f>
        <v>1.1341895522180887</v>
      </c>
      <c r="C324" s="12">
        <f t="shared" si="24"/>
        <v>1.1303135141263612</v>
      </c>
      <c r="D324" s="14">
        <f t="shared" si="25"/>
        <v>0.34291707949041239</v>
      </c>
      <c r="E324" s="14">
        <f t="shared" si="27"/>
        <v>0.41778786555165176</v>
      </c>
      <c r="F324" s="15" t="str">
        <f t="shared" si="28"/>
        <v>上升</v>
      </c>
      <c r="G324" s="14">
        <f t="shared" si="26"/>
        <v>-0.1099053823935936</v>
      </c>
      <c r="H324" s="1" t="str">
        <f t="shared" si="29"/>
        <v>减弱</v>
      </c>
    </row>
    <row r="325" spans="1:8">
      <c r="A325" s="3">
        <f>财富指数—趋势!A325</f>
        <v>45035</v>
      </c>
      <c r="B325" s="12">
        <f>财富指数—趋势!I325/财富指数—趋势!H325</f>
        <v>1.1343148276713386</v>
      </c>
      <c r="C325" s="12">
        <f t="shared" si="24"/>
        <v>1.1305058154066614</v>
      </c>
      <c r="D325" s="14">
        <f t="shared" si="25"/>
        <v>0.33692991338634126</v>
      </c>
      <c r="E325" s="14">
        <f t="shared" si="27"/>
        <v>0.41286104742163571</v>
      </c>
      <c r="F325" s="15" t="str">
        <f t="shared" si="28"/>
        <v>上升</v>
      </c>
      <c r="G325" s="14">
        <f t="shared" si="26"/>
        <v>-9.1633861577644637E-2</v>
      </c>
      <c r="H325" s="1" t="str">
        <f t="shared" si="29"/>
        <v>减弱</v>
      </c>
    </row>
    <row r="326" spans="1:8">
      <c r="A326" s="3">
        <f>财富指数—趋势!A326</f>
        <v>45036</v>
      </c>
      <c r="B326" s="12">
        <f>财富指数—趋势!I326/财富指数—趋势!H326</f>
        <v>1.1346347150634606</v>
      </c>
      <c r="C326" s="12">
        <f t="shared" si="24"/>
        <v>1.1307034746873073</v>
      </c>
      <c r="D326" s="14">
        <f t="shared" si="25"/>
        <v>0.34768093175272519</v>
      </c>
      <c r="E326" s="14">
        <f t="shared" si="27"/>
        <v>0.4087402530179321</v>
      </c>
      <c r="F326" s="15" t="str">
        <f t="shared" si="28"/>
        <v>上升</v>
      </c>
      <c r="G326" s="14">
        <f t="shared" si="26"/>
        <v>-6.788261689127939E-2</v>
      </c>
      <c r="H326" s="1" t="str">
        <f t="shared" si="29"/>
        <v>减弱</v>
      </c>
    </row>
    <row r="327" spans="1:8">
      <c r="A327" s="3">
        <f>财富指数—趋势!A327</f>
        <v>45037</v>
      </c>
      <c r="B327" s="12">
        <f>财富指数—趋势!I327/财富指数—趋势!H327</f>
        <v>1.1348002357876745</v>
      </c>
      <c r="C327" s="12">
        <f t="shared" si="24"/>
        <v>1.1309018974213589</v>
      </c>
      <c r="D327" s="14">
        <f t="shared" si="25"/>
        <v>0.34471056907805497</v>
      </c>
      <c r="E327" s="14">
        <f t="shared" si="27"/>
        <v>0.4042274574159182</v>
      </c>
      <c r="F327" s="15" t="str">
        <f t="shared" si="28"/>
        <v>上升</v>
      </c>
      <c r="G327" s="14">
        <f t="shared" si="26"/>
        <v>-7.7510345355680244E-2</v>
      </c>
      <c r="H327" s="1" t="str">
        <f t="shared" si="29"/>
        <v>减弱</v>
      </c>
    </row>
    <row r="328" spans="1:8">
      <c r="A328" s="3">
        <f>财富指数—趋势!A328</f>
        <v>45039</v>
      </c>
      <c r="B328" s="12">
        <f>财富指数—趋势!I328/财富指数—趋势!H328</f>
        <v>1.1347381939972141</v>
      </c>
      <c r="C328" s="12">
        <f t="shared" si="24"/>
        <v>1.1310885359960086</v>
      </c>
      <c r="D328" s="14">
        <f t="shared" si="25"/>
        <v>0.32266775633011946</v>
      </c>
      <c r="E328" s="14">
        <f t="shared" si="27"/>
        <v>0.39864878659733899</v>
      </c>
      <c r="F328" s="15" t="str">
        <f t="shared" si="28"/>
        <v>上升</v>
      </c>
      <c r="G328" s="14">
        <f t="shared" si="26"/>
        <v>-9.0290970626050182E-2</v>
      </c>
      <c r="H328" s="1" t="str">
        <f t="shared" si="29"/>
        <v>减弱</v>
      </c>
    </row>
    <row r="329" spans="1:8">
      <c r="A329" s="3">
        <f>财富指数—趋势!A329</f>
        <v>45040</v>
      </c>
      <c r="B329" s="12">
        <f>财富指数—趋势!I329/财富指数—趋势!H329</f>
        <v>1.1348757856470637</v>
      </c>
      <c r="C329" s="12">
        <f t="shared" si="24"/>
        <v>1.1312713764678075</v>
      </c>
      <c r="D329" s="14">
        <f t="shared" si="25"/>
        <v>0.31861578523362244</v>
      </c>
      <c r="E329" s="14">
        <f t="shared" si="27"/>
        <v>0.3936519939381467</v>
      </c>
      <c r="F329" s="15" t="str">
        <f t="shared" si="28"/>
        <v>上升</v>
      </c>
      <c r="G329" s="14">
        <f t="shared" si="26"/>
        <v>-0.11336564000583582</v>
      </c>
      <c r="H329" s="1" t="str">
        <f t="shared" si="29"/>
        <v>减弱</v>
      </c>
    </row>
    <row r="330" spans="1:8">
      <c r="A330" s="3">
        <f>财富指数—趋势!A330</f>
        <v>45041</v>
      </c>
      <c r="B330" s="12">
        <f>财富指数—趋势!I330/财富指数—趋势!H330</f>
        <v>1.1348928728043173</v>
      </c>
      <c r="C330" s="12">
        <f t="shared" si="24"/>
        <v>1.1314594813093535</v>
      </c>
      <c r="D330" s="14">
        <f t="shared" si="25"/>
        <v>0.303448028999731</v>
      </c>
      <c r="E330" s="14">
        <f t="shared" si="27"/>
        <v>0.38844431207920266</v>
      </c>
      <c r="F330" s="15" t="str">
        <f t="shared" si="28"/>
        <v>上升</v>
      </c>
      <c r="G330" s="14">
        <f t="shared" si="26"/>
        <v>-0.12091023145581747</v>
      </c>
      <c r="H330" s="1" t="str">
        <f t="shared" si="29"/>
        <v>减弱</v>
      </c>
    </row>
    <row r="331" spans="1:8">
      <c r="A331" s="3">
        <f>财富指数—趋势!A331</f>
        <v>45042</v>
      </c>
      <c r="B331" s="12">
        <f>财富指数—趋势!I331/财富指数—趋势!H331</f>
        <v>1.1348867312308788</v>
      </c>
      <c r="C331" s="12">
        <f t="shared" si="24"/>
        <v>1.1316380243532782</v>
      </c>
      <c r="D331" s="14">
        <f t="shared" si="25"/>
        <v>0.28708003864197362</v>
      </c>
      <c r="E331" s="14">
        <f t="shared" si="27"/>
        <v>0.38086150690091336</v>
      </c>
      <c r="F331" s="15" t="str">
        <f t="shared" si="28"/>
        <v>上升</v>
      </c>
      <c r="G331" s="14">
        <f t="shared" si="26"/>
        <v>-0.122947468443102</v>
      </c>
      <c r="H331" s="1" t="str">
        <f t="shared" si="29"/>
        <v>减弱</v>
      </c>
    </row>
    <row r="332" spans="1:8">
      <c r="A332" s="3">
        <f>财富指数—趋势!A332</f>
        <v>45043</v>
      </c>
      <c r="B332" s="12">
        <f>财富指数—趋势!I332/财富指数—趋势!H332</f>
        <v>1.1350508565725721</v>
      </c>
      <c r="C332" s="12">
        <f t="shared" si="24"/>
        <v>1.1318198507325605</v>
      </c>
      <c r="D332" s="14">
        <f t="shared" si="25"/>
        <v>0.2854699745653333</v>
      </c>
      <c r="E332" s="14">
        <f t="shared" si="27"/>
        <v>0.37289234083811945</v>
      </c>
      <c r="F332" s="15" t="str">
        <f t="shared" si="28"/>
        <v>上升</v>
      </c>
      <c r="G332" s="14">
        <f t="shared" si="26"/>
        <v>-0.11686381847095806</v>
      </c>
      <c r="H332" s="1" t="str">
        <f t="shared" si="29"/>
        <v>减弱</v>
      </c>
    </row>
    <row r="333" spans="1:8">
      <c r="A333" s="3">
        <f>财富指数—趋势!A333</f>
        <v>45044</v>
      </c>
      <c r="B333" s="12">
        <f>财富指数—趋势!I333/财富指数—趋势!H333</f>
        <v>1.135141076241678</v>
      </c>
      <c r="C333" s="12">
        <f t="shared" si="24"/>
        <v>1.1319994691096997</v>
      </c>
      <c r="D333" s="14">
        <f t="shared" si="25"/>
        <v>0.2775272619561564</v>
      </c>
      <c r="E333" s="14">
        <f t="shared" si="27"/>
        <v>0.36570012593298468</v>
      </c>
      <c r="F333" s="15" t="str">
        <f t="shared" si="28"/>
        <v>上升</v>
      </c>
      <c r="G333" s="14">
        <f t="shared" si="26"/>
        <v>-0.13412272173389805</v>
      </c>
      <c r="H333" s="1" t="str">
        <f t="shared" si="29"/>
        <v>减弱</v>
      </c>
    </row>
    <row r="334" spans="1:8">
      <c r="A334" s="3">
        <f>财富指数—趋势!A334</f>
        <v>45050</v>
      </c>
      <c r="B334" s="12">
        <f>财富指数—趋势!I334/财富指数—趋势!H334</f>
        <v>1.1356680498131067</v>
      </c>
      <c r="C334" s="12">
        <f t="shared" si="24"/>
        <v>1.1321863582055822</v>
      </c>
      <c r="D334" s="14">
        <f t="shared" si="25"/>
        <v>0.30751930389292248</v>
      </c>
      <c r="E334" s="14">
        <f t="shared" si="27"/>
        <v>0.36055516189721887</v>
      </c>
      <c r="F334" s="15" t="str">
        <f t="shared" si="28"/>
        <v>上升</v>
      </c>
      <c r="G334" s="14">
        <f t="shared" si="26"/>
        <v>-8.6839910412583876E-2</v>
      </c>
      <c r="H334" s="1" t="str">
        <f t="shared" si="29"/>
        <v>减弱</v>
      </c>
    </row>
    <row r="335" spans="1:8">
      <c r="A335" s="3">
        <f>财富指数—趋势!A335</f>
        <v>45051</v>
      </c>
      <c r="B335" s="12">
        <f>财富指数—趋势!I335/财富指数—趋势!H335</f>
        <v>1.1361047064450811</v>
      </c>
      <c r="C335" s="12">
        <f t="shared" si="24"/>
        <v>1.1323765064694438</v>
      </c>
      <c r="D335" s="14">
        <f t="shared" si="25"/>
        <v>0.32923678249570099</v>
      </c>
      <c r="E335" s="14">
        <f t="shared" si="27"/>
        <v>0.35612734609064584</v>
      </c>
      <c r="F335" s="15" t="str">
        <f t="shared" si="28"/>
        <v>上升</v>
      </c>
      <c r="G335" s="14">
        <f t="shared" si="26"/>
        <v>-7.6261440386971024E-2</v>
      </c>
      <c r="H335" s="1" t="str">
        <f t="shared" si="29"/>
        <v>减弱</v>
      </c>
    </row>
    <row r="336" spans="1:8">
      <c r="A336" s="3">
        <f>财富指数—趋势!A336</f>
        <v>45052</v>
      </c>
      <c r="B336" s="12">
        <f>财富指数—趋势!I336/财富指数—趋势!H336</f>
        <v>1.136339891682961</v>
      </c>
      <c r="C336" s="12">
        <f t="shared" si="24"/>
        <v>1.1325723147974172</v>
      </c>
      <c r="D336" s="14">
        <f t="shared" si="25"/>
        <v>0.33265662918997574</v>
      </c>
      <c r="E336" s="14">
        <f t="shared" si="27"/>
        <v>0.35230343667320801</v>
      </c>
      <c r="F336" s="15" t="str">
        <f t="shared" si="28"/>
        <v>上升</v>
      </c>
      <c r="G336" s="14">
        <f t="shared" si="26"/>
        <v>-4.9047079239716851E-2</v>
      </c>
      <c r="H336" s="1" t="str">
        <f t="shared" si="29"/>
        <v>减弱</v>
      </c>
    </row>
    <row r="337" spans="1:8">
      <c r="A337" s="3">
        <f>财富指数—趋势!A337</f>
        <v>45054</v>
      </c>
      <c r="B337" s="12">
        <f>财富指数—趋势!I337/财富指数—趋势!H337</f>
        <v>1.1368232785590471</v>
      </c>
      <c r="C337" s="12">
        <f t="shared" si="24"/>
        <v>1.1327783803844906</v>
      </c>
      <c r="D337" s="14">
        <f t="shared" si="25"/>
        <v>0.35707762829861878</v>
      </c>
      <c r="E337" s="14">
        <f t="shared" si="27"/>
        <v>0.34873658919983469</v>
      </c>
      <c r="F337" s="15" t="str">
        <f t="shared" si="28"/>
        <v>上升</v>
      </c>
      <c r="G337" s="14">
        <f t="shared" si="26"/>
        <v>1.4160548808206386E-2</v>
      </c>
      <c r="H337" s="1" t="str">
        <f t="shared" si="29"/>
        <v>领先</v>
      </c>
    </row>
    <row r="338" spans="1:8">
      <c r="A338" s="3">
        <f>财富指数—趋势!A338</f>
        <v>45055</v>
      </c>
      <c r="B338" s="12">
        <f>财富指数—趋势!I338/财富指数—趋势!H338</f>
        <v>1.1370887264935337</v>
      </c>
      <c r="C338" s="12">
        <f t="shared" si="24"/>
        <v>1.1329872841339859</v>
      </c>
      <c r="D338" s="14">
        <f t="shared" si="25"/>
        <v>0.36200250585185501</v>
      </c>
      <c r="E338" s="14">
        <f t="shared" si="27"/>
        <v>0.34576726755203979</v>
      </c>
      <c r="F338" s="15" t="str">
        <f t="shared" si="28"/>
        <v>上升</v>
      </c>
      <c r="G338" s="14">
        <f t="shared" si="26"/>
        <v>2.5072592465513743E-2</v>
      </c>
      <c r="H338" s="1" t="str">
        <f t="shared" si="29"/>
        <v>领先</v>
      </c>
    </row>
    <row r="339" spans="1:8">
      <c r="A339" s="3">
        <f>财富指数—趋势!A339</f>
        <v>45056</v>
      </c>
      <c r="B339" s="12">
        <f>财富指数—趋势!I339/财富指数—趋势!H339</f>
        <v>1.1372777993495993</v>
      </c>
      <c r="C339" s="12">
        <f t="shared" si="24"/>
        <v>1.1331980469097962</v>
      </c>
      <c r="D339" s="14">
        <f t="shared" si="25"/>
        <v>0.36002113231032862</v>
      </c>
      <c r="E339" s="14">
        <f t="shared" si="27"/>
        <v>0.34338601161038518</v>
      </c>
      <c r="F339" s="15" t="str">
        <f t="shared" si="28"/>
        <v>上升</v>
      </c>
      <c r="G339" s="14">
        <f t="shared" si="26"/>
        <v>1.2340200557603431E-2</v>
      </c>
      <c r="H339" s="1" t="str">
        <f t="shared" si="29"/>
        <v>领先</v>
      </c>
    </row>
    <row r="340" spans="1:8">
      <c r="A340" s="3">
        <f>财富指数—趋势!A340</f>
        <v>45057</v>
      </c>
      <c r="B340" s="12">
        <f>财富指数—趋势!I340/财富指数—趋势!H340</f>
        <v>1.1377533500729566</v>
      </c>
      <c r="C340" s="12">
        <f t="shared" si="24"/>
        <v>1.1334126983588892</v>
      </c>
      <c r="D340" s="14">
        <f t="shared" si="25"/>
        <v>0.38297186191336152</v>
      </c>
      <c r="E340" s="14">
        <f t="shared" si="27"/>
        <v>0.34246401489024564</v>
      </c>
      <c r="F340" s="15" t="str">
        <f t="shared" si="28"/>
        <v>上升</v>
      </c>
      <c r="G340" s="14">
        <f t="shared" si="26"/>
        <v>3.8261292835306548E-2</v>
      </c>
      <c r="H340" s="1" t="str">
        <f t="shared" si="29"/>
        <v>领先</v>
      </c>
    </row>
    <row r="341" spans="1:8">
      <c r="A341" s="3">
        <f>财富指数—趋势!A341</f>
        <v>45058</v>
      </c>
      <c r="B341" s="12">
        <f>财富指数—趋势!I341/财富指数—趋势!H341</f>
        <v>1.1384586106820243</v>
      </c>
      <c r="C341" s="12">
        <f t="shared" si="24"/>
        <v>1.1336368940821462</v>
      </c>
      <c r="D341" s="14">
        <f t="shared" si="25"/>
        <v>0.42533165822746799</v>
      </c>
      <c r="E341" s="14">
        <f t="shared" si="27"/>
        <v>0.34311552320155103</v>
      </c>
      <c r="F341" s="15" t="str">
        <f t="shared" si="28"/>
        <v>上升</v>
      </c>
      <c r="G341" s="14">
        <f t="shared" si="26"/>
        <v>0.10266390189734853</v>
      </c>
      <c r="H341" s="1" t="str">
        <f t="shared" si="29"/>
        <v>领先</v>
      </c>
    </row>
    <row r="342" spans="1:8">
      <c r="A342" s="3">
        <f>财富指数—趋势!A342</f>
        <v>45061</v>
      </c>
      <c r="B342" s="12">
        <f>财富指数—趋势!I342/财富指数—趋势!H342</f>
        <v>1.1386771872575587</v>
      </c>
      <c r="C342" s="12">
        <f t="shared" si="24"/>
        <v>1.1338688642905899</v>
      </c>
      <c r="D342" s="14">
        <f t="shared" si="25"/>
        <v>0.4240634096586815</v>
      </c>
      <c r="E342" s="14">
        <f t="shared" si="27"/>
        <v>0.34453000869455941</v>
      </c>
      <c r="F342" s="15" t="str">
        <f t="shared" si="28"/>
        <v>上升</v>
      </c>
      <c r="G342" s="14">
        <f t="shared" si="26"/>
        <v>0.10544762442505906</v>
      </c>
      <c r="H342" s="1" t="str">
        <f t="shared" si="29"/>
        <v>领先</v>
      </c>
    </row>
    <row r="343" spans="1:8">
      <c r="A343" s="3">
        <f>财富指数—趋势!A343</f>
        <v>45062</v>
      </c>
      <c r="B343" s="12">
        <f>财富指数—趋势!I343/财富指数—趋势!H343</f>
        <v>1.1388646776014895</v>
      </c>
      <c r="C343" s="12">
        <f t="shared" si="24"/>
        <v>1.1340967484966924</v>
      </c>
      <c r="D343" s="14">
        <f t="shared" si="25"/>
        <v>0.42041643370525072</v>
      </c>
      <c r="E343" s="14">
        <f t="shared" si="27"/>
        <v>0.34524039968611075</v>
      </c>
      <c r="F343" s="15" t="str">
        <f t="shared" si="28"/>
        <v>上升</v>
      </c>
      <c r="G343" s="14">
        <f t="shared" si="26"/>
        <v>0.11696840470551972</v>
      </c>
      <c r="H343" s="1" t="str">
        <f t="shared" si="29"/>
        <v>领先</v>
      </c>
    </row>
    <row r="344" spans="1:8">
      <c r="A344" s="3">
        <f>财富指数—趋势!A344</f>
        <v>45063</v>
      </c>
      <c r="B344" s="12">
        <f>财富指数—趋势!I344/财富指数—趋势!H344</f>
        <v>1.1387407951946131</v>
      </c>
      <c r="C344" s="12">
        <f t="shared" si="24"/>
        <v>1.1343122619685213</v>
      </c>
      <c r="D344" s="14">
        <f t="shared" si="25"/>
        <v>0.39041570602493803</v>
      </c>
      <c r="E344" s="14">
        <f t="shared" si="27"/>
        <v>0.34565525671445579</v>
      </c>
      <c r="F344" s="15" t="str">
        <f t="shared" si="28"/>
        <v>上升</v>
      </c>
      <c r="G344" s="14">
        <f t="shared" si="26"/>
        <v>0.1033356673829644</v>
      </c>
      <c r="H344" s="1" t="str">
        <f t="shared" si="29"/>
        <v>领先</v>
      </c>
    </row>
    <row r="345" spans="1:8">
      <c r="A345" s="3">
        <f>财富指数—趋势!A345</f>
        <v>45064</v>
      </c>
      <c r="B345" s="12">
        <f>财富指数—趋势!I345/财富指数—趋势!H345</f>
        <v>1.138549476730047</v>
      </c>
      <c r="C345" s="12">
        <f t="shared" si="24"/>
        <v>1.1345080443335764</v>
      </c>
      <c r="D345" s="14">
        <f t="shared" si="25"/>
        <v>0.35622774264634227</v>
      </c>
      <c r="E345" s="14">
        <f t="shared" si="27"/>
        <v>0.34628909781711908</v>
      </c>
      <c r="F345" s="15" t="str">
        <f t="shared" si="28"/>
        <v>上升</v>
      </c>
      <c r="G345" s="14">
        <f t="shared" si="26"/>
        <v>7.0757768081008976E-2</v>
      </c>
      <c r="H345" s="1" t="str">
        <f t="shared" si="29"/>
        <v>领先</v>
      </c>
    </row>
    <row r="346" spans="1:8">
      <c r="A346" s="3">
        <f>财富指数—趋势!A346</f>
        <v>45065</v>
      </c>
      <c r="B346" s="12">
        <f>财富指数—趋势!I346/财富指数—趋势!H346</f>
        <v>1.1384671562328188</v>
      </c>
      <c r="C346" s="12">
        <f t="shared" si="24"/>
        <v>1.1346970118819135</v>
      </c>
      <c r="D346" s="14">
        <f t="shared" si="25"/>
        <v>0.33226000521957566</v>
      </c>
      <c r="E346" s="14">
        <f t="shared" si="27"/>
        <v>0.34606672123774934</v>
      </c>
      <c r="F346" s="15" t="str">
        <f t="shared" si="28"/>
        <v>上升</v>
      </c>
      <c r="G346" s="14">
        <f t="shared" si="26"/>
        <v>5.4732743263419259E-2</v>
      </c>
      <c r="H346" s="1" t="str">
        <f t="shared" si="29"/>
        <v>领先</v>
      </c>
    </row>
    <row r="347" spans="1:8">
      <c r="A347" s="3">
        <f>财富指数—趋势!A347</f>
        <v>45068</v>
      </c>
      <c r="B347" s="12">
        <f>财富指数—趋势!I347/财富指数—趋势!H347</f>
        <v>1.1384765513146895</v>
      </c>
      <c r="C347" s="12">
        <f t="shared" si="24"/>
        <v>1.1348829150888893</v>
      </c>
      <c r="D347" s="14">
        <f t="shared" si="25"/>
        <v>0.31665259719930727</v>
      </c>
      <c r="E347" s="14">
        <f t="shared" si="27"/>
        <v>0.34458918149711038</v>
      </c>
      <c r="F347" s="15" t="str">
        <f t="shared" si="28"/>
        <v>上升</v>
      </c>
      <c r="G347" s="14">
        <f t="shared" si="26"/>
        <v>9.1332933063847932E-3</v>
      </c>
      <c r="H347" s="1" t="str">
        <f t="shared" si="29"/>
        <v>领先</v>
      </c>
    </row>
    <row r="348" spans="1:8">
      <c r="A348" s="3">
        <f>财富指数—趋势!A348</f>
        <v>45069</v>
      </c>
      <c r="B348" s="12">
        <f>财富指数—趋势!I348/财富指数—趋势!H348</f>
        <v>1.1387277677549037</v>
      </c>
      <c r="C348" s="12">
        <f t="shared" si="24"/>
        <v>1.1350681558123152</v>
      </c>
      <c r="D348" s="14">
        <f t="shared" si="25"/>
        <v>0.32241340961323139</v>
      </c>
      <c r="E348" s="14">
        <f t="shared" si="27"/>
        <v>0.34352741199878545</v>
      </c>
      <c r="F348" s="15" t="str">
        <f t="shared" si="28"/>
        <v>上升</v>
      </c>
      <c r="G348" s="14">
        <f t="shared" si="26"/>
        <v>-6.8233728824695916E-3</v>
      </c>
      <c r="H348" s="1" t="str">
        <f t="shared" si="29"/>
        <v>减弱</v>
      </c>
    </row>
    <row r="349" spans="1:8">
      <c r="A349" s="3">
        <f>财富指数—趋势!A349</f>
        <v>45070</v>
      </c>
      <c r="B349" s="12">
        <f>财富指数—趋势!I349/财富指数—趋势!H349</f>
        <v>1.138705981066904</v>
      </c>
      <c r="C349" s="12">
        <f t="shared" si="24"/>
        <v>1.1352474281939746</v>
      </c>
      <c r="D349" s="14">
        <f t="shared" si="25"/>
        <v>0.30465190116586438</v>
      </c>
      <c r="E349" s="14">
        <f t="shared" si="27"/>
        <v>0.34266951413382091</v>
      </c>
      <c r="F349" s="15" t="str">
        <f t="shared" si="28"/>
        <v>上升</v>
      </c>
      <c r="G349" s="14">
        <f t="shared" si="26"/>
        <v>-2.8004728024111358E-2</v>
      </c>
      <c r="H349" s="1" t="str">
        <f t="shared" si="29"/>
        <v>减弱</v>
      </c>
    </row>
    <row r="350" spans="1:8">
      <c r="A350" s="3">
        <f>财富指数—趋势!A350</f>
        <v>45071</v>
      </c>
      <c r="B350" s="12">
        <f>财富指数—趋势!I350/财富指数—趋势!H350</f>
        <v>1.1387455435050264</v>
      </c>
      <c r="C350" s="12">
        <f t="shared" si="24"/>
        <v>1.1354264541217134</v>
      </c>
      <c r="D350" s="14">
        <f t="shared" si="25"/>
        <v>0.29232094877342796</v>
      </c>
      <c r="E350" s="14">
        <f t="shared" si="27"/>
        <v>0.34141737906428782</v>
      </c>
      <c r="F350" s="15" t="str">
        <f t="shared" si="28"/>
        <v>上升</v>
      </c>
      <c r="G350" s="14">
        <f t="shared" si="26"/>
        <v>-6.4756679525190819E-2</v>
      </c>
      <c r="H350" s="1" t="str">
        <f t="shared" si="29"/>
        <v>减弱</v>
      </c>
    </row>
    <row r="351" spans="1:8">
      <c r="A351" s="3">
        <f>财富指数—趋势!A351</f>
        <v>45072</v>
      </c>
      <c r="B351" s="12">
        <f>财富指数—趋势!I351/财富指数—趋势!H351</f>
        <v>1.1389101580732186</v>
      </c>
      <c r="C351" s="12">
        <f t="shared" si="24"/>
        <v>1.1356067819509097</v>
      </c>
      <c r="D351" s="14">
        <f t="shared" si="25"/>
        <v>0.29089084133804288</v>
      </c>
      <c r="E351" s="14">
        <f t="shared" si="27"/>
        <v>0.34081941774706459</v>
      </c>
      <c r="F351" s="15" t="str">
        <f t="shared" si="28"/>
        <v>上升</v>
      </c>
      <c r="G351" s="14">
        <f t="shared" si="26"/>
        <v>-7.1111664513812123E-2</v>
      </c>
      <c r="H351" s="1" t="str">
        <f t="shared" si="29"/>
        <v>减弱</v>
      </c>
    </row>
    <row r="352" spans="1:8">
      <c r="A352" s="3">
        <f>财富指数—趋势!A352</f>
        <v>45075</v>
      </c>
      <c r="B352" s="12">
        <f>财富指数—趋势!I352/财富指数—趋势!H352</f>
        <v>1.1391602500202229</v>
      </c>
      <c r="C352" s="12">
        <f t="shared" si="24"/>
        <v>1.135778240870156</v>
      </c>
      <c r="D352" s="14">
        <f t="shared" si="25"/>
        <v>0.29777020093957329</v>
      </c>
      <c r="E352" s="14">
        <f t="shared" si="27"/>
        <v>0.34132847309456932</v>
      </c>
      <c r="F352" s="15" t="str">
        <f t="shared" si="28"/>
        <v>上升</v>
      </c>
      <c r="G352" s="14">
        <f t="shared" si="26"/>
        <v>-6.2250931370755325E-2</v>
      </c>
      <c r="H352" s="1" t="str">
        <f t="shared" si="29"/>
        <v>减弱</v>
      </c>
    </row>
    <row r="353" spans="1:8">
      <c r="A353" s="3">
        <f>财富指数—趋势!A353</f>
        <v>45076</v>
      </c>
      <c r="B353" s="12">
        <f>财富指数—趋势!I353/财富指数—趋势!H353</f>
        <v>1.1391180686541147</v>
      </c>
      <c r="C353" s="12">
        <f t="shared" si="24"/>
        <v>1.1359409792466268</v>
      </c>
      <c r="D353" s="14">
        <f t="shared" si="25"/>
        <v>0.27968789448857834</v>
      </c>
      <c r="E353" s="14">
        <f t="shared" si="27"/>
        <v>0.3410531359480572</v>
      </c>
      <c r="F353" s="15" t="str">
        <f t="shared" si="28"/>
        <v>上升</v>
      </c>
      <c r="G353" s="14">
        <f t="shared" si="26"/>
        <v>-0.10328396742478319</v>
      </c>
      <c r="H353" s="1" t="str">
        <f t="shared" si="29"/>
        <v>减弱</v>
      </c>
    </row>
    <row r="354" spans="1:8">
      <c r="A354" s="3">
        <f>财富指数—趋势!A354</f>
        <v>45077</v>
      </c>
      <c r="B354" s="12">
        <f>财富指数—趋势!I354/财富指数—趋势!H354</f>
        <v>1.1391615580635814</v>
      </c>
      <c r="C354" s="12">
        <f t="shared" si="24"/>
        <v>1.136105346895965</v>
      </c>
      <c r="D354" s="14">
        <f t="shared" si="25"/>
        <v>0.2690077267892832</v>
      </c>
      <c r="E354" s="14">
        <f t="shared" si="27"/>
        <v>0.3406474437972537</v>
      </c>
      <c r="F354" s="15" t="str">
        <f t="shared" si="28"/>
        <v>上升</v>
      </c>
      <c r="G354" s="14">
        <f t="shared" si="26"/>
        <v>-0.15632393143818479</v>
      </c>
      <c r="H354" s="1" t="str">
        <f t="shared" si="29"/>
        <v>减弱</v>
      </c>
    </row>
    <row r="355" spans="1:8">
      <c r="A355" s="3">
        <f>财富指数—趋势!A355</f>
        <v>45078</v>
      </c>
      <c r="B355" s="12">
        <f>财富指数—趋势!I355/财富指数—趋势!H355</f>
        <v>1.139350152579617</v>
      </c>
      <c r="C355" s="12">
        <f t="shared" si="24"/>
        <v>1.1362717926184582</v>
      </c>
      <c r="D355" s="14">
        <f t="shared" si="25"/>
        <v>0.27091757281634266</v>
      </c>
      <c r="E355" s="14">
        <f t="shared" si="27"/>
        <v>0.33890450422217849</v>
      </c>
      <c r="F355" s="15" t="str">
        <f t="shared" si="28"/>
        <v>上升</v>
      </c>
      <c r="G355" s="14">
        <f t="shared" si="26"/>
        <v>-0.15314583684233884</v>
      </c>
      <c r="H355" s="1" t="str">
        <f t="shared" si="29"/>
        <v>减弱</v>
      </c>
    </row>
    <row r="356" spans="1:8">
      <c r="A356" s="3">
        <f>财富指数—趋势!A356</f>
        <v>45079</v>
      </c>
      <c r="B356" s="12">
        <f>财富指数—趋势!I356/财富指数—趋势!H356</f>
        <v>1.1394989972085594</v>
      </c>
      <c r="C356" s="12">
        <f t="shared" si="24"/>
        <v>1.1364338401882272</v>
      </c>
      <c r="D356" s="14">
        <f t="shared" si="25"/>
        <v>0.26971715483450343</v>
      </c>
      <c r="E356" s="14">
        <f t="shared" si="27"/>
        <v>0.33607023623831195</v>
      </c>
      <c r="F356" s="15" t="str">
        <f t="shared" si="28"/>
        <v>上升</v>
      </c>
      <c r="G356" s="14">
        <f t="shared" si="26"/>
        <v>-0.1506992788707473</v>
      </c>
      <c r="H356" s="1" t="str">
        <f t="shared" si="29"/>
        <v>减弱</v>
      </c>
    </row>
    <row r="357" spans="1:8">
      <c r="A357" s="3">
        <f>财富指数—趋势!A357</f>
        <v>45082</v>
      </c>
      <c r="B357" s="12">
        <f>财富指数—趋势!I357/财富指数—趋势!H357</f>
        <v>1.1397299503531675</v>
      </c>
      <c r="C357" s="12">
        <f t="shared" si="24"/>
        <v>1.1365979026768327</v>
      </c>
      <c r="D357" s="14">
        <f t="shared" si="25"/>
        <v>0.27556338692500404</v>
      </c>
      <c r="E357" s="14">
        <f t="shared" si="27"/>
        <v>0.33335151041617045</v>
      </c>
      <c r="F357" s="15" t="str">
        <f t="shared" si="28"/>
        <v>上升</v>
      </c>
      <c r="G357" s="14">
        <f t="shared" si="26"/>
        <v>-0.11485231909993399</v>
      </c>
      <c r="H357" s="1" t="str">
        <f t="shared" si="29"/>
        <v>减弱</v>
      </c>
    </row>
    <row r="358" spans="1:8">
      <c r="A358" s="3">
        <f>财富指数—趋势!A358</f>
        <v>45083</v>
      </c>
      <c r="B358" s="12">
        <f>财富指数—趋势!I358/财富指数—趋势!H358</f>
        <v>1.1400664044403419</v>
      </c>
      <c r="C358" s="12">
        <f t="shared" si="24"/>
        <v>1.1367587558608363</v>
      </c>
      <c r="D358" s="14">
        <f t="shared" si="25"/>
        <v>0.2909719025652624</v>
      </c>
      <c r="E358" s="14">
        <f t="shared" si="27"/>
        <v>0.33020361871458204</v>
      </c>
      <c r="F358" s="15" t="str">
        <f t="shared" si="28"/>
        <v>上升</v>
      </c>
      <c r="G358" s="14">
        <f t="shared" si="26"/>
        <v>-6.5255840081079874E-2</v>
      </c>
      <c r="H358" s="1" t="str">
        <f t="shared" si="29"/>
        <v>减弱</v>
      </c>
    </row>
    <row r="359" spans="1:8">
      <c r="A359" s="3">
        <f>财富指数—趋势!A359</f>
        <v>45084</v>
      </c>
      <c r="B359" s="12">
        <f>财富指数—趋势!I359/财富指数—趋势!H359</f>
        <v>1.1402415848121552</v>
      </c>
      <c r="C359" s="12">
        <f t="shared" si="24"/>
        <v>1.1369196949395624</v>
      </c>
      <c r="D359" s="14">
        <f t="shared" si="25"/>
        <v>0.29218333426526133</v>
      </c>
      <c r="E359" s="14">
        <f t="shared" si="27"/>
        <v>0.32687889625807759</v>
      </c>
      <c r="F359" s="15" t="str">
        <f t="shared" si="28"/>
        <v>上升</v>
      </c>
      <c r="G359" s="14">
        <f t="shared" si="26"/>
        <v>-4.0076670954314331E-2</v>
      </c>
      <c r="H359" s="1" t="str">
        <f t="shared" si="29"/>
        <v>减弱</v>
      </c>
    </row>
    <row r="360" spans="1:8">
      <c r="A360" s="3">
        <f>财富指数—趋势!A360</f>
        <v>45085</v>
      </c>
      <c r="B360" s="12">
        <f>财富指数—趋势!I360/财富指数—趋势!H360</f>
        <v>1.1402010618333993</v>
      </c>
      <c r="C360" s="12">
        <f t="shared" si="24"/>
        <v>1.1370775196492791</v>
      </c>
      <c r="D360" s="14">
        <f t="shared" si="25"/>
        <v>0.27469914145199503</v>
      </c>
      <c r="E360" s="14">
        <f t="shared" si="27"/>
        <v>0.32281594431244265</v>
      </c>
      <c r="F360" s="15" t="str">
        <f t="shared" si="28"/>
        <v>上升</v>
      </c>
      <c r="G360" s="14">
        <f t="shared" si="26"/>
        <v>-4.195345574731224E-2</v>
      </c>
      <c r="H360" s="1" t="str">
        <f t="shared" si="29"/>
        <v>减弱</v>
      </c>
    </row>
    <row r="361" spans="1:8">
      <c r="A361" s="3">
        <f>财富指数—趋势!A361</f>
        <v>45086</v>
      </c>
      <c r="B361" s="12">
        <f>财富指数—趋势!I361/财富指数—趋势!H361</f>
        <v>1.1400421480071146</v>
      </c>
      <c r="C361" s="12">
        <f t="shared" si="24"/>
        <v>1.1372277530951389</v>
      </c>
      <c r="D361" s="14">
        <f t="shared" si="25"/>
        <v>0.24747856393021461</v>
      </c>
      <c r="E361" s="14">
        <f t="shared" si="27"/>
        <v>0.31636388250372133</v>
      </c>
      <c r="F361" s="15" t="str">
        <f t="shared" si="28"/>
        <v>上升</v>
      </c>
      <c r="G361" s="14">
        <f t="shared" si="26"/>
        <v>-7.4934845683016782E-2</v>
      </c>
      <c r="H361" s="1" t="str">
        <f t="shared" si="29"/>
        <v>减弱</v>
      </c>
    </row>
    <row r="362" spans="1:8">
      <c r="A362" s="3">
        <f>财富指数—趋势!A362</f>
        <v>45089</v>
      </c>
      <c r="B362" s="12">
        <f>财富指数—趋势!I362/财富指数—趋势!H362</f>
        <v>1.1399170884827767</v>
      </c>
      <c r="C362" s="12">
        <f t="shared" si="24"/>
        <v>1.137366752089165</v>
      </c>
      <c r="D362" s="14">
        <f t="shared" si="25"/>
        <v>0.22423166396654537</v>
      </c>
      <c r="E362" s="14">
        <f t="shared" si="27"/>
        <v>0.30678769230082026</v>
      </c>
      <c r="F362" s="15" t="str">
        <f t="shared" si="28"/>
        <v>上升</v>
      </c>
      <c r="G362" s="14">
        <f t="shared" si="26"/>
        <v>-8.0420237199319011E-2</v>
      </c>
      <c r="H362" s="1" t="str">
        <f t="shared" si="29"/>
        <v>减弱</v>
      </c>
    </row>
    <row r="363" spans="1:8">
      <c r="A363" s="3">
        <f>财富指数—趋势!A363</f>
        <v>45090</v>
      </c>
      <c r="B363" s="12">
        <f>财富指数—趋势!I363/财富指数—趋势!H363</f>
        <v>1.1404609864704687</v>
      </c>
      <c r="C363" s="12">
        <f t="shared" si="24"/>
        <v>1.1375178121745739</v>
      </c>
      <c r="D363" s="14">
        <f t="shared" si="25"/>
        <v>0.25873654587160733</v>
      </c>
      <c r="E363" s="14">
        <f t="shared" si="27"/>
        <v>0.29891498450143578</v>
      </c>
      <c r="F363" s="15" t="str">
        <f t="shared" si="28"/>
        <v>上升</v>
      </c>
      <c r="G363" s="14">
        <f t="shared" si="26"/>
        <v>-3.3584402901820631E-2</v>
      </c>
      <c r="H363" s="1" t="str">
        <f t="shared" si="29"/>
        <v>减弱</v>
      </c>
    </row>
    <row r="364" spans="1:8">
      <c r="A364" s="3">
        <f>财富指数—趋势!A364</f>
        <v>45091</v>
      </c>
      <c r="B364" s="12">
        <f>财富指数—趋势!I364/财富指数—趋势!H364</f>
        <v>1.1406001859081003</v>
      </c>
      <c r="C364" s="12">
        <f t="shared" si="24"/>
        <v>1.1376637166642798</v>
      </c>
      <c r="D364" s="14">
        <f t="shared" si="25"/>
        <v>0.25811399280892822</v>
      </c>
      <c r="E364" s="14">
        <f t="shared" si="27"/>
        <v>0.29118629683970615</v>
      </c>
      <c r="F364" s="15" t="str">
        <f t="shared" si="28"/>
        <v>上升</v>
      </c>
      <c r="G364" s="14">
        <f t="shared" si="26"/>
        <v>-3.2776848529114666E-2</v>
      </c>
      <c r="H364" s="1" t="str">
        <f t="shared" si="29"/>
        <v>减弱</v>
      </c>
    </row>
    <row r="365" spans="1:8">
      <c r="A365" s="3">
        <f>财富指数—趋势!A365</f>
        <v>45092</v>
      </c>
      <c r="B365" s="12">
        <f>财富指数—趋势!I365/财富指数—趋势!H365</f>
        <v>1.1403379102925839</v>
      </c>
      <c r="C365" s="12">
        <f t="shared" ref="C365:C428" si="30">AVERAGE(B324:B365)</f>
        <v>1.1378045452902399</v>
      </c>
      <c r="D365" s="14">
        <f t="shared" ref="D365:D428" si="31">(B365/C365-1)*100</f>
        <v>0.22265379522612427</v>
      </c>
      <c r="E365" s="14">
        <f t="shared" si="27"/>
        <v>0.28319763442071499</v>
      </c>
      <c r="F365" s="15" t="str">
        <f t="shared" si="28"/>
        <v>上升</v>
      </c>
      <c r="G365" s="14">
        <f t="shared" si="26"/>
        <v>-7.5116405713449019E-2</v>
      </c>
      <c r="H365" s="1" t="str">
        <f t="shared" si="29"/>
        <v>减弱</v>
      </c>
    </row>
    <row r="366" spans="1:8">
      <c r="A366" s="3">
        <f>财富指数—趋势!A366</f>
        <v>45093</v>
      </c>
      <c r="B366" s="12">
        <f>财富指数—趋势!I366/财富指数—趋势!H366</f>
        <v>1.1397356699705357</v>
      </c>
      <c r="C366" s="12">
        <f t="shared" si="30"/>
        <v>1.1379365957129171</v>
      </c>
      <c r="D366" s="14">
        <f t="shared" si="31"/>
        <v>0.15809969240785371</v>
      </c>
      <c r="E366" s="14">
        <f t="shared" si="27"/>
        <v>0.27376296536173939</v>
      </c>
      <c r="F366" s="15" t="str">
        <f t="shared" si="28"/>
        <v>上升</v>
      </c>
      <c r="G366" s="14">
        <f t="shared" si="26"/>
        <v>-0.12158820208072463</v>
      </c>
      <c r="H366" s="1" t="str">
        <f t="shared" si="29"/>
        <v>减弱</v>
      </c>
    </row>
    <row r="367" spans="1:8">
      <c r="A367" s="3">
        <f>财富指数—趋势!A367</f>
        <v>45096</v>
      </c>
      <c r="B367" s="12">
        <f>财富指数—趋势!I367/财富指数—趋势!H367</f>
        <v>1.1394150464183324</v>
      </c>
      <c r="C367" s="12">
        <f t="shared" si="30"/>
        <v>1.1380580294926073</v>
      </c>
      <c r="D367" s="14">
        <f t="shared" si="31"/>
        <v>0.11923969521396849</v>
      </c>
      <c r="E367" s="14">
        <f t="shared" si="27"/>
        <v>0.26361914107575807</v>
      </c>
      <c r="F367" s="15" t="str">
        <f t="shared" si="28"/>
        <v>上升</v>
      </c>
      <c r="G367" s="14">
        <f t="shared" si="26"/>
        <v>-0.14976803157531471</v>
      </c>
      <c r="H367" s="1" t="str">
        <f t="shared" si="29"/>
        <v>减弱</v>
      </c>
    </row>
    <row r="368" spans="1:8">
      <c r="A368" s="3">
        <f>财富指数—趋势!A368</f>
        <v>45097</v>
      </c>
      <c r="B368" s="12">
        <f>财富指数—趋势!I368/财富指数—趋势!H368</f>
        <v>1.139459524538891</v>
      </c>
      <c r="C368" s="12">
        <f t="shared" si="30"/>
        <v>1.1381729059086889</v>
      </c>
      <c r="D368" s="14">
        <f t="shared" si="31"/>
        <v>0.11304245809427016</v>
      </c>
      <c r="E368" s="14">
        <f t="shared" si="27"/>
        <v>0.2539234201659944</v>
      </c>
      <c r="F368" s="15" t="str">
        <f t="shared" si="28"/>
        <v>上升</v>
      </c>
      <c r="G368" s="14">
        <f t="shared" si="26"/>
        <v>-0.1578751147220725</v>
      </c>
      <c r="H368" s="1" t="str">
        <f t="shared" si="29"/>
        <v>减弱</v>
      </c>
    </row>
    <row r="369" spans="1:8">
      <c r="A369" s="3">
        <f>财富指数—趋势!A369</f>
        <v>45098</v>
      </c>
      <c r="B369" s="12">
        <f>财富指数—趋势!I369/财富指数—趋势!H369</f>
        <v>1.1395133667407698</v>
      </c>
      <c r="C369" s="12">
        <f t="shared" si="30"/>
        <v>1.1382851233123341</v>
      </c>
      <c r="D369" s="14">
        <f t="shared" si="31"/>
        <v>0.10790296765554874</v>
      </c>
      <c r="E369" s="14">
        <f t="shared" si="27"/>
        <v>0.24370863721562858</v>
      </c>
      <c r="F369" s="15" t="str">
        <f t="shared" si="28"/>
        <v>上升</v>
      </c>
      <c r="G369" s="14">
        <f t="shared" si="26"/>
        <v>-0.16181418717895468</v>
      </c>
      <c r="H369" s="1" t="str">
        <f t="shared" si="29"/>
        <v>减弱</v>
      </c>
    </row>
    <row r="370" spans="1:8">
      <c r="A370" s="3">
        <f>财富指数—趋势!A370</f>
        <v>45102</v>
      </c>
      <c r="B370" s="12">
        <f>财富指数—趋势!I370/财富指数—趋势!H370</f>
        <v>1.1393654604684935</v>
      </c>
      <c r="C370" s="12">
        <f t="shared" si="30"/>
        <v>1.1383952963235553</v>
      </c>
      <c r="D370" s="14">
        <f t="shared" si="31"/>
        <v>8.5222079542268681E-2</v>
      </c>
      <c r="E370" s="14">
        <f t="shared" si="27"/>
        <v>0.23325959809069544</v>
      </c>
      <c r="F370" s="15" t="str">
        <f t="shared" si="28"/>
        <v>上升</v>
      </c>
      <c r="G370" s="14">
        <f t="shared" si="26"/>
        <v>-0.19034130738273536</v>
      </c>
      <c r="H370" s="1" t="str">
        <f t="shared" si="29"/>
        <v>减弱</v>
      </c>
    </row>
    <row r="371" spans="1:8">
      <c r="A371" s="3">
        <f>财富指数—趋势!A371</f>
        <v>45103</v>
      </c>
      <c r="B371" s="12">
        <f>财富指数—趋势!I371/财富指数—趋势!H371</f>
        <v>1.139502784269284</v>
      </c>
      <c r="C371" s="12">
        <f t="shared" si="30"/>
        <v>1.1385054629574174</v>
      </c>
      <c r="D371" s="14">
        <f t="shared" si="31"/>
        <v>8.7599167884166995E-2</v>
      </c>
      <c r="E371" s="14">
        <f t="shared" si="27"/>
        <v>0.22351094185787349</v>
      </c>
      <c r="F371" s="15" t="str">
        <f t="shared" si="28"/>
        <v>上升</v>
      </c>
      <c r="G371" s="14">
        <f t="shared" si="26"/>
        <v>-0.2033727346810954</v>
      </c>
      <c r="H371" s="1" t="str">
        <f t="shared" si="29"/>
        <v>减弱</v>
      </c>
    </row>
    <row r="372" spans="1:8">
      <c r="A372" s="3">
        <f>财富指数—趋势!A372</f>
        <v>45104</v>
      </c>
      <c r="B372" s="12">
        <f>财富指数—趋势!I372/财富指数—趋势!H372</f>
        <v>1.1390172644180407</v>
      </c>
      <c r="C372" s="12">
        <f t="shared" si="30"/>
        <v>1.1386036627577443</v>
      </c>
      <c r="D372" s="14">
        <f t="shared" si="31"/>
        <v>3.6325340750686941E-2</v>
      </c>
      <c r="E372" s="14">
        <f t="shared" si="27"/>
        <v>0.21138877516323748</v>
      </c>
      <c r="F372" s="15" t="str">
        <f t="shared" si="28"/>
        <v>上升</v>
      </c>
      <c r="G372" s="14">
        <f t="shared" si="26"/>
        <v>-0.25585799351457439</v>
      </c>
      <c r="H372" s="1" t="str">
        <f t="shared" si="29"/>
        <v>减弱</v>
      </c>
    </row>
    <row r="373" spans="1:8">
      <c r="A373" s="3">
        <f>财富指数—趋势!A373</f>
        <v>45105</v>
      </c>
      <c r="B373" s="12">
        <f>财富指数—趋势!I373/财富指数—趋势!H373</f>
        <v>1.1389368032060425</v>
      </c>
      <c r="C373" s="12">
        <f t="shared" si="30"/>
        <v>1.1387000930428672</v>
      </c>
      <c r="D373" s="14">
        <f t="shared" si="31"/>
        <v>2.0787753037132539E-2</v>
      </c>
      <c r="E373" s="14">
        <f t="shared" si="27"/>
        <v>0.1981991347869308</v>
      </c>
      <c r="F373" s="15" t="str">
        <f t="shared" si="28"/>
        <v>上升</v>
      </c>
      <c r="G373" s="14">
        <f t="shared" si="26"/>
        <v>-0.25391138841486249</v>
      </c>
      <c r="H373" s="1" t="str">
        <f t="shared" si="29"/>
        <v>减弱</v>
      </c>
    </row>
    <row r="374" spans="1:8">
      <c r="A374" s="3">
        <f>财富指数—趋势!A374</f>
        <v>45106</v>
      </c>
      <c r="B374" s="12">
        <f>财富指数—趋势!I374/财富指数—趋势!H374</f>
        <v>1.1388069562803582</v>
      </c>
      <c r="C374" s="12">
        <f t="shared" si="30"/>
        <v>1.1387895239882908</v>
      </c>
      <c r="D374" s="14">
        <f t="shared" si="31"/>
        <v>1.5307738348679933E-3</v>
      </c>
      <c r="E374" s="14">
        <f t="shared" si="27"/>
        <v>0.18495355761294457</v>
      </c>
      <c r="F374" s="15" t="str">
        <f t="shared" si="28"/>
        <v>上升</v>
      </c>
      <c r="G374" s="14">
        <f t="shared" si="26"/>
        <v>-0.24594779009534662</v>
      </c>
      <c r="H374" s="1" t="str">
        <f t="shared" si="29"/>
        <v>减弱</v>
      </c>
    </row>
    <row r="375" spans="1:8">
      <c r="A375" s="3">
        <f>财富指数—趋势!A375</f>
        <v>45107</v>
      </c>
      <c r="B375" s="12">
        <f>财富指数—趋势!I375/财富指数—趋势!H375</f>
        <v>1.138811216368095</v>
      </c>
      <c r="C375" s="12">
        <f t="shared" si="30"/>
        <v>1.1388769082770149</v>
      </c>
      <c r="D375" s="14">
        <f t="shared" si="31"/>
        <v>-5.7681307297108297E-3</v>
      </c>
      <c r="E375" s="14">
        <f t="shared" si="27"/>
        <v>0.17186899296918295</v>
      </c>
      <c r="F375" s="15" t="str">
        <f t="shared" si="28"/>
        <v>上升</v>
      </c>
      <c r="G375" s="14">
        <f t="shared" si="26"/>
        <v>-0.2299997946962562</v>
      </c>
      <c r="H375" s="1" t="str">
        <f t="shared" si="29"/>
        <v>滞后</v>
      </c>
    </row>
    <row r="376" spans="1:8">
      <c r="A376" s="3">
        <f>财富指数—趋势!A376</f>
        <v>45110</v>
      </c>
      <c r="B376" s="12">
        <f>财富指数—趋势!I376/财富指数—趋势!H376</f>
        <v>1.1387799047577623</v>
      </c>
      <c r="C376" s="12">
        <f t="shared" si="30"/>
        <v>1.1389510000614116</v>
      </c>
      <c r="D376" s="14">
        <f t="shared" si="31"/>
        <v>-1.5022183012269874E-2</v>
      </c>
      <c r="E376" s="14">
        <f t="shared" si="27"/>
        <v>0.1582528141202014</v>
      </c>
      <c r="F376" s="15" t="str">
        <f t="shared" si="28"/>
        <v>上升</v>
      </c>
      <c r="G376" s="14">
        <f t="shared" si="26"/>
        <v>-0.2737587288838772</v>
      </c>
      <c r="H376" s="1" t="str">
        <f t="shared" si="29"/>
        <v>滞后</v>
      </c>
    </row>
    <row r="377" spans="1:8">
      <c r="A377" s="3">
        <f>财富指数—趋势!A377</f>
        <v>45111</v>
      </c>
      <c r="B377" s="12">
        <f>财富指数—趋势!I377/财富指数—趋势!H377</f>
        <v>1.1387576463561067</v>
      </c>
      <c r="C377" s="12">
        <f t="shared" si="30"/>
        <v>1.1390141652973884</v>
      </c>
      <c r="D377" s="14">
        <f t="shared" si="31"/>
        <v>-2.2521137058451046E-2</v>
      </c>
      <c r="E377" s="14">
        <f t="shared" si="27"/>
        <v>0.14433670498244167</v>
      </c>
      <c r="F377" s="15" t="str">
        <f t="shared" si="28"/>
        <v>上升</v>
      </c>
      <c r="G377" s="14">
        <f t="shared" si="26"/>
        <v>-0.28063512986737926</v>
      </c>
      <c r="H377" s="1" t="str">
        <f t="shared" si="29"/>
        <v>滞后</v>
      </c>
    </row>
    <row r="378" spans="1:8">
      <c r="A378" s="3">
        <f>财富指数—趋势!A378</f>
        <v>45112</v>
      </c>
      <c r="B378" s="12">
        <f>财富指数—趋势!I378/财富指数—趋势!H378</f>
        <v>1.138817953618861</v>
      </c>
      <c r="C378" s="12">
        <f t="shared" si="30"/>
        <v>1.1390731667720526</v>
      </c>
      <c r="D378" s="14">
        <f t="shared" si="31"/>
        <v>-2.2405334497943574E-2</v>
      </c>
      <c r="E378" s="14">
        <f t="shared" si="27"/>
        <v>0.1301477182480156</v>
      </c>
      <c r="F378" s="15" t="str">
        <f t="shared" si="28"/>
        <v>上升</v>
      </c>
      <c r="G378" s="14">
        <f t="shared" ref="G378:G441" si="32">D378-D365</f>
        <v>-0.24505912972406785</v>
      </c>
      <c r="H378" s="1" t="str">
        <f t="shared" si="29"/>
        <v>滞后</v>
      </c>
    </row>
    <row r="379" spans="1:8">
      <c r="A379" s="3">
        <f>财富指数—趋势!A379</f>
        <v>45113</v>
      </c>
      <c r="B379" s="12">
        <f>财富指数—趋势!I379/财富指数—趋势!H379</f>
        <v>1.1391021963688133</v>
      </c>
      <c r="C379" s="12">
        <f t="shared" si="30"/>
        <v>1.1391274267199041</v>
      </c>
      <c r="D379" s="14">
        <f t="shared" si="31"/>
        <v>-2.2148839979641011E-3</v>
      </c>
      <c r="E379" s="14">
        <f t="shared" si="27"/>
        <v>0.11618644269738576</v>
      </c>
      <c r="F379" s="15" t="str">
        <f t="shared" si="28"/>
        <v>上升</v>
      </c>
      <c r="G379" s="14">
        <f t="shared" si="32"/>
        <v>-0.16031457640581781</v>
      </c>
      <c r="H379" s="1" t="str">
        <f t="shared" si="29"/>
        <v>滞后</v>
      </c>
    </row>
    <row r="380" spans="1:8">
      <c r="A380" s="3">
        <f>财富指数—趋势!A380</f>
        <v>45114</v>
      </c>
      <c r="B380" s="12">
        <f>财富指数—趋势!I380/财富指数—趋势!H380</f>
        <v>1.1388935295146188</v>
      </c>
      <c r="C380" s="12">
        <f t="shared" si="30"/>
        <v>1.139170398220406</v>
      </c>
      <c r="D380" s="14">
        <f t="shared" si="31"/>
        <v>-2.4304415407894187E-2</v>
      </c>
      <c r="E380" s="14">
        <f t="shared" si="27"/>
        <v>0.10111559747485455</v>
      </c>
      <c r="F380" s="15" t="str">
        <f t="shared" si="28"/>
        <v>上升</v>
      </c>
      <c r="G380" s="14">
        <f t="shared" si="32"/>
        <v>-0.14354411062186268</v>
      </c>
      <c r="H380" s="1" t="str">
        <f t="shared" si="29"/>
        <v>滞后</v>
      </c>
    </row>
    <row r="381" spans="1:8">
      <c r="A381" s="3">
        <f>财富指数—趋势!A381</f>
        <v>45117</v>
      </c>
      <c r="B381" s="12">
        <f>财富指数—趋势!I381/财富指数—趋势!H381</f>
        <v>1.1387403233768201</v>
      </c>
      <c r="C381" s="12">
        <f t="shared" si="30"/>
        <v>1.1392052202210543</v>
      </c>
      <c r="D381" s="14">
        <f t="shared" si="31"/>
        <v>-4.0808875870845807E-2</v>
      </c>
      <c r="E381" s="14">
        <f t="shared" si="27"/>
        <v>8.6091406173766885E-2</v>
      </c>
      <c r="F381" s="15" t="str">
        <f t="shared" si="28"/>
        <v>上升</v>
      </c>
      <c r="G381" s="14">
        <f t="shared" si="32"/>
        <v>-0.15385133396511597</v>
      </c>
      <c r="H381" s="1" t="str">
        <f t="shared" si="29"/>
        <v>滞后</v>
      </c>
    </row>
    <row r="382" spans="1:8">
      <c r="A382" s="3">
        <f>财富指数—趋势!A382</f>
        <v>45118</v>
      </c>
      <c r="B382" s="12">
        <f>财富指数—趋势!I382/财富指数—趋势!H382</f>
        <v>1.1388534911812767</v>
      </c>
      <c r="C382" s="12">
        <f t="shared" si="30"/>
        <v>1.1392314140569668</v>
      </c>
      <c r="D382" s="14">
        <f t="shared" si="31"/>
        <v>-3.3173494956950655E-2</v>
      </c>
      <c r="E382" s="14">
        <f t="shared" si="27"/>
        <v>7.2727022417235207E-2</v>
      </c>
      <c r="F382" s="15" t="str">
        <f t="shared" si="28"/>
        <v>上升</v>
      </c>
      <c r="G382" s="14">
        <f t="shared" si="32"/>
        <v>-0.1410764626124994</v>
      </c>
      <c r="H382" s="1" t="str">
        <f t="shared" si="29"/>
        <v>滞后</v>
      </c>
    </row>
    <row r="383" spans="1:8">
      <c r="A383" s="3">
        <f>财富指数—趋势!A383</f>
        <v>45119</v>
      </c>
      <c r="B383" s="12">
        <f>财富指数—趋势!I383/财富指数—趋势!H383</f>
        <v>1.1390112742954461</v>
      </c>
      <c r="C383" s="12">
        <f t="shared" si="30"/>
        <v>1.1392445727144289</v>
      </c>
      <c r="D383" s="14">
        <f t="shared" si="31"/>
        <v>-2.0478343682328592E-2</v>
      </c>
      <c r="E383" s="14">
        <f t="shared" si="27"/>
        <v>6.1074164910145973E-2</v>
      </c>
      <c r="F383" s="15" t="str">
        <f t="shared" si="28"/>
        <v>上升</v>
      </c>
      <c r="G383" s="14">
        <f t="shared" si="32"/>
        <v>-0.10570042322459727</v>
      </c>
      <c r="H383" s="1" t="str">
        <f t="shared" si="29"/>
        <v>滞后</v>
      </c>
    </row>
    <row r="384" spans="1:8">
      <c r="A384" s="3">
        <f>财富指数—趋势!A384</f>
        <v>45120</v>
      </c>
      <c r="B384" s="12">
        <f>财富指数—趋势!I384/财富指数—趋势!H384</f>
        <v>1.1392866021960846</v>
      </c>
      <c r="C384" s="12">
        <f t="shared" si="30"/>
        <v>1.1392590825939177</v>
      </c>
      <c r="D384" s="14">
        <f t="shared" si="31"/>
        <v>2.4155701356498582E-3</v>
      </c>
      <c r="E384" s="14">
        <f t="shared" si="27"/>
        <v>4.8868404160814664E-2</v>
      </c>
      <c r="F384" s="15" t="str">
        <f t="shared" si="28"/>
        <v>上升</v>
      </c>
      <c r="G384" s="14">
        <f t="shared" si="32"/>
        <v>-8.5183597748517137E-2</v>
      </c>
      <c r="H384" s="1" t="str">
        <f t="shared" si="29"/>
        <v>减弱</v>
      </c>
    </row>
    <row r="385" spans="1:8">
      <c r="A385" s="3">
        <f>财富指数—趋势!A385</f>
        <v>45121</v>
      </c>
      <c r="B385" s="12">
        <f>财富指数—趋势!I385/财富指数—趋势!H385</f>
        <v>1.1392683820359872</v>
      </c>
      <c r="C385" s="12">
        <f t="shared" si="30"/>
        <v>1.1392686946042629</v>
      </c>
      <c r="D385" s="14">
        <f t="shared" si="31"/>
        <v>-2.743586979825352E-5</v>
      </c>
      <c r="E385" s="14">
        <f t="shared" ref="E385:E448" si="33">AVERAGE(D365:D385)</f>
        <v>3.6575955176113402E-2</v>
      </c>
      <c r="F385" s="15" t="str">
        <f t="shared" ref="F385:F448" si="34">IF(E385&gt;0,"上升","下降")</f>
        <v>上升</v>
      </c>
      <c r="G385" s="14">
        <f t="shared" si="32"/>
        <v>-3.6352776620485194E-2</v>
      </c>
      <c r="H385" s="1" t="str">
        <f t="shared" ref="H385:H448" si="35">IF(AND(D385&gt;0,G385&gt;0),"领先",IF(AND(D385&lt;=0,G385&gt;0),"改善",IF(AND(D385&gt;0,G385&lt;=0),"减弱","滞后")))</f>
        <v>滞后</v>
      </c>
    </row>
    <row r="386" spans="1:8">
      <c r="A386" s="3">
        <f>财富指数—趋势!A386</f>
        <v>45124</v>
      </c>
      <c r="B386" s="12">
        <f>财富指数—趋势!I386/财富指数—趋势!H386</f>
        <v>1.1392756519711595</v>
      </c>
      <c r="C386" s="12">
        <f t="shared" si="30"/>
        <v>1.1392814292894187</v>
      </c>
      <c r="D386" s="14">
        <f t="shared" si="31"/>
        <v>-5.0710194255954022E-4</v>
      </c>
      <c r="E386" s="14">
        <f t="shared" si="33"/>
        <v>2.5949245787128459E-2</v>
      </c>
      <c r="F386" s="15" t="str">
        <f t="shared" si="34"/>
        <v>上升</v>
      </c>
      <c r="G386" s="14">
        <f t="shared" si="32"/>
        <v>-2.1294854979692079E-2</v>
      </c>
      <c r="H386" s="1" t="str">
        <f t="shared" si="35"/>
        <v>滞后</v>
      </c>
    </row>
    <row r="387" spans="1:8">
      <c r="A387" s="3">
        <f>财富指数—趋势!A387</f>
        <v>45125</v>
      </c>
      <c r="B387" s="12">
        <f>财富指数—趋势!I387/财富指数—趋势!H387</f>
        <v>1.1395488571623869</v>
      </c>
      <c r="C387" s="12">
        <f t="shared" si="30"/>
        <v>1.1393052240616175</v>
      </c>
      <c r="D387" s="14">
        <f t="shared" si="31"/>
        <v>2.1384357380616059E-2</v>
      </c>
      <c r="E387" s="14">
        <f t="shared" si="33"/>
        <v>1.9438991738212379E-2</v>
      </c>
      <c r="F387" s="15" t="str">
        <f t="shared" si="34"/>
        <v>上升</v>
      </c>
      <c r="G387" s="14">
        <f t="shared" si="32"/>
        <v>1.9853583545748066E-2</v>
      </c>
      <c r="H387" s="1" t="str">
        <f t="shared" si="35"/>
        <v>领先</v>
      </c>
    </row>
    <row r="388" spans="1:8">
      <c r="A388" s="3">
        <f>财富指数—趋势!A388</f>
        <v>45126</v>
      </c>
      <c r="B388" s="12">
        <f>财富指数—趋势!I388/财富指数—趋势!H388</f>
        <v>1.1393980451536723</v>
      </c>
      <c r="C388" s="12">
        <f t="shared" si="30"/>
        <v>1.1393273880835424</v>
      </c>
      <c r="D388" s="14">
        <f t="shared" si="31"/>
        <v>6.2016476448212288E-3</v>
      </c>
      <c r="E388" s="14">
        <f t="shared" si="33"/>
        <v>1.4056227568252987E-2</v>
      </c>
      <c r="F388" s="15" t="str">
        <f t="shared" si="34"/>
        <v>上升</v>
      </c>
      <c r="G388" s="14">
        <f t="shared" si="32"/>
        <v>1.1969778374532059E-2</v>
      </c>
      <c r="H388" s="1" t="str">
        <f t="shared" si="35"/>
        <v>领先</v>
      </c>
    </row>
    <row r="389" spans="1:8">
      <c r="A389" s="3">
        <f>财富指数—趋势!A389</f>
        <v>45127</v>
      </c>
      <c r="B389" s="12">
        <f>财富指数—趋势!I389/财富指数—趋势!H389</f>
        <v>1.1396268339638411</v>
      </c>
      <c r="C389" s="12">
        <f t="shared" si="30"/>
        <v>1.1393547757656652</v>
      </c>
      <c r="D389" s="14">
        <f t="shared" si="31"/>
        <v>2.3878268995991547E-2</v>
      </c>
      <c r="E389" s="14">
        <f t="shared" si="33"/>
        <v>9.8103138016682918E-3</v>
      </c>
      <c r="F389" s="15" t="str">
        <f t="shared" si="34"/>
        <v>上升</v>
      </c>
      <c r="G389" s="14">
        <f t="shared" si="32"/>
        <v>3.8900452008261421E-2</v>
      </c>
      <c r="H389" s="1" t="str">
        <f t="shared" si="35"/>
        <v>领先</v>
      </c>
    </row>
    <row r="390" spans="1:8">
      <c r="A390" s="3">
        <f>财富指数—趋势!A390</f>
        <v>45128</v>
      </c>
      <c r="B390" s="12">
        <f>财富指数—趋势!I390/财富指数—趋势!H390</f>
        <v>1.1397314450458733</v>
      </c>
      <c r="C390" s="12">
        <f t="shared" si="30"/>
        <v>1.1393786728440216</v>
      </c>
      <c r="D390" s="14">
        <f t="shared" si="31"/>
        <v>3.0961804908202772E-2</v>
      </c>
      <c r="E390" s="14">
        <f t="shared" si="33"/>
        <v>6.1464489089375308E-3</v>
      </c>
      <c r="F390" s="15" t="str">
        <f t="shared" si="34"/>
        <v>上升</v>
      </c>
      <c r="G390" s="14">
        <f t="shared" si="32"/>
        <v>5.3482941966653819E-2</v>
      </c>
      <c r="H390" s="1" t="str">
        <f t="shared" si="35"/>
        <v>领先</v>
      </c>
    </row>
    <row r="391" spans="1:8">
      <c r="A391" s="3">
        <f>财富指数—趋势!A391</f>
        <v>45131</v>
      </c>
      <c r="B391" s="12">
        <f>财富指数—趋势!I391/财富指数—趋势!H391</f>
        <v>1.1398984895277713</v>
      </c>
      <c r="C391" s="12">
        <f t="shared" si="30"/>
        <v>1.1394070659026139</v>
      </c>
      <c r="D391" s="14">
        <f t="shared" si="31"/>
        <v>4.3129768092864396E-2</v>
      </c>
      <c r="E391" s="14">
        <f t="shared" si="33"/>
        <v>4.1420531256325648E-3</v>
      </c>
      <c r="F391" s="15" t="str">
        <f t="shared" si="34"/>
        <v>上升</v>
      </c>
      <c r="G391" s="14">
        <f t="shared" si="32"/>
        <v>6.553510259080797E-2</v>
      </c>
      <c r="H391" s="1" t="str">
        <f t="shared" si="35"/>
        <v>领先</v>
      </c>
    </row>
    <row r="392" spans="1:8">
      <c r="A392" s="3">
        <f>财富指数—趋势!A392</f>
        <v>45132</v>
      </c>
      <c r="B392" s="12">
        <f>财富指数—趋势!I392/财富指数—趋势!H392</f>
        <v>1.1389158947491607</v>
      </c>
      <c r="C392" s="12">
        <f t="shared" si="30"/>
        <v>1.139411121884617</v>
      </c>
      <c r="D392" s="14">
        <f t="shared" si="31"/>
        <v>-4.3463428252066283E-2</v>
      </c>
      <c r="E392" s="14">
        <f t="shared" si="33"/>
        <v>-2.0990228808547336E-3</v>
      </c>
      <c r="F392" s="15" t="str">
        <f t="shared" si="34"/>
        <v>下降</v>
      </c>
      <c r="G392" s="14">
        <f t="shared" si="32"/>
        <v>-4.1248544254102182E-2</v>
      </c>
      <c r="H392" s="1" t="str">
        <f t="shared" si="35"/>
        <v>滞后</v>
      </c>
    </row>
    <row r="393" spans="1:8">
      <c r="A393" s="3">
        <f>财富指数—趋势!A393</f>
        <v>45133</v>
      </c>
      <c r="B393" s="12">
        <f>财富指数—趋势!I393/财富指数—趋势!H393</f>
        <v>1.1390802448119062</v>
      </c>
      <c r="C393" s="12">
        <f t="shared" si="30"/>
        <v>1.1394151715688716</v>
      </c>
      <c r="D393" s="14">
        <f t="shared" si="31"/>
        <v>-2.9394619742006967E-2</v>
      </c>
      <c r="E393" s="14">
        <f t="shared" si="33"/>
        <v>-5.2285448090782531E-3</v>
      </c>
      <c r="F393" s="15" t="str">
        <f t="shared" si="34"/>
        <v>下降</v>
      </c>
      <c r="G393" s="14">
        <f t="shared" si="32"/>
        <v>-5.0902043341127801E-3</v>
      </c>
      <c r="H393" s="1" t="str">
        <f t="shared" si="35"/>
        <v>滞后</v>
      </c>
    </row>
    <row r="394" spans="1:8">
      <c r="A394" s="3">
        <f>财富指数—趋势!A394</f>
        <v>45134</v>
      </c>
      <c r="B394" s="12">
        <f>财富指数—趋势!I394/财富指数—趋势!H394</f>
        <v>1.1394469003425347</v>
      </c>
      <c r="C394" s="12">
        <f t="shared" si="30"/>
        <v>1.1394219965765455</v>
      </c>
      <c r="D394" s="14">
        <f t="shared" si="31"/>
        <v>2.1856490452165644E-3</v>
      </c>
      <c r="E394" s="14">
        <f t="shared" si="33"/>
        <v>-6.1143592848837761E-3</v>
      </c>
      <c r="F394" s="15" t="str">
        <f t="shared" si="34"/>
        <v>下降</v>
      </c>
      <c r="G394" s="14">
        <f t="shared" si="32"/>
        <v>4.2994524916062371E-2</v>
      </c>
      <c r="H394" s="1" t="str">
        <f t="shared" si="35"/>
        <v>领先</v>
      </c>
    </row>
    <row r="395" spans="1:8">
      <c r="A395" s="3">
        <f>财富指数—趋势!A395</f>
        <v>45135</v>
      </c>
      <c r="B395" s="12">
        <f>财富指数—趋势!I395/财富指数—趋势!H395</f>
        <v>1.139539340852465</v>
      </c>
      <c r="C395" s="12">
        <f t="shared" si="30"/>
        <v>1.1394320268669824</v>
      </c>
      <c r="D395" s="14">
        <f t="shared" si="31"/>
        <v>9.4181998532727462E-3</v>
      </c>
      <c r="E395" s="14">
        <f t="shared" si="33"/>
        <v>-5.7387675697216445E-3</v>
      </c>
      <c r="F395" s="15" t="str">
        <f t="shared" si="34"/>
        <v>下降</v>
      </c>
      <c r="G395" s="14">
        <f t="shared" si="32"/>
        <v>4.2591694810223402E-2</v>
      </c>
      <c r="H395" s="1" t="str">
        <f t="shared" si="35"/>
        <v>领先</v>
      </c>
    </row>
    <row r="396" spans="1:8">
      <c r="A396" s="3">
        <f>财富指数—趋势!A396</f>
        <v>45138</v>
      </c>
      <c r="B396" s="12">
        <f>财富指数—趋势!I396/财富指数—趋势!H396</f>
        <v>1.1393405681574316</v>
      </c>
      <c r="C396" s="12">
        <f t="shared" si="30"/>
        <v>1.1394362890120739</v>
      </c>
      <c r="D396" s="14">
        <f t="shared" si="31"/>
        <v>-8.4007202127422964E-3</v>
      </c>
      <c r="E396" s="14">
        <f t="shared" si="33"/>
        <v>-5.8641289736755236E-3</v>
      </c>
      <c r="F396" s="15" t="str">
        <f t="shared" si="34"/>
        <v>下降</v>
      </c>
      <c r="G396" s="14">
        <f t="shared" si="32"/>
        <v>1.2077623469586296E-2</v>
      </c>
      <c r="H396" s="1" t="str">
        <f t="shared" si="35"/>
        <v>改善</v>
      </c>
    </row>
    <row r="397" spans="1:8">
      <c r="A397" s="3">
        <f>财富指数—趋势!A397</f>
        <v>45139</v>
      </c>
      <c r="B397" s="12">
        <f>财富指数—趋势!I397/财富指数—趋势!H397</f>
        <v>1.1395052526203784</v>
      </c>
      <c r="C397" s="12">
        <f t="shared" si="30"/>
        <v>1.1394399818701875</v>
      </c>
      <c r="D397" s="14">
        <f t="shared" si="31"/>
        <v>5.7283184045964219E-3</v>
      </c>
      <c r="E397" s="14">
        <f t="shared" si="33"/>
        <v>-4.8760098585866529E-3</v>
      </c>
      <c r="F397" s="15" t="str">
        <f t="shared" si="34"/>
        <v>下降</v>
      </c>
      <c r="G397" s="14">
        <f t="shared" si="32"/>
        <v>3.3127482689465637E-3</v>
      </c>
      <c r="H397" s="1" t="str">
        <f t="shared" si="35"/>
        <v>领先</v>
      </c>
    </row>
    <row r="398" spans="1:8">
      <c r="A398" s="3">
        <f>财富指数—趋势!A398</f>
        <v>45140</v>
      </c>
      <c r="B398" s="12">
        <f>财富指数—趋势!I398/财富指数—趋势!H398</f>
        <v>1.1398587011095918</v>
      </c>
      <c r="C398" s="12">
        <f t="shared" si="30"/>
        <v>1.1394485462487833</v>
      </c>
      <c r="D398" s="14">
        <f t="shared" si="31"/>
        <v>3.5995908912145325E-2</v>
      </c>
      <c r="E398" s="14">
        <f t="shared" si="33"/>
        <v>-2.0894838599868257E-3</v>
      </c>
      <c r="F398" s="15" t="str">
        <f t="shared" si="34"/>
        <v>下降</v>
      </c>
      <c r="G398" s="14">
        <f t="shared" si="32"/>
        <v>3.6023344781943578E-2</v>
      </c>
      <c r="H398" s="1" t="str">
        <f t="shared" si="35"/>
        <v>领先</v>
      </c>
    </row>
    <row r="399" spans="1:8">
      <c r="A399" s="3">
        <f>财富指数—趋势!A399</f>
        <v>45141</v>
      </c>
      <c r="B399" s="12">
        <f>财富指数—趋势!I399/财富指数—趋势!H399</f>
        <v>1.1402142824575892</v>
      </c>
      <c r="C399" s="12">
        <f t="shared" si="30"/>
        <v>1.1394600779655553</v>
      </c>
      <c r="D399" s="14">
        <f t="shared" si="31"/>
        <v>6.6189637234193022E-2</v>
      </c>
      <c r="E399" s="14">
        <f t="shared" si="33"/>
        <v>2.1293243177339647E-3</v>
      </c>
      <c r="F399" s="15" t="str">
        <f t="shared" si="34"/>
        <v>上升</v>
      </c>
      <c r="G399" s="14">
        <f t="shared" si="32"/>
        <v>6.6696739176752562E-2</v>
      </c>
      <c r="H399" s="1" t="str">
        <f t="shared" si="35"/>
        <v>领先</v>
      </c>
    </row>
    <row r="400" spans="1:8">
      <c r="A400" s="3">
        <f>财富指数—趋势!A400</f>
        <v>45142</v>
      </c>
      <c r="B400" s="12">
        <f>财富指数—趋势!I400/财富指数—趋势!H400</f>
        <v>1.1402747487465428</v>
      </c>
      <c r="C400" s="12">
        <f t="shared" si="30"/>
        <v>1.1394650385442742</v>
      </c>
      <c r="D400" s="14">
        <f t="shared" si="31"/>
        <v>7.1060556917390549E-2</v>
      </c>
      <c r="E400" s="14">
        <f t="shared" si="33"/>
        <v>5.6186310279889478E-3</v>
      </c>
      <c r="F400" s="15" t="str">
        <f t="shared" si="34"/>
        <v>上升</v>
      </c>
      <c r="G400" s="14">
        <f t="shared" si="32"/>
        <v>4.967619953677449E-2</v>
      </c>
      <c r="H400" s="1" t="str">
        <f t="shared" si="35"/>
        <v>领先</v>
      </c>
    </row>
    <row r="401" spans="1:8">
      <c r="A401" s="3">
        <f>财富指数—趋势!A401</f>
        <v>45145</v>
      </c>
      <c r="B401" s="12">
        <f>财富指数—趋势!I401/财富指数—趋势!H401</f>
        <v>1.1401835227525798</v>
      </c>
      <c r="C401" s="12">
        <f t="shared" si="30"/>
        <v>1.1394636561142844</v>
      </c>
      <c r="D401" s="14">
        <f t="shared" si="31"/>
        <v>6.3175919164493166E-2</v>
      </c>
      <c r="E401" s="14">
        <f t="shared" si="33"/>
        <v>9.7843612457216792E-3</v>
      </c>
      <c r="F401" s="15" t="str">
        <f t="shared" si="34"/>
        <v>上升</v>
      </c>
      <c r="G401" s="14">
        <f t="shared" si="32"/>
        <v>5.6974271519671937E-2</v>
      </c>
      <c r="H401" s="1" t="str">
        <f t="shared" si="35"/>
        <v>领先</v>
      </c>
    </row>
    <row r="402" spans="1:8">
      <c r="A402" s="3">
        <f>财富指数—趋势!A402</f>
        <v>45146</v>
      </c>
      <c r="B402" s="12">
        <f>财富指数—趋势!I402/财富指数—趋势!H402</f>
        <v>1.140566446434367</v>
      </c>
      <c r="C402" s="12">
        <f t="shared" si="30"/>
        <v>1.1394723557476409</v>
      </c>
      <c r="D402" s="14">
        <f t="shared" si="31"/>
        <v>9.6017308468021589E-2</v>
      </c>
      <c r="E402" s="14">
        <f t="shared" si="33"/>
        <v>1.6299893833286793E-2</v>
      </c>
      <c r="F402" s="15" t="str">
        <f t="shared" si="34"/>
        <v>上升</v>
      </c>
      <c r="G402" s="14">
        <f t="shared" si="32"/>
        <v>7.2139039472030042E-2</v>
      </c>
      <c r="H402" s="1" t="str">
        <f t="shared" si="35"/>
        <v>领先</v>
      </c>
    </row>
    <row r="403" spans="1:8">
      <c r="A403" s="3">
        <f>财富指数—趋势!A403</f>
        <v>45147</v>
      </c>
      <c r="B403" s="12">
        <f>财富指数—趋势!I403/财富指数—趋势!H403</f>
        <v>1.1408624940295455</v>
      </c>
      <c r="C403" s="12">
        <f t="shared" si="30"/>
        <v>1.1394918877957942</v>
      </c>
      <c r="D403" s="14">
        <f t="shared" si="31"/>
        <v>0.12028222828357471</v>
      </c>
      <c r="E403" s="14">
        <f t="shared" si="33"/>
        <v>2.3607309225692763E-2</v>
      </c>
      <c r="F403" s="15" t="str">
        <f t="shared" si="34"/>
        <v>上升</v>
      </c>
      <c r="G403" s="14">
        <f t="shared" si="32"/>
        <v>8.9320423375371938E-2</v>
      </c>
      <c r="H403" s="1" t="str">
        <f t="shared" si="35"/>
        <v>领先</v>
      </c>
    </row>
    <row r="404" spans="1:8">
      <c r="A404" s="3">
        <f>财富指数—趋势!A404</f>
        <v>45148</v>
      </c>
      <c r="B404" s="12">
        <f>财富指数—趋势!I404/财富指数—趋势!H404</f>
        <v>1.1407898446963951</v>
      </c>
      <c r="C404" s="12">
        <f t="shared" si="30"/>
        <v>1.1395126677056422</v>
      </c>
      <c r="D404" s="14">
        <f t="shared" si="31"/>
        <v>0.11208098224344543</v>
      </c>
      <c r="E404" s="14">
        <f t="shared" si="33"/>
        <v>2.991965807930105E-2</v>
      </c>
      <c r="F404" s="15" t="str">
        <f t="shared" si="34"/>
        <v>上升</v>
      </c>
      <c r="G404" s="14">
        <f t="shared" si="32"/>
        <v>6.8951214150581031E-2</v>
      </c>
      <c r="H404" s="1" t="str">
        <f t="shared" si="35"/>
        <v>领先</v>
      </c>
    </row>
    <row r="405" spans="1:8">
      <c r="A405" s="3">
        <f>财富指数—趋势!A405</f>
        <v>45149</v>
      </c>
      <c r="B405" s="12">
        <f>财富指数—趋势!I405/财富指数—趋势!H405</f>
        <v>1.1409233619426375</v>
      </c>
      <c r="C405" s="12">
        <f t="shared" si="30"/>
        <v>1.1395236766454555</v>
      </c>
      <c r="D405" s="14">
        <f t="shared" si="31"/>
        <v>0.12283073409256051</v>
      </c>
      <c r="E405" s="14">
        <f t="shared" si="33"/>
        <v>3.5653713505820604E-2</v>
      </c>
      <c r="F405" s="15" t="str">
        <f t="shared" si="34"/>
        <v>上升</v>
      </c>
      <c r="G405" s="14">
        <f t="shared" si="32"/>
        <v>0.16629416234462679</v>
      </c>
      <c r="H405" s="1" t="str">
        <f t="shared" si="35"/>
        <v>领先</v>
      </c>
    </row>
    <row r="406" spans="1:8">
      <c r="A406" s="3">
        <f>财富指数—趋势!A406</f>
        <v>45152</v>
      </c>
      <c r="B406" s="12">
        <f>财富指数—趋势!I406/财富指数—趋势!H406</f>
        <v>1.1412582413120647</v>
      </c>
      <c r="C406" s="12">
        <f t="shared" si="30"/>
        <v>1.1395393446312643</v>
      </c>
      <c r="D406" s="14">
        <f t="shared" si="31"/>
        <v>0.15084136312613072</v>
      </c>
      <c r="E406" s="14">
        <f t="shared" si="33"/>
        <v>4.283794202943627E-2</v>
      </c>
      <c r="F406" s="15" t="str">
        <f t="shared" si="34"/>
        <v>上升</v>
      </c>
      <c r="G406" s="14">
        <f t="shared" si="32"/>
        <v>0.18023598286813769</v>
      </c>
      <c r="H406" s="1" t="str">
        <f t="shared" si="35"/>
        <v>领先</v>
      </c>
    </row>
    <row r="407" spans="1:8">
      <c r="A407" s="3">
        <f>财富指数—趋势!A407</f>
        <v>45153</v>
      </c>
      <c r="B407" s="12">
        <f>财富指数—趋势!I407/财富指数—趋势!H407</f>
        <v>1.142045531019164</v>
      </c>
      <c r="C407" s="12">
        <f t="shared" si="30"/>
        <v>1.1395800022676117</v>
      </c>
      <c r="D407" s="14">
        <f t="shared" si="31"/>
        <v>0.21635416088787718</v>
      </c>
      <c r="E407" s="14">
        <f t="shared" si="33"/>
        <v>5.3164668830885636E-2</v>
      </c>
      <c r="F407" s="15" t="str">
        <f t="shared" si="34"/>
        <v>上升</v>
      </c>
      <c r="G407" s="14">
        <f t="shared" si="32"/>
        <v>0.21416851184266061</v>
      </c>
      <c r="H407" s="1" t="str">
        <f t="shared" si="35"/>
        <v>领先</v>
      </c>
    </row>
    <row r="408" spans="1:8">
      <c r="A408" s="3">
        <f>财富指数—趋势!A408</f>
        <v>45154</v>
      </c>
      <c r="B408" s="12">
        <f>财富指数—趋势!I408/财富指数—趋势!H408</f>
        <v>1.142736977559087</v>
      </c>
      <c r="C408" s="12">
        <f t="shared" si="30"/>
        <v>1.1396514619721008</v>
      </c>
      <c r="D408" s="14">
        <f t="shared" si="31"/>
        <v>0.27074203736350277</v>
      </c>
      <c r="E408" s="14">
        <f t="shared" si="33"/>
        <v>6.5038844068165957E-2</v>
      </c>
      <c r="F408" s="15" t="str">
        <f t="shared" si="34"/>
        <v>上升</v>
      </c>
      <c r="G408" s="14">
        <f t="shared" si="32"/>
        <v>0.26132383751023003</v>
      </c>
      <c r="H408" s="1" t="str">
        <f t="shared" si="35"/>
        <v>领先</v>
      </c>
    </row>
    <row r="409" spans="1:8">
      <c r="A409" s="3">
        <f>财富指数—趋势!A409</f>
        <v>45155</v>
      </c>
      <c r="B409" s="12">
        <f>财富指数—趋势!I409/财富指数—趋势!H409</f>
        <v>1.1427786675048244</v>
      </c>
      <c r="C409" s="12">
        <f t="shared" si="30"/>
        <v>1.139731548188446</v>
      </c>
      <c r="D409" s="14">
        <f t="shared" si="31"/>
        <v>0.2673541257343981</v>
      </c>
      <c r="E409" s="14">
        <f t="shared" si="33"/>
        <v>7.7474676358145811E-2</v>
      </c>
      <c r="F409" s="15" t="str">
        <f t="shared" si="34"/>
        <v>上升</v>
      </c>
      <c r="G409" s="14">
        <f t="shared" si="32"/>
        <v>0.27575484594714039</v>
      </c>
      <c r="H409" s="1" t="str">
        <f t="shared" si="35"/>
        <v>领先</v>
      </c>
    </row>
    <row r="410" spans="1:8">
      <c r="A410" s="3">
        <f>财富指数—趋势!A410</f>
        <v>45156</v>
      </c>
      <c r="B410" s="12">
        <f>财富指数—趋势!I410/财富指数—趋势!H410</f>
        <v>1.1431637199295153</v>
      </c>
      <c r="C410" s="12">
        <f t="shared" si="30"/>
        <v>1.1398197433167943</v>
      </c>
      <c r="D410" s="14">
        <f t="shared" si="31"/>
        <v>0.29337767066486276</v>
      </c>
      <c r="E410" s="14">
        <f t="shared" si="33"/>
        <v>9.0307981199520632E-2</v>
      </c>
      <c r="F410" s="15" t="str">
        <f t="shared" si="34"/>
        <v>上升</v>
      </c>
      <c r="G410" s="14">
        <f t="shared" si="32"/>
        <v>0.28764935226026633</v>
      </c>
      <c r="H410" s="1" t="str">
        <f t="shared" si="35"/>
        <v>领先</v>
      </c>
    </row>
    <row r="411" spans="1:8">
      <c r="A411" s="3">
        <f>财富指数—趋势!A411</f>
        <v>45159</v>
      </c>
      <c r="B411" s="12">
        <f>财富指数—趋势!I411/财富指数—趋势!H411</f>
        <v>1.1434739683660289</v>
      </c>
      <c r="C411" s="12">
        <f t="shared" si="30"/>
        <v>1.1399140433554911</v>
      </c>
      <c r="D411" s="14">
        <f t="shared" si="31"/>
        <v>0.31229767115235063</v>
      </c>
      <c r="E411" s="14">
        <f t="shared" si="33"/>
        <v>0.10370492721114671</v>
      </c>
      <c r="F411" s="15" t="str">
        <f t="shared" si="34"/>
        <v>上升</v>
      </c>
      <c r="G411" s="14">
        <f t="shared" si="32"/>
        <v>0.27630176224020531</v>
      </c>
      <c r="H411" s="1" t="str">
        <f t="shared" si="35"/>
        <v>领先</v>
      </c>
    </row>
    <row r="412" spans="1:8">
      <c r="A412" s="3">
        <f>财富指数—趋势!A412</f>
        <v>45160</v>
      </c>
      <c r="B412" s="12">
        <f>财富指数—趋势!I412/财富指数—趋势!H412</f>
        <v>1.1437054694720841</v>
      </c>
      <c r="C412" s="12">
        <f t="shared" si="30"/>
        <v>1.1400173769031956</v>
      </c>
      <c r="D412" s="14">
        <f t="shared" si="31"/>
        <v>0.32351196074809074</v>
      </c>
      <c r="E412" s="14">
        <f t="shared" si="33"/>
        <v>0.11705646019472893</v>
      </c>
      <c r="F412" s="15" t="str">
        <f t="shared" si="34"/>
        <v>上升</v>
      </c>
      <c r="G412" s="14">
        <f t="shared" si="32"/>
        <v>0.25732232351389772</v>
      </c>
      <c r="H412" s="1" t="str">
        <f t="shared" si="35"/>
        <v>领先</v>
      </c>
    </row>
    <row r="413" spans="1:8">
      <c r="A413" s="3">
        <f>财富指数—趋势!A413</f>
        <v>45161</v>
      </c>
      <c r="B413" s="12">
        <f>财富指数—趋势!I413/财富指数—趋势!H413</f>
        <v>1.1442484364276213</v>
      </c>
      <c r="C413" s="12">
        <f t="shared" si="30"/>
        <v>1.1401303686212512</v>
      </c>
      <c r="D413" s="14">
        <f t="shared" si="31"/>
        <v>0.36119271266759068</v>
      </c>
      <c r="E413" s="14">
        <f t="shared" si="33"/>
        <v>0.13632580023852212</v>
      </c>
      <c r="F413" s="15" t="str">
        <f t="shared" si="34"/>
        <v>上升</v>
      </c>
      <c r="G413" s="14">
        <f t="shared" si="32"/>
        <v>0.29013215575020013</v>
      </c>
      <c r="H413" s="1" t="str">
        <f t="shared" si="35"/>
        <v>领先</v>
      </c>
    </row>
    <row r="414" spans="1:8">
      <c r="A414" s="3">
        <f>财富指数—趋势!A414</f>
        <v>45162</v>
      </c>
      <c r="B414" s="12">
        <f>财富指数—趋势!I414/财富指数—趋势!H414</f>
        <v>1.1443625488434377</v>
      </c>
      <c r="C414" s="12">
        <f t="shared" si="30"/>
        <v>1.1402576372980464</v>
      </c>
      <c r="D414" s="14">
        <f t="shared" si="31"/>
        <v>0.35999860129138916</v>
      </c>
      <c r="E414" s="14">
        <f t="shared" si="33"/>
        <v>0.15486833457344573</v>
      </c>
      <c r="F414" s="15" t="str">
        <f t="shared" si="34"/>
        <v>上升</v>
      </c>
      <c r="G414" s="14">
        <f t="shared" si="32"/>
        <v>0.296822682126896</v>
      </c>
      <c r="H414" s="1" t="str">
        <f t="shared" si="35"/>
        <v>领先</v>
      </c>
    </row>
    <row r="415" spans="1:8">
      <c r="A415" s="3">
        <f>财富指数—趋势!A415</f>
        <v>45163</v>
      </c>
      <c r="B415" s="12">
        <f>财富指数—趋势!I415/财富指数—趋势!H415</f>
        <v>1.144448582768737</v>
      </c>
      <c r="C415" s="12">
        <f t="shared" si="30"/>
        <v>1.1403888701447771</v>
      </c>
      <c r="D415" s="14">
        <f t="shared" si="31"/>
        <v>0.35599370795722507</v>
      </c>
      <c r="E415" s="14">
        <f t="shared" si="33"/>
        <v>0.17171633737877948</v>
      </c>
      <c r="F415" s="15" t="str">
        <f t="shared" si="34"/>
        <v>上升</v>
      </c>
      <c r="G415" s="14">
        <f t="shared" si="32"/>
        <v>0.25997639948920348</v>
      </c>
      <c r="H415" s="1" t="str">
        <f t="shared" si="35"/>
        <v>领先</v>
      </c>
    </row>
    <row r="416" spans="1:8">
      <c r="A416" s="3">
        <f>财富指数—趋势!A416</f>
        <v>45166</v>
      </c>
      <c r="B416" s="12">
        <f>财富指数—趋势!I416/财富指数—趋势!H416</f>
        <v>1.1438275786361678</v>
      </c>
      <c r="C416" s="12">
        <f t="shared" si="30"/>
        <v>1.1405084087722963</v>
      </c>
      <c r="D416" s="14">
        <f t="shared" si="31"/>
        <v>0.29102546183279454</v>
      </c>
      <c r="E416" s="14">
        <f t="shared" si="33"/>
        <v>0.18512620699685195</v>
      </c>
      <c r="F416" s="15" t="str">
        <f t="shared" si="34"/>
        <v>上升</v>
      </c>
      <c r="G416" s="14">
        <f t="shared" si="32"/>
        <v>0.17074323354921983</v>
      </c>
      <c r="H416" s="1" t="str">
        <f t="shared" si="35"/>
        <v>领先</v>
      </c>
    </row>
    <row r="417" spans="1:8">
      <c r="A417" s="3">
        <f>财富指数—趋势!A417</f>
        <v>45167</v>
      </c>
      <c r="B417" s="12">
        <f>财富指数—趋势!I417/财富指数—趋势!H417</f>
        <v>1.1439309000656743</v>
      </c>
      <c r="C417" s="12">
        <f t="shared" si="30"/>
        <v>1.1406303060031913</v>
      </c>
      <c r="D417" s="14">
        <f t="shared" si="31"/>
        <v>0.28936580460048322</v>
      </c>
      <c r="E417" s="14">
        <f t="shared" si="33"/>
        <v>0.19930556532129126</v>
      </c>
      <c r="F417" s="15" t="str">
        <f t="shared" si="34"/>
        <v>上升</v>
      </c>
      <c r="G417" s="14">
        <f t="shared" si="32"/>
        <v>0.1772848223570378</v>
      </c>
      <c r="H417" s="1" t="str">
        <f t="shared" si="35"/>
        <v>领先</v>
      </c>
    </row>
    <row r="418" spans="1:8">
      <c r="A418" s="3">
        <f>财富指数—趋势!A418</f>
        <v>45168</v>
      </c>
      <c r="B418" s="12">
        <f>财富指数—趋势!I418/财富指数—趋势!H418</f>
        <v>1.1440922436768561</v>
      </c>
      <c r="C418" s="12">
        <f t="shared" si="30"/>
        <v>1.1407567902631697</v>
      </c>
      <c r="D418" s="14">
        <f t="shared" si="31"/>
        <v>0.29238952966625931</v>
      </c>
      <c r="E418" s="14">
        <f t="shared" si="33"/>
        <v>0.21295609919089425</v>
      </c>
      <c r="F418" s="15" t="str">
        <f t="shared" si="34"/>
        <v>上升</v>
      </c>
      <c r="G418" s="14">
        <f t="shared" si="32"/>
        <v>0.1695587955736988</v>
      </c>
      <c r="H418" s="1" t="str">
        <f t="shared" si="35"/>
        <v>领先</v>
      </c>
    </row>
    <row r="419" spans="1:8">
      <c r="A419" s="3">
        <f>财富指数—趋势!A419</f>
        <v>45169</v>
      </c>
      <c r="B419" s="12">
        <f>财富指数—趋势!I419/财富指数—趋势!H419</f>
        <v>1.1442994224014378</v>
      </c>
      <c r="C419" s="12">
        <f t="shared" si="30"/>
        <v>1.1408887373118679</v>
      </c>
      <c r="D419" s="14">
        <f t="shared" si="31"/>
        <v>0.2989498430500781</v>
      </c>
      <c r="E419" s="14">
        <f t="shared" si="33"/>
        <v>0.22547771510222439</v>
      </c>
      <c r="F419" s="15" t="str">
        <f t="shared" si="34"/>
        <v>上升</v>
      </c>
      <c r="G419" s="14">
        <f t="shared" si="32"/>
        <v>0.14810847992394738</v>
      </c>
      <c r="H419" s="1" t="str">
        <f t="shared" si="35"/>
        <v>领先</v>
      </c>
    </row>
    <row r="420" spans="1:8">
      <c r="A420" s="3">
        <f>财富指数—趋势!A420</f>
        <v>45170</v>
      </c>
      <c r="B420" s="12">
        <f>财富指数—趋势!I420/财富指数—趋势!H420</f>
        <v>1.1442396471089649</v>
      </c>
      <c r="C420" s="12">
        <f t="shared" si="30"/>
        <v>1.1410178252521086</v>
      </c>
      <c r="D420" s="14">
        <f t="shared" si="31"/>
        <v>0.28236384967468275</v>
      </c>
      <c r="E420" s="14">
        <f t="shared" si="33"/>
        <v>0.23577172521843817</v>
      </c>
      <c r="F420" s="15" t="str">
        <f t="shared" si="34"/>
        <v>上升</v>
      </c>
      <c r="G420" s="14">
        <f t="shared" si="32"/>
        <v>6.6009688786805576E-2</v>
      </c>
      <c r="H420" s="1" t="str">
        <f t="shared" si="35"/>
        <v>领先</v>
      </c>
    </row>
    <row r="421" spans="1:8">
      <c r="A421" s="3">
        <f>财富指数—趋势!A421</f>
        <v>45173</v>
      </c>
      <c r="B421" s="12">
        <f>财富指数—趋势!I421/财富指数—趋势!H421</f>
        <v>1.1437206838433975</v>
      </c>
      <c r="C421" s="12">
        <f t="shared" si="30"/>
        <v>1.1411277892395986</v>
      </c>
      <c r="D421" s="14">
        <f t="shared" si="31"/>
        <v>0.2272221067832092</v>
      </c>
      <c r="E421" s="14">
        <f t="shared" si="33"/>
        <v>0.24320798949776287</v>
      </c>
      <c r="F421" s="15" t="str">
        <f t="shared" si="34"/>
        <v>上升</v>
      </c>
      <c r="G421" s="14">
        <f t="shared" si="32"/>
        <v>-4.3519930580293575E-2</v>
      </c>
      <c r="H421" s="1" t="str">
        <f t="shared" si="35"/>
        <v>减弱</v>
      </c>
    </row>
    <row r="422" spans="1:8">
      <c r="A422" s="3">
        <f>财富指数—趋势!A422</f>
        <v>45174</v>
      </c>
      <c r="B422" s="12">
        <f>财富指数—趋势!I422/财富指数—趋势!H422</f>
        <v>1.1438113817572038</v>
      </c>
      <c r="C422" s="12">
        <f t="shared" si="30"/>
        <v>1.14124488095966</v>
      </c>
      <c r="D422" s="14">
        <f t="shared" si="31"/>
        <v>0.2248860731261848</v>
      </c>
      <c r="E422" s="14">
        <f t="shared" si="33"/>
        <v>0.25090847301974817</v>
      </c>
      <c r="F422" s="15" t="str">
        <f t="shared" si="34"/>
        <v>上升</v>
      </c>
      <c r="G422" s="14">
        <f t="shared" si="32"/>
        <v>-4.2468052608213291E-2</v>
      </c>
      <c r="H422" s="1" t="str">
        <f t="shared" si="35"/>
        <v>减弱</v>
      </c>
    </row>
    <row r="423" spans="1:8">
      <c r="A423" s="3">
        <f>财富指数—趋势!A423</f>
        <v>45175</v>
      </c>
      <c r="B423" s="12">
        <f>财富指数—趋势!I423/财富指数—趋势!H423</f>
        <v>1.1433079260645624</v>
      </c>
      <c r="C423" s="12">
        <f t="shared" si="30"/>
        <v>1.1413536334046064</v>
      </c>
      <c r="D423" s="14">
        <f t="shared" si="31"/>
        <v>0.17122586749265256</v>
      </c>
      <c r="E423" s="14">
        <f t="shared" si="33"/>
        <v>0.25448983297330202</v>
      </c>
      <c r="F423" s="15" t="str">
        <f t="shared" si="34"/>
        <v>上升</v>
      </c>
      <c r="G423" s="14">
        <f t="shared" si="32"/>
        <v>-0.12215180317221019</v>
      </c>
      <c r="H423" s="1" t="str">
        <f t="shared" si="35"/>
        <v>减弱</v>
      </c>
    </row>
    <row r="424" spans="1:8">
      <c r="A424" s="3">
        <f>财富指数—趋势!A424</f>
        <v>45176</v>
      </c>
      <c r="B424" s="12">
        <f>财富指数—趋势!I424/财富指数—趋势!H424</f>
        <v>1.1424383170878465</v>
      </c>
      <c r="C424" s="12">
        <f t="shared" si="30"/>
        <v>1.1414389864023817</v>
      </c>
      <c r="D424" s="14">
        <f t="shared" si="31"/>
        <v>8.7550074718789617E-2</v>
      </c>
      <c r="E424" s="14">
        <f t="shared" si="33"/>
        <v>0.25293115899402657</v>
      </c>
      <c r="F424" s="15" t="str">
        <f t="shared" si="34"/>
        <v>上升</v>
      </c>
      <c r="G424" s="14">
        <f t="shared" si="32"/>
        <v>-0.22474759643356101</v>
      </c>
      <c r="H424" s="1" t="str">
        <f t="shared" si="35"/>
        <v>减弱</v>
      </c>
    </row>
    <row r="425" spans="1:8">
      <c r="A425" s="3">
        <f>财富指数—趋势!A425</f>
        <v>45177</v>
      </c>
      <c r="B425" s="12">
        <f>财富指数—趋势!I425/财富指数—趋势!H425</f>
        <v>1.1420150060158887</v>
      </c>
      <c r="C425" s="12">
        <f t="shared" si="30"/>
        <v>1.141510503824297</v>
      </c>
      <c r="D425" s="14">
        <f t="shared" si="31"/>
        <v>4.4196018337250287E-2</v>
      </c>
      <c r="E425" s="14">
        <f t="shared" si="33"/>
        <v>0.24969854166516012</v>
      </c>
      <c r="F425" s="15" t="str">
        <f t="shared" si="34"/>
        <v>上升</v>
      </c>
      <c r="G425" s="14">
        <f t="shared" si="32"/>
        <v>-0.27931594241084046</v>
      </c>
      <c r="H425" s="1" t="str">
        <f t="shared" si="35"/>
        <v>减弱</v>
      </c>
    </row>
    <row r="426" spans="1:8">
      <c r="A426" s="3">
        <f>财富指数—趋势!A426</f>
        <v>45180</v>
      </c>
      <c r="B426" s="12">
        <f>财富指数—趋势!I426/财富指数—趋势!H426</f>
        <v>1.141547037951524</v>
      </c>
      <c r="C426" s="12">
        <f t="shared" si="30"/>
        <v>1.1415643237232362</v>
      </c>
      <c r="D426" s="14">
        <f t="shared" si="31"/>
        <v>-1.5142179334959316E-3</v>
      </c>
      <c r="E426" s="14">
        <f t="shared" si="33"/>
        <v>0.24377735347344315</v>
      </c>
      <c r="F426" s="15" t="str">
        <f t="shared" si="34"/>
        <v>上升</v>
      </c>
      <c r="G426" s="14">
        <f t="shared" si="32"/>
        <v>-0.36270693060108661</v>
      </c>
      <c r="H426" s="1" t="str">
        <f t="shared" si="35"/>
        <v>滞后</v>
      </c>
    </row>
    <row r="427" spans="1:8">
      <c r="A427" s="3">
        <f>财富指数—趋势!A427</f>
        <v>45181</v>
      </c>
      <c r="B427" s="12">
        <f>财富指数—趋势!I427/财富指数—趋势!H427</f>
        <v>1.1419724505387578</v>
      </c>
      <c r="C427" s="12">
        <f t="shared" si="30"/>
        <v>1.1416287063066353</v>
      </c>
      <c r="D427" s="14">
        <f t="shared" si="31"/>
        <v>3.0109984991066874E-2</v>
      </c>
      <c r="E427" s="14">
        <f t="shared" si="33"/>
        <v>0.23802824022891633</v>
      </c>
      <c r="F427" s="15" t="str">
        <f t="shared" si="34"/>
        <v>上升</v>
      </c>
      <c r="G427" s="14">
        <f t="shared" si="32"/>
        <v>-0.32988861630032229</v>
      </c>
      <c r="H427" s="1" t="str">
        <f t="shared" si="35"/>
        <v>减弱</v>
      </c>
    </row>
    <row r="428" spans="1:8">
      <c r="A428" s="3">
        <f>财富指数—趋势!A428</f>
        <v>45182</v>
      </c>
      <c r="B428" s="12">
        <f>财富指数—趋势!I428/财富指数—趋势!H428</f>
        <v>1.1421087057429122</v>
      </c>
      <c r="C428" s="12">
        <f t="shared" si="30"/>
        <v>1.1416961599678674</v>
      </c>
      <c r="D428" s="14">
        <f t="shared" si="31"/>
        <v>3.6134462872894346E-2</v>
      </c>
      <c r="E428" s="14">
        <f t="shared" si="33"/>
        <v>0.22944634984725043</v>
      </c>
      <c r="F428" s="15" t="str">
        <f t="shared" si="34"/>
        <v>上升</v>
      </c>
      <c r="G428" s="14">
        <f t="shared" si="32"/>
        <v>-0.31985924508433072</v>
      </c>
      <c r="H428" s="1" t="str">
        <f t="shared" si="35"/>
        <v>减弱</v>
      </c>
    </row>
    <row r="429" spans="1:8">
      <c r="A429" s="3">
        <f>财富指数—趋势!A429</f>
        <v>45183</v>
      </c>
      <c r="B429" s="12">
        <f>财富指数—趋势!I429/财富指数—趋势!H429</f>
        <v>1.1429010576017693</v>
      </c>
      <c r="C429" s="12">
        <f t="shared" ref="C429:C492" si="36">AVERAGE(B388:B429)</f>
        <v>1.1417759742640434</v>
      </c>
      <c r="D429" s="14">
        <f t="shared" ref="D429:D492" si="37">(B429/C429-1)*100</f>
        <v>9.85380112286105E-2</v>
      </c>
      <c r="E429" s="14">
        <f t="shared" si="33"/>
        <v>0.22124615812654128</v>
      </c>
      <c r="F429" s="15" t="str">
        <f t="shared" si="34"/>
        <v>上升</v>
      </c>
      <c r="G429" s="14">
        <f t="shared" si="32"/>
        <v>-0.19248745060418404</v>
      </c>
      <c r="H429" s="1" t="str">
        <f t="shared" si="35"/>
        <v>减弱</v>
      </c>
    </row>
    <row r="430" spans="1:8">
      <c r="A430" s="3">
        <f>财富指数—趋势!A430</f>
        <v>45184</v>
      </c>
      <c r="B430" s="12">
        <f>财富指数—趋势!I430/财富指数—趋势!H430</f>
        <v>1.14315268911382</v>
      </c>
      <c r="C430" s="12">
        <f t="shared" si="36"/>
        <v>1.1418653705488087</v>
      </c>
      <c r="D430" s="14">
        <f t="shared" si="37"/>
        <v>0.11273820874282414</v>
      </c>
      <c r="E430" s="14">
        <f t="shared" si="33"/>
        <v>0.2138834954126568</v>
      </c>
      <c r="F430" s="15" t="str">
        <f t="shared" si="34"/>
        <v>上升</v>
      </c>
      <c r="G430" s="14">
        <f t="shared" si="32"/>
        <v>-0.17662759585765908</v>
      </c>
      <c r="H430" s="1" t="str">
        <f t="shared" si="35"/>
        <v>减弱</v>
      </c>
    </row>
    <row r="431" spans="1:8">
      <c r="A431" s="3">
        <f>财富指数—趋势!A431</f>
        <v>45187</v>
      </c>
      <c r="B431" s="12">
        <f>财富指数—趋势!I431/财富指数—趋势!H431</f>
        <v>1.1427585085098875</v>
      </c>
      <c r="C431" s="12">
        <f t="shared" si="36"/>
        <v>1.1419399342284764</v>
      </c>
      <c r="D431" s="14">
        <f t="shared" si="37"/>
        <v>7.168277917910526E-2</v>
      </c>
      <c r="E431" s="14">
        <f t="shared" si="33"/>
        <v>0.20332659581809692</v>
      </c>
      <c r="F431" s="15" t="str">
        <f t="shared" si="34"/>
        <v>上升</v>
      </c>
      <c r="G431" s="14">
        <f t="shared" si="32"/>
        <v>-0.22070675048715405</v>
      </c>
      <c r="H431" s="1" t="str">
        <f t="shared" si="35"/>
        <v>减弱</v>
      </c>
    </row>
    <row r="432" spans="1:8">
      <c r="A432" s="3">
        <f>财富指数—趋势!A432</f>
        <v>45188</v>
      </c>
      <c r="B432" s="12">
        <f>财富指数—趋势!I432/财富指数—趋势!H432</f>
        <v>1.142507989763307</v>
      </c>
      <c r="C432" s="12">
        <f t="shared" si="36"/>
        <v>1.1420060424360341</v>
      </c>
      <c r="D432" s="14">
        <f t="shared" si="37"/>
        <v>4.3953123593132304E-2</v>
      </c>
      <c r="E432" s="14">
        <f t="shared" si="33"/>
        <v>0.19054828402956275</v>
      </c>
      <c r="F432" s="15" t="str">
        <f t="shared" si="34"/>
        <v>上升</v>
      </c>
      <c r="G432" s="14">
        <f t="shared" si="32"/>
        <v>-0.2549967194569458</v>
      </c>
      <c r="H432" s="1" t="str">
        <f t="shared" si="35"/>
        <v>减弱</v>
      </c>
    </row>
    <row r="433" spans="1:8">
      <c r="A433" s="3">
        <f>财富指数—趋势!A433</f>
        <v>45189</v>
      </c>
      <c r="B433" s="12">
        <f>财富指数—趋势!I433/财富指数—趋势!H433</f>
        <v>1.1423223518700243</v>
      </c>
      <c r="C433" s="12">
        <f t="shared" si="36"/>
        <v>1.1420637534441831</v>
      </c>
      <c r="D433" s="14">
        <f t="shared" si="37"/>
        <v>2.2643081444573276E-2</v>
      </c>
      <c r="E433" s="14">
        <f t="shared" si="33"/>
        <v>0.17622119453891905</v>
      </c>
      <c r="F433" s="15" t="str">
        <f t="shared" si="34"/>
        <v>上升</v>
      </c>
      <c r="G433" s="14">
        <f t="shared" si="32"/>
        <v>-0.25972076823010948</v>
      </c>
      <c r="H433" s="1" t="str">
        <f t="shared" si="35"/>
        <v>减弱</v>
      </c>
    </row>
    <row r="434" spans="1:8">
      <c r="A434" s="3">
        <f>财富指数—趋势!A434</f>
        <v>45190</v>
      </c>
      <c r="B434" s="12">
        <f>财富指数—趋势!I434/财富指数—趋势!H434</f>
        <v>1.1423206892647646</v>
      </c>
      <c r="C434" s="12">
        <f t="shared" si="36"/>
        <v>1.1421448199802686</v>
      </c>
      <c r="D434" s="14">
        <f t="shared" si="37"/>
        <v>1.5398159797208599E-2</v>
      </c>
      <c r="E434" s="14">
        <f t="shared" si="33"/>
        <v>0.15975478725937706</v>
      </c>
      <c r="F434" s="15" t="str">
        <f t="shared" si="34"/>
        <v>上升</v>
      </c>
      <c r="G434" s="14">
        <f t="shared" si="32"/>
        <v>-0.2118239469860006</v>
      </c>
      <c r="H434" s="1" t="str">
        <f t="shared" si="35"/>
        <v>减弱</v>
      </c>
    </row>
    <row r="435" spans="1:8">
      <c r="A435" s="3">
        <f>财富指数—趋势!A435</f>
        <v>45191</v>
      </c>
      <c r="B435" s="12">
        <f>财富指数—趋势!I435/财富指数—趋势!H435</f>
        <v>1.1422330709008333</v>
      </c>
      <c r="C435" s="12">
        <f t="shared" si="36"/>
        <v>1.1422198872681004</v>
      </c>
      <c r="D435" s="14">
        <f t="shared" si="37"/>
        <v>1.1542114508600321E-3</v>
      </c>
      <c r="E435" s="14">
        <f t="shared" si="33"/>
        <v>0.1426669591717328</v>
      </c>
      <c r="F435" s="15" t="str">
        <f t="shared" si="34"/>
        <v>上升</v>
      </c>
      <c r="G435" s="14">
        <f t="shared" si="32"/>
        <v>-0.22373186167532477</v>
      </c>
      <c r="H435" s="1" t="str">
        <f t="shared" si="35"/>
        <v>减弱</v>
      </c>
    </row>
    <row r="436" spans="1:8">
      <c r="A436" s="3">
        <f>财富指数—趋势!A436</f>
        <v>45194</v>
      </c>
      <c r="B436" s="12">
        <f>财富指数—趋势!I436/财富指数—趋势!H436</f>
        <v>1.1422681690664764</v>
      </c>
      <c r="C436" s="12">
        <f t="shared" si="36"/>
        <v>1.1422870603329562</v>
      </c>
      <c r="D436" s="14">
        <f t="shared" si="37"/>
        <v>-1.6538107745267538E-3</v>
      </c>
      <c r="E436" s="14">
        <f t="shared" si="33"/>
        <v>0.1256361249464113</v>
      </c>
      <c r="F436" s="15" t="str">
        <f t="shared" si="34"/>
        <v>上升</v>
      </c>
      <c r="G436" s="14">
        <f t="shared" si="32"/>
        <v>-0.17287967826717932</v>
      </c>
      <c r="H436" s="1" t="str">
        <f t="shared" si="35"/>
        <v>滞后</v>
      </c>
    </row>
    <row r="437" spans="1:8">
      <c r="A437" s="3">
        <f>财富指数—趋势!A437</f>
        <v>45195</v>
      </c>
      <c r="B437" s="12">
        <f>财富指数—趋势!I437/财富指数—趋势!H437</f>
        <v>1.1420736067040176</v>
      </c>
      <c r="C437" s="12">
        <f t="shared" si="36"/>
        <v>1.1423473999960885</v>
      </c>
      <c r="D437" s="14">
        <f t="shared" si="37"/>
        <v>-2.396760320650948E-2</v>
      </c>
      <c r="E437" s="14">
        <f t="shared" si="33"/>
        <v>0.1106364551826349</v>
      </c>
      <c r="F437" s="15" t="str">
        <f t="shared" si="34"/>
        <v>上升</v>
      </c>
      <c r="G437" s="14">
        <f t="shared" si="32"/>
        <v>-0.1115176779252991</v>
      </c>
      <c r="H437" s="1" t="str">
        <f t="shared" si="35"/>
        <v>滞后</v>
      </c>
    </row>
    <row r="438" spans="1:8">
      <c r="A438" s="3">
        <f>财富指数—趋势!A438</f>
        <v>45196</v>
      </c>
      <c r="B438" s="12">
        <f>财富指数—趋势!I438/财富指数—趋势!H438</f>
        <v>1.1419245815167047</v>
      </c>
      <c r="C438" s="12">
        <f t="shared" si="36"/>
        <v>1.1424089241236903</v>
      </c>
      <c r="D438" s="14">
        <f t="shared" si="37"/>
        <v>-4.2396605695038669E-2</v>
      </c>
      <c r="E438" s="14">
        <f t="shared" si="33"/>
        <v>9.4838245168562429E-2</v>
      </c>
      <c r="F438" s="15" t="str">
        <f t="shared" si="34"/>
        <v>上升</v>
      </c>
      <c r="G438" s="14">
        <f t="shared" si="32"/>
        <v>-8.6592624032288956E-2</v>
      </c>
      <c r="H438" s="1" t="str">
        <f t="shared" si="35"/>
        <v>滞后</v>
      </c>
    </row>
    <row r="439" spans="1:8">
      <c r="A439" s="3">
        <f>财富指数—趋势!A439</f>
        <v>45197</v>
      </c>
      <c r="B439" s="12">
        <f>财富指数—趋势!I439/财富指数—趋势!H439</f>
        <v>1.1420130225715606</v>
      </c>
      <c r="C439" s="12">
        <f t="shared" si="36"/>
        <v>1.1424686329320517</v>
      </c>
      <c r="D439" s="14">
        <f t="shared" si="37"/>
        <v>-3.987946341440507E-2</v>
      </c>
      <c r="E439" s="14">
        <f t="shared" si="33"/>
        <v>7.9015912164721272E-2</v>
      </c>
      <c r="F439" s="15" t="str">
        <f t="shared" si="34"/>
        <v>上升</v>
      </c>
      <c r="G439" s="14">
        <f t="shared" si="32"/>
        <v>-3.8365245480909138E-2</v>
      </c>
      <c r="H439" s="1" t="str">
        <f t="shared" si="35"/>
        <v>滞后</v>
      </c>
    </row>
    <row r="440" spans="1:8">
      <c r="A440" s="3">
        <f>财富指数—趋势!A440</f>
        <v>45206</v>
      </c>
      <c r="B440" s="12">
        <f>财富指数—趋势!I440/财富指数—趋势!H440</f>
        <v>1.141933856897311</v>
      </c>
      <c r="C440" s="12">
        <f t="shared" si="36"/>
        <v>1.1425180414031879</v>
      </c>
      <c r="D440" s="14">
        <f t="shared" si="37"/>
        <v>-5.1131315629771024E-2</v>
      </c>
      <c r="E440" s="14">
        <f t="shared" si="33"/>
        <v>6.2345380799014173E-2</v>
      </c>
      <c r="F440" s="15" t="str">
        <f t="shared" si="34"/>
        <v>上升</v>
      </c>
      <c r="G440" s="14">
        <f t="shared" si="32"/>
        <v>-8.1241300620837897E-2</v>
      </c>
      <c r="H440" s="1" t="str">
        <f t="shared" si="35"/>
        <v>滞后</v>
      </c>
    </row>
    <row r="441" spans="1:8">
      <c r="A441" s="3">
        <f>财富指数—趋势!A441</f>
        <v>45207</v>
      </c>
      <c r="B441" s="12">
        <f>财富指数—趋势!I441/财富指数—趋势!H441</f>
        <v>1.1417164432786961</v>
      </c>
      <c r="C441" s="12">
        <f t="shared" si="36"/>
        <v>1.1425538071370238</v>
      </c>
      <c r="D441" s="14">
        <f t="shared" si="37"/>
        <v>-7.3288789823033884E-2</v>
      </c>
      <c r="E441" s="14">
        <f t="shared" si="33"/>
        <v>4.5409540822932429E-2</v>
      </c>
      <c r="F441" s="15" t="str">
        <f t="shared" si="34"/>
        <v>上升</v>
      </c>
      <c r="G441" s="14">
        <f t="shared" si="32"/>
        <v>-0.10942325269592823</v>
      </c>
      <c r="H441" s="1" t="str">
        <f t="shared" si="35"/>
        <v>滞后</v>
      </c>
    </row>
    <row r="442" spans="1:8">
      <c r="A442" s="3">
        <f>财富指数—趋势!A442</f>
        <v>45208</v>
      </c>
      <c r="B442" s="12">
        <f>财富指数—趋势!I442/财富指数—趋势!H442</f>
        <v>1.1417884613348255</v>
      </c>
      <c r="C442" s="12">
        <f t="shared" si="36"/>
        <v>1.1425898479129353</v>
      </c>
      <c r="D442" s="14">
        <f t="shared" si="37"/>
        <v>-7.0137729612562705E-2</v>
      </c>
      <c r="E442" s="14">
        <f t="shared" si="33"/>
        <v>3.1249548613609957E-2</v>
      </c>
      <c r="F442" s="15" t="str">
        <f t="shared" si="34"/>
        <v>上升</v>
      </c>
      <c r="G442" s="14">
        <f t="shared" ref="G442:G505" si="38">D442-D429</f>
        <v>-0.16867574084117321</v>
      </c>
      <c r="H442" s="1" t="str">
        <f t="shared" si="35"/>
        <v>滞后</v>
      </c>
    </row>
    <row r="443" spans="1:8">
      <c r="A443" s="3">
        <f>财富指数—趋势!A443</f>
        <v>45209</v>
      </c>
      <c r="B443" s="12">
        <f>财富指数—趋势!I443/财富指数—趋势!H443</f>
        <v>1.1416286359462753</v>
      </c>
      <c r="C443" s="12">
        <f t="shared" si="36"/>
        <v>1.142624255369928</v>
      </c>
      <c r="D443" s="14">
        <f t="shared" si="37"/>
        <v>-8.713445552845922E-2</v>
      </c>
      <c r="E443" s="14">
        <f t="shared" si="33"/>
        <v>1.6391428201484051E-2</v>
      </c>
      <c r="F443" s="15" t="str">
        <f t="shared" si="34"/>
        <v>上升</v>
      </c>
      <c r="G443" s="14">
        <f t="shared" si="38"/>
        <v>-0.19987266427128336</v>
      </c>
      <c r="H443" s="1" t="str">
        <f t="shared" si="35"/>
        <v>滞后</v>
      </c>
    </row>
    <row r="444" spans="1:8">
      <c r="A444" s="3">
        <f>财富指数—趋势!A444</f>
        <v>45210</v>
      </c>
      <c r="B444" s="12">
        <f>财富指数—趋势!I444/财富指数—趋势!H444</f>
        <v>1.1412326109175879</v>
      </c>
      <c r="C444" s="12">
        <f t="shared" si="36"/>
        <v>1.1426401164290525</v>
      </c>
      <c r="D444" s="14">
        <f t="shared" si="37"/>
        <v>-0.12318012392766864</v>
      </c>
      <c r="E444" s="14">
        <f t="shared" si="33"/>
        <v>2.3720952767068504E-3</v>
      </c>
      <c r="F444" s="15" t="str">
        <f t="shared" si="34"/>
        <v>上升</v>
      </c>
      <c r="G444" s="14">
        <f t="shared" si="38"/>
        <v>-0.1948629031067739</v>
      </c>
      <c r="H444" s="1" t="str">
        <f t="shared" si="35"/>
        <v>滞后</v>
      </c>
    </row>
    <row r="445" spans="1:8">
      <c r="A445" s="3">
        <f>财富指数—趋势!A445</f>
        <v>45211</v>
      </c>
      <c r="B445" s="12">
        <f>财富指数—趋势!I445/财富指数—趋势!H445</f>
        <v>1.1411576314641223</v>
      </c>
      <c r="C445" s="12">
        <f t="shared" si="36"/>
        <v>1.1426471435108281</v>
      </c>
      <c r="D445" s="14">
        <f t="shared" si="37"/>
        <v>-0.13035625697441766</v>
      </c>
      <c r="E445" s="14">
        <f t="shared" si="33"/>
        <v>-8.004396708683973E-3</v>
      </c>
      <c r="F445" s="15" t="str">
        <f t="shared" si="34"/>
        <v>下降</v>
      </c>
      <c r="G445" s="14">
        <f t="shared" si="38"/>
        <v>-0.17430938056754997</v>
      </c>
      <c r="H445" s="1" t="str">
        <f t="shared" si="35"/>
        <v>滞后</v>
      </c>
    </row>
    <row r="446" spans="1:8">
      <c r="A446" s="3">
        <f>财富指数—趋势!A446</f>
        <v>45212</v>
      </c>
      <c r="B446" s="12">
        <f>财富指数—趋势!I446/财富指数—趋势!H446</f>
        <v>1.1412245340211362</v>
      </c>
      <c r="C446" s="12">
        <f t="shared" si="36"/>
        <v>1.1426574932566553</v>
      </c>
      <c r="D446" s="14">
        <f t="shared" si="37"/>
        <v>-0.12540584068065908</v>
      </c>
      <c r="E446" s="14">
        <f t="shared" si="33"/>
        <v>-1.60806757095368E-2</v>
      </c>
      <c r="F446" s="15" t="str">
        <f t="shared" si="34"/>
        <v>下降</v>
      </c>
      <c r="G446" s="14">
        <f t="shared" si="38"/>
        <v>-0.14804892212523235</v>
      </c>
      <c r="H446" s="1" t="str">
        <f t="shared" si="35"/>
        <v>滞后</v>
      </c>
    </row>
    <row r="447" spans="1:8">
      <c r="A447" s="3">
        <f>财富指数—趋势!A447</f>
        <v>45215</v>
      </c>
      <c r="B447" s="12">
        <f>财富指数—趋势!I447/财富指数—趋势!H447</f>
        <v>1.1414218420196347</v>
      </c>
      <c r="C447" s="12">
        <f t="shared" si="36"/>
        <v>1.1426693618299173</v>
      </c>
      <c r="D447" s="14">
        <f t="shared" si="37"/>
        <v>-0.10917592192064562</v>
      </c>
      <c r="E447" s="14">
        <f t="shared" si="33"/>
        <v>-2.120742351844869E-2</v>
      </c>
      <c r="F447" s="15" t="str">
        <f t="shared" si="34"/>
        <v>下降</v>
      </c>
      <c r="G447" s="14">
        <f t="shared" si="38"/>
        <v>-0.12457408171785422</v>
      </c>
      <c r="H447" s="1" t="str">
        <f t="shared" si="35"/>
        <v>滞后</v>
      </c>
    </row>
    <row r="448" spans="1:8">
      <c r="A448" s="3">
        <f>财富指数—趋势!A448</f>
        <v>45216</v>
      </c>
      <c r="B448" s="12">
        <f>财富指数—趋势!I448/财富指数—趋势!H448</f>
        <v>1.1416259515327862</v>
      </c>
      <c r="C448" s="12">
        <f t="shared" si="36"/>
        <v>1.1426781168351725</v>
      </c>
      <c r="D448" s="14">
        <f t="shared" si="37"/>
        <v>-9.2078887911184459E-2</v>
      </c>
      <c r="E448" s="14">
        <f t="shared" si="33"/>
        <v>-2.7025941275698753E-2</v>
      </c>
      <c r="F448" s="15" t="str">
        <f t="shared" si="34"/>
        <v>下降</v>
      </c>
      <c r="G448" s="14">
        <f t="shared" si="38"/>
        <v>-9.3233099362044491E-2</v>
      </c>
      <c r="H448" s="1" t="str">
        <f t="shared" si="35"/>
        <v>滞后</v>
      </c>
    </row>
    <row r="449" spans="1:8">
      <c r="A449" s="3">
        <f>财富指数—趋势!A449</f>
        <v>45217</v>
      </c>
      <c r="B449" s="12">
        <f>财富指数—趋势!I449/财富指数—趋势!H449</f>
        <v>1.1415714943723352</v>
      </c>
      <c r="C449" s="12">
        <f t="shared" si="36"/>
        <v>1.1426668302483431</v>
      </c>
      <c r="D449" s="14">
        <f t="shared" si="37"/>
        <v>-9.5857851738800903E-2</v>
      </c>
      <c r="E449" s="14">
        <f t="shared" ref="E449:E512" si="39">AVERAGE(D429:D449)</f>
        <v>-3.3311289590541381E-2</v>
      </c>
      <c r="F449" s="15" t="str">
        <f t="shared" ref="F449:F512" si="40">IF(E449&gt;0,"上升","下降")</f>
        <v>下降</v>
      </c>
      <c r="G449" s="14">
        <f t="shared" si="38"/>
        <v>-9.4204040964274149E-2</v>
      </c>
      <c r="H449" s="1" t="str">
        <f t="shared" ref="H449:H512" si="41">IF(AND(D449&gt;0,G449&gt;0),"领先",IF(AND(D449&lt;=0,G449&gt;0),"改善",IF(AND(D449&gt;0,G449&lt;=0),"减弱","滞后")))</f>
        <v>滞后</v>
      </c>
    </row>
    <row r="450" spans="1:8">
      <c r="A450" s="3">
        <f>财富指数—趋势!A450</f>
        <v>45218</v>
      </c>
      <c r="B450" s="12">
        <f>财富指数—趋势!I450/财富指数—趋势!H450</f>
        <v>1.1414236301681036</v>
      </c>
      <c r="C450" s="12">
        <f t="shared" si="36"/>
        <v>1.1426355600723674</v>
      </c>
      <c r="D450" s="14">
        <f t="shared" si="37"/>
        <v>-0.1060644309185621</v>
      </c>
      <c r="E450" s="14">
        <f t="shared" si="39"/>
        <v>-4.3054263026121031E-2</v>
      </c>
      <c r="F450" s="15" t="str">
        <f t="shared" si="40"/>
        <v>下降</v>
      </c>
      <c r="G450" s="14">
        <f t="shared" si="38"/>
        <v>-8.2096827712052622E-2</v>
      </c>
      <c r="H450" s="1" t="str">
        <f t="shared" si="41"/>
        <v>滞后</v>
      </c>
    </row>
    <row r="451" spans="1:8">
      <c r="A451" s="3">
        <f>财富指数—趋势!A451</f>
        <v>45219</v>
      </c>
      <c r="B451" s="12">
        <f>财富指数—趋势!I451/财富指数—趋势!H451</f>
        <v>1.1416242098239073</v>
      </c>
      <c r="C451" s="12">
        <f t="shared" si="36"/>
        <v>1.1426080729847268</v>
      </c>
      <c r="D451" s="14">
        <f t="shared" si="37"/>
        <v>-8.610679235351304E-2</v>
      </c>
      <c r="E451" s="14">
        <f t="shared" si="39"/>
        <v>-5.2523072602137087E-2</v>
      </c>
      <c r="F451" s="15" t="str">
        <f t="shared" si="40"/>
        <v>下降</v>
      </c>
      <c r="G451" s="14">
        <f t="shared" si="38"/>
        <v>-4.371018665847437E-2</v>
      </c>
      <c r="H451" s="1" t="str">
        <f t="shared" si="41"/>
        <v>滞后</v>
      </c>
    </row>
    <row r="452" spans="1:8">
      <c r="A452" s="3">
        <f>财富指数—趋势!A452</f>
        <v>45222</v>
      </c>
      <c r="B452" s="12">
        <f>财富指数—趋势!I452/财富指数—趋势!H452</f>
        <v>1.1415751068336677</v>
      </c>
      <c r="C452" s="12">
        <f t="shared" si="36"/>
        <v>1.1425702488633971</v>
      </c>
      <c r="D452" s="14">
        <f t="shared" si="37"/>
        <v>-8.7096791704432963E-2</v>
      </c>
      <c r="E452" s="14">
        <f t="shared" si="39"/>
        <v>-6.0084004548972239E-2</v>
      </c>
      <c r="F452" s="15" t="str">
        <f t="shared" si="40"/>
        <v>下降</v>
      </c>
      <c r="G452" s="14">
        <f t="shared" si="38"/>
        <v>-4.7217328290027893E-2</v>
      </c>
      <c r="H452" s="1" t="str">
        <f t="shared" si="41"/>
        <v>滞后</v>
      </c>
    </row>
    <row r="453" spans="1:8">
      <c r="A453" s="3">
        <f>财富指数—趋势!A453</f>
        <v>45223</v>
      </c>
      <c r="B453" s="12">
        <f>财富指数—趋势!I453/财富指数—趋势!H453</f>
        <v>1.1415973828239365</v>
      </c>
      <c r="C453" s="12">
        <f t="shared" si="36"/>
        <v>1.1425255682552518</v>
      </c>
      <c r="D453" s="14">
        <f t="shared" si="37"/>
        <v>-8.123979516122537E-2</v>
      </c>
      <c r="E453" s="14">
        <f t="shared" si="39"/>
        <v>-6.6045572108703557E-2</v>
      </c>
      <c r="F453" s="15" t="str">
        <f t="shared" si="40"/>
        <v>下降</v>
      </c>
      <c r="G453" s="14">
        <f t="shared" si="38"/>
        <v>-3.0108479531454346E-2</v>
      </c>
      <c r="H453" s="1" t="str">
        <f t="shared" si="41"/>
        <v>滞后</v>
      </c>
    </row>
    <row r="454" spans="1:8">
      <c r="A454" s="3">
        <f>财富指数—趋势!A454</f>
        <v>45224</v>
      </c>
      <c r="B454" s="12">
        <f>财富指数—趋势!I454/财富指数—趋势!H454</f>
        <v>1.1415497076678642</v>
      </c>
      <c r="C454" s="12">
        <f t="shared" si="36"/>
        <v>1.1424742405932466</v>
      </c>
      <c r="D454" s="14">
        <f t="shared" si="37"/>
        <v>-8.0923743620020527E-2</v>
      </c>
      <c r="E454" s="14">
        <f t="shared" si="39"/>
        <v>-7.0977325683208026E-2</v>
      </c>
      <c r="F454" s="15" t="str">
        <f t="shared" si="40"/>
        <v>下降</v>
      </c>
      <c r="G454" s="14">
        <f t="shared" si="38"/>
        <v>-7.6349537969866432E-3</v>
      </c>
      <c r="H454" s="1" t="str">
        <f t="shared" si="41"/>
        <v>滞后</v>
      </c>
    </row>
    <row r="455" spans="1:8">
      <c r="A455" s="3">
        <f>财富指数—趋势!A455</f>
        <v>45225</v>
      </c>
      <c r="B455" s="12">
        <f>财富指数—趋势!I455/财富指数—趋势!H455</f>
        <v>1.141666807521269</v>
      </c>
      <c r="C455" s="12">
        <f t="shared" si="36"/>
        <v>1.1424127732383333</v>
      </c>
      <c r="D455" s="14">
        <f t="shared" si="37"/>
        <v>-6.5297389397156458E-2</v>
      </c>
      <c r="E455" s="14">
        <f t="shared" si="39"/>
        <v>-7.4819970882939693E-2</v>
      </c>
      <c r="F455" s="15" t="str">
        <f t="shared" si="40"/>
        <v>下降</v>
      </c>
      <c r="G455" s="14">
        <f t="shared" si="38"/>
        <v>4.8403402154062469E-3</v>
      </c>
      <c r="H455" s="1" t="str">
        <f t="shared" si="41"/>
        <v>改善</v>
      </c>
    </row>
    <row r="456" spans="1:8">
      <c r="A456" s="3">
        <f>财富指数—趋势!A456</f>
        <v>45226</v>
      </c>
      <c r="B456" s="12">
        <f>财富指数—趋势!I456/财富指数—趋势!H456</f>
        <v>1.1413816288896923</v>
      </c>
      <c r="C456" s="12">
        <f t="shared" si="36"/>
        <v>1.1423417989537203</v>
      </c>
      <c r="D456" s="14">
        <f t="shared" si="37"/>
        <v>-8.4052782180210617E-2</v>
      </c>
      <c r="E456" s="14">
        <f t="shared" si="39"/>
        <v>-7.887744677013353E-2</v>
      </c>
      <c r="F456" s="15" t="str">
        <f t="shared" si="40"/>
        <v>下降</v>
      </c>
      <c r="G456" s="14">
        <f t="shared" si="38"/>
        <v>3.0816733482486036E-3</v>
      </c>
      <c r="H456" s="1" t="str">
        <f t="shared" si="41"/>
        <v>改善</v>
      </c>
    </row>
    <row r="457" spans="1:8">
      <c r="A457" s="3">
        <f>财富指数—趋势!A457</f>
        <v>45229</v>
      </c>
      <c r="B457" s="12">
        <f>财富指数—趋势!I457/财富指数—趋势!H457</f>
        <v>1.1421080860479011</v>
      </c>
      <c r="C457" s="12">
        <f t="shared" si="36"/>
        <v>1.1422860728413193</v>
      </c>
      <c r="D457" s="14">
        <f t="shared" si="37"/>
        <v>-1.5581630350747222E-2</v>
      </c>
      <c r="E457" s="14">
        <f t="shared" si="39"/>
        <v>-7.9540676273763086E-2</v>
      </c>
      <c r="F457" s="15" t="str">
        <f t="shared" si="40"/>
        <v>下降</v>
      </c>
      <c r="G457" s="14">
        <f t="shared" si="38"/>
        <v>0.10759849357692142</v>
      </c>
      <c r="H457" s="1" t="str">
        <f t="shared" si="41"/>
        <v>改善</v>
      </c>
    </row>
    <row r="458" spans="1:8">
      <c r="A458" s="3">
        <f>财富指数—趋势!A458</f>
        <v>45230</v>
      </c>
      <c r="B458" s="12">
        <f>财富指数—趋势!I458/财富指数—趋势!H458</f>
        <v>1.1426316659164333</v>
      </c>
      <c r="C458" s="12">
        <f t="shared" si="36"/>
        <v>1.1422575987289445</v>
      </c>
      <c r="D458" s="14">
        <f t="shared" si="37"/>
        <v>3.2748058573206507E-2</v>
      </c>
      <c r="E458" s="14">
        <f t="shared" si="39"/>
        <v>-7.6839930474728993E-2</v>
      </c>
      <c r="F458" s="15" t="str">
        <f t="shared" si="40"/>
        <v>下降</v>
      </c>
      <c r="G458" s="14">
        <f t="shared" si="38"/>
        <v>0.16310431554762417</v>
      </c>
      <c r="H458" s="1" t="str">
        <f t="shared" si="41"/>
        <v>领先</v>
      </c>
    </row>
    <row r="459" spans="1:8">
      <c r="A459" s="3">
        <f>财富指数—趋势!A459</f>
        <v>45231</v>
      </c>
      <c r="B459" s="12">
        <f>财富指数—趋势!I459/财富指数—趋势!H459</f>
        <v>1.1424674798046499</v>
      </c>
      <c r="C459" s="12">
        <f t="shared" si="36"/>
        <v>1.1422227553893964</v>
      </c>
      <c r="D459" s="14">
        <f t="shared" si="37"/>
        <v>2.1425279272269115E-2</v>
      </c>
      <c r="E459" s="14">
        <f t="shared" si="39"/>
        <v>-7.3800793095333383E-2</v>
      </c>
      <c r="F459" s="15" t="str">
        <f t="shared" si="40"/>
        <v>下降</v>
      </c>
      <c r="G459" s="14">
        <f t="shared" si="38"/>
        <v>0.14683111995292819</v>
      </c>
      <c r="H459" s="1" t="str">
        <f t="shared" si="41"/>
        <v>领先</v>
      </c>
    </row>
    <row r="460" spans="1:8">
      <c r="A460" s="3">
        <f>财富指数—趋势!A460</f>
        <v>45232</v>
      </c>
      <c r="B460" s="12">
        <f>财富指数—趋势!I460/财富指数—趋势!H460</f>
        <v>1.1428810265113212</v>
      </c>
      <c r="C460" s="12">
        <f t="shared" si="36"/>
        <v>1.1421939168854551</v>
      </c>
      <c r="D460" s="14">
        <f t="shared" si="37"/>
        <v>6.0157002739047449E-2</v>
      </c>
      <c r="E460" s="14">
        <f t="shared" si="39"/>
        <v>-6.9037151849930881E-2</v>
      </c>
      <c r="F460" s="15" t="str">
        <f t="shared" si="40"/>
        <v>下降</v>
      </c>
      <c r="G460" s="14">
        <f t="shared" si="38"/>
        <v>0.16933292465969307</v>
      </c>
      <c r="H460" s="1" t="str">
        <f t="shared" si="41"/>
        <v>领先</v>
      </c>
    </row>
    <row r="461" spans="1:8">
      <c r="A461" s="3">
        <f>财富指数—趋势!A461</f>
        <v>45233</v>
      </c>
      <c r="B461" s="12">
        <f>财富指数—趋势!I461/财富指数—趋势!H461</f>
        <v>1.1431990593071235</v>
      </c>
      <c r="C461" s="12">
        <f t="shared" si="36"/>
        <v>1.142167717764162</v>
      </c>
      <c r="D461" s="14">
        <f t="shared" si="37"/>
        <v>9.0296856312876983E-2</v>
      </c>
      <c r="E461" s="14">
        <f t="shared" si="39"/>
        <v>-6.2302476995519065E-2</v>
      </c>
      <c r="F461" s="15" t="str">
        <f t="shared" si="40"/>
        <v>下降</v>
      </c>
      <c r="G461" s="14">
        <f t="shared" si="38"/>
        <v>0.18237574422406144</v>
      </c>
      <c r="H461" s="1" t="str">
        <f t="shared" si="41"/>
        <v>领先</v>
      </c>
    </row>
    <row r="462" spans="1:8">
      <c r="A462" s="3">
        <f>财富指数—趋势!A462</f>
        <v>45236</v>
      </c>
      <c r="B462" s="12">
        <f>财富指数—趋势!I462/财富指数—趋势!H462</f>
        <v>1.1435048977260487</v>
      </c>
      <c r="C462" s="12">
        <f t="shared" si="36"/>
        <v>1.1421502237312353</v>
      </c>
      <c r="D462" s="14">
        <f t="shared" si="37"/>
        <v>0.11860733961841508</v>
      </c>
      <c r="E462" s="14">
        <f t="shared" si="39"/>
        <v>-5.3164566069735783E-2</v>
      </c>
      <c r="F462" s="15" t="str">
        <f t="shared" si="40"/>
        <v>下降</v>
      </c>
      <c r="G462" s="14">
        <f t="shared" si="38"/>
        <v>0.21446519135721598</v>
      </c>
      <c r="H462" s="1" t="str">
        <f t="shared" si="41"/>
        <v>领先</v>
      </c>
    </row>
    <row r="463" spans="1:8">
      <c r="A463" s="3">
        <f>财富指数—趋势!A463</f>
        <v>45237</v>
      </c>
      <c r="B463" s="12">
        <f>财富指数—趋势!I463/财富指数—趋势!H463</f>
        <v>1.1442853272462348</v>
      </c>
      <c r="C463" s="12">
        <f t="shared" si="36"/>
        <v>1.142163667621779</v>
      </c>
      <c r="D463" s="14">
        <f t="shared" si="37"/>
        <v>0.18575793335060542</v>
      </c>
      <c r="E463" s="14">
        <f t="shared" si="39"/>
        <v>-4.0979058309584919E-2</v>
      </c>
      <c r="F463" s="15" t="str">
        <f t="shared" si="40"/>
        <v>下降</v>
      </c>
      <c r="G463" s="14">
        <f t="shared" si="38"/>
        <v>0.29182236426916752</v>
      </c>
      <c r="H463" s="1" t="str">
        <f t="shared" si="41"/>
        <v>领先</v>
      </c>
    </row>
    <row r="464" spans="1:8">
      <c r="A464" s="3">
        <f>财富指数—趋势!A464</f>
        <v>45238</v>
      </c>
      <c r="B464" s="12">
        <f>财富指数—趋势!I464/财富指数—趋势!H464</f>
        <v>1.1443463101831632</v>
      </c>
      <c r="C464" s="12">
        <f t="shared" si="36"/>
        <v>1.1421764040128732</v>
      </c>
      <c r="D464" s="14">
        <f t="shared" si="37"/>
        <v>0.18997995079099717</v>
      </c>
      <c r="E464" s="14">
        <f t="shared" si="39"/>
        <v>-2.7783134199134616E-2</v>
      </c>
      <c r="F464" s="15" t="str">
        <f t="shared" si="40"/>
        <v>下降</v>
      </c>
      <c r="G464" s="14">
        <f t="shared" si="38"/>
        <v>0.2760867431445102</v>
      </c>
      <c r="H464" s="1" t="str">
        <f t="shared" si="41"/>
        <v>领先</v>
      </c>
    </row>
    <row r="465" spans="1:8">
      <c r="A465" s="3">
        <f>财富指数—趋势!A465</f>
        <v>45239</v>
      </c>
      <c r="B465" s="12">
        <f>财富指数—趋势!I465/财富指数—趋势!H465</f>
        <v>1.1449071699744873</v>
      </c>
      <c r="C465" s="12">
        <f t="shared" si="36"/>
        <v>1.142214481248824</v>
      </c>
      <c r="D465" s="14">
        <f t="shared" si="37"/>
        <v>0.23574282850269412</v>
      </c>
      <c r="E465" s="14">
        <f t="shared" si="39"/>
        <v>-1.069156503578401E-2</v>
      </c>
      <c r="F465" s="15" t="str">
        <f t="shared" si="40"/>
        <v>下降</v>
      </c>
      <c r="G465" s="14">
        <f t="shared" si="38"/>
        <v>0.32283962020712709</v>
      </c>
      <c r="H465" s="1" t="str">
        <f t="shared" si="41"/>
        <v>领先</v>
      </c>
    </row>
    <row r="466" spans="1:8">
      <c r="A466" s="3">
        <f>财富指数—趋势!A466</f>
        <v>45240</v>
      </c>
      <c r="B466" s="12">
        <f>财富指数—趋势!I466/财富指数—趋势!H466</f>
        <v>1.1451895980745508</v>
      </c>
      <c r="C466" s="12">
        <f t="shared" si="36"/>
        <v>1.1422799879389831</v>
      </c>
      <c r="D466" s="14">
        <f t="shared" si="37"/>
        <v>0.25471952290938571</v>
      </c>
      <c r="E466" s="14">
        <f t="shared" si="39"/>
        <v>7.6453768634447234E-3</v>
      </c>
      <c r="F466" s="15" t="str">
        <f t="shared" si="40"/>
        <v>上升</v>
      </c>
      <c r="G466" s="14">
        <f t="shared" si="38"/>
        <v>0.33595931807061108</v>
      </c>
      <c r="H466" s="1" t="str">
        <f t="shared" si="41"/>
        <v>领先</v>
      </c>
    </row>
    <row r="467" spans="1:8">
      <c r="A467" s="3">
        <f>财富指数—趋势!A467</f>
        <v>45243</v>
      </c>
      <c r="B467" s="12">
        <f>财富指数—趋势!I467/财富指数—趋势!H467</f>
        <v>1.1455436739871094</v>
      </c>
      <c r="C467" s="12">
        <f t="shared" si="36"/>
        <v>1.14236400384306</v>
      </c>
      <c r="D467" s="14">
        <f t="shared" si="37"/>
        <v>0.27834124091381529</v>
      </c>
      <c r="E467" s="14">
        <f t="shared" si="39"/>
        <v>2.6871428367943501E-2</v>
      </c>
      <c r="F467" s="15" t="str">
        <f t="shared" si="40"/>
        <v>上升</v>
      </c>
      <c r="G467" s="14">
        <f t="shared" si="38"/>
        <v>0.35926498453383582</v>
      </c>
      <c r="H467" s="1" t="str">
        <f t="shared" si="41"/>
        <v>领先</v>
      </c>
    </row>
    <row r="468" spans="1:8">
      <c r="A468" s="3">
        <f>财富指数—趋势!A468</f>
        <v>45244</v>
      </c>
      <c r="B468" s="12">
        <f>财富指数—趋势!I468/财富指数—趋势!H468</f>
        <v>1.1461907113260228</v>
      </c>
      <c r="C468" s="12">
        <f t="shared" si="36"/>
        <v>1.1424745674948338</v>
      </c>
      <c r="D468" s="14">
        <f t="shared" si="37"/>
        <v>0.3252714709735427</v>
      </c>
      <c r="E468" s="14">
        <f t="shared" si="39"/>
        <v>4.7559399458142949E-2</v>
      </c>
      <c r="F468" s="15" t="str">
        <f t="shared" si="40"/>
        <v>上升</v>
      </c>
      <c r="G468" s="14">
        <f t="shared" si="38"/>
        <v>0.39056886037069916</v>
      </c>
      <c r="H468" s="1" t="str">
        <f t="shared" si="41"/>
        <v>领先</v>
      </c>
    </row>
    <row r="469" spans="1:8">
      <c r="A469" s="3">
        <f>财富指数—趋势!A469</f>
        <v>45245</v>
      </c>
      <c r="B469" s="12">
        <f>财富指数—趋势!I469/财富指数—趋势!H469</f>
        <v>1.1467324371095513</v>
      </c>
      <c r="C469" s="12">
        <f t="shared" si="36"/>
        <v>1.1425879005084238</v>
      </c>
      <c r="D469" s="14">
        <f t="shared" si="37"/>
        <v>0.36273240765838377</v>
      </c>
      <c r="E469" s="14">
        <f t="shared" si="39"/>
        <v>6.9217080199550959E-2</v>
      </c>
      <c r="F469" s="15" t="str">
        <f t="shared" si="40"/>
        <v>上升</v>
      </c>
      <c r="G469" s="14">
        <f t="shared" si="38"/>
        <v>0.44678518983859439</v>
      </c>
      <c r="H469" s="1" t="str">
        <f t="shared" si="41"/>
        <v>领先</v>
      </c>
    </row>
    <row r="470" spans="1:8">
      <c r="A470" s="3">
        <f>财富指数—趋势!A470</f>
        <v>45246</v>
      </c>
      <c r="B470" s="12">
        <f>财富指数—趋势!I470/财富指数—趋势!H470</f>
        <v>1.1472232881802316</v>
      </c>
      <c r="C470" s="12">
        <f t="shared" si="36"/>
        <v>1.1427096762807412</v>
      </c>
      <c r="D470" s="14">
        <f t="shared" si="37"/>
        <v>0.39499200830968029</v>
      </c>
      <c r="E470" s="14">
        <f t="shared" si="39"/>
        <v>9.2590883059002441E-2</v>
      </c>
      <c r="F470" s="15" t="str">
        <f t="shared" si="40"/>
        <v>上升</v>
      </c>
      <c r="G470" s="14">
        <f t="shared" si="38"/>
        <v>0.41057363866042751</v>
      </c>
      <c r="H470" s="1" t="str">
        <f t="shared" si="41"/>
        <v>领先</v>
      </c>
    </row>
    <row r="471" spans="1:8">
      <c r="A471" s="3">
        <f>财富指数—趋势!A471</f>
        <v>45247</v>
      </c>
      <c r="B471" s="12">
        <f>财富指数—趋势!I471/财富指数—趋势!H471</f>
        <v>1.1474432754802577</v>
      </c>
      <c r="C471" s="12">
        <f t="shared" si="36"/>
        <v>1.142817824325467</v>
      </c>
      <c r="D471" s="14">
        <f t="shared" si="37"/>
        <v>0.40474090063487012</v>
      </c>
      <c r="E471" s="14">
        <f t="shared" si="39"/>
        <v>0.11691494646630873</v>
      </c>
      <c r="F471" s="15" t="str">
        <f t="shared" si="40"/>
        <v>上升</v>
      </c>
      <c r="G471" s="14">
        <f t="shared" si="38"/>
        <v>0.37199284206166361</v>
      </c>
      <c r="H471" s="1" t="str">
        <f t="shared" si="41"/>
        <v>领先</v>
      </c>
    </row>
    <row r="472" spans="1:8">
      <c r="A472" s="3">
        <f>财富指数—趋势!A472</f>
        <v>45250</v>
      </c>
      <c r="B472" s="12">
        <f>财富指数—趋势!I472/财富指数—趋势!H472</f>
        <v>1.1475956084769512</v>
      </c>
      <c r="C472" s="12">
        <f t="shared" si="36"/>
        <v>1.1429236081198273</v>
      </c>
      <c r="D472" s="14">
        <f t="shared" si="37"/>
        <v>0.40877625800463946</v>
      </c>
      <c r="E472" s="14">
        <f t="shared" si="39"/>
        <v>0.14048080600717314</v>
      </c>
      <c r="F472" s="15" t="str">
        <f t="shared" si="40"/>
        <v>上升</v>
      </c>
      <c r="G472" s="14">
        <f t="shared" si="38"/>
        <v>0.38735097873237034</v>
      </c>
      <c r="H472" s="1" t="str">
        <f t="shared" si="41"/>
        <v>领先</v>
      </c>
    </row>
    <row r="473" spans="1:8">
      <c r="A473" s="3">
        <f>财富指数—趋势!A473</f>
        <v>45251</v>
      </c>
      <c r="B473" s="12">
        <f>财富指数—趋势!I473/财富指数—趋势!H473</f>
        <v>1.1480043073378867</v>
      </c>
      <c r="C473" s="12">
        <f t="shared" si="36"/>
        <v>1.1430485080919224</v>
      </c>
      <c r="D473" s="14">
        <f t="shared" si="37"/>
        <v>0.4335598367769089</v>
      </c>
      <c r="E473" s="14">
        <f t="shared" si="39"/>
        <v>0.16527397879199895</v>
      </c>
      <c r="F473" s="15" t="str">
        <f t="shared" si="40"/>
        <v>上升</v>
      </c>
      <c r="G473" s="14">
        <f t="shared" si="38"/>
        <v>0.37340283403786145</v>
      </c>
      <c r="H473" s="1" t="str">
        <f t="shared" si="41"/>
        <v>领先</v>
      </c>
    </row>
    <row r="474" spans="1:8">
      <c r="A474" s="3">
        <f>财富指数—趋势!A474</f>
        <v>45252</v>
      </c>
      <c r="B474" s="12">
        <f>财富指数—趋势!I474/财富指数—趋势!H474</f>
        <v>1.1480240001865827</v>
      </c>
      <c r="C474" s="12">
        <f t="shared" si="36"/>
        <v>1.1431798416734291</v>
      </c>
      <c r="D474" s="14">
        <f t="shared" si="37"/>
        <v>0.42374422086226549</v>
      </c>
      <c r="E474" s="14">
        <f t="shared" si="39"/>
        <v>0.18932083669787947</v>
      </c>
      <c r="F474" s="15" t="str">
        <f t="shared" si="40"/>
        <v>上升</v>
      </c>
      <c r="G474" s="14">
        <f t="shared" si="38"/>
        <v>0.3334473645493885</v>
      </c>
      <c r="H474" s="1" t="str">
        <f t="shared" si="41"/>
        <v>领先</v>
      </c>
    </row>
    <row r="475" spans="1:8">
      <c r="A475" s="3">
        <f>财富指数—趋势!A475</f>
        <v>45253</v>
      </c>
      <c r="B475" s="12">
        <f>财富指数—趋势!I475/财富指数—趋势!H475</f>
        <v>1.1477677466474612</v>
      </c>
      <c r="C475" s="12">
        <f t="shared" si="36"/>
        <v>1.1433094939300348</v>
      </c>
      <c r="D475" s="14">
        <f t="shared" si="37"/>
        <v>0.38994277062298632</v>
      </c>
      <c r="E475" s="14">
        <f t="shared" si="39"/>
        <v>0.21174305166183216</v>
      </c>
      <c r="F475" s="15" t="str">
        <f t="shared" si="40"/>
        <v>上升</v>
      </c>
      <c r="G475" s="14">
        <f t="shared" si="38"/>
        <v>0.27133543100457125</v>
      </c>
      <c r="H475" s="1" t="str">
        <f t="shared" si="41"/>
        <v>领先</v>
      </c>
    </row>
    <row r="476" spans="1:8">
      <c r="A476" s="3">
        <f>财富指数—趋势!A476</f>
        <v>45254</v>
      </c>
      <c r="B476" s="12">
        <f>财富指数—趋势!I476/财富指数—趋势!H476</f>
        <v>1.1473694674018446</v>
      </c>
      <c r="C476" s="12">
        <f t="shared" si="36"/>
        <v>1.1434297029332985</v>
      </c>
      <c r="D476" s="14">
        <f t="shared" si="37"/>
        <v>0.34455677147788855</v>
      </c>
      <c r="E476" s="14">
        <f t="shared" si="39"/>
        <v>0.23125991646540575</v>
      </c>
      <c r="F476" s="15" t="str">
        <f t="shared" si="40"/>
        <v>上升</v>
      </c>
      <c r="G476" s="14">
        <f t="shared" si="38"/>
        <v>0.15879883812728313</v>
      </c>
      <c r="H476" s="1" t="str">
        <f t="shared" si="41"/>
        <v>领先</v>
      </c>
    </row>
    <row r="477" spans="1:8">
      <c r="A477" s="3">
        <f>财富指数—趋势!A477</f>
        <v>45257</v>
      </c>
      <c r="B477" s="12">
        <f>财富指数—趋势!I477/财富指数—趋势!H477</f>
        <v>1.1470968883327137</v>
      </c>
      <c r="C477" s="12">
        <f t="shared" si="36"/>
        <v>1.1435455081102479</v>
      </c>
      <c r="D477" s="14">
        <f t="shared" si="37"/>
        <v>0.31055871386653777</v>
      </c>
      <c r="E477" s="14">
        <f t="shared" si="39"/>
        <v>0.2500509400866795</v>
      </c>
      <c r="F477" s="15" t="str">
        <f t="shared" si="40"/>
        <v>上升</v>
      </c>
      <c r="G477" s="14">
        <f t="shared" si="38"/>
        <v>0.12057876307554061</v>
      </c>
      <c r="H477" s="1" t="str">
        <f t="shared" si="41"/>
        <v>领先</v>
      </c>
    </row>
    <row r="478" spans="1:8">
      <c r="A478" s="3">
        <f>财富指数—趋势!A478</f>
        <v>45258</v>
      </c>
      <c r="B478" s="12">
        <f>财富指数—趋势!I478/财富指数—趋势!H478</f>
        <v>1.1467601713192435</v>
      </c>
      <c r="C478" s="12">
        <f t="shared" si="36"/>
        <v>1.1436524605448375</v>
      </c>
      <c r="D478" s="14">
        <f t="shared" si="37"/>
        <v>0.27173559115374335</v>
      </c>
      <c r="E478" s="14">
        <f t="shared" si="39"/>
        <v>0.26373271253927427</v>
      </c>
      <c r="F478" s="15" t="str">
        <f t="shared" si="40"/>
        <v>上升</v>
      </c>
      <c r="G478" s="14">
        <f t="shared" si="38"/>
        <v>3.5992762651049226E-2</v>
      </c>
      <c r="H478" s="1" t="str">
        <f t="shared" si="41"/>
        <v>领先</v>
      </c>
    </row>
    <row r="479" spans="1:8">
      <c r="A479" s="3">
        <f>财富指数—趋势!A479</f>
        <v>45259</v>
      </c>
      <c r="B479" s="12">
        <f>财富指数—趋势!I479/财富指数—趋势!H479</f>
        <v>1.1466122775266401</v>
      </c>
      <c r="C479" s="12">
        <f t="shared" si="36"/>
        <v>1.1437605241358526</v>
      </c>
      <c r="D479" s="14">
        <f t="shared" si="37"/>
        <v>0.24933133559073006</v>
      </c>
      <c r="E479" s="14">
        <f t="shared" si="39"/>
        <v>0.27404620192106111</v>
      </c>
      <c r="F479" s="15" t="str">
        <f t="shared" si="40"/>
        <v>上升</v>
      </c>
      <c r="G479" s="14">
        <f t="shared" si="38"/>
        <v>-5.3881873186556462E-3</v>
      </c>
      <c r="H479" s="1" t="str">
        <f t="shared" si="41"/>
        <v>减弱</v>
      </c>
    </row>
    <row r="480" spans="1:8">
      <c r="A480" s="3">
        <f>财富指数—趋势!A480</f>
        <v>45260</v>
      </c>
      <c r="B480" s="12">
        <f>财富指数—趋势!I480/财富指数—趋势!H480</f>
        <v>1.1466987521862197</v>
      </c>
      <c r="C480" s="12">
        <f t="shared" si="36"/>
        <v>1.1438741948660791</v>
      </c>
      <c r="D480" s="14">
        <f t="shared" si="37"/>
        <v>0.24692901831493419</v>
      </c>
      <c r="E480" s="14">
        <f t="shared" si="39"/>
        <v>0.28478447520880706</v>
      </c>
      <c r="F480" s="15" t="str">
        <f t="shared" si="40"/>
        <v>上升</v>
      </c>
      <c r="G480" s="14">
        <f t="shared" si="38"/>
        <v>-3.1412222598881101E-2</v>
      </c>
      <c r="H480" s="1" t="str">
        <f t="shared" si="41"/>
        <v>减弱</v>
      </c>
    </row>
    <row r="481" spans="1:8">
      <c r="A481" s="3">
        <f>财富指数—趋势!A481</f>
        <v>45261</v>
      </c>
      <c r="B481" s="12">
        <f>财富指数—趋势!I481/财富指数—趋势!H481</f>
        <v>1.146734105165848</v>
      </c>
      <c r="C481" s="12">
        <f t="shared" si="36"/>
        <v>1.1439866015945146</v>
      </c>
      <c r="D481" s="14">
        <f t="shared" si="37"/>
        <v>0.24016920893161764</v>
      </c>
      <c r="E481" s="14">
        <f t="shared" si="39"/>
        <v>0.29335648502750089</v>
      </c>
      <c r="F481" s="15" t="str">
        <f t="shared" si="40"/>
        <v>上升</v>
      </c>
      <c r="G481" s="14">
        <f t="shared" si="38"/>
        <v>-8.5102262041925059E-2</v>
      </c>
      <c r="H481" s="1" t="str">
        <f t="shared" si="41"/>
        <v>减弱</v>
      </c>
    </row>
    <row r="482" spans="1:8">
      <c r="A482" s="3">
        <f>财富指数—趋势!A482</f>
        <v>45264</v>
      </c>
      <c r="B482" s="12">
        <f>财富指数—趋势!I482/财富指数—趋势!H482</f>
        <v>1.1465718106237308</v>
      </c>
      <c r="C482" s="12">
        <f t="shared" si="36"/>
        <v>1.1440970290641914</v>
      </c>
      <c r="D482" s="14">
        <f t="shared" si="37"/>
        <v>0.21630871304365584</v>
      </c>
      <c r="E482" s="14">
        <f t="shared" si="39"/>
        <v>0.29935704963372844</v>
      </c>
      <c r="F482" s="15" t="str">
        <f t="shared" si="40"/>
        <v>上升</v>
      </c>
      <c r="G482" s="14">
        <f t="shared" si="38"/>
        <v>-0.14642369461472793</v>
      </c>
      <c r="H482" s="1" t="str">
        <f t="shared" si="41"/>
        <v>减弱</v>
      </c>
    </row>
    <row r="483" spans="1:8">
      <c r="A483" s="3">
        <f>财富指数—趋势!A483</f>
        <v>45265</v>
      </c>
      <c r="B483" s="12">
        <f>财富指数—趋势!I483/财富指数—趋势!H483</f>
        <v>1.1465030895326631</v>
      </c>
      <c r="C483" s="12">
        <f t="shared" si="36"/>
        <v>1.1442109968321432</v>
      </c>
      <c r="D483" s="14">
        <f t="shared" si="37"/>
        <v>0.20032080681497977</v>
      </c>
      <c r="E483" s="14">
        <f t="shared" si="39"/>
        <v>0.30324816711927916</v>
      </c>
      <c r="F483" s="15" t="str">
        <f t="shared" si="40"/>
        <v>上升</v>
      </c>
      <c r="G483" s="14">
        <f t="shared" si="38"/>
        <v>-0.19467120149470052</v>
      </c>
      <c r="H483" s="1" t="str">
        <f t="shared" si="41"/>
        <v>减弱</v>
      </c>
    </row>
    <row r="484" spans="1:8">
      <c r="A484" s="3">
        <f>财富指数—趋势!A484</f>
        <v>45266</v>
      </c>
      <c r="B484" s="12">
        <f>财富指数—趋势!I484/财富指数—趋势!H484</f>
        <v>1.1465573299657985</v>
      </c>
      <c r="C484" s="12">
        <f t="shared" si="36"/>
        <v>1.1443245413233569</v>
      </c>
      <c r="D484" s="14">
        <f t="shared" si="37"/>
        <v>0.19511847922613068</v>
      </c>
      <c r="E484" s="14">
        <f t="shared" si="39"/>
        <v>0.30369390739906604</v>
      </c>
      <c r="F484" s="15" t="str">
        <f t="shared" si="40"/>
        <v>上升</v>
      </c>
      <c r="G484" s="14">
        <f t="shared" si="38"/>
        <v>-0.20962242140873943</v>
      </c>
      <c r="H484" s="1" t="str">
        <f t="shared" si="41"/>
        <v>减弱</v>
      </c>
    </row>
    <row r="485" spans="1:8">
      <c r="A485" s="3">
        <f>财富指数—趋势!A485</f>
        <v>45267</v>
      </c>
      <c r="B485" s="12">
        <f>财富指数—趋势!I485/财富指数—趋势!H485</f>
        <v>1.1466738545830168</v>
      </c>
      <c r="C485" s="12">
        <f t="shared" si="36"/>
        <v>1.1444446655766125</v>
      </c>
      <c r="D485" s="14">
        <f t="shared" si="37"/>
        <v>0.19478346777745958</v>
      </c>
      <c r="E485" s="14">
        <f t="shared" si="39"/>
        <v>0.30392264630318333</v>
      </c>
      <c r="F485" s="15" t="str">
        <f t="shared" si="40"/>
        <v>上升</v>
      </c>
      <c r="G485" s="14">
        <f t="shared" si="38"/>
        <v>-0.21399279022717987</v>
      </c>
      <c r="H485" s="1" t="str">
        <f t="shared" si="41"/>
        <v>减弱</v>
      </c>
    </row>
    <row r="486" spans="1:8">
      <c r="A486" s="3">
        <f>财富指数—趋势!A486</f>
        <v>45268</v>
      </c>
      <c r="B486" s="12">
        <f>财富指数—趋势!I486/财富指数—趋势!H486</f>
        <v>1.1468126605656046</v>
      </c>
      <c r="C486" s="12">
        <f t="shared" si="36"/>
        <v>1.1445775239015654</v>
      </c>
      <c r="D486" s="14">
        <f t="shared" si="37"/>
        <v>0.19528049584796037</v>
      </c>
      <c r="E486" s="14">
        <f t="shared" si="39"/>
        <v>0.30199586855771982</v>
      </c>
      <c r="F486" s="15" t="str">
        <f t="shared" si="40"/>
        <v>上升</v>
      </c>
      <c r="G486" s="14">
        <f t="shared" si="38"/>
        <v>-0.23827934092894854</v>
      </c>
      <c r="H486" s="1" t="str">
        <f t="shared" si="41"/>
        <v>减弱</v>
      </c>
    </row>
    <row r="487" spans="1:8">
      <c r="A487" s="3">
        <f>财富指数—趋势!A487</f>
        <v>45271</v>
      </c>
      <c r="B487" s="12">
        <f>财富指数—趋势!I487/财富指数—趋势!H487</f>
        <v>1.1470485844644793</v>
      </c>
      <c r="C487" s="12">
        <f t="shared" si="36"/>
        <v>1.144717784687288</v>
      </c>
      <c r="D487" s="14">
        <f t="shared" si="37"/>
        <v>0.20361348520745448</v>
      </c>
      <c r="E487" s="14">
        <f t="shared" si="39"/>
        <v>0.29956224771477069</v>
      </c>
      <c r="F487" s="15" t="str">
        <f t="shared" si="40"/>
        <v>上升</v>
      </c>
      <c r="G487" s="14">
        <f t="shared" si="38"/>
        <v>-0.22013073565481101</v>
      </c>
      <c r="H487" s="1" t="str">
        <f t="shared" si="41"/>
        <v>减弱</v>
      </c>
    </row>
    <row r="488" spans="1:8">
      <c r="A488" s="3">
        <f>财富指数—趋势!A488</f>
        <v>45272</v>
      </c>
      <c r="B488" s="12">
        <f>财富指数—趋势!I488/财富指数—趋势!H488</f>
        <v>1.1472230765659344</v>
      </c>
      <c r="C488" s="12">
        <f t="shared" si="36"/>
        <v>1.144860607128831</v>
      </c>
      <c r="D488" s="14">
        <f t="shared" si="37"/>
        <v>0.20635433015974147</v>
      </c>
      <c r="E488" s="14">
        <f t="shared" si="39"/>
        <v>0.29613429958362431</v>
      </c>
      <c r="F488" s="15" t="str">
        <f t="shared" si="40"/>
        <v>上升</v>
      </c>
      <c r="G488" s="14">
        <f t="shared" si="38"/>
        <v>-0.18358844046324485</v>
      </c>
      <c r="H488" s="1" t="str">
        <f t="shared" si="41"/>
        <v>减弱</v>
      </c>
    </row>
    <row r="489" spans="1:8">
      <c r="A489" s="3">
        <f>财富指数—趋势!A489</f>
        <v>45273</v>
      </c>
      <c r="B489" s="12">
        <f>财富指数—趋势!I489/财富指数—趋势!H489</f>
        <v>1.1474720510099088</v>
      </c>
      <c r="C489" s="12">
        <f t="shared" si="36"/>
        <v>1.1450046597238377</v>
      </c>
      <c r="D489" s="14">
        <f t="shared" si="37"/>
        <v>0.21549181176836463</v>
      </c>
      <c r="E489" s="14">
        <f t="shared" si="39"/>
        <v>0.29090669676433012</v>
      </c>
      <c r="F489" s="15" t="str">
        <f t="shared" si="40"/>
        <v>上升</v>
      </c>
      <c r="G489" s="14">
        <f t="shared" si="38"/>
        <v>-0.12906495970952392</v>
      </c>
      <c r="H489" s="1" t="str">
        <f t="shared" si="41"/>
        <v>减弱</v>
      </c>
    </row>
    <row r="490" spans="1:8">
      <c r="A490" s="3">
        <f>财富指数—趋势!A490</f>
        <v>45274</v>
      </c>
      <c r="B490" s="12">
        <f>财富指数—趋势!I490/财富指数—趋势!H490</f>
        <v>1.1485261437047871</v>
      </c>
      <c r="C490" s="12">
        <f t="shared" si="36"/>
        <v>1.145168950013647</v>
      </c>
      <c r="D490" s="14">
        <f t="shared" si="37"/>
        <v>0.29316143186557397</v>
      </c>
      <c r="E490" s="14">
        <f t="shared" si="39"/>
        <v>0.28759379315514871</v>
      </c>
      <c r="F490" s="15" t="str">
        <f t="shared" si="40"/>
        <v>上升</v>
      </c>
      <c r="G490" s="14">
        <f t="shared" si="38"/>
        <v>-1.7397282000963799E-2</v>
      </c>
      <c r="H490" s="1" t="str">
        <f t="shared" si="41"/>
        <v>减弱</v>
      </c>
    </row>
    <row r="491" spans="1:8">
      <c r="A491" s="3">
        <f>财富指数—趋势!A491</f>
        <v>45275</v>
      </c>
      <c r="B491" s="12">
        <f>财富指数—趋势!I491/财富指数—趋势!H491</f>
        <v>1.1491616312165442</v>
      </c>
      <c r="C491" s="12">
        <f t="shared" si="36"/>
        <v>1.145349667557557</v>
      </c>
      <c r="D491" s="14">
        <f t="shared" si="37"/>
        <v>0.3328209512747593</v>
      </c>
      <c r="E491" s="14">
        <f t="shared" si="39"/>
        <v>0.28463326662967631</v>
      </c>
      <c r="F491" s="15" t="str">
        <f t="shared" si="40"/>
        <v>上升</v>
      </c>
      <c r="G491" s="14">
        <f t="shared" si="38"/>
        <v>6.1085360121015952E-2</v>
      </c>
      <c r="H491" s="1" t="str">
        <f t="shared" si="41"/>
        <v>领先</v>
      </c>
    </row>
    <row r="492" spans="1:8">
      <c r="A492" s="3">
        <f>财富指数—趋势!A492</f>
        <v>45278</v>
      </c>
      <c r="B492" s="12">
        <f>财富指数—趋势!I492/财富指数—趋势!H492</f>
        <v>1.1495622561203396</v>
      </c>
      <c r="C492" s="12">
        <f t="shared" si="36"/>
        <v>1.1455434443659431</v>
      </c>
      <c r="D492" s="14">
        <f t="shared" si="37"/>
        <v>0.35082141791844546</v>
      </c>
      <c r="E492" s="14">
        <f t="shared" si="39"/>
        <v>0.28206567221460843</v>
      </c>
      <c r="F492" s="15" t="str">
        <f t="shared" si="40"/>
        <v>上升</v>
      </c>
      <c r="G492" s="14">
        <f t="shared" si="38"/>
        <v>0.10149008232771539</v>
      </c>
      <c r="H492" s="1" t="str">
        <f t="shared" si="41"/>
        <v>领先</v>
      </c>
    </row>
    <row r="493" spans="1:8">
      <c r="A493" s="3">
        <f>财富指数—趋势!A493</f>
        <v>45279</v>
      </c>
      <c r="B493" s="12">
        <f>财富指数—趋势!I493/财富指数—趋势!H493</f>
        <v>1.1495709420056022</v>
      </c>
      <c r="C493" s="12">
        <f t="shared" ref="C493:C556" si="42">AVERAGE(B452:B493)</f>
        <v>1.1457326522750313</v>
      </c>
      <c r="D493" s="14">
        <f t="shared" ref="D493:D556" si="43">(B493/C493-1)*100</f>
        <v>0.33500744898466994</v>
      </c>
      <c r="E493" s="14">
        <f t="shared" si="39"/>
        <v>0.27855287178508609</v>
      </c>
      <c r="F493" s="15" t="str">
        <f t="shared" si="40"/>
        <v>上升</v>
      </c>
      <c r="G493" s="14">
        <f t="shared" si="38"/>
        <v>8.8078430669735752E-2</v>
      </c>
      <c r="H493" s="1" t="str">
        <f t="shared" si="41"/>
        <v>领先</v>
      </c>
    </row>
    <row r="494" spans="1:8">
      <c r="A494" s="3">
        <f>财富指数—趋势!A494</f>
        <v>45280</v>
      </c>
      <c r="B494" s="12">
        <f>财富指数—趋势!I494/财富指数—趋势!H494</f>
        <v>1.1497636166211942</v>
      </c>
      <c r="C494" s="12">
        <f t="shared" si="42"/>
        <v>1.145927616793782</v>
      </c>
      <c r="D494" s="14">
        <f t="shared" si="43"/>
        <v>0.33475062222037</v>
      </c>
      <c r="E494" s="14">
        <f t="shared" si="39"/>
        <v>0.27384767109191754</v>
      </c>
      <c r="F494" s="15" t="str">
        <f t="shared" si="40"/>
        <v>上升</v>
      </c>
      <c r="G494" s="14">
        <f t="shared" si="38"/>
        <v>9.4581413288752358E-2</v>
      </c>
      <c r="H494" s="1" t="str">
        <f t="shared" si="41"/>
        <v>领先</v>
      </c>
    </row>
    <row r="495" spans="1:8">
      <c r="A495" s="3">
        <f>财富指数—趋势!A495</f>
        <v>45281</v>
      </c>
      <c r="B495" s="12">
        <f>财富指数—趋势!I495/财富指数—趋势!H495</f>
        <v>1.1498793582221469</v>
      </c>
      <c r="C495" s="12">
        <f t="shared" si="42"/>
        <v>1.1461248066842156</v>
      </c>
      <c r="D495" s="14">
        <f t="shared" si="43"/>
        <v>0.32758662198346666</v>
      </c>
      <c r="E495" s="14">
        <f t="shared" si="39"/>
        <v>0.26926873781197475</v>
      </c>
      <c r="F495" s="15" t="str">
        <f t="shared" si="40"/>
        <v>上升</v>
      </c>
      <c r="G495" s="14">
        <f t="shared" si="38"/>
        <v>0.11127790893981082</v>
      </c>
      <c r="H495" s="1" t="str">
        <f t="shared" si="41"/>
        <v>领先</v>
      </c>
    </row>
    <row r="496" spans="1:8">
      <c r="A496" s="3">
        <f>财富指数—趋势!A496</f>
        <v>45282</v>
      </c>
      <c r="B496" s="12">
        <f>财富指数—趋势!I496/财富指数—趋势!H496</f>
        <v>1.1504215452034499</v>
      </c>
      <c r="C496" s="12">
        <f t="shared" si="42"/>
        <v>1.1463360409112533</v>
      </c>
      <c r="D496" s="14">
        <f t="shared" si="43"/>
        <v>0.35639674112915021</v>
      </c>
      <c r="E496" s="14">
        <f t="shared" si="39"/>
        <v>0.26767130783607779</v>
      </c>
      <c r="F496" s="15" t="str">
        <f t="shared" si="40"/>
        <v>上升</v>
      </c>
      <c r="G496" s="14">
        <f t="shared" si="38"/>
        <v>0.15607593431417044</v>
      </c>
      <c r="H496" s="1" t="str">
        <f t="shared" si="41"/>
        <v>领先</v>
      </c>
    </row>
    <row r="497" spans="1:8">
      <c r="A497" s="3">
        <f>财富指数—趋势!A497</f>
        <v>45285</v>
      </c>
      <c r="B497" s="12">
        <f>财富指数—趋势!I497/财富指数—趋势!H497</f>
        <v>1.1508893306193588</v>
      </c>
      <c r="C497" s="12">
        <f t="shared" si="42"/>
        <v>1.146555624794541</v>
      </c>
      <c r="D497" s="14">
        <f t="shared" si="43"/>
        <v>0.37797606423102259</v>
      </c>
      <c r="E497" s="14">
        <f t="shared" si="39"/>
        <v>0.2692627027290842</v>
      </c>
      <c r="F497" s="15" t="str">
        <f t="shared" si="40"/>
        <v>上升</v>
      </c>
      <c r="G497" s="14">
        <f t="shared" si="38"/>
        <v>0.18285758500489191</v>
      </c>
      <c r="H497" s="1" t="str">
        <f t="shared" si="41"/>
        <v>领先</v>
      </c>
    </row>
    <row r="498" spans="1:8">
      <c r="A498" s="3">
        <f>财富指数—趋势!A498</f>
        <v>45286</v>
      </c>
      <c r="B498" s="12">
        <f>财富指数—趋势!I498/财富指数—趋势!H498</f>
        <v>1.150951259406892</v>
      </c>
      <c r="C498" s="12">
        <f t="shared" si="42"/>
        <v>1.1467834731401887</v>
      </c>
      <c r="D498" s="14">
        <f t="shared" si="43"/>
        <v>0.36343271108458808</v>
      </c>
      <c r="E498" s="14">
        <f t="shared" si="39"/>
        <v>0.27178051212041993</v>
      </c>
      <c r="F498" s="15" t="str">
        <f t="shared" si="40"/>
        <v>上升</v>
      </c>
      <c r="G498" s="14">
        <f t="shared" si="38"/>
        <v>0.16864924330712849</v>
      </c>
      <c r="H498" s="1" t="str">
        <f t="shared" si="41"/>
        <v>领先</v>
      </c>
    </row>
    <row r="499" spans="1:8">
      <c r="A499" s="3">
        <f>财富指数—趋势!A499</f>
        <v>45287</v>
      </c>
      <c r="B499" s="12">
        <f>财富指数—趋势!I499/财富指数—趋势!H499</f>
        <v>1.1513132073399415</v>
      </c>
      <c r="C499" s="12">
        <f t="shared" si="42"/>
        <v>1.1470026426947608</v>
      </c>
      <c r="D499" s="14">
        <f t="shared" si="43"/>
        <v>0.375811221764355</v>
      </c>
      <c r="E499" s="14">
        <f t="shared" si="39"/>
        <v>0.27673649453044902</v>
      </c>
      <c r="F499" s="15" t="str">
        <f t="shared" si="40"/>
        <v>上升</v>
      </c>
      <c r="G499" s="14">
        <f t="shared" si="38"/>
        <v>0.18053072591639463</v>
      </c>
      <c r="H499" s="1" t="str">
        <f t="shared" si="41"/>
        <v>领先</v>
      </c>
    </row>
    <row r="500" spans="1:8">
      <c r="A500" s="3">
        <f>财富指数—趋势!A500</f>
        <v>45288</v>
      </c>
      <c r="B500" s="12">
        <f>财富指数—趋势!I500/财富指数—趋势!H500</f>
        <v>1.1517796934038693</v>
      </c>
      <c r="C500" s="12">
        <f t="shared" si="42"/>
        <v>1.1472204528730332</v>
      </c>
      <c r="D500" s="14">
        <f t="shared" si="43"/>
        <v>0.39741625242282197</v>
      </c>
      <c r="E500" s="14">
        <f t="shared" si="39"/>
        <v>0.28378815723673911</v>
      </c>
      <c r="F500" s="15" t="str">
        <f t="shared" si="40"/>
        <v>上升</v>
      </c>
      <c r="G500" s="14">
        <f t="shared" si="38"/>
        <v>0.19380276721536749</v>
      </c>
      <c r="H500" s="1" t="str">
        <f t="shared" si="41"/>
        <v>领先</v>
      </c>
    </row>
    <row r="501" spans="1:8">
      <c r="A501" s="3">
        <f>财富指数—趋势!A501</f>
        <v>45289</v>
      </c>
      <c r="B501" s="12">
        <f>财富指数—趋势!I501/财富指数—趋势!H501</f>
        <v>1.1521678189673217</v>
      </c>
      <c r="C501" s="12">
        <f t="shared" si="42"/>
        <v>1.1474514133292875</v>
      </c>
      <c r="D501" s="14">
        <f t="shared" si="43"/>
        <v>0.41103314556472093</v>
      </c>
      <c r="E501" s="14">
        <f t="shared" si="39"/>
        <v>0.29160263948672899</v>
      </c>
      <c r="F501" s="15" t="str">
        <f t="shared" si="40"/>
        <v>上升</v>
      </c>
      <c r="G501" s="14">
        <f t="shared" si="38"/>
        <v>0.20467881540497945</v>
      </c>
      <c r="H501" s="1" t="str">
        <f t="shared" si="41"/>
        <v>领先</v>
      </c>
    </row>
    <row r="502" spans="1:8">
      <c r="A502" s="3">
        <f>财富指数—趋势!A502</f>
        <v>45291</v>
      </c>
      <c r="B502" s="12">
        <f>财富指数—趋势!I502/财富指数—趋势!H502</f>
        <v>1.1521729969078893</v>
      </c>
      <c r="C502" s="12">
        <f t="shared" si="42"/>
        <v>1.1476726507196815</v>
      </c>
      <c r="D502" s="14">
        <f t="shared" si="43"/>
        <v>0.3921280327962684</v>
      </c>
      <c r="E502" s="14">
        <f t="shared" si="39"/>
        <v>0.29883877395647424</v>
      </c>
      <c r="F502" s="15" t="str">
        <f t="shared" si="40"/>
        <v>上升</v>
      </c>
      <c r="G502" s="14">
        <f t="shared" si="38"/>
        <v>0.17663622102790377</v>
      </c>
      <c r="H502" s="1" t="str">
        <f t="shared" si="41"/>
        <v>领先</v>
      </c>
    </row>
    <row r="503" spans="1:8">
      <c r="A503" s="3">
        <f>财富指数—趋势!A503</f>
        <v>45293</v>
      </c>
      <c r="B503" s="12">
        <f>财富指数—趋势!I503/财富指数—趋势!H503</f>
        <v>1.1524064370540812</v>
      </c>
      <c r="C503" s="12">
        <f t="shared" si="42"/>
        <v>1.1478918739993713</v>
      </c>
      <c r="D503" s="14">
        <f t="shared" si="43"/>
        <v>0.39329166422101824</v>
      </c>
      <c r="E503" s="14">
        <f t="shared" si="39"/>
        <v>0.30726653353634864</v>
      </c>
      <c r="F503" s="15" t="str">
        <f t="shared" si="40"/>
        <v>上升</v>
      </c>
      <c r="G503" s="14">
        <f t="shared" si="38"/>
        <v>0.10013023235544427</v>
      </c>
      <c r="H503" s="1" t="str">
        <f t="shared" si="41"/>
        <v>领先</v>
      </c>
    </row>
    <row r="504" spans="1:8">
      <c r="A504" s="3">
        <f>财富指数—趋势!A504</f>
        <v>45294</v>
      </c>
      <c r="B504" s="12">
        <f>财富指数—趋势!I504/财富指数—趋势!H504</f>
        <v>1.152315878216968</v>
      </c>
      <c r="C504" s="12">
        <f t="shared" si="42"/>
        <v>1.1481016592491551</v>
      </c>
      <c r="D504" s="14">
        <f t="shared" si="43"/>
        <v>0.36705974021229437</v>
      </c>
      <c r="E504" s="14">
        <f t="shared" si="39"/>
        <v>0.31520648274574459</v>
      </c>
      <c r="F504" s="15" t="str">
        <f t="shared" si="40"/>
        <v>上升</v>
      </c>
      <c r="G504" s="14">
        <f t="shared" si="38"/>
        <v>3.423878893753507E-2</v>
      </c>
      <c r="H504" s="1" t="str">
        <f t="shared" si="41"/>
        <v>领先</v>
      </c>
    </row>
    <row r="505" spans="1:8">
      <c r="A505" s="3">
        <f>财富指数—趋势!A505</f>
        <v>45295</v>
      </c>
      <c r="B505" s="12">
        <f>财富指数—趋势!I505/财富指数—趋势!H505</f>
        <v>1.1525707743966591</v>
      </c>
      <c r="C505" s="12">
        <f t="shared" si="42"/>
        <v>1.1482989318003556</v>
      </c>
      <c r="D505" s="14">
        <f t="shared" si="43"/>
        <v>0.37201485414655178</v>
      </c>
      <c r="E505" s="14">
        <f t="shared" si="39"/>
        <v>0.32363011964671701</v>
      </c>
      <c r="F505" s="15" t="str">
        <f t="shared" si="40"/>
        <v>上升</v>
      </c>
      <c r="G505" s="14">
        <f t="shared" si="38"/>
        <v>2.1193436228106322E-2</v>
      </c>
      <c r="H505" s="1" t="str">
        <f t="shared" si="41"/>
        <v>领先</v>
      </c>
    </row>
    <row r="506" spans="1:8">
      <c r="A506" s="3">
        <f>财富指数—趋势!A506</f>
        <v>45296</v>
      </c>
      <c r="B506" s="12">
        <f>财富指数—趋势!I506/财富指数—趋势!H506</f>
        <v>1.1529110638175271</v>
      </c>
      <c r="C506" s="12">
        <f t="shared" si="42"/>
        <v>1.1485028545059355</v>
      </c>
      <c r="D506" s="14">
        <f t="shared" si="43"/>
        <v>0.38382223381481229</v>
      </c>
      <c r="E506" s="14">
        <f t="shared" si="39"/>
        <v>0.33263196564849573</v>
      </c>
      <c r="F506" s="15" t="str">
        <f t="shared" si="40"/>
        <v>上升</v>
      </c>
      <c r="G506" s="14">
        <f t="shared" ref="G506:G569" si="44">D506-D493</f>
        <v>4.8814784830142344E-2</v>
      </c>
      <c r="H506" s="1" t="str">
        <f t="shared" si="41"/>
        <v>领先</v>
      </c>
    </row>
    <row r="507" spans="1:8">
      <c r="A507" s="3">
        <f>财富指数—趋势!A507</f>
        <v>45299</v>
      </c>
      <c r="B507" s="12">
        <f>财富指数—趋势!I507/财富指数—趋势!H507</f>
        <v>1.1533557701137573</v>
      </c>
      <c r="C507" s="12">
        <f t="shared" si="42"/>
        <v>1.1487040116521088</v>
      </c>
      <c r="D507" s="14">
        <f t="shared" si="43"/>
        <v>0.40495710073809033</v>
      </c>
      <c r="E507" s="14">
        <f t="shared" si="39"/>
        <v>0.34261656588135903</v>
      </c>
      <c r="F507" s="15" t="str">
        <f t="shared" si="40"/>
        <v>上升</v>
      </c>
      <c r="G507" s="14">
        <f t="shared" si="44"/>
        <v>7.0206478517720328E-2</v>
      </c>
      <c r="H507" s="1" t="str">
        <f t="shared" si="41"/>
        <v>领先</v>
      </c>
    </row>
    <row r="508" spans="1:8">
      <c r="A508" s="3">
        <f>财富指数—趋势!A508</f>
        <v>45300</v>
      </c>
      <c r="B508" s="12">
        <f>财富指数—趋势!I508/财富指数—趋势!H508</f>
        <v>1.1542092618556121</v>
      </c>
      <c r="C508" s="12">
        <f t="shared" si="42"/>
        <v>1.1489187655516577</v>
      </c>
      <c r="D508" s="14">
        <f t="shared" si="43"/>
        <v>0.46047609827437608</v>
      </c>
      <c r="E508" s="14">
        <f t="shared" si="39"/>
        <v>0.35484811888454582</v>
      </c>
      <c r="F508" s="15" t="str">
        <f t="shared" si="40"/>
        <v>上升</v>
      </c>
      <c r="G508" s="14">
        <f t="shared" si="44"/>
        <v>0.13288947629090941</v>
      </c>
      <c r="H508" s="1" t="str">
        <f t="shared" si="41"/>
        <v>领先</v>
      </c>
    </row>
    <row r="509" spans="1:8">
      <c r="A509" s="3">
        <f>财富指数—趋势!A509</f>
        <v>45301</v>
      </c>
      <c r="B509" s="12">
        <f>财富指数—趋势!I509/财富指数—趋势!H509</f>
        <v>1.1543585690343341</v>
      </c>
      <c r="C509" s="12">
        <f t="shared" si="42"/>
        <v>1.1491286440051633</v>
      </c>
      <c r="D509" s="14">
        <f t="shared" si="43"/>
        <v>0.45512093501929307</v>
      </c>
      <c r="E509" s="14">
        <f t="shared" si="39"/>
        <v>0.36669414768738157</v>
      </c>
      <c r="F509" s="15" t="str">
        <f t="shared" si="40"/>
        <v>上升</v>
      </c>
      <c r="G509" s="14">
        <f t="shared" si="44"/>
        <v>9.8724193890142864E-2</v>
      </c>
      <c r="H509" s="1" t="str">
        <f t="shared" si="41"/>
        <v>领先</v>
      </c>
    </row>
    <row r="510" spans="1:8">
      <c r="A510" s="3">
        <f>财富指数—趋势!A510</f>
        <v>45302</v>
      </c>
      <c r="B510" s="12">
        <f>财富指数—趋势!I510/财富指数—趋势!H510</f>
        <v>1.1545057873938736</v>
      </c>
      <c r="C510" s="12">
        <f t="shared" si="42"/>
        <v>1.1493266220067788</v>
      </c>
      <c r="D510" s="14">
        <f t="shared" si="43"/>
        <v>0.45062606990271536</v>
      </c>
      <c r="E510" s="14">
        <f t="shared" si="39"/>
        <v>0.37789101712235068</v>
      </c>
      <c r="F510" s="15" t="str">
        <f t="shared" si="40"/>
        <v>上升</v>
      </c>
      <c r="G510" s="14">
        <f t="shared" si="44"/>
        <v>7.2650005671692774E-2</v>
      </c>
      <c r="H510" s="1" t="str">
        <f t="shared" si="41"/>
        <v>领先</v>
      </c>
    </row>
    <row r="511" spans="1:8">
      <c r="A511" s="3">
        <f>财富指数—趋势!A511</f>
        <v>45303</v>
      </c>
      <c r="B511" s="12">
        <f>财富指数—趋势!I511/财富指数—趋势!H511</f>
        <v>1.1546976913411406</v>
      </c>
      <c r="C511" s="12">
        <f t="shared" si="42"/>
        <v>1.1495162709170548</v>
      </c>
      <c r="D511" s="14">
        <f t="shared" si="43"/>
        <v>0.45074789763108747</v>
      </c>
      <c r="E511" s="14">
        <f t="shared" si="39"/>
        <v>0.38539513453975605</v>
      </c>
      <c r="F511" s="15" t="str">
        <f t="shared" si="40"/>
        <v>上升</v>
      </c>
      <c r="G511" s="14">
        <f t="shared" si="44"/>
        <v>8.731518654649939E-2</v>
      </c>
      <c r="H511" s="1" t="str">
        <f t="shared" si="41"/>
        <v>领先</v>
      </c>
    </row>
    <row r="512" spans="1:8">
      <c r="A512" s="3">
        <f>财富指数—趋势!A512</f>
        <v>45306</v>
      </c>
      <c r="B512" s="12">
        <f>财富指数—趋势!I512/财富指数—趋势!H512</f>
        <v>1.1548638221539784</v>
      </c>
      <c r="C512" s="12">
        <f t="shared" si="42"/>
        <v>1.1496981883926203</v>
      </c>
      <c r="D512" s="14">
        <f t="shared" si="43"/>
        <v>0.44930346185725334</v>
      </c>
      <c r="E512" s="14">
        <f t="shared" si="39"/>
        <v>0.39094192075797013</v>
      </c>
      <c r="F512" s="15" t="str">
        <f t="shared" si="40"/>
        <v>上升</v>
      </c>
      <c r="G512" s="14">
        <f t="shared" si="44"/>
        <v>7.3492240092898342E-2</v>
      </c>
      <c r="H512" s="1" t="str">
        <f t="shared" si="41"/>
        <v>领先</v>
      </c>
    </row>
    <row r="513" spans="1:8">
      <c r="A513" s="3">
        <f>财富指数—趋势!A513</f>
        <v>45307</v>
      </c>
      <c r="B513" s="12">
        <f>财富指数—趋势!I513/财富指数—趋势!H513</f>
        <v>1.1550507875985443</v>
      </c>
      <c r="C513" s="12">
        <f t="shared" si="42"/>
        <v>1.149879319633532</v>
      </c>
      <c r="D513" s="14">
        <f t="shared" si="43"/>
        <v>0.44974006199716143</v>
      </c>
      <c r="E513" s="14">
        <f t="shared" ref="E513:E576" si="45">AVERAGE(D493:D513)</f>
        <v>0.39565233238076608</v>
      </c>
      <c r="F513" s="15" t="str">
        <f t="shared" ref="F513:F576" si="46">IF(E513&gt;0,"上升","下降")</f>
        <v>上升</v>
      </c>
      <c r="G513" s="14">
        <f t="shared" si="44"/>
        <v>5.2323809574339464E-2</v>
      </c>
      <c r="H513" s="1" t="str">
        <f t="shared" ref="H513:H576" si="47">IF(AND(D513&gt;0,G513&gt;0),"领先",IF(AND(D513&lt;=0,G513&gt;0),"改善",IF(AND(D513&gt;0,G513&lt;=0),"减弱","滞后")))</f>
        <v>领先</v>
      </c>
    </row>
    <row r="514" spans="1:8">
      <c r="A514" s="3">
        <f>财富指数—趋势!A514</f>
        <v>45308</v>
      </c>
      <c r="B514" s="12">
        <f>财富指数—趋势!I514/财富指数—趋势!H514</f>
        <v>1.1553015416091259</v>
      </c>
      <c r="C514" s="12">
        <f t="shared" si="42"/>
        <v>1.1500627942319173</v>
      </c>
      <c r="D514" s="14">
        <f t="shared" si="43"/>
        <v>0.45551837721238275</v>
      </c>
      <c r="E514" s="14">
        <f t="shared" si="45"/>
        <v>0.40139094801065717</v>
      </c>
      <c r="F514" s="15" t="str">
        <f t="shared" si="46"/>
        <v>上升</v>
      </c>
      <c r="G514" s="14">
        <f t="shared" si="44"/>
        <v>4.4485231647661827E-2</v>
      </c>
      <c r="H514" s="1" t="str">
        <f t="shared" si="47"/>
        <v>领先</v>
      </c>
    </row>
    <row r="515" spans="1:8">
      <c r="A515" s="3">
        <f>财富指数—趋势!A515</f>
        <v>45309</v>
      </c>
      <c r="B515" s="12">
        <f>财富指数—趋势!I515/财富指数—趋势!H515</f>
        <v>1.1558841568250509</v>
      </c>
      <c r="C515" s="12">
        <f t="shared" si="42"/>
        <v>1.1502504096958974</v>
      </c>
      <c r="D515" s="14">
        <f t="shared" si="43"/>
        <v>0.48978440534899192</v>
      </c>
      <c r="E515" s="14">
        <f t="shared" si="45"/>
        <v>0.40877350911202015</v>
      </c>
      <c r="F515" s="15" t="str">
        <f t="shared" si="46"/>
        <v>上升</v>
      </c>
      <c r="G515" s="14">
        <f t="shared" si="44"/>
        <v>9.7656372552723525E-2</v>
      </c>
      <c r="H515" s="1" t="str">
        <f t="shared" si="47"/>
        <v>领先</v>
      </c>
    </row>
    <row r="516" spans="1:8">
      <c r="A516" s="3">
        <f>财富指数—趋势!A516</f>
        <v>45310</v>
      </c>
      <c r="B516" s="12">
        <f>财富指数—趋势!I516/财富指数—趋势!H516</f>
        <v>1.1564133921802351</v>
      </c>
      <c r="C516" s="12">
        <f t="shared" si="42"/>
        <v>1.1504501571243178</v>
      </c>
      <c r="D516" s="14">
        <f t="shared" si="43"/>
        <v>0.51833927954108017</v>
      </c>
      <c r="E516" s="14">
        <f t="shared" si="45"/>
        <v>0.417856968995716</v>
      </c>
      <c r="F516" s="15" t="str">
        <f t="shared" si="46"/>
        <v>上升</v>
      </c>
      <c r="G516" s="14">
        <f t="shared" si="44"/>
        <v>0.12504761532006192</v>
      </c>
      <c r="H516" s="1" t="str">
        <f t="shared" si="47"/>
        <v>领先</v>
      </c>
    </row>
    <row r="517" spans="1:8">
      <c r="A517" s="3">
        <f>财富指数—趋势!A517</f>
        <v>45313</v>
      </c>
      <c r="B517" s="12">
        <f>财富指数—趋势!I517/财富指数—趋势!H517</f>
        <v>1.1572811183527727</v>
      </c>
      <c r="C517" s="12">
        <f t="shared" si="42"/>
        <v>1.1506766659744438</v>
      </c>
      <c r="D517" s="14">
        <f t="shared" si="43"/>
        <v>0.57396248430361396</v>
      </c>
      <c r="E517" s="14">
        <f t="shared" si="45"/>
        <v>0.42821724248021426</v>
      </c>
      <c r="F517" s="15" t="str">
        <f t="shared" si="46"/>
        <v>上升</v>
      </c>
      <c r="G517" s="14">
        <f t="shared" si="44"/>
        <v>0.20690274409131959</v>
      </c>
      <c r="H517" s="1" t="str">
        <f t="shared" si="47"/>
        <v>领先</v>
      </c>
    </row>
    <row r="518" spans="1:8">
      <c r="A518" s="3">
        <f>财富指数—趋势!A518</f>
        <v>45314</v>
      </c>
      <c r="B518" s="12">
        <f>财富指数—趋势!I518/财富指数—趋势!H518</f>
        <v>1.157653421327087</v>
      </c>
      <c r="C518" s="12">
        <f t="shared" si="42"/>
        <v>1.1509215220202831</v>
      </c>
      <c r="D518" s="14">
        <f t="shared" si="43"/>
        <v>0.58491384321208706</v>
      </c>
      <c r="E518" s="14">
        <f t="shared" si="45"/>
        <v>0.4380714224316935</v>
      </c>
      <c r="F518" s="15" t="str">
        <f t="shared" si="46"/>
        <v>上升</v>
      </c>
      <c r="G518" s="14">
        <f t="shared" si="44"/>
        <v>0.21289898906553528</v>
      </c>
      <c r="H518" s="1" t="str">
        <f t="shared" si="47"/>
        <v>领先</v>
      </c>
    </row>
    <row r="519" spans="1:8">
      <c r="A519" s="3">
        <f>财富指数—趋势!A519</f>
        <v>45315</v>
      </c>
      <c r="B519" s="12">
        <f>财富指数—趋势!I519/财富指数—趋势!H519</f>
        <v>1.1578643291084418</v>
      </c>
      <c r="C519" s="12">
        <f t="shared" si="42"/>
        <v>1.1511778896578004</v>
      </c>
      <c r="D519" s="14">
        <f t="shared" si="43"/>
        <v>0.58083459652173985</v>
      </c>
      <c r="E519" s="14">
        <f t="shared" si="45"/>
        <v>0.44842389316679598</v>
      </c>
      <c r="F519" s="15" t="str">
        <f t="shared" si="46"/>
        <v>上升</v>
      </c>
      <c r="G519" s="14">
        <f t="shared" si="44"/>
        <v>0.19701236270692757</v>
      </c>
      <c r="H519" s="1" t="str">
        <f t="shared" si="47"/>
        <v>领先</v>
      </c>
    </row>
    <row r="520" spans="1:8">
      <c r="A520" s="3">
        <f>财富指数—趋势!A520</f>
        <v>45316</v>
      </c>
      <c r="B520" s="12">
        <f>财富指数—趋势!I520/财富指数—趋势!H520</f>
        <v>1.1581997787238727</v>
      </c>
      <c r="C520" s="12">
        <f t="shared" si="42"/>
        <v>1.1514502612626725</v>
      </c>
      <c r="D520" s="14">
        <f t="shared" si="43"/>
        <v>0.58617533802969302</v>
      </c>
      <c r="E520" s="14">
        <f t="shared" si="45"/>
        <v>0.45844123203657394</v>
      </c>
      <c r="F520" s="15" t="str">
        <f t="shared" si="46"/>
        <v>上升</v>
      </c>
      <c r="G520" s="14">
        <f t="shared" si="44"/>
        <v>0.18121823729160269</v>
      </c>
      <c r="H520" s="1" t="str">
        <f t="shared" si="47"/>
        <v>领先</v>
      </c>
    </row>
    <row r="521" spans="1:8">
      <c r="A521" s="3">
        <f>财富指数—趋势!A521</f>
        <v>45317</v>
      </c>
      <c r="B521" s="12">
        <f>财富指数—趋势!I521/财富指数—趋势!H521</f>
        <v>1.1588364505215394</v>
      </c>
      <c r="C521" s="12">
        <f t="shared" si="42"/>
        <v>1.1517413130006464</v>
      </c>
      <c r="D521" s="14">
        <f t="shared" si="43"/>
        <v>0.61603568794523778</v>
      </c>
      <c r="E521" s="14">
        <f t="shared" si="45"/>
        <v>0.46885168134716521</v>
      </c>
      <c r="F521" s="15" t="str">
        <f t="shared" si="46"/>
        <v>上升</v>
      </c>
      <c r="G521" s="14">
        <f t="shared" si="44"/>
        <v>0.1555595896708617</v>
      </c>
      <c r="H521" s="1" t="str">
        <f t="shared" si="47"/>
        <v>领先</v>
      </c>
    </row>
    <row r="522" spans="1:8">
      <c r="A522" s="3">
        <f>财富指数—趋势!A522</f>
        <v>45320</v>
      </c>
      <c r="B522" s="12">
        <f>财富指数—趋势!I522/财富指数—趋势!H522</f>
        <v>1.1594904975095914</v>
      </c>
      <c r="C522" s="12">
        <f t="shared" si="42"/>
        <v>1.1520458783654888</v>
      </c>
      <c r="D522" s="14">
        <f t="shared" si="43"/>
        <v>0.64620856546659944</v>
      </c>
      <c r="E522" s="14">
        <f t="shared" si="45"/>
        <v>0.48005051086630235</v>
      </c>
      <c r="F522" s="15" t="str">
        <f t="shared" si="46"/>
        <v>上升</v>
      </c>
      <c r="G522" s="14">
        <f t="shared" si="44"/>
        <v>0.19108763044730637</v>
      </c>
      <c r="H522" s="1" t="str">
        <f t="shared" si="47"/>
        <v>领先</v>
      </c>
    </row>
    <row r="523" spans="1:8">
      <c r="A523" s="3">
        <f>财富指数—趋势!A523</f>
        <v>45321</v>
      </c>
      <c r="B523" s="12">
        <f>财富指数—趋势!I523/财富指数—趋势!H523</f>
        <v>1.1608187938124039</v>
      </c>
      <c r="C523" s="12">
        <f t="shared" si="42"/>
        <v>1.1523812280951686</v>
      </c>
      <c r="D523" s="14">
        <f t="shared" si="43"/>
        <v>0.73218527962157776</v>
      </c>
      <c r="E523" s="14">
        <f t="shared" si="45"/>
        <v>0.49624371309607895</v>
      </c>
      <c r="F523" s="15" t="str">
        <f t="shared" si="46"/>
        <v>上升</v>
      </c>
      <c r="G523" s="14">
        <f t="shared" si="44"/>
        <v>0.28155920971886239</v>
      </c>
      <c r="H523" s="1" t="str">
        <f t="shared" si="47"/>
        <v>领先</v>
      </c>
    </row>
    <row r="524" spans="1:8">
      <c r="A524" s="3">
        <f>财富指数—趋势!A524</f>
        <v>45322</v>
      </c>
      <c r="B524" s="12">
        <f>财富指数—趋势!I524/财富指数—趋势!H524</f>
        <v>1.1625029775009204</v>
      </c>
      <c r="C524" s="12">
        <f t="shared" si="42"/>
        <v>1.1527605415922448</v>
      </c>
      <c r="D524" s="14">
        <f t="shared" si="43"/>
        <v>0.84513960681016354</v>
      </c>
      <c r="E524" s="14">
        <f t="shared" si="45"/>
        <v>0.51776028179080014</v>
      </c>
      <c r="F524" s="15" t="str">
        <f t="shared" si="46"/>
        <v>上升</v>
      </c>
      <c r="G524" s="14">
        <f t="shared" si="44"/>
        <v>0.39439170917907607</v>
      </c>
      <c r="H524" s="1" t="str">
        <f t="shared" si="47"/>
        <v>领先</v>
      </c>
    </row>
    <row r="525" spans="1:8">
      <c r="A525" s="3">
        <f>财富指数—趋势!A525</f>
        <v>45323</v>
      </c>
      <c r="B525" s="12">
        <f>财富指数—趋势!I525/财富指数—趋势!H525</f>
        <v>1.1634316771742528</v>
      </c>
      <c r="C525" s="12">
        <f t="shared" si="42"/>
        <v>1.1531636032027586</v>
      </c>
      <c r="D525" s="14">
        <f t="shared" si="43"/>
        <v>0.8904264705351439</v>
      </c>
      <c r="E525" s="14">
        <f t="shared" si="45"/>
        <v>0.54268250704426912</v>
      </c>
      <c r="F525" s="15" t="str">
        <f t="shared" si="46"/>
        <v>上升</v>
      </c>
      <c r="G525" s="14">
        <f t="shared" si="44"/>
        <v>0.44112300867789056</v>
      </c>
      <c r="H525" s="1" t="str">
        <f t="shared" si="47"/>
        <v>领先</v>
      </c>
    </row>
    <row r="526" spans="1:8">
      <c r="A526" s="3">
        <f>财富指数—趋势!A526</f>
        <v>45324</v>
      </c>
      <c r="B526" s="12">
        <f>财富指数—趋势!I526/财富指数—趋势!H526</f>
        <v>1.1638377510777402</v>
      </c>
      <c r="C526" s="12">
        <f t="shared" si="42"/>
        <v>1.1535750418006623</v>
      </c>
      <c r="D526" s="14">
        <f t="shared" si="43"/>
        <v>0.88964383808602943</v>
      </c>
      <c r="E526" s="14">
        <f t="shared" si="45"/>
        <v>0.56733150627948248</v>
      </c>
      <c r="F526" s="15" t="str">
        <f t="shared" si="46"/>
        <v>上升</v>
      </c>
      <c r="G526" s="14">
        <f t="shared" si="44"/>
        <v>0.43990377608886799</v>
      </c>
      <c r="H526" s="1" t="str">
        <f t="shared" si="47"/>
        <v>领先</v>
      </c>
    </row>
    <row r="527" spans="1:8">
      <c r="A527" s="3">
        <f>财富指数—趋势!A527</f>
        <v>45326</v>
      </c>
      <c r="B527" s="12">
        <f>财富指数—趋势!I527/财富指数—趋势!H527</f>
        <v>1.1641807251097493</v>
      </c>
      <c r="C527" s="12">
        <f t="shared" si="42"/>
        <v>1.1539918720512985</v>
      </c>
      <c r="D527" s="14">
        <f t="shared" si="43"/>
        <v>0.88292242824374867</v>
      </c>
      <c r="E527" s="14">
        <f t="shared" si="45"/>
        <v>0.59109818220466992</v>
      </c>
      <c r="F527" s="15" t="str">
        <f t="shared" si="46"/>
        <v>上升</v>
      </c>
      <c r="G527" s="14">
        <f t="shared" si="44"/>
        <v>0.42740405103136592</v>
      </c>
      <c r="H527" s="1" t="str">
        <f t="shared" si="47"/>
        <v>领先</v>
      </c>
    </row>
    <row r="528" spans="1:8">
      <c r="A528" s="3">
        <f>财富指数—趋势!A528</f>
        <v>45327</v>
      </c>
      <c r="B528" s="12">
        <f>财富指数—趋势!I528/财富指数—趋势!H528</f>
        <v>1.1651570256938391</v>
      </c>
      <c r="C528" s="12">
        <f t="shared" si="42"/>
        <v>1.1544286426495896</v>
      </c>
      <c r="D528" s="14">
        <f t="shared" si="43"/>
        <v>0.92932405242702742</v>
      </c>
      <c r="E528" s="14">
        <f t="shared" si="45"/>
        <v>0.61606803704700019</v>
      </c>
      <c r="F528" s="15" t="str">
        <f t="shared" si="46"/>
        <v>上升</v>
      </c>
      <c r="G528" s="14">
        <f t="shared" si="44"/>
        <v>0.4395396470780355</v>
      </c>
      <c r="H528" s="1" t="str">
        <f t="shared" si="47"/>
        <v>领先</v>
      </c>
    </row>
    <row r="529" spans="1:8">
      <c r="A529" s="3">
        <f>财富指数—趋势!A529</f>
        <v>45328</v>
      </c>
      <c r="B529" s="12">
        <f>财富指数—趋势!I529/财富指数—趋势!H529</f>
        <v>1.1646829383203674</v>
      </c>
      <c r="C529" s="12">
        <f t="shared" si="42"/>
        <v>1.154848508217587</v>
      </c>
      <c r="D529" s="14">
        <f t="shared" si="43"/>
        <v>0.85157750413160649</v>
      </c>
      <c r="E529" s="14">
        <f t="shared" si="45"/>
        <v>0.63469191351639209</v>
      </c>
      <c r="F529" s="15" t="str">
        <f t="shared" si="46"/>
        <v>上升</v>
      </c>
      <c r="G529" s="14">
        <f t="shared" si="44"/>
        <v>0.33323822459052632</v>
      </c>
      <c r="H529" s="1" t="str">
        <f t="shared" si="47"/>
        <v>领先</v>
      </c>
    </row>
    <row r="530" spans="1:8">
      <c r="A530" s="3">
        <f>财富指数—趋势!A530</f>
        <v>45329</v>
      </c>
      <c r="B530" s="12">
        <f>财富指数—趋势!I530/财富指数—趋势!H530</f>
        <v>1.1652045834905573</v>
      </c>
      <c r="C530" s="12">
        <f t="shared" si="42"/>
        <v>1.1552766393348399</v>
      </c>
      <c r="D530" s="14">
        <f t="shared" si="43"/>
        <v>0.85935643617216506</v>
      </c>
      <c r="E530" s="14">
        <f t="shared" si="45"/>
        <v>0.65394122309510028</v>
      </c>
      <c r="F530" s="15" t="str">
        <f t="shared" si="46"/>
        <v>上升</v>
      </c>
      <c r="G530" s="14">
        <f t="shared" si="44"/>
        <v>0.2853939518685511</v>
      </c>
      <c r="H530" s="1" t="str">
        <f t="shared" si="47"/>
        <v>领先</v>
      </c>
    </row>
    <row r="531" spans="1:8">
      <c r="A531" s="3">
        <f>财富指数—趋势!A531</f>
        <v>45330</v>
      </c>
      <c r="B531" s="12">
        <f>财富指数—趋势!I531/财富指数—趋势!H531</f>
        <v>1.1651547407044134</v>
      </c>
      <c r="C531" s="12">
        <f t="shared" si="42"/>
        <v>1.1556976557561376</v>
      </c>
      <c r="D531" s="14">
        <f t="shared" si="43"/>
        <v>0.81830095450772244</v>
      </c>
      <c r="E531" s="14">
        <f t="shared" si="45"/>
        <v>0.67144955093343395</v>
      </c>
      <c r="F531" s="15" t="str">
        <f t="shared" si="46"/>
        <v>上升</v>
      </c>
      <c r="G531" s="14">
        <f t="shared" si="44"/>
        <v>0.23338711129563539</v>
      </c>
      <c r="H531" s="1" t="str">
        <f t="shared" si="47"/>
        <v>领先</v>
      </c>
    </row>
    <row r="532" spans="1:8">
      <c r="A532" s="3">
        <f>财富指数—趋势!A532</f>
        <v>45331</v>
      </c>
      <c r="B532" s="12">
        <f>财富指数—趋势!I532/财富指数—趋势!H532</f>
        <v>1.1651407889499275</v>
      </c>
      <c r="C532" s="12">
        <f t="shared" si="42"/>
        <v>1.1560932425476886</v>
      </c>
      <c r="D532" s="14">
        <f t="shared" si="43"/>
        <v>0.78259659941448678</v>
      </c>
      <c r="E532" s="14">
        <f t="shared" si="45"/>
        <v>0.68725187006597688</v>
      </c>
      <c r="F532" s="15" t="str">
        <f t="shared" si="46"/>
        <v>上升</v>
      </c>
      <c r="G532" s="14">
        <f t="shared" si="44"/>
        <v>0.20176200289274693</v>
      </c>
      <c r="H532" s="1" t="str">
        <f t="shared" si="47"/>
        <v>领先</v>
      </c>
    </row>
    <row r="533" spans="1:8">
      <c r="A533" s="3">
        <f>财富指数—趋势!A533</f>
        <v>45340</v>
      </c>
      <c r="B533" s="12">
        <f>财富指数—趋势!I533/财富指数—趋势!H533</f>
        <v>1.1651331133852949</v>
      </c>
      <c r="C533" s="12">
        <f t="shared" si="42"/>
        <v>1.1564735159326589</v>
      </c>
      <c r="D533" s="14">
        <f t="shared" si="43"/>
        <v>0.74879340800575456</v>
      </c>
      <c r="E533" s="14">
        <f t="shared" si="45"/>
        <v>0.70151329607304824</v>
      </c>
      <c r="F533" s="15" t="str">
        <f t="shared" si="46"/>
        <v>上升</v>
      </c>
      <c r="G533" s="14">
        <f t="shared" si="44"/>
        <v>0.16261806997606154</v>
      </c>
      <c r="H533" s="1" t="str">
        <f t="shared" si="47"/>
        <v>领先</v>
      </c>
    </row>
    <row r="534" spans="1:8">
      <c r="A534" s="3">
        <f>财富指数—趋势!A534</f>
        <v>45341</v>
      </c>
      <c r="B534" s="12">
        <f>财富指数—趋势!I534/财富指数—趋势!H534</f>
        <v>1.1650977077320903</v>
      </c>
      <c r="C534" s="12">
        <f t="shared" si="42"/>
        <v>1.1568434076377005</v>
      </c>
      <c r="D534" s="14">
        <f t="shared" si="43"/>
        <v>0.71351922307663074</v>
      </c>
      <c r="E534" s="14">
        <f t="shared" si="45"/>
        <v>0.71407420850540393</v>
      </c>
      <c r="F534" s="15" t="str">
        <f t="shared" si="46"/>
        <v>上升</v>
      </c>
      <c r="G534" s="14">
        <f t="shared" si="44"/>
        <v>9.7483535131392962E-2</v>
      </c>
      <c r="H534" s="1" t="str">
        <f t="shared" si="47"/>
        <v>领先</v>
      </c>
    </row>
    <row r="535" spans="1:8">
      <c r="A535" s="3">
        <f>财富指数—趋势!A535</f>
        <v>45342</v>
      </c>
      <c r="B535" s="12">
        <f>财富指数—趋势!I535/财富指数—趋势!H535</f>
        <v>1.165535083543676</v>
      </c>
      <c r="C535" s="12">
        <f t="shared" si="42"/>
        <v>1.1572235062457499</v>
      </c>
      <c r="D535" s="14">
        <f t="shared" si="43"/>
        <v>0.71823439923808241</v>
      </c>
      <c r="E535" s="14">
        <f t="shared" si="45"/>
        <v>0.72658449526853253</v>
      </c>
      <c r="F535" s="15" t="str">
        <f t="shared" si="46"/>
        <v>上升</v>
      </c>
      <c r="G535" s="14">
        <f t="shared" si="44"/>
        <v>7.2025833771482972E-2</v>
      </c>
      <c r="H535" s="1" t="str">
        <f t="shared" si="47"/>
        <v>领先</v>
      </c>
    </row>
    <row r="536" spans="1:8">
      <c r="A536" s="3">
        <f>财富指数—趋势!A536</f>
        <v>45343</v>
      </c>
      <c r="B536" s="12">
        <f>财富指数—趋势!I536/财富指数—趋势!H536</f>
        <v>1.1657549448527942</v>
      </c>
      <c r="C536" s="12">
        <f t="shared" si="42"/>
        <v>1.1576042521560257</v>
      </c>
      <c r="D536" s="14">
        <f t="shared" si="43"/>
        <v>0.70410009997698975</v>
      </c>
      <c r="E536" s="14">
        <f t="shared" si="45"/>
        <v>0.73679000453653254</v>
      </c>
      <c r="F536" s="15" t="str">
        <f t="shared" si="46"/>
        <v>上升</v>
      </c>
      <c r="G536" s="14">
        <f t="shared" si="44"/>
        <v>-2.808517964458801E-2</v>
      </c>
      <c r="H536" s="1" t="str">
        <f t="shared" si="47"/>
        <v>减弱</v>
      </c>
    </row>
    <row r="537" spans="1:8">
      <c r="A537" s="3">
        <f>财富指数—趋势!A537</f>
        <v>45344</v>
      </c>
      <c r="B537" s="12">
        <f>财富指数—趋势!I537/财富指数—趋势!H537</f>
        <v>1.1660835432051406</v>
      </c>
      <c r="C537" s="12">
        <f t="shared" si="42"/>
        <v>1.1579900660841924</v>
      </c>
      <c r="D537" s="14">
        <f t="shared" si="43"/>
        <v>0.69892457267071162</v>
      </c>
      <c r="E537" s="14">
        <f t="shared" si="45"/>
        <v>0.74538930420937211</v>
      </c>
      <c r="F537" s="15" t="str">
        <f t="shared" si="46"/>
        <v>上升</v>
      </c>
      <c r="G537" s="14">
        <f t="shared" si="44"/>
        <v>-0.14621503413945192</v>
      </c>
      <c r="H537" s="1" t="str">
        <f t="shared" si="47"/>
        <v>减弱</v>
      </c>
    </row>
    <row r="538" spans="1:8">
      <c r="A538" s="3">
        <f>财富指数—趋势!A538</f>
        <v>45345</v>
      </c>
      <c r="B538" s="12">
        <f>财富指数—趋势!I538/财富指数—趋势!H538</f>
        <v>1.1666270394211837</v>
      </c>
      <c r="C538" s="12">
        <f t="shared" si="42"/>
        <v>1.1583759111846146</v>
      </c>
      <c r="D538" s="14">
        <f t="shared" si="43"/>
        <v>0.71230143487108766</v>
      </c>
      <c r="E538" s="14">
        <f t="shared" si="45"/>
        <v>0.75197687328401364</v>
      </c>
      <c r="F538" s="15" t="str">
        <f t="shared" si="46"/>
        <v>上升</v>
      </c>
      <c r="G538" s="14">
        <f t="shared" si="44"/>
        <v>-0.17812503566405624</v>
      </c>
      <c r="H538" s="1" t="str">
        <f t="shared" si="47"/>
        <v>减弱</v>
      </c>
    </row>
    <row r="539" spans="1:8">
      <c r="A539" s="3">
        <f>财富指数—趋势!A539</f>
        <v>45348</v>
      </c>
      <c r="B539" s="12">
        <f>财富指数—趋势!I539/财富指数—趋势!H539</f>
        <v>1.1672250053723541</v>
      </c>
      <c r="C539" s="12">
        <f t="shared" si="42"/>
        <v>1.1587648558215906</v>
      </c>
      <c r="D539" s="14">
        <f t="shared" si="43"/>
        <v>0.7301006332958826</v>
      </c>
      <c r="E539" s="14">
        <f t="shared" si="45"/>
        <v>0.75889052995467055</v>
      </c>
      <c r="F539" s="15" t="str">
        <f t="shared" si="46"/>
        <v>上升</v>
      </c>
      <c r="G539" s="14">
        <f t="shared" si="44"/>
        <v>-0.15954320479014683</v>
      </c>
      <c r="H539" s="1" t="str">
        <f t="shared" si="47"/>
        <v>减弱</v>
      </c>
    </row>
    <row r="540" spans="1:8">
      <c r="A540" s="3">
        <f>财富指数—趋势!A540</f>
        <v>45349</v>
      </c>
      <c r="B540" s="12">
        <f>财富指数—趋势!I540/财富指数—趋势!H540</f>
        <v>1.1677897652154363</v>
      </c>
      <c r="C540" s="12">
        <f t="shared" si="42"/>
        <v>1.1591657726265561</v>
      </c>
      <c r="D540" s="14">
        <f t="shared" si="43"/>
        <v>0.74398268069451046</v>
      </c>
      <c r="E540" s="14">
        <f t="shared" si="45"/>
        <v>0.76665948634385017</v>
      </c>
      <c r="F540" s="15" t="str">
        <f t="shared" si="46"/>
        <v>上升</v>
      </c>
      <c r="G540" s="14">
        <f t="shared" si="44"/>
        <v>-0.13893974754923821</v>
      </c>
      <c r="H540" s="1" t="str">
        <f t="shared" si="47"/>
        <v>减弱</v>
      </c>
    </row>
    <row r="541" spans="1:8">
      <c r="A541" s="3">
        <f>财富指数—趋势!A541</f>
        <v>45350</v>
      </c>
      <c r="B541" s="12">
        <f>财富指数—趋势!I541/财富指数—趋势!H541</f>
        <v>1.1681184310804138</v>
      </c>
      <c r="C541" s="12">
        <f t="shared" si="42"/>
        <v>1.1595658970013292</v>
      </c>
      <c r="D541" s="14">
        <f t="shared" si="43"/>
        <v>0.73756343655859702</v>
      </c>
      <c r="E541" s="14">
        <f t="shared" si="45"/>
        <v>0.77386844341665528</v>
      </c>
      <c r="F541" s="15" t="str">
        <f t="shared" si="46"/>
        <v>上升</v>
      </c>
      <c r="G541" s="14">
        <f t="shared" si="44"/>
        <v>-0.19176061586843041</v>
      </c>
      <c r="H541" s="1" t="str">
        <f t="shared" si="47"/>
        <v>减弱</v>
      </c>
    </row>
    <row r="542" spans="1:8">
      <c r="A542" s="3">
        <f>财富指数—趋势!A542</f>
        <v>45351</v>
      </c>
      <c r="B542" s="12">
        <f>财富指数—趋势!I542/财富指数—趋势!H542</f>
        <v>1.169355075299723</v>
      </c>
      <c r="C542" s="12">
        <f t="shared" si="42"/>
        <v>1.15998435847504</v>
      </c>
      <c r="D542" s="14">
        <f t="shared" si="43"/>
        <v>0.80783130877748466</v>
      </c>
      <c r="E542" s="14">
        <f t="shared" si="45"/>
        <v>0.78300156821819078</v>
      </c>
      <c r="F542" s="15" t="str">
        <f t="shared" si="46"/>
        <v>上升</v>
      </c>
      <c r="G542" s="14">
        <f t="shared" si="44"/>
        <v>-4.3746195354121831E-2</v>
      </c>
      <c r="H542" s="1" t="str">
        <f t="shared" si="47"/>
        <v>减弱</v>
      </c>
    </row>
    <row r="543" spans="1:8">
      <c r="A543" s="3">
        <f>财富指数—趋势!A543</f>
        <v>45352</v>
      </c>
      <c r="B543" s="12">
        <f>财富指数—趋势!I543/财富指数—趋势!H543</f>
        <v>1.1692560388903965</v>
      </c>
      <c r="C543" s="12">
        <f t="shared" si="42"/>
        <v>1.1603912208541607</v>
      </c>
      <c r="D543" s="14">
        <f t="shared" si="43"/>
        <v>0.76395080184341602</v>
      </c>
      <c r="E543" s="14">
        <f t="shared" si="45"/>
        <v>0.78860834137899138</v>
      </c>
      <c r="F543" s="15" t="str">
        <f t="shared" si="46"/>
        <v>上升</v>
      </c>
      <c r="G543" s="14">
        <f t="shared" si="44"/>
        <v>-9.5405634328749045E-2</v>
      </c>
      <c r="H543" s="1" t="str">
        <f t="shared" si="47"/>
        <v>减弱</v>
      </c>
    </row>
    <row r="544" spans="1:8">
      <c r="A544" s="3">
        <f>财富指数—趋势!A544</f>
        <v>45355</v>
      </c>
      <c r="B544" s="12">
        <f>财富指数—趋势!I544/财富指数—趋势!H544</f>
        <v>1.1696613679344523</v>
      </c>
      <c r="C544" s="12">
        <f t="shared" si="42"/>
        <v>1.1608076106405076</v>
      </c>
      <c r="D544" s="14">
        <f t="shared" si="43"/>
        <v>0.76272391848459797</v>
      </c>
      <c r="E544" s="14">
        <f t="shared" si="45"/>
        <v>0.79006256227723048</v>
      </c>
      <c r="F544" s="15" t="str">
        <f t="shared" si="46"/>
        <v>上升</v>
      </c>
      <c r="G544" s="14">
        <f t="shared" si="44"/>
        <v>-5.5577036023124471E-2</v>
      </c>
      <c r="H544" s="1" t="str">
        <f t="shared" si="47"/>
        <v>减弱</v>
      </c>
    </row>
    <row r="545" spans="1:8">
      <c r="A545" s="3">
        <f>财富指数—趋势!A545</f>
        <v>45356</v>
      </c>
      <c r="B545" s="12">
        <f>财富指数—趋势!I545/财富指数—趋势!H545</f>
        <v>1.1695442272970111</v>
      </c>
      <c r="C545" s="12">
        <f t="shared" si="42"/>
        <v>1.161215653265339</v>
      </c>
      <c r="D545" s="14">
        <f t="shared" si="43"/>
        <v>0.71722888063487922</v>
      </c>
      <c r="E545" s="14">
        <f t="shared" si="45"/>
        <v>0.78397157531650286</v>
      </c>
      <c r="F545" s="15" t="str">
        <f t="shared" si="46"/>
        <v>上升</v>
      </c>
      <c r="G545" s="14">
        <f t="shared" si="44"/>
        <v>-6.5367718779607564E-2</v>
      </c>
      <c r="H545" s="1" t="str">
        <f t="shared" si="47"/>
        <v>减弱</v>
      </c>
    </row>
    <row r="546" spans="1:8">
      <c r="A546" s="3">
        <f>财富指数—趋势!A546</f>
        <v>45357</v>
      </c>
      <c r="B546" s="12">
        <f>财富指数—趋势!I546/财富指数—趋势!H546</f>
        <v>1.1702316030875088</v>
      </c>
      <c r="C546" s="12">
        <f t="shared" si="42"/>
        <v>1.1616422181432091</v>
      </c>
      <c r="D546" s="14">
        <f t="shared" si="43"/>
        <v>0.73941742217575879</v>
      </c>
      <c r="E546" s="14">
        <f t="shared" si="45"/>
        <v>0.77678066825176995</v>
      </c>
      <c r="F546" s="15" t="str">
        <f t="shared" si="46"/>
        <v>上升</v>
      </c>
      <c r="G546" s="14">
        <f t="shared" si="44"/>
        <v>-9.3759858299957699E-3</v>
      </c>
      <c r="H546" s="1" t="str">
        <f t="shared" si="47"/>
        <v>减弱</v>
      </c>
    </row>
    <row r="547" spans="1:8">
      <c r="A547" s="3">
        <f>财富指数—趋势!A547</f>
        <v>45358</v>
      </c>
      <c r="B547" s="12">
        <f>财富指数—趋势!I547/财富指数—趋势!H547</f>
        <v>1.1707508715516131</v>
      </c>
      <c r="C547" s="12">
        <f t="shared" si="42"/>
        <v>1.1620750775992792</v>
      </c>
      <c r="D547" s="14">
        <f t="shared" si="43"/>
        <v>0.74657774868187587</v>
      </c>
      <c r="E547" s="14">
        <f t="shared" si="45"/>
        <v>0.76996799732776278</v>
      </c>
      <c r="F547" s="15" t="str">
        <f t="shared" si="46"/>
        <v>上升</v>
      </c>
      <c r="G547" s="14">
        <f t="shared" si="44"/>
        <v>3.3058525605245137E-2</v>
      </c>
      <c r="H547" s="1" t="str">
        <f t="shared" si="47"/>
        <v>领先</v>
      </c>
    </row>
    <row r="548" spans="1:8">
      <c r="A548" s="3">
        <f>财富指数—趋势!A548</f>
        <v>45359</v>
      </c>
      <c r="B548" s="12">
        <f>财富指数—趋势!I548/财富指数—趋势!H548</f>
        <v>1.1707342967712273</v>
      </c>
      <c r="C548" s="12">
        <f t="shared" si="42"/>
        <v>1.1624994402886533</v>
      </c>
      <c r="D548" s="14">
        <f t="shared" si="43"/>
        <v>0.70837509225203377</v>
      </c>
      <c r="E548" s="14">
        <f t="shared" si="45"/>
        <v>0.76165621942339534</v>
      </c>
      <c r="F548" s="15" t="str">
        <f t="shared" si="46"/>
        <v>上升</v>
      </c>
      <c r="G548" s="14">
        <f t="shared" si="44"/>
        <v>-9.8593069860486438E-3</v>
      </c>
      <c r="H548" s="1" t="str">
        <f t="shared" si="47"/>
        <v>减弱</v>
      </c>
    </row>
    <row r="549" spans="1:8">
      <c r="A549" s="3">
        <f>财富指数—趋势!A549</f>
        <v>45362</v>
      </c>
      <c r="B549" s="12">
        <f>财富指数—趋势!I549/财富指数—趋势!H549</f>
        <v>1.1712392702085637</v>
      </c>
      <c r="C549" s="12">
        <f t="shared" si="42"/>
        <v>1.1629252379099582</v>
      </c>
      <c r="D549" s="14">
        <f t="shared" si="43"/>
        <v>0.7149240576761251</v>
      </c>
      <c r="E549" s="14">
        <f t="shared" si="45"/>
        <v>0.75144669586382862</v>
      </c>
      <c r="F549" s="15" t="str">
        <f t="shared" si="46"/>
        <v>上升</v>
      </c>
      <c r="G549" s="14">
        <f t="shared" si="44"/>
        <v>1.0823957699135356E-2</v>
      </c>
      <c r="H549" s="1" t="str">
        <f t="shared" si="47"/>
        <v>领先</v>
      </c>
    </row>
    <row r="550" spans="1:8">
      <c r="A550" s="3">
        <f>财富指数—趋势!A550</f>
        <v>45363</v>
      </c>
      <c r="B550" s="12">
        <f>财富指数—趋势!I550/财富指数—趋势!H550</f>
        <v>1.1703118515899975</v>
      </c>
      <c r="C550" s="12">
        <f t="shared" si="42"/>
        <v>1.1633086329036342</v>
      </c>
      <c r="D550" s="14">
        <f t="shared" si="43"/>
        <v>0.60200865774400203</v>
      </c>
      <c r="E550" s="14">
        <f t="shared" si="45"/>
        <v>0.73956246508346646</v>
      </c>
      <c r="F550" s="15" t="str">
        <f t="shared" si="46"/>
        <v>上升</v>
      </c>
      <c r="G550" s="14">
        <f t="shared" si="44"/>
        <v>-9.691591492670959E-2</v>
      </c>
      <c r="H550" s="1" t="str">
        <f t="shared" si="47"/>
        <v>减弱</v>
      </c>
    </row>
    <row r="551" spans="1:8">
      <c r="A551" s="3">
        <f>财富指数—趋势!A551</f>
        <v>45364</v>
      </c>
      <c r="B551" s="12">
        <f>财富指数—趋势!I551/财富指数—趋势!H551</f>
        <v>1.1696173157815184</v>
      </c>
      <c r="C551" s="12">
        <f t="shared" si="42"/>
        <v>1.1636719363976147</v>
      </c>
      <c r="D551" s="14">
        <f t="shared" si="43"/>
        <v>0.51091542194519057</v>
      </c>
      <c r="E551" s="14">
        <f t="shared" si="45"/>
        <v>0.72297003583456299</v>
      </c>
      <c r="F551" s="15" t="str">
        <f t="shared" si="46"/>
        <v>上升</v>
      </c>
      <c r="G551" s="14">
        <f t="shared" si="44"/>
        <v>-0.20138601292589708</v>
      </c>
      <c r="H551" s="1" t="str">
        <f t="shared" si="47"/>
        <v>减弱</v>
      </c>
    </row>
    <row r="552" spans="1:8">
      <c r="A552" s="3">
        <f>财富指数—趋势!A552</f>
        <v>45365</v>
      </c>
      <c r="B552" s="12">
        <f>财富指数—趋势!I552/财富指数—趋势!H552</f>
        <v>1.1688733699877831</v>
      </c>
      <c r="C552" s="12">
        <f t="shared" si="42"/>
        <v>1.1640140216974697</v>
      </c>
      <c r="D552" s="14">
        <f t="shared" si="43"/>
        <v>0.41746475555570761</v>
      </c>
      <c r="E552" s="14">
        <f t="shared" si="45"/>
        <v>0.7038825977892289</v>
      </c>
      <c r="F552" s="15" t="str">
        <f t="shared" si="46"/>
        <v>上升</v>
      </c>
      <c r="G552" s="14">
        <f t="shared" si="44"/>
        <v>-0.31263587774017498</v>
      </c>
      <c r="H552" s="1" t="str">
        <f t="shared" si="47"/>
        <v>减弱</v>
      </c>
    </row>
    <row r="553" spans="1:8">
      <c r="A553" s="3">
        <f>财富指数—趋势!A553</f>
        <v>45366</v>
      </c>
      <c r="B553" s="12">
        <f>财富指数—趋势!I553/财富指数—趋势!H553</f>
        <v>1.1685774963035369</v>
      </c>
      <c r="C553" s="12">
        <f t="shared" si="42"/>
        <v>1.1643444932441933</v>
      </c>
      <c r="D553" s="14">
        <f t="shared" si="43"/>
        <v>0.36355246096877458</v>
      </c>
      <c r="E553" s="14">
        <f t="shared" si="45"/>
        <v>0.68392811500609962</v>
      </c>
      <c r="F553" s="15" t="str">
        <f t="shared" si="46"/>
        <v>上升</v>
      </c>
      <c r="G553" s="14">
        <f t="shared" si="44"/>
        <v>-0.38043021972573587</v>
      </c>
      <c r="H553" s="1" t="str">
        <f t="shared" si="47"/>
        <v>减弱</v>
      </c>
    </row>
    <row r="554" spans="1:8">
      <c r="A554" s="3">
        <f>财富指数—趋势!A554</f>
        <v>45369</v>
      </c>
      <c r="B554" s="12">
        <f>财富指数—趋势!I554/财富指数—趋势!H554</f>
        <v>1.1684372654556436</v>
      </c>
      <c r="C554" s="12">
        <f t="shared" si="42"/>
        <v>1.1646676704656618</v>
      </c>
      <c r="D554" s="14">
        <f t="shared" si="43"/>
        <v>0.3236627138859971</v>
      </c>
      <c r="E554" s="14">
        <f t="shared" si="45"/>
        <v>0.66368379623849216</v>
      </c>
      <c r="F554" s="15" t="str">
        <f t="shared" si="46"/>
        <v>上升</v>
      </c>
      <c r="G554" s="14">
        <f t="shared" si="44"/>
        <v>-0.41390072267259992</v>
      </c>
      <c r="H554" s="1" t="str">
        <f t="shared" si="47"/>
        <v>减弱</v>
      </c>
    </row>
    <row r="555" spans="1:8">
      <c r="A555" s="3">
        <f>财富指数—趋势!A555</f>
        <v>45370</v>
      </c>
      <c r="B555" s="12">
        <f>财富指数—趋势!I555/财富指数—趋势!H555</f>
        <v>1.1687139388259944</v>
      </c>
      <c r="C555" s="12">
        <f t="shared" si="42"/>
        <v>1.1649929835901247</v>
      </c>
      <c r="D555" s="14">
        <f t="shared" si="43"/>
        <v>0.31939722284017869</v>
      </c>
      <c r="E555" s="14">
        <f t="shared" si="45"/>
        <v>0.64491608194151817</v>
      </c>
      <c r="F555" s="15" t="str">
        <f t="shared" si="46"/>
        <v>上升</v>
      </c>
      <c r="G555" s="14">
        <f t="shared" si="44"/>
        <v>-0.48843408593730597</v>
      </c>
      <c r="H555" s="1" t="str">
        <f t="shared" si="47"/>
        <v>减弱</v>
      </c>
    </row>
    <row r="556" spans="1:8">
      <c r="A556" s="3">
        <f>财富指数—趋势!A556</f>
        <v>45371</v>
      </c>
      <c r="B556" s="12">
        <f>财富指数—趋势!I556/财富指数—趋势!H556</f>
        <v>1.1683796830159576</v>
      </c>
      <c r="C556" s="12">
        <f t="shared" si="42"/>
        <v>1.1653043679093349</v>
      </c>
      <c r="D556" s="14">
        <f t="shared" si="43"/>
        <v>0.26390659739310429</v>
      </c>
      <c r="E556" s="14">
        <f t="shared" si="45"/>
        <v>0.62328142471080505</v>
      </c>
      <c r="F556" s="15" t="str">
        <f t="shared" si="46"/>
        <v>上升</v>
      </c>
      <c r="G556" s="14">
        <f t="shared" si="44"/>
        <v>-0.50004420445031172</v>
      </c>
      <c r="H556" s="1" t="str">
        <f t="shared" si="47"/>
        <v>减弱</v>
      </c>
    </row>
    <row r="557" spans="1:8">
      <c r="A557" s="3">
        <f>财富指数—趋势!A557</f>
        <v>45372</v>
      </c>
      <c r="B557" s="12">
        <f>财富指数—趋势!I557/财富指数—趋势!H557</f>
        <v>1.1684697122079455</v>
      </c>
      <c r="C557" s="12">
        <f t="shared" ref="C557:C620" si="48">AVERAGE(B516:B557)</f>
        <v>1.1656040239898802</v>
      </c>
      <c r="D557" s="14">
        <f t="shared" ref="D557:D620" si="49">(B557/C557-1)*100</f>
        <v>0.24585435182833404</v>
      </c>
      <c r="E557" s="14">
        <f t="shared" si="45"/>
        <v>0.60146019860848809</v>
      </c>
      <c r="F557" s="15" t="str">
        <f t="shared" si="46"/>
        <v>上升</v>
      </c>
      <c r="G557" s="14">
        <f t="shared" si="44"/>
        <v>-0.51686956665626393</v>
      </c>
      <c r="H557" s="1" t="str">
        <f t="shared" si="47"/>
        <v>减弱</v>
      </c>
    </row>
    <row r="558" spans="1:8">
      <c r="A558" s="3">
        <f>财富指数—趋势!A558</f>
        <v>45373</v>
      </c>
      <c r="B558" s="12">
        <f>财富指数—趋势!I558/财富指数—趋势!H558</f>
        <v>1.1684989616507262</v>
      </c>
      <c r="C558" s="12">
        <f t="shared" si="48"/>
        <v>1.1658917756439393</v>
      </c>
      <c r="D558" s="14">
        <f t="shared" si="49"/>
        <v>0.22362161405133918</v>
      </c>
      <c r="E558" s="14">
        <f t="shared" si="45"/>
        <v>0.5788267243885179</v>
      </c>
      <c r="F558" s="15" t="str">
        <f t="shared" si="46"/>
        <v>上升</v>
      </c>
      <c r="G558" s="14">
        <f t="shared" si="44"/>
        <v>-0.49360726658354004</v>
      </c>
      <c r="H558" s="1" t="str">
        <f t="shared" si="47"/>
        <v>减弱</v>
      </c>
    </row>
    <row r="559" spans="1:8">
      <c r="A559" s="3">
        <f>财富指数—趋势!A559</f>
        <v>45376</v>
      </c>
      <c r="B559" s="12">
        <f>财富指数—趋势!I559/财富指数—趋势!H559</f>
        <v>1.1681898521661613</v>
      </c>
      <c r="C559" s="12">
        <f t="shared" si="48"/>
        <v>1.1661515074014011</v>
      </c>
      <c r="D559" s="14">
        <f t="shared" si="49"/>
        <v>0.17479244779285974</v>
      </c>
      <c r="E559" s="14">
        <f t="shared" si="45"/>
        <v>0.55323105833717379</v>
      </c>
      <c r="F559" s="15" t="str">
        <f t="shared" si="46"/>
        <v>上升</v>
      </c>
      <c r="G559" s="14">
        <f t="shared" si="44"/>
        <v>-0.56462497438289905</v>
      </c>
      <c r="H559" s="1" t="str">
        <f t="shared" si="47"/>
        <v>减弱</v>
      </c>
    </row>
    <row r="560" spans="1:8">
      <c r="A560" s="3">
        <f>财富指数—趋势!A560</f>
        <v>45377</v>
      </c>
      <c r="B560" s="12">
        <f>财富指数—趋势!I560/财富指数—趋势!H560</f>
        <v>1.1679148508674824</v>
      </c>
      <c r="C560" s="12">
        <f t="shared" si="48"/>
        <v>1.1663958271523629</v>
      </c>
      <c r="D560" s="14">
        <f t="shared" si="49"/>
        <v>0.13023226590478387</v>
      </c>
      <c r="E560" s="14">
        <f t="shared" si="45"/>
        <v>0.52466589798521668</v>
      </c>
      <c r="F560" s="15" t="str">
        <f t="shared" si="46"/>
        <v>上升</v>
      </c>
      <c r="G560" s="14">
        <f t="shared" si="44"/>
        <v>-0.616345482777092</v>
      </c>
      <c r="H560" s="1" t="str">
        <f t="shared" si="47"/>
        <v>减弱</v>
      </c>
    </row>
    <row r="561" spans="1:8">
      <c r="A561" s="3">
        <f>财富指数—趋势!A561</f>
        <v>45378</v>
      </c>
      <c r="B561" s="12">
        <f>财富指数—趋势!I561/财富指数—趋势!H561</f>
        <v>1.1678657624642939</v>
      </c>
      <c r="C561" s="12">
        <f t="shared" si="48"/>
        <v>1.1666339565179784</v>
      </c>
      <c r="D561" s="14">
        <f t="shared" si="49"/>
        <v>0.10558632717942995</v>
      </c>
      <c r="E561" s="14">
        <f t="shared" si="45"/>
        <v>0.49426607162735586</v>
      </c>
      <c r="F561" s="15" t="str">
        <f t="shared" si="46"/>
        <v>上升</v>
      </c>
      <c r="G561" s="14">
        <f t="shared" si="44"/>
        <v>-0.60278876507260382</v>
      </c>
      <c r="H561" s="1" t="str">
        <f t="shared" si="47"/>
        <v>减弱</v>
      </c>
    </row>
    <row r="562" spans="1:8">
      <c r="A562" s="3">
        <f>财富指数—趋势!A562</f>
        <v>45379</v>
      </c>
      <c r="B562" s="12">
        <f>财富指数—趋势!I562/财富指数—趋势!H562</f>
        <v>1.1684270711743394</v>
      </c>
      <c r="C562" s="12">
        <f t="shared" si="48"/>
        <v>1.1668774634810848</v>
      </c>
      <c r="D562" s="14">
        <f t="shared" si="49"/>
        <v>0.13279952195082156</v>
      </c>
      <c r="E562" s="14">
        <f t="shared" si="45"/>
        <v>0.46546778997936655</v>
      </c>
      <c r="F562" s="15" t="str">
        <f t="shared" si="46"/>
        <v>上升</v>
      </c>
      <c r="G562" s="14">
        <f t="shared" si="44"/>
        <v>-0.58212453572530354</v>
      </c>
      <c r="H562" s="1" t="str">
        <f t="shared" si="47"/>
        <v>减弱</v>
      </c>
    </row>
    <row r="563" spans="1:8">
      <c r="A563" s="3">
        <f>财富指数—趋势!A563</f>
        <v>45380</v>
      </c>
      <c r="B563" s="12">
        <f>财富指数—趋势!I563/财富指数—趋势!H563</f>
        <v>1.1689604797938999</v>
      </c>
      <c r="C563" s="12">
        <f t="shared" si="48"/>
        <v>1.1671185117970932</v>
      </c>
      <c r="D563" s="14">
        <f t="shared" si="49"/>
        <v>0.15782184741208738</v>
      </c>
      <c r="E563" s="14">
        <f t="shared" si="45"/>
        <v>0.43451495848577626</v>
      </c>
      <c r="F563" s="15" t="str">
        <f t="shared" si="46"/>
        <v>上升</v>
      </c>
      <c r="G563" s="14">
        <f t="shared" si="44"/>
        <v>-0.44418681033191465</v>
      </c>
      <c r="H563" s="1" t="str">
        <f t="shared" si="47"/>
        <v>减弱</v>
      </c>
    </row>
    <row r="564" spans="1:8">
      <c r="A564" s="3">
        <f>财富指数—趋势!A564</f>
        <v>45383</v>
      </c>
      <c r="B564" s="12">
        <f>财富指数—趋势!I564/财富指数—趋势!H564</f>
        <v>1.1683778225896513</v>
      </c>
      <c r="C564" s="12">
        <f t="shared" si="48"/>
        <v>1.16733011477519</v>
      </c>
      <c r="D564" s="14">
        <f t="shared" si="49"/>
        <v>8.9752487424088478E-2</v>
      </c>
      <c r="E564" s="14">
        <f t="shared" si="45"/>
        <v>0.40241027684676062</v>
      </c>
      <c r="F564" s="15" t="str">
        <f t="shared" si="46"/>
        <v>上升</v>
      </c>
      <c r="G564" s="14">
        <f t="shared" si="44"/>
        <v>-0.42116293452110209</v>
      </c>
      <c r="H564" s="1" t="str">
        <f t="shared" si="47"/>
        <v>减弱</v>
      </c>
    </row>
    <row r="565" spans="1:8">
      <c r="A565" s="3">
        <f>财富指数—趋势!A565</f>
        <v>45384</v>
      </c>
      <c r="B565" s="12">
        <f>财富指数—趋势!I565/财富指数—趋势!H565</f>
        <v>1.1686613242314559</v>
      </c>
      <c r="C565" s="12">
        <f t="shared" si="48"/>
        <v>1.1675168416899293</v>
      </c>
      <c r="D565" s="14">
        <f t="shared" si="49"/>
        <v>9.8027069131600975E-2</v>
      </c>
      <c r="E565" s="14">
        <f t="shared" si="45"/>
        <v>0.37075804592518918</v>
      </c>
      <c r="F565" s="15" t="str">
        <f t="shared" si="46"/>
        <v>上升</v>
      </c>
      <c r="G565" s="14">
        <f t="shared" si="44"/>
        <v>-0.31943768642410664</v>
      </c>
      <c r="H565" s="1" t="str">
        <f t="shared" si="47"/>
        <v>减弱</v>
      </c>
    </row>
    <row r="566" spans="1:8">
      <c r="A566" s="3">
        <f>财富指数—趋势!A566</f>
        <v>45385</v>
      </c>
      <c r="B566" s="12">
        <f>财富指数—趋势!I566/财富指数—趋势!H566</f>
        <v>1.1695161203530793</v>
      </c>
      <c r="C566" s="12">
        <f t="shared" si="48"/>
        <v>1.1676838212816476</v>
      </c>
      <c r="D566" s="14">
        <f t="shared" si="49"/>
        <v>0.1569173981892158</v>
      </c>
      <c r="E566" s="14">
        <f t="shared" si="45"/>
        <v>0.34407654676110999</v>
      </c>
      <c r="F566" s="15" t="str">
        <f t="shared" si="46"/>
        <v>上升</v>
      </c>
      <c r="G566" s="14">
        <f t="shared" si="44"/>
        <v>-0.20663506277955879</v>
      </c>
      <c r="H566" s="1" t="str">
        <f t="shared" si="47"/>
        <v>减弱</v>
      </c>
    </row>
    <row r="567" spans="1:8">
      <c r="A567" s="3">
        <f>财富指数—趋势!A567</f>
        <v>45389</v>
      </c>
      <c r="B567" s="12">
        <f>财富指数—趋势!I567/财富指数—趋势!H567</f>
        <v>1.1699319333498694</v>
      </c>
      <c r="C567" s="12">
        <f t="shared" si="48"/>
        <v>1.1678385892858292</v>
      </c>
      <c r="D567" s="14">
        <f t="shared" si="49"/>
        <v>0.17924943423222039</v>
      </c>
      <c r="E567" s="14">
        <f t="shared" si="45"/>
        <v>0.31740188066856051</v>
      </c>
      <c r="F567" s="15" t="str">
        <f t="shared" si="46"/>
        <v>上升</v>
      </c>
      <c r="G567" s="14">
        <f t="shared" si="44"/>
        <v>-0.1444132796537767</v>
      </c>
      <c r="H567" s="1" t="str">
        <f t="shared" si="47"/>
        <v>减弱</v>
      </c>
    </row>
    <row r="568" spans="1:8">
      <c r="A568" s="3">
        <f>财富指数—趋势!A568</f>
        <v>45390</v>
      </c>
      <c r="B568" s="12">
        <f>财富指数—趋势!I568/财富指数—趋势!H568</f>
        <v>1.1700568836190397</v>
      </c>
      <c r="C568" s="12">
        <f t="shared" si="48"/>
        <v>1.1679866638701457</v>
      </c>
      <c r="D568" s="14">
        <f t="shared" si="49"/>
        <v>0.17724686530531386</v>
      </c>
      <c r="E568" s="14">
        <f t="shared" si="45"/>
        <v>0.29029088622205756</v>
      </c>
      <c r="F568" s="15" t="str">
        <f t="shared" si="46"/>
        <v>上升</v>
      </c>
      <c r="G568" s="14">
        <f t="shared" si="44"/>
        <v>-0.14215035753486482</v>
      </c>
      <c r="H568" s="1" t="str">
        <f t="shared" si="47"/>
        <v>减弱</v>
      </c>
    </row>
    <row r="569" spans="1:8">
      <c r="A569" s="3">
        <f>财富指数—趋势!A569</f>
        <v>45391</v>
      </c>
      <c r="B569" s="12">
        <f>财富指数—趋势!I569/财富指数—趋势!H569</f>
        <v>1.1705012353199988</v>
      </c>
      <c r="C569" s="12">
        <f t="shared" si="48"/>
        <v>1.1681371522084849</v>
      </c>
      <c r="D569" s="14">
        <f t="shared" si="49"/>
        <v>0.202380611475661</v>
      </c>
      <c r="E569" s="14">
        <f t="shared" si="45"/>
        <v>0.26619591094699219</v>
      </c>
      <c r="F569" s="15" t="str">
        <f t="shared" si="46"/>
        <v>上升</v>
      </c>
      <c r="G569" s="14">
        <f t="shared" si="44"/>
        <v>-6.1525985917443293E-2</v>
      </c>
      <c r="H569" s="1" t="str">
        <f t="shared" si="47"/>
        <v>减弱</v>
      </c>
    </row>
    <row r="570" spans="1:8">
      <c r="A570" s="3">
        <f>财富指数—趋势!A570</f>
        <v>45392</v>
      </c>
      <c r="B570" s="12">
        <f>财富指数—趋势!I570/财富指数—趋势!H570</f>
        <v>1.1706346702484227</v>
      </c>
      <c r="C570" s="12">
        <f t="shared" si="48"/>
        <v>1.1682675723169273</v>
      </c>
      <c r="D570" s="14">
        <f t="shared" si="49"/>
        <v>0.20261607765084122</v>
      </c>
      <c r="E570" s="14">
        <f t="shared" si="45"/>
        <v>0.2418002928505501</v>
      </c>
      <c r="F570" s="15" t="str">
        <f t="shared" si="46"/>
        <v>上升</v>
      </c>
      <c r="G570" s="14">
        <f t="shared" ref="G570:G633" si="50">D570-D557</f>
        <v>-4.3238274177492819E-2</v>
      </c>
      <c r="H570" s="1" t="str">
        <f t="shared" si="47"/>
        <v>减弱</v>
      </c>
    </row>
    <row r="571" spans="1:8">
      <c r="A571" s="3">
        <f>财富指数—趋势!A571</f>
        <v>45393</v>
      </c>
      <c r="B571" s="12">
        <f>财富指数—趋势!I571/财富指数—趋势!H571</f>
        <v>1.1709303949605614</v>
      </c>
      <c r="C571" s="12">
        <f t="shared" si="48"/>
        <v>1.1684163212845511</v>
      </c>
      <c r="D571" s="14">
        <f t="shared" si="49"/>
        <v>0.21516933906284841</v>
      </c>
      <c r="E571" s="14">
        <f t="shared" si="45"/>
        <v>0.22337937291335233</v>
      </c>
      <c r="F571" s="15" t="str">
        <f t="shared" si="46"/>
        <v>上升</v>
      </c>
      <c r="G571" s="14">
        <f t="shared" si="50"/>
        <v>-8.4522749884907711E-3</v>
      </c>
      <c r="H571" s="1" t="str">
        <f t="shared" si="47"/>
        <v>减弱</v>
      </c>
    </row>
    <row r="572" spans="1:8">
      <c r="A572" s="3">
        <f>财富指数—趋势!A572</f>
        <v>45394</v>
      </c>
      <c r="B572" s="12">
        <f>财富指数—趋势!I572/财富指数—趋势!H572</f>
        <v>1.1721501843016251</v>
      </c>
      <c r="C572" s="12">
        <f t="shared" si="48"/>
        <v>1.1685816927324337</v>
      </c>
      <c r="D572" s="14">
        <f t="shared" si="49"/>
        <v>0.30536945695660567</v>
      </c>
      <c r="E572" s="14">
        <f t="shared" si="45"/>
        <v>0.21359146981865779</v>
      </c>
      <c r="F572" s="15" t="str">
        <f t="shared" si="46"/>
        <v>上升</v>
      </c>
      <c r="G572" s="14">
        <f t="shared" si="50"/>
        <v>0.13057700916374593</v>
      </c>
      <c r="H572" s="1" t="str">
        <f t="shared" si="47"/>
        <v>领先</v>
      </c>
    </row>
    <row r="573" spans="1:8">
      <c r="A573" s="3">
        <f>财富指数—趋势!A573</f>
        <v>45397</v>
      </c>
      <c r="B573" s="12">
        <f>财富指数—趋势!I573/财富指数—趋势!H573</f>
        <v>1.172565876658777</v>
      </c>
      <c r="C573" s="12">
        <f t="shared" si="48"/>
        <v>1.1687581483503948</v>
      </c>
      <c r="D573" s="14">
        <f t="shared" si="49"/>
        <v>0.32579266409875629</v>
      </c>
      <c r="E573" s="14">
        <f t="shared" si="45"/>
        <v>0.20922613213023156</v>
      </c>
      <c r="F573" s="15" t="str">
        <f t="shared" si="46"/>
        <v>上升</v>
      </c>
      <c r="G573" s="14">
        <f t="shared" si="50"/>
        <v>0.19556039819397242</v>
      </c>
      <c r="H573" s="1" t="str">
        <f t="shared" si="47"/>
        <v>领先</v>
      </c>
    </row>
    <row r="574" spans="1:8">
      <c r="A574" s="3">
        <f>财富指数—趋势!A574</f>
        <v>45398</v>
      </c>
      <c r="B574" s="12">
        <f>财富指数—趋势!I574/财富指数—趋势!H574</f>
        <v>1.1732044797680685</v>
      </c>
      <c r="C574" s="12">
        <f t="shared" si="48"/>
        <v>1.168950140988922</v>
      </c>
      <c r="D574" s="14">
        <f t="shared" si="49"/>
        <v>0.36394527276821798</v>
      </c>
      <c r="E574" s="14">
        <f t="shared" si="45"/>
        <v>0.20924483745401457</v>
      </c>
      <c r="F574" s="15" t="str">
        <f t="shared" si="46"/>
        <v>上升</v>
      </c>
      <c r="G574" s="14">
        <f t="shared" si="50"/>
        <v>0.25835894558878802</v>
      </c>
      <c r="H574" s="1" t="str">
        <f t="shared" si="47"/>
        <v>领先</v>
      </c>
    </row>
    <row r="575" spans="1:8">
      <c r="A575" s="3">
        <f>财富指数—趋势!A575</f>
        <v>45399</v>
      </c>
      <c r="B575" s="12">
        <f>财富指数—趋势!I575/财富指数—趋势!H575</f>
        <v>1.1746768807340906</v>
      </c>
      <c r="C575" s="12">
        <f t="shared" si="48"/>
        <v>1.1691773735448459</v>
      </c>
      <c r="D575" s="14">
        <f t="shared" si="49"/>
        <v>0.47037406929717474</v>
      </c>
      <c r="E575" s="14">
        <f t="shared" si="45"/>
        <v>0.21623109247359446</v>
      </c>
      <c r="F575" s="15" t="str">
        <f t="shared" si="46"/>
        <v>上升</v>
      </c>
      <c r="G575" s="14">
        <f t="shared" si="50"/>
        <v>0.33757454734635317</v>
      </c>
      <c r="H575" s="1" t="str">
        <f t="shared" si="47"/>
        <v>领先</v>
      </c>
    </row>
    <row r="576" spans="1:8">
      <c r="A576" s="3">
        <f>财富指数—趋势!A576</f>
        <v>45400</v>
      </c>
      <c r="B576" s="12">
        <f>财富指数—趋势!I576/财富指数—趋势!H576</f>
        <v>1.1759679710603881</v>
      </c>
      <c r="C576" s="12">
        <f t="shared" si="48"/>
        <v>1.1694361893383767</v>
      </c>
      <c r="D576" s="14">
        <f t="shared" si="49"/>
        <v>0.55854109711679367</v>
      </c>
      <c r="E576" s="14">
        <f t="shared" si="45"/>
        <v>0.22761889601057611</v>
      </c>
      <c r="F576" s="15" t="str">
        <f t="shared" si="46"/>
        <v>上升</v>
      </c>
      <c r="G576" s="14">
        <f t="shared" si="50"/>
        <v>0.40071924970470629</v>
      </c>
      <c r="H576" s="1" t="str">
        <f t="shared" si="47"/>
        <v>领先</v>
      </c>
    </row>
    <row r="577" spans="1:8">
      <c r="A577" s="3">
        <f>财富指数—趋势!A577</f>
        <v>45401</v>
      </c>
      <c r="B577" s="12">
        <f>财富指数—趋势!I577/财富指数—趋势!H577</f>
        <v>1.1776586132725717</v>
      </c>
      <c r="C577" s="12">
        <f t="shared" si="48"/>
        <v>1.1697248448081123</v>
      </c>
      <c r="D577" s="14">
        <f t="shared" si="49"/>
        <v>0.67825937866274888</v>
      </c>
      <c r="E577" s="14">
        <f t="shared" ref="E577:E640" si="51">AVERAGE(D557:D577)</f>
        <v>0.24734998083294016</v>
      </c>
      <c r="F577" s="15" t="str">
        <f t="shared" ref="F577:F640" si="52">IF(E577&gt;0,"上升","下降")</f>
        <v>上升</v>
      </c>
      <c r="G577" s="14">
        <f t="shared" si="50"/>
        <v>0.5885068912386604</v>
      </c>
      <c r="H577" s="1" t="str">
        <f t="shared" ref="H577:H640" si="53">IF(AND(D577&gt;0,G577&gt;0),"领先",IF(AND(D577&lt;=0,G577&gt;0),"改善",IF(AND(D577&gt;0,G577&lt;=0),"减弱","滞后")))</f>
        <v>领先</v>
      </c>
    </row>
    <row r="578" spans="1:8">
      <c r="A578" s="3">
        <f>财富指数—趋势!A578</f>
        <v>45404</v>
      </c>
      <c r="B578" s="12">
        <f>财富指数—趋势!I578/财富指数—趋势!H578</f>
        <v>1.1797710161332606</v>
      </c>
      <c r="C578" s="12">
        <f t="shared" si="48"/>
        <v>1.1700585607909804</v>
      </c>
      <c r="D578" s="14">
        <f t="shared" si="49"/>
        <v>0.83008284095751339</v>
      </c>
      <c r="E578" s="14">
        <f t="shared" si="51"/>
        <v>0.27517038507718677</v>
      </c>
      <c r="F578" s="15" t="str">
        <f t="shared" si="52"/>
        <v>上升</v>
      </c>
      <c r="G578" s="14">
        <f t="shared" si="50"/>
        <v>0.73205577182591242</v>
      </c>
      <c r="H578" s="1" t="str">
        <f t="shared" si="53"/>
        <v>领先</v>
      </c>
    </row>
    <row r="579" spans="1:8">
      <c r="A579" s="3">
        <f>财富指数—趋势!A579</f>
        <v>45405</v>
      </c>
      <c r="B579" s="12">
        <f>财富指数—趋势!I579/财富指数—趋势!H579</f>
        <v>1.1833359033810067</v>
      </c>
      <c r="C579" s="12">
        <f t="shared" si="48"/>
        <v>1.1704693312713581</v>
      </c>
      <c r="D579" s="14">
        <f t="shared" si="49"/>
        <v>1.0992660607068494</v>
      </c>
      <c r="E579" s="14">
        <f t="shared" si="51"/>
        <v>0.31686773967983012</v>
      </c>
      <c r="F579" s="15" t="str">
        <f t="shared" si="52"/>
        <v>上升</v>
      </c>
      <c r="G579" s="14">
        <f t="shared" si="50"/>
        <v>0.94234866251763361</v>
      </c>
      <c r="H579" s="1" t="str">
        <f t="shared" si="53"/>
        <v>领先</v>
      </c>
    </row>
    <row r="580" spans="1:8">
      <c r="A580" s="3">
        <f>财富指数—趋势!A580</f>
        <v>45406</v>
      </c>
      <c r="B580" s="12">
        <f>财富指数—趋势!I580/财富指数—趋势!H580</f>
        <v>1.1818770032734509</v>
      </c>
      <c r="C580" s="12">
        <f t="shared" si="48"/>
        <v>1.1708324256487928</v>
      </c>
      <c r="D580" s="14">
        <f t="shared" si="49"/>
        <v>0.94330985226498409</v>
      </c>
      <c r="E580" s="14">
        <f t="shared" si="51"/>
        <v>0.35346380655945508</v>
      </c>
      <c r="F580" s="15" t="str">
        <f t="shared" si="52"/>
        <v>上升</v>
      </c>
      <c r="G580" s="14">
        <f t="shared" si="50"/>
        <v>0.7640604180327637</v>
      </c>
      <c r="H580" s="1" t="str">
        <f t="shared" si="53"/>
        <v>领先</v>
      </c>
    </row>
    <row r="581" spans="1:8">
      <c r="A581" s="3">
        <f>财富指数—趋势!A581</f>
        <v>45407</v>
      </c>
      <c r="B581" s="12">
        <f>财富指数—趋势!I581/财富指数—趋势!H581</f>
        <v>1.1811891176129901</v>
      </c>
      <c r="C581" s="12">
        <f t="shared" si="48"/>
        <v>1.171164904511665</v>
      </c>
      <c r="D581" s="14">
        <f t="shared" si="49"/>
        <v>0.85591816000538667</v>
      </c>
      <c r="E581" s="14">
        <f t="shared" si="51"/>
        <v>0.38802027770710285</v>
      </c>
      <c r="F581" s="15" t="str">
        <f t="shared" si="52"/>
        <v>上升</v>
      </c>
      <c r="G581" s="14">
        <f t="shared" si="50"/>
        <v>0.67867129470007281</v>
      </c>
      <c r="H581" s="1" t="str">
        <f t="shared" si="53"/>
        <v>领先</v>
      </c>
    </row>
    <row r="582" spans="1:8">
      <c r="A582" s="3">
        <f>财富指数—趋势!A582</f>
        <v>45408</v>
      </c>
      <c r="B582" s="12">
        <f>财富指数—趋势!I582/财富指数—趋势!H582</f>
        <v>1.1794877342185095</v>
      </c>
      <c r="C582" s="12">
        <f t="shared" si="48"/>
        <v>1.1714434275831667</v>
      </c>
      <c r="D582" s="14">
        <f t="shared" si="49"/>
        <v>0.68670039422553675</v>
      </c>
      <c r="E582" s="14">
        <f t="shared" si="51"/>
        <v>0.41569237613786975</v>
      </c>
      <c r="F582" s="15" t="str">
        <f t="shared" si="52"/>
        <v>上升</v>
      </c>
      <c r="G582" s="14">
        <f t="shared" si="50"/>
        <v>0.48431978274987575</v>
      </c>
      <c r="H582" s="1" t="str">
        <f t="shared" si="53"/>
        <v>领先</v>
      </c>
    </row>
    <row r="583" spans="1:8">
      <c r="A583" s="3">
        <f>财富指数—趋势!A583</f>
        <v>45410</v>
      </c>
      <c r="B583" s="12">
        <f>财富指数—趋势!I583/财富指数—趋势!H583</f>
        <v>1.1778040670924133</v>
      </c>
      <c r="C583" s="12">
        <f t="shared" si="48"/>
        <v>1.1716740379644048</v>
      </c>
      <c r="D583" s="14">
        <f t="shared" si="49"/>
        <v>0.52318553875772</v>
      </c>
      <c r="E583" s="14">
        <f t="shared" si="51"/>
        <v>0.43428218646200784</v>
      </c>
      <c r="F583" s="15" t="str">
        <f t="shared" si="52"/>
        <v>上升</v>
      </c>
      <c r="G583" s="14">
        <f t="shared" si="50"/>
        <v>0.32056946110687878</v>
      </c>
      <c r="H583" s="1" t="str">
        <f t="shared" si="53"/>
        <v>领先</v>
      </c>
    </row>
    <row r="584" spans="1:8">
      <c r="A584" s="3">
        <f>财富指数—趋势!A584</f>
        <v>45411</v>
      </c>
      <c r="B584" s="12">
        <f>财富指数—趋势!I584/财富指数—趋势!H584</f>
        <v>1.176201471672393</v>
      </c>
      <c r="C584" s="12">
        <f t="shared" si="48"/>
        <v>1.1718370474018494</v>
      </c>
      <c r="D584" s="14">
        <f t="shared" si="49"/>
        <v>0.37244293310407794</v>
      </c>
      <c r="E584" s="14">
        <f t="shared" si="51"/>
        <v>0.44450223816162648</v>
      </c>
      <c r="F584" s="15" t="str">
        <f t="shared" si="52"/>
        <v>上升</v>
      </c>
      <c r="G584" s="14">
        <f t="shared" si="50"/>
        <v>0.15727359404122954</v>
      </c>
      <c r="H584" s="1" t="str">
        <f t="shared" si="53"/>
        <v>领先</v>
      </c>
    </row>
    <row r="585" spans="1:8">
      <c r="A585" s="3">
        <f>财富指数—趋势!A585</f>
        <v>45412</v>
      </c>
      <c r="B585" s="12">
        <f>财富指数—趋势!I585/财富指数—趋势!H585</f>
        <v>1.1772949570277396</v>
      </c>
      <c r="C585" s="12">
        <f t="shared" si="48"/>
        <v>1.1720284502146432</v>
      </c>
      <c r="D585" s="14">
        <f t="shared" si="49"/>
        <v>0.44934974164934083</v>
      </c>
      <c r="E585" s="14">
        <f t="shared" si="51"/>
        <v>0.46162591693425753</v>
      </c>
      <c r="F585" s="15" t="str">
        <f t="shared" si="52"/>
        <v>上升</v>
      </c>
      <c r="G585" s="14">
        <f t="shared" si="50"/>
        <v>0.14398028469273516</v>
      </c>
      <c r="H585" s="1" t="str">
        <f t="shared" si="53"/>
        <v>领先</v>
      </c>
    </row>
    <row r="586" spans="1:8">
      <c r="A586" s="3">
        <f>财富指数—趋势!A586</f>
        <v>45418</v>
      </c>
      <c r="B586" s="12">
        <f>财富指数—趋势!I586/财富指数—趋势!H586</f>
        <v>1.177073510688625</v>
      </c>
      <c r="C586" s="12">
        <f t="shared" si="48"/>
        <v>1.1722049298040282</v>
      </c>
      <c r="D586" s="14">
        <f t="shared" si="49"/>
        <v>0.41533530194337587</v>
      </c>
      <c r="E586" s="14">
        <f t="shared" si="51"/>
        <v>0.47673583278243731</v>
      </c>
      <c r="F586" s="15" t="str">
        <f t="shared" si="52"/>
        <v>上升</v>
      </c>
      <c r="G586" s="14">
        <f t="shared" si="50"/>
        <v>8.9542637844619577E-2</v>
      </c>
      <c r="H586" s="1" t="str">
        <f t="shared" si="53"/>
        <v>领先</v>
      </c>
    </row>
    <row r="587" spans="1:8">
      <c r="A587" s="3">
        <f>财富指数—趋势!A587</f>
        <v>45419</v>
      </c>
      <c r="B587" s="12">
        <f>财富指数—趋势!I587/财富指数—趋势!H587</f>
        <v>1.1784457650134523</v>
      </c>
      <c r="C587" s="12">
        <f t="shared" si="48"/>
        <v>1.172416871178229</v>
      </c>
      <c r="D587" s="14">
        <f t="shared" si="49"/>
        <v>0.51422783000081296</v>
      </c>
      <c r="E587" s="14">
        <f t="shared" si="51"/>
        <v>0.4937506152496563</v>
      </c>
      <c r="F587" s="15" t="str">
        <f t="shared" si="52"/>
        <v>上升</v>
      </c>
      <c r="G587" s="14">
        <f t="shared" si="50"/>
        <v>0.15028255723259498</v>
      </c>
      <c r="H587" s="1" t="str">
        <f t="shared" si="53"/>
        <v>领先</v>
      </c>
    </row>
    <row r="588" spans="1:8">
      <c r="A588" s="3">
        <f>财富指数—趋势!A588</f>
        <v>45420</v>
      </c>
      <c r="B588" s="12">
        <f>财富指数—趋势!I588/财富指数—趋势!H588</f>
        <v>1.1794910166288253</v>
      </c>
      <c r="C588" s="12">
        <f t="shared" si="48"/>
        <v>1.1726373334054032</v>
      </c>
      <c r="D588" s="14">
        <f t="shared" si="49"/>
        <v>0.58446742468267754</v>
      </c>
      <c r="E588" s="14">
        <f t="shared" si="51"/>
        <v>0.51304671003301128</v>
      </c>
      <c r="F588" s="15" t="str">
        <f t="shared" si="52"/>
        <v>上升</v>
      </c>
      <c r="G588" s="14">
        <f t="shared" si="50"/>
        <v>0.1140933553855028</v>
      </c>
      <c r="H588" s="1" t="str">
        <f t="shared" si="53"/>
        <v>领先</v>
      </c>
    </row>
    <row r="589" spans="1:8">
      <c r="A589" s="3">
        <f>财富指数—趋势!A589</f>
        <v>45421</v>
      </c>
      <c r="B589" s="12">
        <f>财富指数—趋势!I589/财富指数—趋势!H589</f>
        <v>1.1790019661288274</v>
      </c>
      <c r="C589" s="12">
        <f t="shared" si="48"/>
        <v>1.172833788038194</v>
      </c>
      <c r="D589" s="14">
        <f t="shared" si="49"/>
        <v>0.5259209065720194</v>
      </c>
      <c r="E589" s="14">
        <f t="shared" si="51"/>
        <v>0.52965023580761628</v>
      </c>
      <c r="F589" s="15" t="str">
        <f t="shared" si="52"/>
        <v>上升</v>
      </c>
      <c r="G589" s="14">
        <f t="shared" si="50"/>
        <v>-3.2620190544774275E-2</v>
      </c>
      <c r="H589" s="1" t="str">
        <f t="shared" si="53"/>
        <v>减弱</v>
      </c>
    </row>
    <row r="590" spans="1:8">
      <c r="A590" s="3">
        <f>财富指数—趋势!A590</f>
        <v>45422</v>
      </c>
      <c r="B590" s="12">
        <f>财富指数—趋势!I590/财富指数—趋势!H590</f>
        <v>1.1785999636483933</v>
      </c>
      <c r="C590" s="12">
        <f t="shared" si="48"/>
        <v>1.1730210658209839</v>
      </c>
      <c r="D590" s="14">
        <f t="shared" si="49"/>
        <v>0.475600821670219</v>
      </c>
      <c r="E590" s="14">
        <f t="shared" si="51"/>
        <v>0.54266072200735715</v>
      </c>
      <c r="F590" s="15" t="str">
        <f t="shared" si="52"/>
        <v>上升</v>
      </c>
      <c r="G590" s="14">
        <f t="shared" si="50"/>
        <v>-0.20265855699252988</v>
      </c>
      <c r="H590" s="1" t="str">
        <f t="shared" si="53"/>
        <v>减弱</v>
      </c>
    </row>
    <row r="591" spans="1:8">
      <c r="A591" s="3">
        <f>财富指数—趋势!A591</f>
        <v>45423</v>
      </c>
      <c r="B591" s="12">
        <f>财富指数—趋势!I591/财富指数—趋势!H591</f>
        <v>1.1775712162712983</v>
      </c>
      <c r="C591" s="12">
        <f t="shared" si="48"/>
        <v>1.173171826441525</v>
      </c>
      <c r="D591" s="14">
        <f t="shared" si="49"/>
        <v>0.37499961477234223</v>
      </c>
      <c r="E591" s="14">
        <f t="shared" si="51"/>
        <v>0.55086946187028574</v>
      </c>
      <c r="F591" s="15" t="str">
        <f t="shared" si="52"/>
        <v>上升</v>
      </c>
      <c r="G591" s="14">
        <f t="shared" si="50"/>
        <v>-0.45508322618517116</v>
      </c>
      <c r="H591" s="1" t="str">
        <f t="shared" si="53"/>
        <v>减弱</v>
      </c>
    </row>
    <row r="592" spans="1:8">
      <c r="A592" s="3">
        <f>财富指数—趋势!A592</f>
        <v>45425</v>
      </c>
      <c r="B592" s="12">
        <f>财富指数—趋势!I592/财富指数—趋势!H592</f>
        <v>1.1791061661042577</v>
      </c>
      <c r="C592" s="12">
        <f t="shared" si="48"/>
        <v>1.1733812148823408</v>
      </c>
      <c r="D592" s="14">
        <f t="shared" si="49"/>
        <v>0.48790206876552222</v>
      </c>
      <c r="E592" s="14">
        <f t="shared" si="51"/>
        <v>0.56385673471327025</v>
      </c>
      <c r="F592" s="15" t="str">
        <f t="shared" si="52"/>
        <v>上升</v>
      </c>
      <c r="G592" s="14">
        <f t="shared" si="50"/>
        <v>-0.61136399194132718</v>
      </c>
      <c r="H592" s="1" t="str">
        <f t="shared" si="53"/>
        <v>减弱</v>
      </c>
    </row>
    <row r="593" spans="1:8">
      <c r="A593" s="3">
        <f>财富指数—趋势!A593</f>
        <v>45426</v>
      </c>
      <c r="B593" s="12">
        <f>财富指数—趋势!I593/财富指数—趋势!H593</f>
        <v>1.1798239865107012</v>
      </c>
      <c r="C593" s="12">
        <f t="shared" si="48"/>
        <v>1.173624230852083</v>
      </c>
      <c r="D593" s="14">
        <f t="shared" si="49"/>
        <v>0.52825729868555271</v>
      </c>
      <c r="E593" s="14">
        <f t="shared" si="51"/>
        <v>0.57447044146226778</v>
      </c>
      <c r="F593" s="15" t="str">
        <f t="shared" si="52"/>
        <v>上升</v>
      </c>
      <c r="G593" s="14">
        <f t="shared" si="50"/>
        <v>-0.41505255357943138</v>
      </c>
      <c r="H593" s="1" t="str">
        <f t="shared" si="53"/>
        <v>减弱</v>
      </c>
    </row>
    <row r="594" spans="1:8">
      <c r="A594" s="3">
        <f>财富指数—趋势!A594</f>
        <v>45427</v>
      </c>
      <c r="B594" s="12">
        <f>财富指数—趋势!I594/财富指数—趋势!H594</f>
        <v>1.1786089047166113</v>
      </c>
      <c r="C594" s="12">
        <f t="shared" si="48"/>
        <v>1.1738560292980076</v>
      </c>
      <c r="D594" s="14">
        <f t="shared" si="49"/>
        <v>0.40489423745142528</v>
      </c>
      <c r="E594" s="14">
        <f t="shared" si="51"/>
        <v>0.57823718305049021</v>
      </c>
      <c r="F594" s="15" t="str">
        <f t="shared" si="52"/>
        <v>上升</v>
      </c>
      <c r="G594" s="14">
        <f t="shared" si="50"/>
        <v>-0.4510239225539614</v>
      </c>
      <c r="H594" s="1" t="str">
        <f t="shared" si="53"/>
        <v>减弱</v>
      </c>
    </row>
    <row r="595" spans="1:8">
      <c r="A595" s="3">
        <f>财富指数—趋势!A595</f>
        <v>45428</v>
      </c>
      <c r="B595" s="12">
        <f>财富指数—趋势!I595/财富指数—趋势!H595</f>
        <v>1.1779154275646466</v>
      </c>
      <c r="C595" s="12">
        <f t="shared" si="48"/>
        <v>1.1740783609947005</v>
      </c>
      <c r="D595" s="14">
        <f t="shared" si="49"/>
        <v>0.32681520224044913</v>
      </c>
      <c r="E595" s="14">
        <f t="shared" si="51"/>
        <v>0.57646908445392975</v>
      </c>
      <c r="F595" s="15" t="str">
        <f t="shared" si="52"/>
        <v>上升</v>
      </c>
      <c r="G595" s="14">
        <f t="shared" si="50"/>
        <v>-0.35988519198508762</v>
      </c>
      <c r="H595" s="1" t="str">
        <f t="shared" si="53"/>
        <v>减弱</v>
      </c>
    </row>
    <row r="596" spans="1:8">
      <c r="A596" s="3">
        <f>财富指数—趋势!A596</f>
        <v>45429</v>
      </c>
      <c r="B596" s="12">
        <f>财富指数—趋势!I596/财富指数—趋势!H596</f>
        <v>1.1769869186480737</v>
      </c>
      <c r="C596" s="12">
        <f t="shared" si="48"/>
        <v>1.174281924165949</v>
      </c>
      <c r="D596" s="14">
        <f t="shared" si="49"/>
        <v>0.23035307164809282</v>
      </c>
      <c r="E596" s="14">
        <f t="shared" si="51"/>
        <v>0.56503951313730671</v>
      </c>
      <c r="F596" s="15" t="str">
        <f t="shared" si="52"/>
        <v>上升</v>
      </c>
      <c r="G596" s="14">
        <f t="shared" si="50"/>
        <v>-0.29283246710962718</v>
      </c>
      <c r="H596" s="1" t="str">
        <f t="shared" si="53"/>
        <v>减弱</v>
      </c>
    </row>
    <row r="597" spans="1:8">
      <c r="A597" s="3">
        <f>财富指数—趋势!A597</f>
        <v>45432</v>
      </c>
      <c r="B597" s="12">
        <f>财富指数—趋势!I597/财富指数—趋势!H597</f>
        <v>1.1766345777231724</v>
      </c>
      <c r="C597" s="12">
        <f t="shared" si="48"/>
        <v>1.174470510806358</v>
      </c>
      <c r="D597" s="14">
        <f t="shared" si="49"/>
        <v>0.18425894025457801</v>
      </c>
      <c r="E597" s="14">
        <f t="shared" si="51"/>
        <v>0.54721655328672514</v>
      </c>
      <c r="F597" s="15" t="str">
        <f t="shared" si="52"/>
        <v>上升</v>
      </c>
      <c r="G597" s="14">
        <f t="shared" si="50"/>
        <v>-0.18818399284949994</v>
      </c>
      <c r="H597" s="1" t="str">
        <f t="shared" si="53"/>
        <v>减弱</v>
      </c>
    </row>
    <row r="598" spans="1:8">
      <c r="A598" s="3">
        <f>财富指数—趋势!A598</f>
        <v>45433</v>
      </c>
      <c r="B598" s="12">
        <f>财富指数—趋势!I598/财富指数—趋势!H598</f>
        <v>1.1766048829285314</v>
      </c>
      <c r="C598" s="12">
        <f t="shared" si="48"/>
        <v>1.1746663488995146</v>
      </c>
      <c r="D598" s="14">
        <f t="shared" si="49"/>
        <v>0.16502848071138221</v>
      </c>
      <c r="E598" s="14">
        <f t="shared" si="51"/>
        <v>0.5227769867176123</v>
      </c>
      <c r="F598" s="15" t="str">
        <f t="shared" si="52"/>
        <v>上升</v>
      </c>
      <c r="G598" s="14">
        <f t="shared" si="50"/>
        <v>-0.28432126093795862</v>
      </c>
      <c r="H598" s="1" t="str">
        <f t="shared" si="53"/>
        <v>减弱</v>
      </c>
    </row>
    <row r="599" spans="1:8">
      <c r="A599" s="3">
        <f>财富指数—趋势!A599</f>
        <v>45434</v>
      </c>
      <c r="B599" s="12">
        <f>财富指数—趋势!I599/财富指数—趋势!H599</f>
        <v>1.1770290031828663</v>
      </c>
      <c r="C599" s="12">
        <f t="shared" si="48"/>
        <v>1.1748701415417746</v>
      </c>
      <c r="D599" s="14">
        <f t="shared" si="49"/>
        <v>0.18375321363250929</v>
      </c>
      <c r="E599" s="14">
        <f t="shared" si="51"/>
        <v>0.49199938541642174</v>
      </c>
      <c r="F599" s="15" t="str">
        <f t="shared" si="52"/>
        <v>上升</v>
      </c>
      <c r="G599" s="14">
        <f t="shared" si="50"/>
        <v>-0.23158208831086657</v>
      </c>
      <c r="H599" s="1" t="str">
        <f t="shared" si="53"/>
        <v>减弱</v>
      </c>
    </row>
    <row r="600" spans="1:8">
      <c r="A600" s="3">
        <f>财富指数—趋势!A600</f>
        <v>45435</v>
      </c>
      <c r="B600" s="12">
        <f>财富指数—趋势!I600/财富指数—趋势!H600</f>
        <v>1.1778141225214374</v>
      </c>
      <c r="C600" s="12">
        <f t="shared" si="48"/>
        <v>1.1750919310863155</v>
      </c>
      <c r="D600" s="14">
        <f t="shared" si="49"/>
        <v>0.23165774209727985</v>
      </c>
      <c r="E600" s="14">
        <f t="shared" si="51"/>
        <v>0.45068470357787083</v>
      </c>
      <c r="F600" s="15" t="str">
        <f t="shared" si="52"/>
        <v>上升</v>
      </c>
      <c r="G600" s="14">
        <f t="shared" si="50"/>
        <v>-0.28257008790353311</v>
      </c>
      <c r="H600" s="1" t="str">
        <f t="shared" si="53"/>
        <v>减弱</v>
      </c>
    </row>
    <row r="601" spans="1:8">
      <c r="A601" s="3">
        <f>财富指数—趋势!A601</f>
        <v>45436</v>
      </c>
      <c r="B601" s="12">
        <f>财富指数—趋势!I601/财富指数—趋势!H601</f>
        <v>1.1777568410338755</v>
      </c>
      <c r="C601" s="12">
        <f t="shared" si="48"/>
        <v>1.1753197165355469</v>
      </c>
      <c r="D601" s="14">
        <f t="shared" si="49"/>
        <v>0.20735842886328015</v>
      </c>
      <c r="E601" s="14">
        <f t="shared" si="51"/>
        <v>0.41563939770159919</v>
      </c>
      <c r="F601" s="15" t="str">
        <f t="shared" si="52"/>
        <v>上升</v>
      </c>
      <c r="G601" s="14">
        <f t="shared" si="50"/>
        <v>-0.37710899581939739</v>
      </c>
      <c r="H601" s="1" t="str">
        <f t="shared" si="53"/>
        <v>减弱</v>
      </c>
    </row>
    <row r="602" spans="1:8">
      <c r="A602" s="3">
        <f>财富指数—趋势!A602</f>
        <v>45439</v>
      </c>
      <c r="B602" s="12">
        <f>财富指数—趋势!I602/财富指数—趋势!H602</f>
        <v>1.1779789601256814</v>
      </c>
      <c r="C602" s="12">
        <f t="shared" si="48"/>
        <v>1.1755593381845517</v>
      </c>
      <c r="D602" s="14">
        <f t="shared" si="49"/>
        <v>0.20582729110607545</v>
      </c>
      <c r="E602" s="14">
        <f t="shared" si="51"/>
        <v>0.38468268965877478</v>
      </c>
      <c r="F602" s="15" t="str">
        <f t="shared" si="52"/>
        <v>上升</v>
      </c>
      <c r="G602" s="14">
        <f t="shared" si="50"/>
        <v>-0.32009361546594395</v>
      </c>
      <c r="H602" s="1" t="str">
        <f t="shared" si="53"/>
        <v>减弱</v>
      </c>
    </row>
    <row r="603" spans="1:8">
      <c r="A603" s="3">
        <f>财富指数—趋势!A603</f>
        <v>45440</v>
      </c>
      <c r="B603" s="12">
        <f>财富指数—趋势!I603/财富指数—趋势!H603</f>
        <v>1.1787406978087458</v>
      </c>
      <c r="C603" s="12">
        <f t="shared" si="48"/>
        <v>1.1758182652165625</v>
      </c>
      <c r="D603" s="14">
        <f t="shared" si="49"/>
        <v>0.24854458198477758</v>
      </c>
      <c r="E603" s="14">
        <f t="shared" si="51"/>
        <v>0.36381812717111955</v>
      </c>
      <c r="F603" s="15" t="str">
        <f t="shared" si="52"/>
        <v>上升</v>
      </c>
      <c r="G603" s="14">
        <f t="shared" si="50"/>
        <v>-0.22705623968544142</v>
      </c>
      <c r="H603" s="1" t="str">
        <f t="shared" si="53"/>
        <v>减弱</v>
      </c>
    </row>
    <row r="604" spans="1:8">
      <c r="A604" s="3">
        <f>财富指数—趋势!A604</f>
        <v>45441</v>
      </c>
      <c r="B604" s="12">
        <f>财富指数—趋势!I604/财富指数—趋势!H604</f>
        <v>1.1800726151154095</v>
      </c>
      <c r="C604" s="12">
        <f t="shared" si="48"/>
        <v>1.1760955400723021</v>
      </c>
      <c r="D604" s="14">
        <f t="shared" si="49"/>
        <v>0.33815918074673323</v>
      </c>
      <c r="E604" s="14">
        <f t="shared" si="51"/>
        <v>0.35500734821821539</v>
      </c>
      <c r="F604" s="15" t="str">
        <f t="shared" si="52"/>
        <v>上升</v>
      </c>
      <c r="G604" s="14">
        <f t="shared" si="50"/>
        <v>-3.6840434025608992E-2</v>
      </c>
      <c r="H604" s="1" t="str">
        <f t="shared" si="53"/>
        <v>减弱</v>
      </c>
    </row>
    <row r="605" spans="1:8">
      <c r="A605" s="3">
        <f>财富指数—趋势!A605</f>
        <v>45442</v>
      </c>
      <c r="B605" s="12">
        <f>财富指数—趋势!I605/财富指数—趋势!H605</f>
        <v>1.1807057733157997</v>
      </c>
      <c r="C605" s="12">
        <f t="shared" si="48"/>
        <v>1.1763751899180614</v>
      </c>
      <c r="D605" s="14">
        <f t="shared" si="49"/>
        <v>0.36812943989747993</v>
      </c>
      <c r="E605" s="14">
        <f t="shared" si="51"/>
        <v>0.35480194377980601</v>
      </c>
      <c r="F605" s="15" t="str">
        <f t="shared" si="52"/>
        <v>上升</v>
      </c>
      <c r="G605" s="14">
        <f t="shared" si="50"/>
        <v>-0.1197726288680423</v>
      </c>
      <c r="H605" s="1" t="str">
        <f t="shared" si="53"/>
        <v>减弱</v>
      </c>
    </row>
    <row r="606" spans="1:8">
      <c r="A606" s="3">
        <f>财富指数—趋势!A606</f>
        <v>45443</v>
      </c>
      <c r="B606" s="12">
        <f>财富指数—趋势!I606/财富指数—趋势!H606</f>
        <v>1.1805643926237015</v>
      </c>
      <c r="C606" s="12">
        <f t="shared" si="48"/>
        <v>1.1766653463474439</v>
      </c>
      <c r="D606" s="14">
        <f t="shared" si="49"/>
        <v>0.33136407801597212</v>
      </c>
      <c r="E606" s="14">
        <f t="shared" si="51"/>
        <v>0.34918357884488366</v>
      </c>
      <c r="F606" s="15" t="str">
        <f t="shared" si="52"/>
        <v>上升</v>
      </c>
      <c r="G606" s="14">
        <f t="shared" si="50"/>
        <v>-0.19689322066958059</v>
      </c>
      <c r="H606" s="1" t="str">
        <f t="shared" si="53"/>
        <v>减弱</v>
      </c>
    </row>
    <row r="607" spans="1:8">
      <c r="A607" s="3">
        <f>财富指数—趋势!A607</f>
        <v>45446</v>
      </c>
      <c r="B607" s="12">
        <f>财富指数—趋势!I607/财富指数—趋势!H607</f>
        <v>1.1813243513188649</v>
      </c>
      <c r="C607" s="12">
        <f t="shared" si="48"/>
        <v>1.1769668469923822</v>
      </c>
      <c r="D607" s="14">
        <f t="shared" si="49"/>
        <v>0.37023169663765731</v>
      </c>
      <c r="E607" s="14">
        <f t="shared" si="51"/>
        <v>0.34703578811603991</v>
      </c>
      <c r="F607" s="15" t="str">
        <f t="shared" si="52"/>
        <v>上升</v>
      </c>
      <c r="G607" s="14">
        <f t="shared" si="50"/>
        <v>-3.4662540813767961E-2</v>
      </c>
      <c r="H607" s="1" t="str">
        <f t="shared" si="53"/>
        <v>减弱</v>
      </c>
    </row>
    <row r="608" spans="1:8">
      <c r="A608" s="3">
        <f>财富指数—趋势!A608</f>
        <v>45447</v>
      </c>
      <c r="B608" s="12">
        <f>财富指数—趋势!I608/财富指数—趋势!H608</f>
        <v>1.1819269478063652</v>
      </c>
      <c r="C608" s="12">
        <f t="shared" si="48"/>
        <v>1.1772623428841271</v>
      </c>
      <c r="D608" s="14">
        <f t="shared" si="49"/>
        <v>0.3962247625121984</v>
      </c>
      <c r="E608" s="14">
        <f t="shared" si="51"/>
        <v>0.34141659442610589</v>
      </c>
      <c r="F608" s="15" t="str">
        <f t="shared" si="52"/>
        <v>上升</v>
      </c>
      <c r="G608" s="14">
        <f t="shared" si="50"/>
        <v>6.9409560271749271E-2</v>
      </c>
      <c r="H608" s="1" t="str">
        <f t="shared" si="53"/>
        <v>领先</v>
      </c>
    </row>
    <row r="609" spans="1:8">
      <c r="A609" s="3">
        <f>财富指数—趋势!A609</f>
        <v>45448</v>
      </c>
      <c r="B609" s="12">
        <f>财富指数—趋势!I609/财富指数—趋势!H609</f>
        <v>1.1831360657379868</v>
      </c>
      <c r="C609" s="12">
        <f t="shared" si="48"/>
        <v>1.1775767269886064</v>
      </c>
      <c r="D609" s="14">
        <f t="shared" si="49"/>
        <v>0.47209991688585973</v>
      </c>
      <c r="E609" s="14">
        <f t="shared" si="51"/>
        <v>0.33606576072149552</v>
      </c>
      <c r="F609" s="15" t="str">
        <f t="shared" si="52"/>
        <v>上升</v>
      </c>
      <c r="G609" s="14">
        <f t="shared" si="50"/>
        <v>0.24174684523776691</v>
      </c>
      <c r="H609" s="1" t="str">
        <f t="shared" si="53"/>
        <v>领先</v>
      </c>
    </row>
    <row r="610" spans="1:8">
      <c r="A610" s="3">
        <f>财富指数—趋势!A610</f>
        <v>45449</v>
      </c>
      <c r="B610" s="12">
        <f>财富指数—趋势!I610/财富指数—趋势!H610</f>
        <v>1.1838719413208294</v>
      </c>
      <c r="C610" s="12">
        <f t="shared" si="48"/>
        <v>1.177905656933887</v>
      </c>
      <c r="D610" s="14">
        <f t="shared" si="49"/>
        <v>0.50651632003133606</v>
      </c>
      <c r="E610" s="14">
        <f t="shared" si="51"/>
        <v>0.3351417327909868</v>
      </c>
      <c r="F610" s="15" t="str">
        <f t="shared" si="52"/>
        <v>上升</v>
      </c>
      <c r="G610" s="14">
        <f t="shared" si="50"/>
        <v>0.32225737977675806</v>
      </c>
      <c r="H610" s="1" t="str">
        <f t="shared" si="53"/>
        <v>领先</v>
      </c>
    </row>
    <row r="611" spans="1:8">
      <c r="A611" s="3">
        <f>财富指数—趋势!A611</f>
        <v>45450</v>
      </c>
      <c r="B611" s="12">
        <f>财富指数—趋势!I611/财富指数—趋势!H611</f>
        <v>1.184924572607672</v>
      </c>
      <c r="C611" s="12">
        <f t="shared" si="48"/>
        <v>1.1782490697264505</v>
      </c>
      <c r="D611" s="14">
        <f t="shared" si="49"/>
        <v>0.56656126898291248</v>
      </c>
      <c r="E611" s="14">
        <f t="shared" si="51"/>
        <v>0.33947318266301985</v>
      </c>
      <c r="F611" s="15" t="str">
        <f t="shared" si="52"/>
        <v>上升</v>
      </c>
      <c r="G611" s="14">
        <f t="shared" si="50"/>
        <v>0.40153278827153027</v>
      </c>
      <c r="H611" s="1" t="str">
        <f t="shared" si="53"/>
        <v>领先</v>
      </c>
    </row>
    <row r="612" spans="1:8">
      <c r="A612" s="3">
        <f>财富指数—趋势!A612</f>
        <v>45454</v>
      </c>
      <c r="B612" s="12">
        <f>财富指数—趋势!I612/财富指数—趋势!H612</f>
        <v>1.1863849127078878</v>
      </c>
      <c r="C612" s="12">
        <f t="shared" si="48"/>
        <v>1.1786240754992949</v>
      </c>
      <c r="D612" s="14">
        <f t="shared" si="49"/>
        <v>0.65846586455526879</v>
      </c>
      <c r="E612" s="14">
        <f t="shared" si="51"/>
        <v>0.35297157550982583</v>
      </c>
      <c r="F612" s="15" t="str">
        <f t="shared" si="52"/>
        <v>上升</v>
      </c>
      <c r="G612" s="14">
        <f t="shared" si="50"/>
        <v>0.47471265092275949</v>
      </c>
      <c r="H612" s="1" t="str">
        <f t="shared" si="53"/>
        <v>领先</v>
      </c>
    </row>
    <row r="613" spans="1:8">
      <c r="A613" s="3">
        <f>财富指数—趋势!A613</f>
        <v>45455</v>
      </c>
      <c r="B613" s="12">
        <f>财富指数—趋势!I613/财富指数—趋势!H613</f>
        <v>1.1871103885935193</v>
      </c>
      <c r="C613" s="12">
        <f t="shared" si="48"/>
        <v>1.1790093134429367</v>
      </c>
      <c r="D613" s="14">
        <f t="shared" si="49"/>
        <v>0.68710866472512233</v>
      </c>
      <c r="E613" s="14">
        <f t="shared" si="51"/>
        <v>0.3624576038888544</v>
      </c>
      <c r="F613" s="15" t="str">
        <f t="shared" si="52"/>
        <v>上升</v>
      </c>
      <c r="G613" s="14">
        <f t="shared" si="50"/>
        <v>0.45545092262784248</v>
      </c>
      <c r="H613" s="1" t="str">
        <f t="shared" si="53"/>
        <v>领先</v>
      </c>
    </row>
    <row r="614" spans="1:8">
      <c r="A614" s="3">
        <f>财富指数—趋势!A614</f>
        <v>45456</v>
      </c>
      <c r="B614" s="12">
        <f>财富指数—趋势!I614/财富指数—趋势!H614</f>
        <v>1.1878812551848341</v>
      </c>
      <c r="C614" s="12">
        <f t="shared" si="48"/>
        <v>1.1793838627496798</v>
      </c>
      <c r="D614" s="14">
        <f t="shared" si="49"/>
        <v>0.72049420918334217</v>
      </c>
      <c r="E614" s="14">
        <f t="shared" si="51"/>
        <v>0.37161174248398726</v>
      </c>
      <c r="F614" s="15" t="str">
        <f t="shared" si="52"/>
        <v>上升</v>
      </c>
      <c r="G614" s="14">
        <f t="shared" si="50"/>
        <v>0.51313578032006202</v>
      </c>
      <c r="H614" s="1" t="str">
        <f t="shared" si="53"/>
        <v>领先</v>
      </c>
    </row>
    <row r="615" spans="1:8">
      <c r="A615" s="3">
        <f>财富指数—趋势!A615</f>
        <v>45457</v>
      </c>
      <c r="B615" s="12">
        <f>财富指数—趋势!I615/财富指数—趋势!H615</f>
        <v>1.1895871675074448</v>
      </c>
      <c r="C615" s="12">
        <f t="shared" si="48"/>
        <v>1.17978913157941</v>
      </c>
      <c r="D615" s="14">
        <f t="shared" si="49"/>
        <v>0.8304904381444711</v>
      </c>
      <c r="E615" s="14">
        <f t="shared" si="51"/>
        <v>0.39187822823127516</v>
      </c>
      <c r="F615" s="15" t="str">
        <f t="shared" si="52"/>
        <v>上升</v>
      </c>
      <c r="G615" s="14">
        <f t="shared" si="50"/>
        <v>0.62466314703839565</v>
      </c>
      <c r="H615" s="1" t="str">
        <f t="shared" si="53"/>
        <v>领先</v>
      </c>
    </row>
    <row r="616" spans="1:8">
      <c r="A616" s="3">
        <f>财富指数—趋势!A616</f>
        <v>45460</v>
      </c>
      <c r="B616" s="12">
        <f>财富指数—趋势!I616/财富指数—趋势!H616</f>
        <v>1.1906751187853173</v>
      </c>
      <c r="C616" s="12">
        <f t="shared" si="48"/>
        <v>1.1802050991750588</v>
      </c>
      <c r="D616" s="14">
        <f t="shared" si="49"/>
        <v>0.8871356019031662</v>
      </c>
      <c r="E616" s="14">
        <f t="shared" si="51"/>
        <v>0.41856015202473784</v>
      </c>
      <c r="F616" s="15" t="str">
        <f t="shared" si="52"/>
        <v>上升</v>
      </c>
      <c r="G616" s="14">
        <f t="shared" si="50"/>
        <v>0.63859101991838862</v>
      </c>
      <c r="H616" s="1" t="str">
        <f t="shared" si="53"/>
        <v>领先</v>
      </c>
    </row>
    <row r="617" spans="1:8">
      <c r="A617" s="3">
        <f>财富指数—趋势!A617</f>
        <v>45461</v>
      </c>
      <c r="B617" s="12">
        <f>财富指数—趋势!I617/财富指数—趋势!H617</f>
        <v>1.1924497600158113</v>
      </c>
      <c r="C617" s="12">
        <f t="shared" si="48"/>
        <v>1.1806282629674807</v>
      </c>
      <c r="D617" s="14">
        <f t="shared" si="49"/>
        <v>1.0012886713907321</v>
      </c>
      <c r="E617" s="14">
        <f t="shared" si="51"/>
        <v>0.45527137106010163</v>
      </c>
      <c r="F617" s="15" t="str">
        <f t="shared" si="52"/>
        <v>上升</v>
      </c>
      <c r="G617" s="14">
        <f t="shared" si="50"/>
        <v>0.66312949064399884</v>
      </c>
      <c r="H617" s="1" t="str">
        <f t="shared" si="53"/>
        <v>领先</v>
      </c>
    </row>
    <row r="618" spans="1:8">
      <c r="A618" s="3">
        <f>财富指数—趋势!A618</f>
        <v>45462</v>
      </c>
      <c r="B618" s="12">
        <f>财富指数—趋势!I618/财富指数—趋势!H618</f>
        <v>1.1939746002677676</v>
      </c>
      <c r="C618" s="12">
        <f t="shared" si="48"/>
        <v>1.181056992234323</v>
      </c>
      <c r="D618" s="14">
        <f t="shared" si="49"/>
        <v>1.0937328273216584</v>
      </c>
      <c r="E618" s="14">
        <f t="shared" si="51"/>
        <v>0.49857965139662935</v>
      </c>
      <c r="F618" s="15" t="str">
        <f t="shared" si="52"/>
        <v>上升</v>
      </c>
      <c r="G618" s="14">
        <f t="shared" si="50"/>
        <v>0.72560338742417851</v>
      </c>
      <c r="H618" s="1" t="str">
        <f t="shared" si="53"/>
        <v>领先</v>
      </c>
    </row>
    <row r="619" spans="1:8">
      <c r="A619" s="3">
        <f>财富指数—趋势!A619</f>
        <v>45463</v>
      </c>
      <c r="B619" s="12">
        <f>财富指数—趋势!I619/财富指数—趋势!H619</f>
        <v>1.1946329276947245</v>
      </c>
      <c r="C619" s="12">
        <f t="shared" si="48"/>
        <v>1.1814611425777077</v>
      </c>
      <c r="D619" s="14">
        <f t="shared" si="49"/>
        <v>1.114872478013007</v>
      </c>
      <c r="E619" s="14">
        <f t="shared" si="51"/>
        <v>0.54381031793480183</v>
      </c>
      <c r="F619" s="15" t="str">
        <f t="shared" si="52"/>
        <v>上升</v>
      </c>
      <c r="G619" s="14">
        <f t="shared" si="50"/>
        <v>0.78350839999703492</v>
      </c>
      <c r="H619" s="1" t="str">
        <f t="shared" si="53"/>
        <v>领先</v>
      </c>
    </row>
    <row r="620" spans="1:8">
      <c r="A620" s="3">
        <f>财富指数—趋势!A620</f>
        <v>45464</v>
      </c>
      <c r="B620" s="12">
        <f>财富指数—趋势!I620/财富指数—趋势!H620</f>
        <v>1.1942586101265875</v>
      </c>
      <c r="C620" s="12">
        <f t="shared" si="48"/>
        <v>1.1818060852918342</v>
      </c>
      <c r="D620" s="14">
        <f t="shared" si="49"/>
        <v>1.0536859633514473</v>
      </c>
      <c r="E620" s="14">
        <f t="shared" si="51"/>
        <v>0.58523568696903705</v>
      </c>
      <c r="F620" s="15" t="str">
        <f t="shared" si="52"/>
        <v>上升</v>
      </c>
      <c r="G620" s="14">
        <f t="shared" si="50"/>
        <v>0.68345426671378995</v>
      </c>
      <c r="H620" s="1" t="str">
        <f t="shared" si="53"/>
        <v>领先</v>
      </c>
    </row>
    <row r="621" spans="1:8">
      <c r="A621" s="3">
        <f>财富指数—趋势!A621</f>
        <v>45467</v>
      </c>
      <c r="B621" s="12">
        <f>财富指数—趋势!I621/财富指数—趋势!H621</f>
        <v>1.1942885939333381</v>
      </c>
      <c r="C621" s="12">
        <f t="shared" ref="C621:C684" si="54">AVERAGE(B580:B621)</f>
        <v>1.1820668636383183</v>
      </c>
      <c r="D621" s="14">
        <f t="shared" ref="D621:D684" si="55">(B621/C621-1)*100</f>
        <v>1.0339288470875729</v>
      </c>
      <c r="E621" s="14">
        <f t="shared" si="51"/>
        <v>0.62343907292095579</v>
      </c>
      <c r="F621" s="15" t="str">
        <f t="shared" si="52"/>
        <v>上升</v>
      </c>
      <c r="G621" s="14">
        <f t="shared" si="50"/>
        <v>0.63770408457537453</v>
      </c>
      <c r="H621" s="1" t="str">
        <f t="shared" si="53"/>
        <v>领先</v>
      </c>
    </row>
    <row r="622" spans="1:8">
      <c r="A622" s="3">
        <f>财富指数—趋势!A622</f>
        <v>45468</v>
      </c>
      <c r="B622" s="12">
        <f>财富指数—趋势!I622/财富指数—趋势!H622</f>
        <v>1.195630552292162</v>
      </c>
      <c r="C622" s="12">
        <f t="shared" si="54"/>
        <v>1.1823943290911449</v>
      </c>
      <c r="D622" s="14">
        <f t="shared" si="55"/>
        <v>1.1194423785160668</v>
      </c>
      <c r="E622" s="14">
        <f t="shared" si="51"/>
        <v>0.66687164195204085</v>
      </c>
      <c r="F622" s="15" t="str">
        <f t="shared" si="52"/>
        <v>上升</v>
      </c>
      <c r="G622" s="14">
        <f t="shared" si="50"/>
        <v>0.64734246163020703</v>
      </c>
      <c r="H622" s="1" t="str">
        <f t="shared" si="53"/>
        <v>领先</v>
      </c>
    </row>
    <row r="623" spans="1:8">
      <c r="A623" s="3">
        <f>财富指数—趋势!A623</f>
        <v>45469</v>
      </c>
      <c r="B623" s="12">
        <f>财富指数—趋势!I623/财富指数—趋势!H623</f>
        <v>1.1964923850318046</v>
      </c>
      <c r="C623" s="12">
        <f t="shared" si="54"/>
        <v>1.1827586926011167</v>
      </c>
      <c r="D623" s="14">
        <f t="shared" si="55"/>
        <v>1.1611575984687761</v>
      </c>
      <c r="E623" s="14">
        <f t="shared" si="51"/>
        <v>0.71236356135026468</v>
      </c>
      <c r="F623" s="15" t="str">
        <f t="shared" si="52"/>
        <v>上升</v>
      </c>
      <c r="G623" s="14">
        <f t="shared" si="50"/>
        <v>0.65464127843744002</v>
      </c>
      <c r="H623" s="1" t="str">
        <f t="shared" si="53"/>
        <v>领先</v>
      </c>
    </row>
    <row r="624" spans="1:8">
      <c r="A624" s="3">
        <f>财富指数—趋势!A624</f>
        <v>45470</v>
      </c>
      <c r="B624" s="12">
        <f>财富指数—趋势!I624/财富指数—趋势!H624</f>
        <v>1.1979591571796731</v>
      </c>
      <c r="C624" s="12">
        <f t="shared" si="54"/>
        <v>1.1831984883859064</v>
      </c>
      <c r="D624" s="14">
        <f t="shared" si="55"/>
        <v>1.2475226209849977</v>
      </c>
      <c r="E624" s="14">
        <f t="shared" si="51"/>
        <v>0.75993394415979898</v>
      </c>
      <c r="F624" s="15" t="str">
        <f t="shared" si="52"/>
        <v>上升</v>
      </c>
      <c r="G624" s="14">
        <f t="shared" si="50"/>
        <v>0.68096135200208519</v>
      </c>
      <c r="H624" s="1" t="str">
        <f t="shared" si="53"/>
        <v>领先</v>
      </c>
    </row>
    <row r="625" spans="1:8">
      <c r="A625" s="3">
        <f>财富指数—趋势!A625</f>
        <v>45471</v>
      </c>
      <c r="B625" s="12">
        <f>财富指数—趋势!I625/财富指数—趋势!H625</f>
        <v>1.1991519699236826</v>
      </c>
      <c r="C625" s="12">
        <f t="shared" si="54"/>
        <v>1.183706771786651</v>
      </c>
      <c r="D625" s="14">
        <f t="shared" si="55"/>
        <v>1.3048162353349602</v>
      </c>
      <c r="E625" s="14">
        <f t="shared" si="51"/>
        <v>0.80596523247352403</v>
      </c>
      <c r="F625" s="15" t="str">
        <f t="shared" si="52"/>
        <v>上升</v>
      </c>
      <c r="G625" s="14">
        <f t="shared" si="50"/>
        <v>0.64635037077969137</v>
      </c>
      <c r="H625" s="1" t="str">
        <f t="shared" si="53"/>
        <v>领先</v>
      </c>
    </row>
    <row r="626" spans="1:8">
      <c r="A626" s="3">
        <f>财富指数—趋势!A626</f>
        <v>45474</v>
      </c>
      <c r="B626" s="12">
        <f>财富指数—趋势!I626/财富指数—趋势!H626</f>
        <v>1.1977534010629365</v>
      </c>
      <c r="C626" s="12">
        <f t="shared" si="54"/>
        <v>1.1842199129626163</v>
      </c>
      <c r="D626" s="14">
        <f t="shared" si="55"/>
        <v>1.1428188254716032</v>
      </c>
      <c r="E626" s="14">
        <f t="shared" si="51"/>
        <v>0.84285520321514895</v>
      </c>
      <c r="F626" s="15" t="str">
        <f t="shared" si="52"/>
        <v>上升</v>
      </c>
      <c r="G626" s="14">
        <f t="shared" si="50"/>
        <v>0.45571016074648085</v>
      </c>
      <c r="H626" s="1" t="str">
        <f t="shared" si="53"/>
        <v>领先</v>
      </c>
    </row>
    <row r="627" spans="1:8">
      <c r="A627" s="3">
        <f>财富指数—趋势!A627</f>
        <v>45475</v>
      </c>
      <c r="B627" s="12">
        <f>财富指数—趋势!I627/财富指数—趋势!H627</f>
        <v>1.1980805207734535</v>
      </c>
      <c r="C627" s="12">
        <f t="shared" si="54"/>
        <v>1.1847148073375142</v>
      </c>
      <c r="D627" s="14">
        <f t="shared" si="55"/>
        <v>1.1281798246429275</v>
      </c>
      <c r="E627" s="14">
        <f t="shared" si="51"/>
        <v>0.88079881019738504</v>
      </c>
      <c r="F627" s="15" t="str">
        <f t="shared" si="52"/>
        <v>上升</v>
      </c>
      <c r="G627" s="14">
        <f t="shared" si="50"/>
        <v>0.40768561545958537</v>
      </c>
      <c r="H627" s="1" t="str">
        <f t="shared" si="53"/>
        <v>领先</v>
      </c>
    </row>
    <row r="628" spans="1:8">
      <c r="A628" s="3">
        <f>财富指数—趋势!A628</f>
        <v>45476</v>
      </c>
      <c r="B628" s="12">
        <f>财富指数—趋势!I628/财富指数—趋势!H628</f>
        <v>1.1988173875168815</v>
      </c>
      <c r="C628" s="12">
        <f t="shared" si="54"/>
        <v>1.1852325186905681</v>
      </c>
      <c r="D628" s="14">
        <f t="shared" si="55"/>
        <v>1.1461775315886324</v>
      </c>
      <c r="E628" s="14">
        <f t="shared" si="51"/>
        <v>0.91774861186171719</v>
      </c>
      <c r="F628" s="15" t="str">
        <f t="shared" si="52"/>
        <v>上升</v>
      </c>
      <c r="G628" s="14">
        <f t="shared" si="50"/>
        <v>0.31568709344416135</v>
      </c>
      <c r="H628" s="1" t="str">
        <f t="shared" si="53"/>
        <v>领先</v>
      </c>
    </row>
    <row r="629" spans="1:8">
      <c r="A629" s="3">
        <f>财富指数—趋势!A629</f>
        <v>45477</v>
      </c>
      <c r="B629" s="12">
        <f>财富指数—趋势!I629/财富指数—趋势!H629</f>
        <v>1.1992352200447101</v>
      </c>
      <c r="C629" s="12">
        <f t="shared" si="54"/>
        <v>1.1857275057151218</v>
      </c>
      <c r="D629" s="14">
        <f t="shared" si="55"/>
        <v>1.139192121670618</v>
      </c>
      <c r="E629" s="14">
        <f t="shared" si="51"/>
        <v>0.95312800991688007</v>
      </c>
      <c r="F629" s="15" t="str">
        <f t="shared" si="52"/>
        <v>上升</v>
      </c>
      <c r="G629" s="14">
        <f t="shared" si="50"/>
        <v>0.2520565197674518</v>
      </c>
      <c r="H629" s="1" t="str">
        <f t="shared" si="53"/>
        <v>领先</v>
      </c>
    </row>
    <row r="630" spans="1:8">
      <c r="A630" s="3">
        <f>财富指数—趋势!A630</f>
        <v>45478</v>
      </c>
      <c r="B630" s="12">
        <f>财富指数—趋势!I630/财富指数—趋势!H630</f>
        <v>1.1982523061105419</v>
      </c>
      <c r="C630" s="12">
        <f t="shared" si="54"/>
        <v>1.1861742030837341</v>
      </c>
      <c r="D630" s="14">
        <f t="shared" si="55"/>
        <v>1.0182402378510647</v>
      </c>
      <c r="E630" s="14">
        <f t="shared" si="51"/>
        <v>0.97913469186760405</v>
      </c>
      <c r="F630" s="15" t="str">
        <f t="shared" si="52"/>
        <v>上升</v>
      </c>
      <c r="G630" s="14">
        <f t="shared" si="50"/>
        <v>1.6951566460332579E-2</v>
      </c>
      <c r="H630" s="1" t="str">
        <f t="shared" si="53"/>
        <v>领先</v>
      </c>
    </row>
    <row r="631" spans="1:8">
      <c r="A631" s="3">
        <f>财富指数—趋势!A631</f>
        <v>45481</v>
      </c>
      <c r="B631" s="12">
        <f>财富指数—趋势!I631/财富指数—趋势!H631</f>
        <v>1.1969346536817511</v>
      </c>
      <c r="C631" s="12">
        <f t="shared" si="54"/>
        <v>1.1866011718349943</v>
      </c>
      <c r="D631" s="14">
        <f t="shared" si="55"/>
        <v>0.87084709606151112</v>
      </c>
      <c r="E631" s="14">
        <f t="shared" si="51"/>
        <v>0.99648377644046937</v>
      </c>
      <c r="F631" s="15" t="str">
        <f t="shared" si="52"/>
        <v>上升</v>
      </c>
      <c r="G631" s="14">
        <f t="shared" si="50"/>
        <v>-0.22288573126014732</v>
      </c>
      <c r="H631" s="1" t="str">
        <f t="shared" si="53"/>
        <v>减弱</v>
      </c>
    </row>
    <row r="632" spans="1:8">
      <c r="A632" s="3">
        <f>财富指数—趋势!A632</f>
        <v>45482</v>
      </c>
      <c r="B632" s="12">
        <f>财富指数—趋势!I632/财富指数—趋势!H632</f>
        <v>1.1976031888832424</v>
      </c>
      <c r="C632" s="12">
        <f t="shared" si="54"/>
        <v>1.1870536295786811</v>
      </c>
      <c r="D632" s="14">
        <f t="shared" si="55"/>
        <v>0.88871800242973364</v>
      </c>
      <c r="E632" s="14">
        <f t="shared" si="51"/>
        <v>1.0118245732712705</v>
      </c>
      <c r="F632" s="15" t="str">
        <f t="shared" si="52"/>
        <v>上升</v>
      </c>
      <c r="G632" s="14">
        <f t="shared" si="50"/>
        <v>-0.2261544755832734</v>
      </c>
      <c r="H632" s="1" t="str">
        <f t="shared" si="53"/>
        <v>减弱</v>
      </c>
    </row>
    <row r="633" spans="1:8">
      <c r="A633" s="3">
        <f>财富指数—趋势!A633</f>
        <v>45483</v>
      </c>
      <c r="B633" s="12">
        <f>财富指数—趋势!I633/财富指数—趋势!H633</f>
        <v>1.1974577246964169</v>
      </c>
      <c r="C633" s="12">
        <f t="shared" si="54"/>
        <v>1.1875271178745175</v>
      </c>
      <c r="D633" s="14">
        <f t="shared" si="55"/>
        <v>0.83624253058520726</v>
      </c>
      <c r="E633" s="14">
        <f t="shared" si="51"/>
        <v>1.0202901287965058</v>
      </c>
      <c r="F633" s="15" t="str">
        <f t="shared" si="52"/>
        <v>上升</v>
      </c>
      <c r="G633" s="14">
        <f t="shared" si="50"/>
        <v>-0.21744343276624001</v>
      </c>
      <c r="H633" s="1" t="str">
        <f t="shared" si="53"/>
        <v>减弱</v>
      </c>
    </row>
    <row r="634" spans="1:8">
      <c r="A634" s="3">
        <f>财富指数—趋势!A634</f>
        <v>45484</v>
      </c>
      <c r="B634" s="12">
        <f>财富指数—趋势!I634/财富指数—趋势!H634</f>
        <v>1.1977350153836968</v>
      </c>
      <c r="C634" s="12">
        <f t="shared" si="54"/>
        <v>1.1879706619049801</v>
      </c>
      <c r="D634" s="14">
        <f t="shared" si="55"/>
        <v>0.82193557398622108</v>
      </c>
      <c r="E634" s="14">
        <f t="shared" si="51"/>
        <v>1.026710457808939</v>
      </c>
      <c r="F634" s="15" t="str">
        <f t="shared" si="52"/>
        <v>上升</v>
      </c>
      <c r="G634" s="14">
        <f t="shared" ref="G634:G697" si="56">D634-D621</f>
        <v>-0.21199327310135185</v>
      </c>
      <c r="H634" s="1" t="str">
        <f t="shared" si="53"/>
        <v>减弱</v>
      </c>
    </row>
    <row r="635" spans="1:8">
      <c r="A635" s="3">
        <f>财富指数—趋势!A635</f>
        <v>45485</v>
      </c>
      <c r="B635" s="12">
        <f>财富指数—趋势!I635/财富指数—趋势!H635</f>
        <v>1.1980074037428003</v>
      </c>
      <c r="C635" s="12">
        <f t="shared" si="54"/>
        <v>1.1884036004105065</v>
      </c>
      <c r="D635" s="14">
        <f t="shared" si="55"/>
        <v>0.80812640831586791</v>
      </c>
      <c r="E635" s="14">
        <f t="shared" si="51"/>
        <v>1.0308834196723926</v>
      </c>
      <c r="F635" s="15" t="str">
        <f t="shared" si="52"/>
        <v>上升</v>
      </c>
      <c r="G635" s="14">
        <f t="shared" si="56"/>
        <v>-0.31131597020019885</v>
      </c>
      <c r="H635" s="1" t="str">
        <f t="shared" si="53"/>
        <v>减弱</v>
      </c>
    </row>
    <row r="636" spans="1:8">
      <c r="A636" s="3">
        <f>财富指数—趋势!A636</f>
        <v>45488</v>
      </c>
      <c r="B636" s="12">
        <f>财富指数—趋势!I636/财富指数—趋势!H636</f>
        <v>1.1983052607669418</v>
      </c>
      <c r="C636" s="12">
        <f t="shared" si="54"/>
        <v>1.1888725612688475</v>
      </c>
      <c r="D636" s="14">
        <f t="shared" si="55"/>
        <v>0.79341552706262419</v>
      </c>
      <c r="E636" s="14">
        <f t="shared" si="51"/>
        <v>1.0291179477161141</v>
      </c>
      <c r="F636" s="15" t="str">
        <f t="shared" si="52"/>
        <v>上升</v>
      </c>
      <c r="G636" s="14">
        <f t="shared" si="56"/>
        <v>-0.36774207140615189</v>
      </c>
      <c r="H636" s="1" t="str">
        <f t="shared" si="53"/>
        <v>减弱</v>
      </c>
    </row>
    <row r="637" spans="1:8">
      <c r="A637" s="3">
        <f>财富指数—趋势!A637</f>
        <v>45489</v>
      </c>
      <c r="B637" s="12">
        <f>财富指数—趋势!I637/财富指数—趋势!H637</f>
        <v>1.1983997842458654</v>
      </c>
      <c r="C637" s="12">
        <f t="shared" si="54"/>
        <v>1.1893602840469719</v>
      </c>
      <c r="D637" s="14">
        <f t="shared" si="55"/>
        <v>0.76003043990464647</v>
      </c>
      <c r="E637" s="14">
        <f t="shared" si="51"/>
        <v>1.0230653209542797</v>
      </c>
      <c r="F637" s="15" t="str">
        <f t="shared" si="52"/>
        <v>上升</v>
      </c>
      <c r="G637" s="14">
        <f t="shared" si="56"/>
        <v>-0.48749218108035119</v>
      </c>
      <c r="H637" s="1" t="str">
        <f t="shared" si="53"/>
        <v>减弱</v>
      </c>
    </row>
    <row r="638" spans="1:8">
      <c r="A638" s="3">
        <f>财富指数—趋势!A638</f>
        <v>45490</v>
      </c>
      <c r="B638" s="12">
        <f>财富指数—趋势!I638/财富指数—趋势!H638</f>
        <v>1.1988353973269483</v>
      </c>
      <c r="C638" s="12">
        <f t="shared" si="54"/>
        <v>1.1898804859202783</v>
      </c>
      <c r="D638" s="14">
        <f t="shared" si="55"/>
        <v>0.75258914761882068</v>
      </c>
      <c r="E638" s="14">
        <f t="shared" si="51"/>
        <v>1.0112224864889507</v>
      </c>
      <c r="F638" s="15" t="str">
        <f t="shared" si="52"/>
        <v>上升</v>
      </c>
      <c r="G638" s="14">
        <f t="shared" si="56"/>
        <v>-0.55222708771613949</v>
      </c>
      <c r="H638" s="1" t="str">
        <f t="shared" si="53"/>
        <v>减弱</v>
      </c>
    </row>
    <row r="639" spans="1:8">
      <c r="A639" s="3">
        <f>财富指数—趋势!A639</f>
        <v>45491</v>
      </c>
      <c r="B639" s="12">
        <f>财富指数—趋势!I639/财富指数—趋势!H639</f>
        <v>1.1987743579096262</v>
      </c>
      <c r="C639" s="12">
        <f t="shared" si="54"/>
        <v>1.1904076235437653</v>
      </c>
      <c r="D639" s="14">
        <f t="shared" si="55"/>
        <v>0.70284616801710165</v>
      </c>
      <c r="E639" s="14">
        <f t="shared" si="51"/>
        <v>0.99260883604587657</v>
      </c>
      <c r="F639" s="15" t="str">
        <f t="shared" si="52"/>
        <v>上升</v>
      </c>
      <c r="G639" s="14">
        <f t="shared" si="56"/>
        <v>-0.43997265745450154</v>
      </c>
      <c r="H639" s="1" t="str">
        <f t="shared" si="53"/>
        <v>减弱</v>
      </c>
    </row>
    <row r="640" spans="1:8">
      <c r="A640" s="3">
        <f>财富指数—趋势!A640</f>
        <v>45492</v>
      </c>
      <c r="B640" s="12">
        <f>财富指数—趋势!I640/财富指数—趋势!H640</f>
        <v>1.1987481638683826</v>
      </c>
      <c r="C640" s="12">
        <f t="shared" si="54"/>
        <v>1.1909348445185235</v>
      </c>
      <c r="D640" s="14">
        <f t="shared" si="55"/>
        <v>0.6560660632125348</v>
      </c>
      <c r="E640" s="14">
        <f t="shared" si="51"/>
        <v>0.97076091153156818</v>
      </c>
      <c r="F640" s="15" t="str">
        <f t="shared" si="52"/>
        <v>上升</v>
      </c>
      <c r="G640" s="14">
        <f t="shared" si="56"/>
        <v>-0.47211376143039274</v>
      </c>
      <c r="H640" s="1" t="str">
        <f t="shared" si="53"/>
        <v>减弱</v>
      </c>
    </row>
    <row r="641" spans="1:8">
      <c r="A641" s="3">
        <f>财富指数—趋势!A641</f>
        <v>45495</v>
      </c>
      <c r="B641" s="12">
        <f>财富指数—趋势!I641/财富指数—趋势!H641</f>
        <v>1.1997607470214458</v>
      </c>
      <c r="C641" s="12">
        <f t="shared" si="54"/>
        <v>1.1914760765146801</v>
      </c>
      <c r="D641" s="14">
        <f t="shared" si="55"/>
        <v>0.69532831334726541</v>
      </c>
      <c r="E641" s="14">
        <f t="shared" ref="E641:E704" si="57">AVERAGE(D621:D641)</f>
        <v>0.95369626153136888</v>
      </c>
      <c r="F641" s="15" t="str">
        <f t="shared" ref="F641:F704" si="58">IF(E641&gt;0,"上升","下降")</f>
        <v>上升</v>
      </c>
      <c r="G641" s="14">
        <f t="shared" si="56"/>
        <v>-0.45084921824136703</v>
      </c>
      <c r="H641" s="1" t="str">
        <f t="shared" ref="H641:H704" si="59">IF(AND(D641&gt;0,G641&gt;0),"领先",IF(AND(D641&lt;=0,G641&gt;0),"改善",IF(AND(D641&gt;0,G641&lt;=0),"减弱","滞后")))</f>
        <v>减弱</v>
      </c>
    </row>
    <row r="642" spans="1:8">
      <c r="A642" s="3">
        <f>财富指数—趋势!A642</f>
        <v>45496</v>
      </c>
      <c r="B642" s="12">
        <f>财富指数—趋势!I642/财富指数—趋势!H642</f>
        <v>1.2006517368772098</v>
      </c>
      <c r="C642" s="12">
        <f t="shared" si="54"/>
        <v>1.1920198292374367</v>
      </c>
      <c r="D642" s="14">
        <f t="shared" si="55"/>
        <v>0.72414127920130689</v>
      </c>
      <c r="E642" s="14">
        <f t="shared" si="57"/>
        <v>0.93894447258440394</v>
      </c>
      <c r="F642" s="15" t="str">
        <f t="shared" si="58"/>
        <v>上升</v>
      </c>
      <c r="G642" s="14">
        <f t="shared" si="56"/>
        <v>-0.41505084246931112</v>
      </c>
      <c r="H642" s="1" t="str">
        <f t="shared" si="59"/>
        <v>减弱</v>
      </c>
    </row>
    <row r="643" spans="1:8">
      <c r="A643" s="3">
        <f>财富指数—趋势!A643</f>
        <v>45497</v>
      </c>
      <c r="B643" s="12">
        <f>财富指数—趋势!I643/财富指数—趋势!H643</f>
        <v>1.2016413221738005</v>
      </c>
      <c r="C643" s="12">
        <f t="shared" si="54"/>
        <v>1.1925885073598157</v>
      </c>
      <c r="D643" s="14">
        <f t="shared" si="55"/>
        <v>0.75908955671777356</v>
      </c>
      <c r="E643" s="14">
        <f t="shared" si="57"/>
        <v>0.9217848144035331</v>
      </c>
      <c r="F643" s="15" t="str">
        <f t="shared" si="58"/>
        <v>上升</v>
      </c>
      <c r="G643" s="14">
        <f t="shared" si="56"/>
        <v>-0.25915068113329109</v>
      </c>
      <c r="H643" s="1" t="str">
        <f t="shared" si="59"/>
        <v>减弱</v>
      </c>
    </row>
    <row r="644" spans="1:8">
      <c r="A644" s="3">
        <f>财富指数—趋势!A644</f>
        <v>45498</v>
      </c>
      <c r="B644" s="12">
        <f>财富指数—趋势!I644/财富指数—趋势!H644</f>
        <v>1.2031848931789986</v>
      </c>
      <c r="C644" s="12">
        <f t="shared" si="54"/>
        <v>1.1931886486229901</v>
      </c>
      <c r="D644" s="14">
        <f t="shared" si="55"/>
        <v>0.8377757002251629</v>
      </c>
      <c r="E644" s="14">
        <f t="shared" si="57"/>
        <v>0.90638567639193246</v>
      </c>
      <c r="F644" s="15" t="str">
        <f t="shared" si="58"/>
        <v>上升</v>
      </c>
      <c r="G644" s="14">
        <f t="shared" si="56"/>
        <v>-3.3071395836348216E-2</v>
      </c>
      <c r="H644" s="1" t="str">
        <f t="shared" si="59"/>
        <v>减弱</v>
      </c>
    </row>
    <row r="645" spans="1:8">
      <c r="A645" s="3">
        <f>财富指数—趋势!A645</f>
        <v>45499</v>
      </c>
      <c r="B645" s="12">
        <f>财富指数—趋势!I645/财富指数—趋势!H645</f>
        <v>1.2048541491304725</v>
      </c>
      <c r="C645" s="12">
        <f t="shared" si="54"/>
        <v>1.1938103974639833</v>
      </c>
      <c r="D645" s="14">
        <f t="shared" si="55"/>
        <v>0.92508422526302869</v>
      </c>
      <c r="E645" s="14">
        <f t="shared" si="57"/>
        <v>0.89103146707183878</v>
      </c>
      <c r="F645" s="15" t="str">
        <f t="shared" si="58"/>
        <v>上升</v>
      </c>
      <c r="G645" s="14">
        <f t="shared" si="56"/>
        <v>3.6366222833295048E-2</v>
      </c>
      <c r="H645" s="1" t="str">
        <f t="shared" si="59"/>
        <v>领先</v>
      </c>
    </row>
    <row r="646" spans="1:8">
      <c r="A646" s="3">
        <f>财富指数—趋势!A646</f>
        <v>45502</v>
      </c>
      <c r="B646" s="12">
        <f>财富指数—趋势!I646/财富指数—趋势!H646</f>
        <v>1.2077136434807225</v>
      </c>
      <c r="C646" s="12">
        <f t="shared" si="54"/>
        <v>1.1944685171869671</v>
      </c>
      <c r="D646" s="14">
        <f t="shared" si="55"/>
        <v>1.1088719462400087</v>
      </c>
      <c r="E646" s="14">
        <f t="shared" si="57"/>
        <v>0.88170078663874563</v>
      </c>
      <c r="F646" s="15" t="str">
        <f t="shared" si="58"/>
        <v>上升</v>
      </c>
      <c r="G646" s="14">
        <f t="shared" si="56"/>
        <v>0.27262941565480148</v>
      </c>
      <c r="H646" s="1" t="str">
        <f t="shared" si="59"/>
        <v>领先</v>
      </c>
    </row>
    <row r="647" spans="1:8">
      <c r="A647" s="3">
        <f>财富指数—趋势!A647</f>
        <v>45503</v>
      </c>
      <c r="B647" s="12">
        <f>财富指数—趋势!I647/财富指数—趋势!H647</f>
        <v>1.2094832303504703</v>
      </c>
      <c r="C647" s="12">
        <f t="shared" si="54"/>
        <v>1.1951536947354118</v>
      </c>
      <c r="D647" s="14">
        <f t="shared" si="55"/>
        <v>1.1989701139007769</v>
      </c>
      <c r="E647" s="14">
        <f t="shared" si="57"/>
        <v>0.88437465751632538</v>
      </c>
      <c r="F647" s="15" t="str">
        <f t="shared" si="58"/>
        <v>上升</v>
      </c>
      <c r="G647" s="14">
        <f t="shared" si="56"/>
        <v>0.37703453991455582</v>
      </c>
      <c r="H647" s="1" t="str">
        <f t="shared" si="59"/>
        <v>领先</v>
      </c>
    </row>
    <row r="648" spans="1:8">
      <c r="A648" s="3">
        <f>财富指数—趋势!A648</f>
        <v>45504</v>
      </c>
      <c r="B648" s="12">
        <f>财富指数—趋势!I648/财富指数—趋势!H648</f>
        <v>1.2106962879188845</v>
      </c>
      <c r="C648" s="12">
        <f t="shared" si="54"/>
        <v>1.1958711208138684</v>
      </c>
      <c r="D648" s="14">
        <f t="shared" si="55"/>
        <v>1.2396960547827796</v>
      </c>
      <c r="E648" s="14">
        <f t="shared" si="57"/>
        <v>0.88968495418965166</v>
      </c>
      <c r="F648" s="15" t="str">
        <f t="shared" si="58"/>
        <v>上升</v>
      </c>
      <c r="G648" s="14">
        <f t="shared" si="56"/>
        <v>0.43156964646691165</v>
      </c>
      <c r="H648" s="1" t="str">
        <f t="shared" si="59"/>
        <v>领先</v>
      </c>
    </row>
    <row r="649" spans="1:8">
      <c r="A649" s="3">
        <f>财富指数—趋势!A649</f>
        <v>45505</v>
      </c>
      <c r="B649" s="12">
        <f>财富指数—趋势!I649/财富指数—趋势!H649</f>
        <v>1.2115844704310266</v>
      </c>
      <c r="C649" s="12">
        <f t="shared" si="54"/>
        <v>1.1965915998403485</v>
      </c>
      <c r="D649" s="14">
        <f t="shared" si="55"/>
        <v>1.252964720183436</v>
      </c>
      <c r="E649" s="14">
        <f t="shared" si="57"/>
        <v>0.89477005840845181</v>
      </c>
      <c r="F649" s="15" t="str">
        <f t="shared" si="58"/>
        <v>上升</v>
      </c>
      <c r="G649" s="14">
        <f t="shared" si="56"/>
        <v>0.45954919312081177</v>
      </c>
      <c r="H649" s="1" t="str">
        <f t="shared" si="59"/>
        <v>领先</v>
      </c>
    </row>
    <row r="650" spans="1:8">
      <c r="A650" s="3">
        <f>财富指数—趋势!A650</f>
        <v>45506</v>
      </c>
      <c r="B650" s="12">
        <f>财富指数—趋势!I650/财富指数—趋势!H650</f>
        <v>1.2129091421018467</v>
      </c>
      <c r="C650" s="12">
        <f t="shared" si="54"/>
        <v>1.1973292711330981</v>
      </c>
      <c r="D650" s="14">
        <f t="shared" si="55"/>
        <v>1.3012185824209155</v>
      </c>
      <c r="E650" s="14">
        <f t="shared" si="57"/>
        <v>0.90248560415846601</v>
      </c>
      <c r="F650" s="15" t="str">
        <f t="shared" si="58"/>
        <v>上升</v>
      </c>
      <c r="G650" s="14">
        <f t="shared" si="56"/>
        <v>0.54118814251626901</v>
      </c>
      <c r="H650" s="1" t="str">
        <f t="shared" si="59"/>
        <v>领先</v>
      </c>
    </row>
    <row r="651" spans="1:8">
      <c r="A651" s="3">
        <f>财富指数—趋势!A651</f>
        <v>45509</v>
      </c>
      <c r="B651" s="12">
        <f>财富指数—趋势!I651/财富指数—趋势!H651</f>
        <v>1.2151187640726786</v>
      </c>
      <c r="C651" s="12">
        <f t="shared" si="54"/>
        <v>1.1980907639505907</v>
      </c>
      <c r="D651" s="14">
        <f t="shared" si="55"/>
        <v>1.4212612795661439</v>
      </c>
      <c r="E651" s="14">
        <f t="shared" si="57"/>
        <v>0.9216770823353746</v>
      </c>
      <c r="F651" s="15" t="str">
        <f t="shared" si="58"/>
        <v>上升</v>
      </c>
      <c r="G651" s="14">
        <f t="shared" si="56"/>
        <v>0.66867213194732322</v>
      </c>
      <c r="H651" s="1" t="str">
        <f t="shared" si="59"/>
        <v>领先</v>
      </c>
    </row>
    <row r="652" spans="1:8">
      <c r="A652" s="3">
        <f>财富指数—趋势!A652</f>
        <v>45510</v>
      </c>
      <c r="B652" s="12">
        <f>财富指数—趋势!I652/财富指数—趋势!H652</f>
        <v>1.2140902406120482</v>
      </c>
      <c r="C652" s="12">
        <f t="shared" si="54"/>
        <v>1.1988102472670483</v>
      </c>
      <c r="D652" s="14">
        <f t="shared" si="55"/>
        <v>1.2745964909654406</v>
      </c>
      <c r="E652" s="14">
        <f t="shared" si="57"/>
        <v>0.9409032439974665</v>
      </c>
      <c r="F652" s="15" t="str">
        <f t="shared" si="58"/>
        <v>上升</v>
      </c>
      <c r="G652" s="14">
        <f t="shared" si="56"/>
        <v>0.57175032294833894</v>
      </c>
      <c r="H652" s="1" t="str">
        <f t="shared" si="59"/>
        <v>领先</v>
      </c>
    </row>
    <row r="653" spans="1:8">
      <c r="A653" s="3">
        <f>财富指数—趋势!A653</f>
        <v>45511</v>
      </c>
      <c r="B653" s="12">
        <f>财富指数—趋势!I653/财富指数—趋势!H653</f>
        <v>1.2154116267936881</v>
      </c>
      <c r="C653" s="12">
        <f t="shared" si="54"/>
        <v>1.1995361295095726</v>
      </c>
      <c r="D653" s="14">
        <f t="shared" si="55"/>
        <v>1.3234697057942002</v>
      </c>
      <c r="E653" s="14">
        <f t="shared" si="57"/>
        <v>0.96160570606244078</v>
      </c>
      <c r="F653" s="15" t="str">
        <f t="shared" si="58"/>
        <v>上升</v>
      </c>
      <c r="G653" s="14">
        <f t="shared" si="56"/>
        <v>0.6674036425816654</v>
      </c>
      <c r="H653" s="1" t="str">
        <f t="shared" si="59"/>
        <v>领先</v>
      </c>
    </row>
    <row r="654" spans="1:8">
      <c r="A654" s="3">
        <f>财富指数—趋势!A654</f>
        <v>45512</v>
      </c>
      <c r="B654" s="12">
        <f>财富指数—趋势!I654/财富指数—趋势!H654</f>
        <v>1.2142328322540901</v>
      </c>
      <c r="C654" s="12">
        <f t="shared" si="54"/>
        <v>1.2001991752130534</v>
      </c>
      <c r="D654" s="14">
        <f t="shared" si="55"/>
        <v>1.1692773441996041</v>
      </c>
      <c r="E654" s="14">
        <f t="shared" si="57"/>
        <v>0.97746450671074547</v>
      </c>
      <c r="F654" s="15" t="str">
        <f t="shared" si="58"/>
        <v>上升</v>
      </c>
      <c r="G654" s="14">
        <f t="shared" si="56"/>
        <v>0.47394903085233864</v>
      </c>
      <c r="H654" s="1" t="str">
        <f t="shared" si="59"/>
        <v>领先</v>
      </c>
    </row>
    <row r="655" spans="1:8">
      <c r="A655" s="3">
        <f>财富指数—趋势!A655</f>
        <v>45513</v>
      </c>
      <c r="B655" s="12">
        <f>财富指数—趋势!I655/财富指数—趋势!H655</f>
        <v>1.2119167497995034</v>
      </c>
      <c r="C655" s="12">
        <f t="shared" si="54"/>
        <v>1.2007898028608153</v>
      </c>
      <c r="D655" s="14">
        <f t="shared" si="55"/>
        <v>0.92663569528812495</v>
      </c>
      <c r="E655" s="14">
        <f t="shared" si="57"/>
        <v>0.98245022677274108</v>
      </c>
      <c r="F655" s="15" t="str">
        <f t="shared" si="58"/>
        <v>上升</v>
      </c>
      <c r="G655" s="14">
        <f t="shared" si="56"/>
        <v>0.20249441608681806</v>
      </c>
      <c r="H655" s="1" t="str">
        <f t="shared" si="59"/>
        <v>领先</v>
      </c>
    </row>
    <row r="656" spans="1:8">
      <c r="A656" s="3">
        <f>财富指数—趋势!A656</f>
        <v>45516</v>
      </c>
      <c r="B656" s="12">
        <f>财富指数—趋势!I656/财富指数—趋势!H656</f>
        <v>1.2077060120806813</v>
      </c>
      <c r="C656" s="12">
        <f t="shared" si="54"/>
        <v>1.2012618208821451</v>
      </c>
      <c r="D656" s="14">
        <f t="shared" si="55"/>
        <v>0.53645184476136532</v>
      </c>
      <c r="E656" s="14">
        <f t="shared" si="57"/>
        <v>0.96951334279395507</v>
      </c>
      <c r="F656" s="15" t="str">
        <f t="shared" si="58"/>
        <v>上升</v>
      </c>
      <c r="G656" s="14">
        <f t="shared" si="56"/>
        <v>-0.22263771195640825</v>
      </c>
      <c r="H656" s="1" t="str">
        <f t="shared" si="59"/>
        <v>减弱</v>
      </c>
    </row>
    <row r="657" spans="1:8">
      <c r="A657" s="3">
        <f>财富指数—趋势!A657</f>
        <v>45517</v>
      </c>
      <c r="B657" s="12">
        <f>财富指数—趋势!I657/财富指数—趋势!H657</f>
        <v>1.2081584241242431</v>
      </c>
      <c r="C657" s="12">
        <f t="shared" si="54"/>
        <v>1.2017039936587355</v>
      </c>
      <c r="D657" s="14">
        <f t="shared" si="55"/>
        <v>0.53710651704304002</v>
      </c>
      <c r="E657" s="14">
        <f t="shared" si="57"/>
        <v>0.95730815184064166</v>
      </c>
      <c r="F657" s="15" t="str">
        <f t="shared" si="58"/>
        <v>上升</v>
      </c>
      <c r="G657" s="14">
        <f t="shared" si="56"/>
        <v>-0.30066918318212288</v>
      </c>
      <c r="H657" s="1" t="str">
        <f t="shared" si="59"/>
        <v>减弱</v>
      </c>
    </row>
    <row r="658" spans="1:8">
      <c r="A658" s="3">
        <f>财富指数—趋势!A658</f>
        <v>45518</v>
      </c>
      <c r="B658" s="12">
        <f>财富指数—趋势!I658/财富指数—趋势!H658</f>
        <v>1.21023030836294</v>
      </c>
      <c r="C658" s="12">
        <f t="shared" si="54"/>
        <v>1.2021695934105836</v>
      </c>
      <c r="D658" s="14">
        <f t="shared" si="55"/>
        <v>0.67051396047108636</v>
      </c>
      <c r="E658" s="14">
        <f t="shared" si="57"/>
        <v>0.9530454623438056</v>
      </c>
      <c r="F658" s="15" t="str">
        <f t="shared" si="58"/>
        <v>上升</v>
      </c>
      <c r="G658" s="14">
        <f t="shared" si="56"/>
        <v>-0.25457026479194234</v>
      </c>
      <c r="H658" s="1" t="str">
        <f t="shared" si="59"/>
        <v>减弱</v>
      </c>
    </row>
    <row r="659" spans="1:8">
      <c r="A659" s="3">
        <f>财富指数—趋势!A659</f>
        <v>45519</v>
      </c>
      <c r="B659" s="12">
        <f>财富指数—趋势!I659/财富指数—趋势!H659</f>
        <v>1.2093863133811091</v>
      </c>
      <c r="C659" s="12">
        <f t="shared" si="54"/>
        <v>1.2025728446811861</v>
      </c>
      <c r="D659" s="14">
        <f t="shared" si="55"/>
        <v>0.5665743019275693</v>
      </c>
      <c r="E659" s="14">
        <f t="shared" si="57"/>
        <v>0.94418761254898409</v>
      </c>
      <c r="F659" s="15" t="str">
        <f t="shared" si="58"/>
        <v>上升</v>
      </c>
      <c r="G659" s="14">
        <f t="shared" si="56"/>
        <v>-0.54229764431243943</v>
      </c>
      <c r="H659" s="1" t="str">
        <f t="shared" si="59"/>
        <v>减弱</v>
      </c>
    </row>
    <row r="660" spans="1:8">
      <c r="A660" s="3">
        <f>财富指数—趋势!A660</f>
        <v>45520</v>
      </c>
      <c r="B660" s="12">
        <f>财富指数—趋势!I660/财富指数—趋势!H660</f>
        <v>1.2093186353530336</v>
      </c>
      <c r="C660" s="12">
        <f t="shared" si="54"/>
        <v>1.2029381788498827</v>
      </c>
      <c r="D660" s="14">
        <f t="shared" si="55"/>
        <v>0.53040601880731675</v>
      </c>
      <c r="E660" s="14">
        <f t="shared" si="57"/>
        <v>0.93597617687232759</v>
      </c>
      <c r="F660" s="15" t="str">
        <f t="shared" si="58"/>
        <v>上升</v>
      </c>
      <c r="G660" s="14">
        <f t="shared" si="56"/>
        <v>-0.66856409509346015</v>
      </c>
      <c r="H660" s="1" t="str">
        <f t="shared" si="59"/>
        <v>减弱</v>
      </c>
    </row>
    <row r="661" spans="1:8">
      <c r="A661" s="3">
        <f>财富指数—趋势!A661</f>
        <v>45523</v>
      </c>
      <c r="B661" s="12">
        <f>财富指数—趋势!I661/财富指数—趋势!H661</f>
        <v>1.2086612940778265</v>
      </c>
      <c r="C661" s="12">
        <f t="shared" si="54"/>
        <v>1.2032721875732899</v>
      </c>
      <c r="D661" s="14">
        <f t="shared" si="55"/>
        <v>0.44787094393041738</v>
      </c>
      <c r="E661" s="14">
        <f t="shared" si="57"/>
        <v>0.92606212357317919</v>
      </c>
      <c r="F661" s="15" t="str">
        <f t="shared" si="58"/>
        <v>上升</v>
      </c>
      <c r="G661" s="14">
        <f t="shared" si="56"/>
        <v>-0.79182511085236218</v>
      </c>
      <c r="H661" s="1" t="str">
        <f t="shared" si="59"/>
        <v>减弱</v>
      </c>
    </row>
    <row r="662" spans="1:8">
      <c r="A662" s="3">
        <f>财富指数—趋势!A662</f>
        <v>45524</v>
      </c>
      <c r="B662" s="12">
        <f>财富指数—趋势!I662/财富指数—趋势!H662</f>
        <v>1.2077760251779521</v>
      </c>
      <c r="C662" s="12">
        <f t="shared" si="54"/>
        <v>1.2035940307887987</v>
      </c>
      <c r="D662" s="14">
        <f t="shared" si="55"/>
        <v>0.34745888415654846</v>
      </c>
      <c r="E662" s="14">
        <f t="shared" si="57"/>
        <v>0.90949691265933552</v>
      </c>
      <c r="F662" s="15" t="str">
        <f t="shared" si="58"/>
        <v>上升</v>
      </c>
      <c r="G662" s="14">
        <f t="shared" si="56"/>
        <v>-0.9055058360268875</v>
      </c>
      <c r="H662" s="1" t="str">
        <f t="shared" si="59"/>
        <v>减弱</v>
      </c>
    </row>
    <row r="663" spans="1:8">
      <c r="A663" s="3">
        <f>财富指数—趋势!A663</f>
        <v>45525</v>
      </c>
      <c r="B663" s="12">
        <f>财富指数—趋势!I663/财富指数—趋势!H663</f>
        <v>1.205116885333968</v>
      </c>
      <c r="C663" s="12">
        <f t="shared" si="54"/>
        <v>1.2038518472507183</v>
      </c>
      <c r="D663" s="14">
        <f t="shared" si="55"/>
        <v>0.10508253869765394</v>
      </c>
      <c r="E663" s="14">
        <f t="shared" si="57"/>
        <v>0.88001792501630438</v>
      </c>
      <c r="F663" s="15" t="str">
        <f t="shared" si="58"/>
        <v>上升</v>
      </c>
      <c r="G663" s="14">
        <f t="shared" si="56"/>
        <v>-1.1961360437232615</v>
      </c>
      <c r="H663" s="1" t="str">
        <f t="shared" si="59"/>
        <v>减弱</v>
      </c>
    </row>
    <row r="664" spans="1:8">
      <c r="A664" s="3">
        <f>财富指数—趋势!A664</f>
        <v>45526</v>
      </c>
      <c r="B664" s="12">
        <f>财富指数—趋势!I664/财富指数—趋势!H664</f>
        <v>1.2042172444391535</v>
      </c>
      <c r="C664" s="12">
        <f t="shared" si="54"/>
        <v>1.204056292301837</v>
      </c>
      <c r="D664" s="14">
        <f t="shared" si="55"/>
        <v>1.3367492728177943E-2</v>
      </c>
      <c r="E664" s="14">
        <f t="shared" si="57"/>
        <v>0.84450735054060933</v>
      </c>
      <c r="F664" s="15" t="str">
        <f t="shared" si="58"/>
        <v>上升</v>
      </c>
      <c r="G664" s="14">
        <f t="shared" si="56"/>
        <v>-1.407893786837966</v>
      </c>
      <c r="H664" s="1" t="str">
        <f t="shared" si="59"/>
        <v>减弱</v>
      </c>
    </row>
    <row r="665" spans="1:8">
      <c r="A665" s="3">
        <f>财富指数—趋势!A665</f>
        <v>45527</v>
      </c>
      <c r="B665" s="12">
        <f>财富指数—趋势!I665/财富指数—趋势!H665</f>
        <v>1.2029487982253704</v>
      </c>
      <c r="C665" s="12">
        <f t="shared" si="54"/>
        <v>1.2042100164254936</v>
      </c>
      <c r="D665" s="14">
        <f t="shared" si="55"/>
        <v>-0.10473407320319428</v>
      </c>
      <c r="E665" s="14">
        <f t="shared" si="57"/>
        <v>0.79962593275830662</v>
      </c>
      <c r="F665" s="15" t="str">
        <f t="shared" si="58"/>
        <v>上升</v>
      </c>
      <c r="G665" s="14">
        <f t="shared" si="56"/>
        <v>-1.3793305641686349</v>
      </c>
      <c r="H665" s="1" t="str">
        <f t="shared" si="59"/>
        <v>滞后</v>
      </c>
    </row>
    <row r="666" spans="1:8">
      <c r="A666" s="3">
        <f>财富指数—趋势!A666</f>
        <v>45530</v>
      </c>
      <c r="B666" s="12">
        <f>财富指数—趋势!I666/财富指数—趋势!H666</f>
        <v>1.2013091904487716</v>
      </c>
      <c r="C666" s="12">
        <f t="shared" si="54"/>
        <v>1.204289779122377</v>
      </c>
      <c r="D666" s="14">
        <f t="shared" si="55"/>
        <v>-0.2474976309918997</v>
      </c>
      <c r="E666" s="14">
        <f t="shared" si="57"/>
        <v>0.74378870150807208</v>
      </c>
      <c r="F666" s="15" t="str">
        <f t="shared" si="58"/>
        <v>上升</v>
      </c>
      <c r="G666" s="14">
        <f t="shared" si="56"/>
        <v>-1.5709673367860999</v>
      </c>
      <c r="H666" s="1" t="str">
        <f t="shared" si="59"/>
        <v>滞后</v>
      </c>
    </row>
    <row r="667" spans="1:8">
      <c r="A667" s="3">
        <f>财富指数—趋势!A667</f>
        <v>45531</v>
      </c>
      <c r="B667" s="12">
        <f>财富指数—趋势!I667/财富指数—趋势!H667</f>
        <v>1.1977077481900025</v>
      </c>
      <c r="C667" s="12">
        <f t="shared" si="54"/>
        <v>1.2042553928906226</v>
      </c>
      <c r="D667" s="14">
        <f t="shared" si="55"/>
        <v>-0.54370897894868708</v>
      </c>
      <c r="E667" s="14">
        <f t="shared" si="57"/>
        <v>0.66509437173718178</v>
      </c>
      <c r="F667" s="15" t="str">
        <f t="shared" si="58"/>
        <v>上升</v>
      </c>
      <c r="G667" s="14">
        <f t="shared" si="56"/>
        <v>-1.7129863231482911</v>
      </c>
      <c r="H667" s="1" t="str">
        <f t="shared" si="59"/>
        <v>滞后</v>
      </c>
    </row>
    <row r="668" spans="1:8">
      <c r="A668" s="3">
        <f>财富指数—趋势!A668</f>
        <v>45532</v>
      </c>
      <c r="B668" s="12">
        <f>财富指数—趋势!I668/财富指数—趋势!H668</f>
        <v>1.1961607890238326</v>
      </c>
      <c r="C668" s="12">
        <f t="shared" si="54"/>
        <v>1.204217473556358</v>
      </c>
      <c r="D668" s="14">
        <f t="shared" si="55"/>
        <v>-0.66903899913791642</v>
      </c>
      <c r="E668" s="14">
        <f t="shared" si="57"/>
        <v>0.57614155683057744</v>
      </c>
      <c r="F668" s="15" t="str">
        <f t="shared" si="58"/>
        <v>上升</v>
      </c>
      <c r="G668" s="14">
        <f t="shared" si="56"/>
        <v>-1.5956746944260414</v>
      </c>
      <c r="H668" s="1" t="str">
        <f t="shared" si="59"/>
        <v>滞后</v>
      </c>
    </row>
    <row r="669" spans="1:8">
      <c r="A669" s="3">
        <f>财富指数—趋势!A669</f>
        <v>45533</v>
      </c>
      <c r="B669" s="12">
        <f>财富指数—趋势!I669/财富指数—趋势!H669</f>
        <v>1.1960355739594852</v>
      </c>
      <c r="C669" s="12">
        <f t="shared" si="54"/>
        <v>1.2041687843465017</v>
      </c>
      <c r="D669" s="14">
        <f t="shared" si="55"/>
        <v>-0.67542112806305843</v>
      </c>
      <c r="E669" s="14">
        <f t="shared" si="57"/>
        <v>0.48494550050458518</v>
      </c>
      <c r="F669" s="15" t="str">
        <f t="shared" si="58"/>
        <v>上升</v>
      </c>
      <c r="G669" s="14">
        <f t="shared" si="56"/>
        <v>-1.2118729728244237</v>
      </c>
      <c r="H669" s="1" t="str">
        <f t="shared" si="59"/>
        <v>滞后</v>
      </c>
    </row>
    <row r="670" spans="1:8">
      <c r="A670" s="3">
        <f>财富指数—趋势!A670</f>
        <v>45534</v>
      </c>
      <c r="B670" s="12">
        <f>财富指数—趋势!I670/财富指数—趋势!H670</f>
        <v>1.1954502411657972</v>
      </c>
      <c r="C670" s="12">
        <f t="shared" si="54"/>
        <v>1.2040886141952851</v>
      </c>
      <c r="D670" s="14">
        <f t="shared" si="55"/>
        <v>-0.71742004098768186</v>
      </c>
      <c r="E670" s="14">
        <f t="shared" si="57"/>
        <v>0.39111765473453197</v>
      </c>
      <c r="F670" s="15" t="str">
        <f t="shared" si="58"/>
        <v>上升</v>
      </c>
      <c r="G670" s="14">
        <f t="shared" si="56"/>
        <v>-1.2545265580307219</v>
      </c>
      <c r="H670" s="1" t="str">
        <f t="shared" si="59"/>
        <v>滞后</v>
      </c>
    </row>
    <row r="671" spans="1:8">
      <c r="A671" s="3">
        <f>财富指数—趋势!A671</f>
        <v>45537</v>
      </c>
      <c r="B671" s="12">
        <f>财富指数—趋势!I671/财富指数—趋势!H671</f>
        <v>1.1964499827911552</v>
      </c>
      <c r="C671" s="12">
        <f t="shared" si="54"/>
        <v>1.2040222990225817</v>
      </c>
      <c r="D671" s="14">
        <f t="shared" si="55"/>
        <v>-0.62891827149494928</v>
      </c>
      <c r="E671" s="14">
        <f t="shared" si="57"/>
        <v>0.29920637597663347</v>
      </c>
      <c r="F671" s="15" t="str">
        <f t="shared" si="58"/>
        <v>上升</v>
      </c>
      <c r="G671" s="14">
        <f t="shared" si="56"/>
        <v>-1.2994322319660356</v>
      </c>
      <c r="H671" s="1" t="str">
        <f t="shared" si="59"/>
        <v>滞后</v>
      </c>
    </row>
    <row r="672" spans="1:8">
      <c r="A672" s="3">
        <f>财富指数—趋势!A672</f>
        <v>45538</v>
      </c>
      <c r="B672" s="12">
        <f>财富指数—趋势!I672/财富指数—趋势!H672</f>
        <v>1.196918919056517</v>
      </c>
      <c r="C672" s="12">
        <f t="shared" si="54"/>
        <v>1.2039905517117715</v>
      </c>
      <c r="D672" s="14">
        <f t="shared" si="55"/>
        <v>-0.58734951409713521</v>
      </c>
      <c r="E672" s="14">
        <f t="shared" si="57"/>
        <v>0.20355824294504885</v>
      </c>
      <c r="F672" s="15" t="str">
        <f t="shared" si="58"/>
        <v>上升</v>
      </c>
      <c r="G672" s="14">
        <f t="shared" si="56"/>
        <v>-1.1539238160247045</v>
      </c>
      <c r="H672" s="1" t="str">
        <f t="shared" si="59"/>
        <v>滞后</v>
      </c>
    </row>
    <row r="673" spans="1:8">
      <c r="A673" s="3">
        <f>财富指数—趋势!A673</f>
        <v>45539</v>
      </c>
      <c r="B673" s="12">
        <f>财富指数—趋势!I673/财富指数—趋势!H673</f>
        <v>1.1980859131168036</v>
      </c>
      <c r="C673" s="12">
        <f t="shared" si="54"/>
        <v>1.2040179626507015</v>
      </c>
      <c r="D673" s="14">
        <f t="shared" si="55"/>
        <v>-0.49268779353077718</v>
      </c>
      <c r="E673" s="14">
        <f t="shared" si="57"/>
        <v>0.11940184844522884</v>
      </c>
      <c r="F673" s="15" t="str">
        <f t="shared" si="58"/>
        <v>上升</v>
      </c>
      <c r="G673" s="14">
        <f t="shared" si="56"/>
        <v>-1.0230938123380939</v>
      </c>
      <c r="H673" s="1" t="str">
        <f t="shared" si="59"/>
        <v>滞后</v>
      </c>
    </row>
    <row r="674" spans="1:8">
      <c r="A674" s="3">
        <f>财富指数—趋势!A674</f>
        <v>45540</v>
      </c>
      <c r="B674" s="12">
        <f>财富指数—趋势!I674/财富指数—趋势!H674</f>
        <v>1.1987077098518635</v>
      </c>
      <c r="C674" s="12">
        <f t="shared" si="54"/>
        <v>1.2040442607690018</v>
      </c>
      <c r="D674" s="14">
        <f t="shared" si="55"/>
        <v>-0.44321883264739625</v>
      </c>
      <c r="E674" s="14">
        <f t="shared" si="57"/>
        <v>3.5273822805152774E-2</v>
      </c>
      <c r="F674" s="15" t="str">
        <f t="shared" si="58"/>
        <v>上升</v>
      </c>
      <c r="G674" s="14">
        <f t="shared" si="56"/>
        <v>-0.89108977657781363</v>
      </c>
      <c r="H674" s="1" t="str">
        <f t="shared" si="59"/>
        <v>滞后</v>
      </c>
    </row>
    <row r="675" spans="1:8">
      <c r="A675" s="3">
        <f>财富指数—趋势!A675</f>
        <v>45541</v>
      </c>
      <c r="B675" s="12">
        <f>财富指数—趋势!I675/财富指数—趋势!H675</f>
        <v>1.199036117892514</v>
      </c>
      <c r="C675" s="12">
        <f t="shared" si="54"/>
        <v>1.2040818415593852</v>
      </c>
      <c r="D675" s="14">
        <f t="shared" si="55"/>
        <v>-0.4190515538658568</v>
      </c>
      <c r="E675" s="14">
        <f t="shared" si="57"/>
        <v>-4.0360886626535815E-2</v>
      </c>
      <c r="F675" s="15" t="str">
        <f t="shared" si="58"/>
        <v>下降</v>
      </c>
      <c r="G675" s="14">
        <f t="shared" si="56"/>
        <v>-0.76651043802240526</v>
      </c>
      <c r="H675" s="1" t="str">
        <f t="shared" si="59"/>
        <v>滞后</v>
      </c>
    </row>
    <row r="676" spans="1:8">
      <c r="A676" s="3">
        <f>财富指数—趋势!A676</f>
        <v>45544</v>
      </c>
      <c r="B676" s="12">
        <f>财富指数—趋势!I676/财富指数—趋势!H676</f>
        <v>1.1998837196108909</v>
      </c>
      <c r="C676" s="12">
        <f t="shared" si="54"/>
        <v>1.2041330011838418</v>
      </c>
      <c r="D676" s="14">
        <f t="shared" si="55"/>
        <v>-0.35289138066751935</v>
      </c>
      <c r="E676" s="14">
        <f t="shared" si="57"/>
        <v>-0.1012907473863284</v>
      </c>
      <c r="F676" s="15" t="str">
        <f t="shared" si="58"/>
        <v>下降</v>
      </c>
      <c r="G676" s="14">
        <f t="shared" si="56"/>
        <v>-0.45797391936517329</v>
      </c>
      <c r="H676" s="1" t="str">
        <f t="shared" si="59"/>
        <v>滞后</v>
      </c>
    </row>
    <row r="677" spans="1:8">
      <c r="A677" s="3">
        <f>财富指数—趋势!A677</f>
        <v>45545</v>
      </c>
      <c r="B677" s="12">
        <f>财富指数—趋势!I677/财富指数—趋势!H677</f>
        <v>1.1997209518156717</v>
      </c>
      <c r="C677" s="12">
        <f t="shared" si="54"/>
        <v>1.2041737999474817</v>
      </c>
      <c r="D677" s="14">
        <f t="shared" si="55"/>
        <v>-0.36978450552604958</v>
      </c>
      <c r="E677" s="14">
        <f t="shared" si="57"/>
        <v>-0.14444485930477674</v>
      </c>
      <c r="F677" s="15" t="str">
        <f t="shared" si="58"/>
        <v>下降</v>
      </c>
      <c r="G677" s="14">
        <f t="shared" si="56"/>
        <v>-0.38315199825422752</v>
      </c>
      <c r="H677" s="1" t="str">
        <f t="shared" si="59"/>
        <v>滞后</v>
      </c>
    </row>
    <row r="678" spans="1:8">
      <c r="A678" s="3">
        <f>财富指数—趋势!A678</f>
        <v>45546</v>
      </c>
      <c r="B678" s="12">
        <f>财富指数—趋势!I678/财富指数—趋势!H678</f>
        <v>1.1996369614625142</v>
      </c>
      <c r="C678" s="12">
        <f t="shared" si="54"/>
        <v>1.2042055071069002</v>
      </c>
      <c r="D678" s="14">
        <f t="shared" si="55"/>
        <v>-0.37938255699908607</v>
      </c>
      <c r="E678" s="14">
        <f t="shared" si="57"/>
        <v>-0.18808719616392558</v>
      </c>
      <c r="F678" s="15" t="str">
        <f t="shared" si="58"/>
        <v>下降</v>
      </c>
      <c r="G678" s="14">
        <f t="shared" si="56"/>
        <v>-0.2746484837958918</v>
      </c>
      <c r="H678" s="1" t="str">
        <f t="shared" si="59"/>
        <v>滞后</v>
      </c>
    </row>
    <row r="679" spans="1:8">
      <c r="A679" s="3">
        <f>财富指数—趋势!A679</f>
        <v>45547</v>
      </c>
      <c r="B679" s="12">
        <f>财富指数—趋势!I679/财富指数—趋势!H679</f>
        <v>1.1998936656743957</v>
      </c>
      <c r="C679" s="12">
        <f t="shared" si="54"/>
        <v>1.2042410757123414</v>
      </c>
      <c r="D679" s="14">
        <f t="shared" si="55"/>
        <v>-0.36100828360916548</v>
      </c>
      <c r="E679" s="14">
        <f t="shared" si="57"/>
        <v>-0.23720730302488993</v>
      </c>
      <c r="F679" s="15" t="str">
        <f t="shared" si="58"/>
        <v>下降</v>
      </c>
      <c r="G679" s="14">
        <f t="shared" si="56"/>
        <v>-0.11351065261726578</v>
      </c>
      <c r="H679" s="1" t="str">
        <f t="shared" si="59"/>
        <v>滞后</v>
      </c>
    </row>
    <row r="680" spans="1:8">
      <c r="A680" s="3">
        <f>财富指数—趋势!A680</f>
        <v>45548</v>
      </c>
      <c r="B680" s="12">
        <f>财富指数—趋势!I680/财富指数—趋势!H680</f>
        <v>1.2002379899472329</v>
      </c>
      <c r="C680" s="12">
        <f t="shared" si="54"/>
        <v>1.2042744707747293</v>
      </c>
      <c r="D680" s="14">
        <f t="shared" si="55"/>
        <v>-0.33517947323915553</v>
      </c>
      <c r="E680" s="14">
        <f t="shared" si="57"/>
        <v>-0.28014795898521022</v>
      </c>
      <c r="F680" s="15" t="str">
        <f t="shared" si="58"/>
        <v>下降</v>
      </c>
      <c r="G680" s="14">
        <f t="shared" si="56"/>
        <v>0.20852950570953155</v>
      </c>
      <c r="H680" s="1" t="str">
        <f t="shared" si="59"/>
        <v>改善</v>
      </c>
    </row>
    <row r="681" spans="1:8">
      <c r="A681" s="3">
        <f>财富指数—趋势!A681</f>
        <v>45549</v>
      </c>
      <c r="B681" s="12">
        <f>财富指数—趋势!I681/财富指数—趋势!H681</f>
        <v>1.2020162100897718</v>
      </c>
      <c r="C681" s="12">
        <f t="shared" si="54"/>
        <v>1.2043516577313993</v>
      </c>
      <c r="D681" s="14">
        <f t="shared" si="55"/>
        <v>-0.19391741827521347</v>
      </c>
      <c r="E681" s="14">
        <f t="shared" si="57"/>
        <v>-0.31463955122723541</v>
      </c>
      <c r="F681" s="15" t="str">
        <f t="shared" si="58"/>
        <v>下降</v>
      </c>
      <c r="G681" s="14">
        <f t="shared" si="56"/>
        <v>0.47512158086270295</v>
      </c>
      <c r="H681" s="1" t="str">
        <f t="shared" si="59"/>
        <v>改善</v>
      </c>
    </row>
    <row r="682" spans="1:8">
      <c r="A682" s="3">
        <f>财富指数—趋势!A682</f>
        <v>45553</v>
      </c>
      <c r="B682" s="12">
        <f>财富指数—趋势!I682/财富指数—趋势!H682</f>
        <v>1.2026268118421193</v>
      </c>
      <c r="C682" s="12">
        <f t="shared" si="54"/>
        <v>1.2044440064926789</v>
      </c>
      <c r="D682" s="14">
        <f t="shared" si="55"/>
        <v>-0.15087414946347577</v>
      </c>
      <c r="E682" s="14">
        <f t="shared" si="57"/>
        <v>-0.34315122234123036</v>
      </c>
      <c r="F682" s="15" t="str">
        <f t="shared" si="58"/>
        <v>下降</v>
      </c>
      <c r="G682" s="14">
        <f t="shared" si="56"/>
        <v>0.52454697859958266</v>
      </c>
      <c r="H682" s="1" t="str">
        <f t="shared" si="59"/>
        <v>改善</v>
      </c>
    </row>
    <row r="683" spans="1:8">
      <c r="A683" s="3">
        <f>财富指数—趋势!A683</f>
        <v>45554</v>
      </c>
      <c r="B683" s="12">
        <f>财富指数—趋势!I683/财富指数—趋势!H683</f>
        <v>1.2025997530561066</v>
      </c>
      <c r="C683" s="12">
        <f t="shared" si="54"/>
        <v>1.2045116018744562</v>
      </c>
      <c r="D683" s="14">
        <f t="shared" si="55"/>
        <v>-0.15872398533766097</v>
      </c>
      <c r="E683" s="14">
        <f t="shared" si="57"/>
        <v>-0.36725516850762124</v>
      </c>
      <c r="F683" s="15" t="str">
        <f t="shared" si="58"/>
        <v>下降</v>
      </c>
      <c r="G683" s="14">
        <f t="shared" si="56"/>
        <v>0.5586960556500209</v>
      </c>
      <c r="H683" s="1" t="str">
        <f t="shared" si="59"/>
        <v>改善</v>
      </c>
    </row>
    <row r="684" spans="1:8">
      <c r="A684" s="3">
        <f>财富指数—趋势!A684</f>
        <v>45555</v>
      </c>
      <c r="B684" s="12">
        <f>财富指数—趋势!I684/财富指数—趋势!H684</f>
        <v>1.2034048590175563</v>
      </c>
      <c r="C684" s="12">
        <f t="shared" si="54"/>
        <v>1.2045771524016073</v>
      </c>
      <c r="D684" s="14">
        <f t="shared" si="55"/>
        <v>-9.7319908626336549E-2</v>
      </c>
      <c r="E684" s="14">
        <f t="shared" si="57"/>
        <v>-0.37689338028495412</v>
      </c>
      <c r="F684" s="15" t="str">
        <f t="shared" si="58"/>
        <v>下降</v>
      </c>
      <c r="G684" s="14">
        <f t="shared" si="56"/>
        <v>0.53159836286861273</v>
      </c>
      <c r="H684" s="1" t="str">
        <f t="shared" si="59"/>
        <v>改善</v>
      </c>
    </row>
    <row r="685" spans="1:8">
      <c r="A685" s="3">
        <f>财富指数—趋势!A685</f>
        <v>45558</v>
      </c>
      <c r="B685" s="12">
        <f>财富指数—趋势!I685/财富指数—趋势!H685</f>
        <v>1.202615019302264</v>
      </c>
      <c r="C685" s="12">
        <f t="shared" ref="C685:C748" si="60">AVERAGE(B644:B685)</f>
        <v>1.2046003356665709</v>
      </c>
      <c r="D685" s="14">
        <f t="shared" ref="D685:D748" si="61">(B685/C685-1)*100</f>
        <v>-0.16481120796038029</v>
      </c>
      <c r="E685" s="14">
        <f t="shared" si="57"/>
        <v>-0.38537808031774262</v>
      </c>
      <c r="F685" s="15" t="str">
        <f t="shared" si="58"/>
        <v>下降</v>
      </c>
      <c r="G685" s="14">
        <f t="shared" si="56"/>
        <v>0.42253830613675492</v>
      </c>
      <c r="H685" s="1" t="str">
        <f t="shared" si="59"/>
        <v>改善</v>
      </c>
    </row>
    <row r="686" spans="1:8">
      <c r="A686" s="3">
        <f>财富指数—趋势!A686</f>
        <v>45559</v>
      </c>
      <c r="B686" s="12">
        <f>财富指数—趋势!I686/财富指数—趋势!H686</f>
        <v>1.2023376521300999</v>
      </c>
      <c r="C686" s="12">
        <f t="shared" si="60"/>
        <v>1.2045801632606445</v>
      </c>
      <c r="D686" s="14">
        <f t="shared" si="61"/>
        <v>-0.18616537105130559</v>
      </c>
      <c r="E686" s="14">
        <f t="shared" si="57"/>
        <v>-0.3892557611676527</v>
      </c>
      <c r="F686" s="15" t="str">
        <f t="shared" si="58"/>
        <v>下降</v>
      </c>
      <c r="G686" s="14">
        <f t="shared" si="56"/>
        <v>0.30652242247947159</v>
      </c>
      <c r="H686" s="1" t="str">
        <f t="shared" si="59"/>
        <v>改善</v>
      </c>
    </row>
    <row r="687" spans="1:8">
      <c r="A687" s="3">
        <f>财富指数—趋势!A687</f>
        <v>45560</v>
      </c>
      <c r="B687" s="12">
        <f>财富指数—趋势!I687/财富指数—趋势!H687</f>
        <v>1.2019764197050911</v>
      </c>
      <c r="C687" s="12">
        <f t="shared" si="60"/>
        <v>1.2045116458933733</v>
      </c>
      <c r="D687" s="14">
        <f t="shared" si="61"/>
        <v>-0.21047751567415673</v>
      </c>
      <c r="E687" s="14">
        <f t="shared" si="57"/>
        <v>-0.38749289853347446</v>
      </c>
      <c r="F687" s="15" t="str">
        <f t="shared" si="58"/>
        <v>下降</v>
      </c>
      <c r="G687" s="14">
        <f t="shared" si="56"/>
        <v>0.23274131697323952</v>
      </c>
      <c r="H687" s="1" t="str">
        <f t="shared" si="59"/>
        <v>改善</v>
      </c>
    </row>
    <row r="688" spans="1:8">
      <c r="A688" s="3">
        <f>财富指数—趋势!A688</f>
        <v>45561</v>
      </c>
      <c r="B688" s="12">
        <f>财富指数—趋势!I688/财富指数—趋势!H688</f>
        <v>1.2012439775619659</v>
      </c>
      <c r="C688" s="12">
        <f t="shared" si="60"/>
        <v>1.2043576062286412</v>
      </c>
      <c r="D688" s="14">
        <f t="shared" si="61"/>
        <v>-0.25853024471904629</v>
      </c>
      <c r="E688" s="14">
        <f t="shared" si="57"/>
        <v>-0.37391295880825348</v>
      </c>
      <c r="F688" s="15" t="str">
        <f t="shared" si="58"/>
        <v>下降</v>
      </c>
      <c r="G688" s="14">
        <f t="shared" si="56"/>
        <v>0.16052130914681051</v>
      </c>
      <c r="H688" s="1" t="str">
        <f t="shared" si="59"/>
        <v>改善</v>
      </c>
    </row>
    <row r="689" spans="1:8">
      <c r="A689" s="3">
        <f>财富指数—趋势!A689</f>
        <v>45562</v>
      </c>
      <c r="B689" s="12">
        <f>财富指数—趋势!I689/财富指数—趋势!H689</f>
        <v>1.1956229967047027</v>
      </c>
      <c r="C689" s="12">
        <f t="shared" si="60"/>
        <v>1.2040276006656465</v>
      </c>
      <c r="D689" s="14">
        <f t="shared" si="61"/>
        <v>-0.69804080540157853</v>
      </c>
      <c r="E689" s="14">
        <f t="shared" si="57"/>
        <v>-0.37529399720176115</v>
      </c>
      <c r="F689" s="15" t="str">
        <f t="shared" si="58"/>
        <v>下降</v>
      </c>
      <c r="G689" s="14">
        <f t="shared" si="56"/>
        <v>-0.34514942473405918</v>
      </c>
      <c r="H689" s="1" t="str">
        <f t="shared" si="59"/>
        <v>滞后</v>
      </c>
    </row>
    <row r="690" spans="1:8">
      <c r="A690" s="3">
        <f>财富指数—趋势!A690</f>
        <v>45564</v>
      </c>
      <c r="B690" s="12">
        <f>财富指数—趋势!I690/财富指数—趋势!H690</f>
        <v>1.1888186933184834</v>
      </c>
      <c r="C690" s="12">
        <f t="shared" si="60"/>
        <v>1.2035067055561131</v>
      </c>
      <c r="D690" s="14">
        <f t="shared" si="61"/>
        <v>-1.2204345991443932</v>
      </c>
      <c r="E690" s="14">
        <f t="shared" si="57"/>
        <v>-0.40124701963420573</v>
      </c>
      <c r="F690" s="15" t="str">
        <f t="shared" si="58"/>
        <v>下降</v>
      </c>
      <c r="G690" s="14">
        <f t="shared" si="56"/>
        <v>-0.85065009361834365</v>
      </c>
      <c r="H690" s="1" t="str">
        <f t="shared" si="59"/>
        <v>滞后</v>
      </c>
    </row>
    <row r="691" spans="1:8">
      <c r="A691" s="3">
        <f>财富指数—趋势!A691</f>
        <v>45565</v>
      </c>
      <c r="B691" s="12">
        <f>财富指数—趋势!I691/财富指数—趋势!H691</f>
        <v>1.1870641210926227</v>
      </c>
      <c r="C691" s="12">
        <f t="shared" si="60"/>
        <v>1.2029228877147227</v>
      </c>
      <c r="D691" s="14">
        <f t="shared" si="61"/>
        <v>-1.3183527210316792</v>
      </c>
      <c r="E691" s="14">
        <f t="shared" si="57"/>
        <v>-0.42986286154106279</v>
      </c>
      <c r="F691" s="15" t="str">
        <f t="shared" si="58"/>
        <v>下降</v>
      </c>
      <c r="G691" s="14">
        <f t="shared" si="56"/>
        <v>-0.93897016403259315</v>
      </c>
      <c r="H691" s="1" t="str">
        <f t="shared" si="59"/>
        <v>滞后</v>
      </c>
    </row>
    <row r="692" spans="1:8">
      <c r="A692" s="3">
        <f>财富指数—趋势!A692</f>
        <v>45573</v>
      </c>
      <c r="B692" s="12">
        <f>财富指数—趋势!I692/财富指数—趋势!H692</f>
        <v>1.1810146910923989</v>
      </c>
      <c r="C692" s="12">
        <f t="shared" si="60"/>
        <v>1.2021634960240217</v>
      </c>
      <c r="D692" s="14">
        <f t="shared" si="61"/>
        <v>-1.7592286741004326</v>
      </c>
      <c r="E692" s="14">
        <f t="shared" si="57"/>
        <v>-0.48368716642703818</v>
      </c>
      <c r="F692" s="15" t="str">
        <f t="shared" si="58"/>
        <v>下降</v>
      </c>
      <c r="G692" s="14">
        <f t="shared" si="56"/>
        <v>-1.3982203904912671</v>
      </c>
      <c r="H692" s="1" t="str">
        <f t="shared" si="59"/>
        <v>滞后</v>
      </c>
    </row>
    <row r="693" spans="1:8">
      <c r="A693" s="3">
        <f>财富指数—趋势!A693</f>
        <v>45574</v>
      </c>
      <c r="B693" s="12">
        <f>财富指数—趋势!I693/财富指数—趋势!H693</f>
        <v>1.1754049425719242</v>
      </c>
      <c r="C693" s="12">
        <f t="shared" si="60"/>
        <v>1.2012179288454323</v>
      </c>
      <c r="D693" s="14">
        <f t="shared" si="61"/>
        <v>-2.1489011821792081</v>
      </c>
      <c r="E693" s="14">
        <f t="shared" si="57"/>
        <v>-0.55804676966904154</v>
      </c>
      <c r="F693" s="15" t="str">
        <f t="shared" si="58"/>
        <v>下降</v>
      </c>
      <c r="G693" s="14">
        <f t="shared" si="56"/>
        <v>-1.8137217089400526</v>
      </c>
      <c r="H693" s="1" t="str">
        <f t="shared" si="59"/>
        <v>滞后</v>
      </c>
    </row>
    <row r="694" spans="1:8">
      <c r="A694" s="3">
        <f>财富指数—趋势!A694</f>
        <v>45575</v>
      </c>
      <c r="B694" s="12">
        <f>财富指数—趋势!I694/财富指数—趋势!H694</f>
        <v>1.1773164476266649</v>
      </c>
      <c r="C694" s="12">
        <f t="shared" si="60"/>
        <v>1.2003423623457803</v>
      </c>
      <c r="D694" s="14">
        <f t="shared" si="61"/>
        <v>-1.9182789378620946</v>
      </c>
      <c r="E694" s="14">
        <f t="shared" si="57"/>
        <v>-0.62593206225624731</v>
      </c>
      <c r="F694" s="15" t="str">
        <f t="shared" si="58"/>
        <v>下降</v>
      </c>
      <c r="G694" s="14">
        <f t="shared" si="56"/>
        <v>-1.7243615195868811</v>
      </c>
      <c r="H694" s="1" t="str">
        <f t="shared" si="59"/>
        <v>滞后</v>
      </c>
    </row>
    <row r="695" spans="1:8">
      <c r="A695" s="3">
        <f>财富指数—趋势!A695</f>
        <v>45576</v>
      </c>
      <c r="B695" s="12">
        <f>财富指数—趋势!I695/财富指数—趋势!H695</f>
        <v>1.1810408956975507</v>
      </c>
      <c r="C695" s="12">
        <f t="shared" si="60"/>
        <v>1.1995240116053958</v>
      </c>
      <c r="D695" s="14">
        <f t="shared" si="61"/>
        <v>-1.5408708561913675</v>
      </c>
      <c r="E695" s="14">
        <f t="shared" si="57"/>
        <v>-0.67820120623453151</v>
      </c>
      <c r="F695" s="15" t="str">
        <f t="shared" si="58"/>
        <v>下降</v>
      </c>
      <c r="G695" s="14">
        <f t="shared" si="56"/>
        <v>-1.3899967067278918</v>
      </c>
      <c r="H695" s="1" t="str">
        <f t="shared" si="59"/>
        <v>滞后</v>
      </c>
    </row>
    <row r="696" spans="1:8">
      <c r="A696" s="3">
        <f>财富指数—趋势!A696</f>
        <v>45577</v>
      </c>
      <c r="B696" s="12">
        <f>财富指数—趋势!I696/财富指数—趋势!H696</f>
        <v>1.1802996846199498</v>
      </c>
      <c r="C696" s="12">
        <f t="shared" si="60"/>
        <v>1.1987160795188689</v>
      </c>
      <c r="D696" s="14">
        <f t="shared" si="61"/>
        <v>-1.5363433604987486</v>
      </c>
      <c r="E696" s="14">
        <f t="shared" si="57"/>
        <v>-0.731405577978955</v>
      </c>
      <c r="F696" s="15" t="str">
        <f t="shared" si="58"/>
        <v>下降</v>
      </c>
      <c r="G696" s="14">
        <f t="shared" si="56"/>
        <v>-1.3776193751610877</v>
      </c>
      <c r="H696" s="1" t="str">
        <f t="shared" si="59"/>
        <v>滞后</v>
      </c>
    </row>
    <row r="697" spans="1:8">
      <c r="A697" s="3">
        <f>财富指数—趋势!A697</f>
        <v>45579</v>
      </c>
      <c r="B697" s="12">
        <f>财富指数—趋势!I697/财富指数—趋势!H697</f>
        <v>1.1817760580845142</v>
      </c>
      <c r="C697" s="12">
        <f t="shared" si="60"/>
        <v>1.1979984440018454</v>
      </c>
      <c r="D697" s="14">
        <f t="shared" si="61"/>
        <v>-1.3541241224939493</v>
      </c>
      <c r="E697" s="14">
        <f t="shared" si="57"/>
        <v>-0.77908332758973742</v>
      </c>
      <c r="F697" s="15" t="str">
        <f t="shared" si="58"/>
        <v>下降</v>
      </c>
      <c r="G697" s="14">
        <f t="shared" si="56"/>
        <v>-1.2568042138676128</v>
      </c>
      <c r="H697" s="1" t="str">
        <f t="shared" si="59"/>
        <v>滞后</v>
      </c>
    </row>
    <row r="698" spans="1:8">
      <c r="A698" s="3">
        <f>财富指数—趋势!A698</f>
        <v>45580</v>
      </c>
      <c r="B698" s="12">
        <f>财富指数—趋势!I698/财富指数—趋势!H698</f>
        <v>1.182359858295668</v>
      </c>
      <c r="C698" s="12">
        <f t="shared" si="60"/>
        <v>1.1973949641498212</v>
      </c>
      <c r="D698" s="14">
        <f t="shared" si="61"/>
        <v>-1.2556513351322129</v>
      </c>
      <c r="E698" s="14">
        <f t="shared" si="57"/>
        <v>-0.82126746233288817</v>
      </c>
      <c r="F698" s="15" t="str">
        <f t="shared" si="58"/>
        <v>下降</v>
      </c>
      <c r="G698" s="14">
        <f t="shared" ref="G698:G761" si="62">D698-D685</f>
        <v>-1.0908401271718327</v>
      </c>
      <c r="H698" s="1" t="str">
        <f t="shared" si="59"/>
        <v>滞后</v>
      </c>
    </row>
    <row r="699" spans="1:8">
      <c r="A699" s="3">
        <f>财富指数—趋势!A699</f>
        <v>45581</v>
      </c>
      <c r="B699" s="12">
        <f>财富指数—趋势!I699/财富指数—趋势!H699</f>
        <v>1.1840330053643109</v>
      </c>
      <c r="C699" s="12">
        <f t="shared" si="60"/>
        <v>1.196820549417442</v>
      </c>
      <c r="D699" s="14">
        <f t="shared" si="61"/>
        <v>-1.0684595998418867</v>
      </c>
      <c r="E699" s="14">
        <f t="shared" si="57"/>
        <v>-0.85408065484921192</v>
      </c>
      <c r="F699" s="15" t="str">
        <f t="shared" si="58"/>
        <v>下降</v>
      </c>
      <c r="G699" s="14">
        <f t="shared" si="62"/>
        <v>-0.88229422879058106</v>
      </c>
      <c r="H699" s="1" t="str">
        <f t="shared" si="59"/>
        <v>滞后</v>
      </c>
    </row>
    <row r="700" spans="1:8">
      <c r="A700" s="3">
        <f>财富指数—趋势!A700</f>
        <v>45582</v>
      </c>
      <c r="B700" s="12">
        <f>财富指数—趋势!I700/财富指数—趋势!H700</f>
        <v>1.1842959310401351</v>
      </c>
      <c r="C700" s="12">
        <f t="shared" si="60"/>
        <v>1.1962030642430894</v>
      </c>
      <c r="D700" s="14">
        <f t="shared" si="61"/>
        <v>-0.99541069228815671</v>
      </c>
      <c r="E700" s="14">
        <f t="shared" si="57"/>
        <v>-0.88429029335773535</v>
      </c>
      <c r="F700" s="15" t="str">
        <f t="shared" si="58"/>
        <v>下降</v>
      </c>
      <c r="G700" s="14">
        <f t="shared" si="62"/>
        <v>-0.78493317661399997</v>
      </c>
      <c r="H700" s="1" t="str">
        <f t="shared" si="59"/>
        <v>滞后</v>
      </c>
    </row>
    <row r="701" spans="1:8">
      <c r="A701" s="3">
        <f>财富指数—趋势!A701</f>
        <v>45583</v>
      </c>
      <c r="B701" s="12">
        <f>财富指数—趋势!I701/财富指数—趋势!H701</f>
        <v>1.1839231330863864</v>
      </c>
      <c r="C701" s="12">
        <f t="shared" si="60"/>
        <v>1.1955967980455959</v>
      </c>
      <c r="D701" s="14">
        <f t="shared" si="61"/>
        <v>-0.97638810828969413</v>
      </c>
      <c r="E701" s="14">
        <f t="shared" si="57"/>
        <v>-0.9148240378839515</v>
      </c>
      <c r="F701" s="15" t="str">
        <f t="shared" si="58"/>
        <v>下降</v>
      </c>
      <c r="G701" s="14">
        <f t="shared" si="62"/>
        <v>-0.71785786357064785</v>
      </c>
      <c r="H701" s="1" t="str">
        <f t="shared" si="59"/>
        <v>滞后</v>
      </c>
    </row>
    <row r="702" spans="1:8">
      <c r="A702" s="3">
        <f>财富指数—趋势!A702</f>
        <v>45586</v>
      </c>
      <c r="B702" s="12">
        <f>财富指数—趋势!I702/财富指数—趋势!H702</f>
        <v>1.183435604060995</v>
      </c>
      <c r="C702" s="12">
        <f t="shared" si="60"/>
        <v>1.1949805353957856</v>
      </c>
      <c r="D702" s="14">
        <f t="shared" si="61"/>
        <v>-0.96611877707002414</v>
      </c>
      <c r="E702" s="14">
        <f t="shared" si="57"/>
        <v>-0.95159553115989481</v>
      </c>
      <c r="F702" s="15" t="str">
        <f t="shared" si="58"/>
        <v>下降</v>
      </c>
      <c r="G702" s="14">
        <f t="shared" si="62"/>
        <v>-0.2680779716684456</v>
      </c>
      <c r="H702" s="1" t="str">
        <f t="shared" si="59"/>
        <v>滞后</v>
      </c>
    </row>
    <row r="703" spans="1:8">
      <c r="A703" s="3">
        <f>财富指数—趋势!A703</f>
        <v>45587</v>
      </c>
      <c r="B703" s="12">
        <f>财富指数—趋势!I703/财富指数—趋势!H703</f>
        <v>1.1829117961280933</v>
      </c>
      <c r="C703" s="12">
        <f t="shared" si="60"/>
        <v>1.1943674521112686</v>
      </c>
      <c r="D703" s="14">
        <f t="shared" si="61"/>
        <v>-0.95914000025079105</v>
      </c>
      <c r="E703" s="14">
        <f t="shared" si="57"/>
        <v>-0.99008438119738595</v>
      </c>
      <c r="F703" s="15" t="str">
        <f t="shared" si="58"/>
        <v>下降</v>
      </c>
      <c r="G703" s="14">
        <f t="shared" si="62"/>
        <v>0.26129459889360218</v>
      </c>
      <c r="H703" s="1" t="str">
        <f t="shared" si="59"/>
        <v>改善</v>
      </c>
    </row>
    <row r="704" spans="1:8">
      <c r="A704" s="3">
        <f>财富指数—趋势!A704</f>
        <v>45588</v>
      </c>
      <c r="B704" s="12">
        <f>财富指数—趋势!I704/财富指数—趋势!H704</f>
        <v>1.1809517019189486</v>
      </c>
      <c r="C704" s="12">
        <f t="shared" si="60"/>
        <v>1.1937287777479586</v>
      </c>
      <c r="D704" s="14">
        <f t="shared" si="61"/>
        <v>-1.070349987969188</v>
      </c>
      <c r="E704" s="14">
        <f t="shared" si="57"/>
        <v>-1.0334951432274588</v>
      </c>
      <c r="F704" s="15" t="str">
        <f t="shared" si="58"/>
        <v>下降</v>
      </c>
      <c r="G704" s="14">
        <f t="shared" si="62"/>
        <v>0.24800273306249121</v>
      </c>
      <c r="H704" s="1" t="str">
        <f t="shared" si="59"/>
        <v>改善</v>
      </c>
    </row>
    <row r="705" spans="1:8">
      <c r="A705" s="3">
        <f>财富指数—趋势!A705</f>
        <v>45589</v>
      </c>
      <c r="B705" s="12">
        <f>财富指数—趋势!I705/财富指数—趋势!H705</f>
        <v>1.179819146464407</v>
      </c>
      <c r="C705" s="12">
        <f t="shared" si="60"/>
        <v>1.1931264506320167</v>
      </c>
      <c r="D705" s="14">
        <f t="shared" si="61"/>
        <v>-1.1153305804728952</v>
      </c>
      <c r="E705" s="14">
        <f t="shared" ref="E705:E768" si="63">AVERAGE(D685:D705)</f>
        <v>-1.0819718418868187</v>
      </c>
      <c r="F705" s="15" t="str">
        <f t="shared" ref="F705:F768" si="64">IF(E705&gt;0,"上升","下降")</f>
        <v>下降</v>
      </c>
      <c r="G705" s="14">
        <f t="shared" si="62"/>
        <v>0.64389809362753736</v>
      </c>
      <c r="H705" s="1" t="str">
        <f t="shared" ref="H705:H768" si="65">IF(AND(D705&gt;0,G705&gt;0),"领先",IF(AND(D705&lt;=0,G705&gt;0),"改善",IF(AND(D705&gt;0,G705&lt;=0),"减弱","滞后")))</f>
        <v>改善</v>
      </c>
    </row>
    <row r="706" spans="1:8">
      <c r="A706" s="3">
        <f>财富指数—趋势!A706</f>
        <v>45590</v>
      </c>
      <c r="B706" s="12">
        <f>财富指数—趋势!I706/财富指数—趋势!H706</f>
        <v>1.1777938598399293</v>
      </c>
      <c r="C706" s="12">
        <f t="shared" si="60"/>
        <v>1.1924973224272735</v>
      </c>
      <c r="D706" s="14">
        <f t="shared" si="61"/>
        <v>-1.2329975347379341</v>
      </c>
      <c r="E706" s="14">
        <f t="shared" si="63"/>
        <v>-1.1328378574476543</v>
      </c>
      <c r="F706" s="15" t="str">
        <f t="shared" si="64"/>
        <v>下降</v>
      </c>
      <c r="G706" s="14">
        <f t="shared" si="62"/>
        <v>0.91590364744127406</v>
      </c>
      <c r="H706" s="1" t="str">
        <f t="shared" si="65"/>
        <v>改善</v>
      </c>
    </row>
    <row r="707" spans="1:8">
      <c r="A707" s="3">
        <f>财富指数—趋势!A707</f>
        <v>45593</v>
      </c>
      <c r="B707" s="12">
        <f>财富指数—趋势!I707/财富指数—趋势!H707</f>
        <v>1.1761977067950093</v>
      </c>
      <c r="C707" s="12">
        <f t="shared" si="60"/>
        <v>1.1918603916789317</v>
      </c>
      <c r="D707" s="14">
        <f t="shared" si="61"/>
        <v>-1.3141375444030712</v>
      </c>
      <c r="E707" s="14">
        <f t="shared" si="63"/>
        <v>-1.1865508180834528</v>
      </c>
      <c r="F707" s="15" t="str">
        <f t="shared" si="64"/>
        <v>下降</v>
      </c>
      <c r="G707" s="14">
        <f t="shared" si="62"/>
        <v>0.6041413934590234</v>
      </c>
      <c r="H707" s="1" t="str">
        <f t="shared" si="65"/>
        <v>改善</v>
      </c>
    </row>
    <row r="708" spans="1:8">
      <c r="A708" s="3">
        <f>财富指数—趋势!A708</f>
        <v>45594</v>
      </c>
      <c r="B708" s="12">
        <f>财富指数—趋势!I708/财富指数—趋势!H708</f>
        <v>1.1760100248700527</v>
      </c>
      <c r="C708" s="12">
        <f t="shared" si="60"/>
        <v>1.1912580305937237</v>
      </c>
      <c r="D708" s="14">
        <f t="shared" si="61"/>
        <v>-1.2799918516453901</v>
      </c>
      <c r="E708" s="14">
        <f t="shared" si="63"/>
        <v>-1.2374800721773211</v>
      </c>
      <c r="F708" s="15" t="str">
        <f t="shared" si="64"/>
        <v>下降</v>
      </c>
      <c r="G708" s="14">
        <f t="shared" si="62"/>
        <v>0.26087900454597746</v>
      </c>
      <c r="H708" s="1" t="str">
        <f t="shared" si="65"/>
        <v>改善</v>
      </c>
    </row>
    <row r="709" spans="1:8">
      <c r="A709" s="3">
        <f>财富指数—趋势!A709</f>
        <v>45595</v>
      </c>
      <c r="B709" s="12">
        <f>财富指数—趋势!I709/财富指数—趋势!H709</f>
        <v>1.1757313497673845</v>
      </c>
      <c r="C709" s="12">
        <f t="shared" si="60"/>
        <v>1.190734783012233</v>
      </c>
      <c r="D709" s="14">
        <f t="shared" si="61"/>
        <v>-1.2600146950351054</v>
      </c>
      <c r="E709" s="14">
        <f t="shared" si="63"/>
        <v>-1.2851698079066574</v>
      </c>
      <c r="F709" s="15" t="str">
        <f t="shared" si="64"/>
        <v>下降</v>
      </c>
      <c r="G709" s="14">
        <f t="shared" si="62"/>
        <v>0.27632866546364321</v>
      </c>
      <c r="H709" s="1" t="str">
        <f t="shared" si="65"/>
        <v>改善</v>
      </c>
    </row>
    <row r="710" spans="1:8">
      <c r="A710" s="3">
        <f>财富指数—趋势!A710</f>
        <v>45596</v>
      </c>
      <c r="B710" s="12">
        <f>财富指数—趋势!I710/财富指数—趋势!H710</f>
        <v>1.1745418870616968</v>
      </c>
      <c r="C710" s="12">
        <f t="shared" si="60"/>
        <v>1.1902200472512297</v>
      </c>
      <c r="D710" s="14">
        <f t="shared" si="61"/>
        <v>-1.3172488755958223</v>
      </c>
      <c r="E710" s="14">
        <f t="shared" si="63"/>
        <v>-1.3146559064873358</v>
      </c>
      <c r="F710" s="15" t="str">
        <f t="shared" si="64"/>
        <v>下降</v>
      </c>
      <c r="G710" s="14">
        <f t="shared" si="62"/>
        <v>3.6875246898127045E-2</v>
      </c>
      <c r="H710" s="1" t="str">
        <f t="shared" si="65"/>
        <v>改善</v>
      </c>
    </row>
    <row r="711" spans="1:8">
      <c r="A711" s="3">
        <f>财富指数—趋势!A711</f>
        <v>45597</v>
      </c>
      <c r="B711" s="12">
        <f>财富指数—趋势!I711/财富指数—趋势!H711</f>
        <v>1.1747381355304622</v>
      </c>
      <c r="C711" s="12">
        <f t="shared" si="60"/>
        <v>1.1897129653838721</v>
      </c>
      <c r="D711" s="14">
        <f t="shared" si="61"/>
        <v>-1.258692666981065</v>
      </c>
      <c r="E711" s="14">
        <f t="shared" si="63"/>
        <v>-1.316477719241463</v>
      </c>
      <c r="F711" s="15" t="str">
        <f t="shared" si="64"/>
        <v>下降</v>
      </c>
      <c r="G711" s="14">
        <f t="shared" si="62"/>
        <v>-3.0413318488520247E-3</v>
      </c>
      <c r="H711" s="1" t="str">
        <f t="shared" si="65"/>
        <v>滞后</v>
      </c>
    </row>
    <row r="712" spans="1:8">
      <c r="A712" s="3">
        <f>财富指数—趋势!A712</f>
        <v>45600</v>
      </c>
      <c r="B712" s="12">
        <f>财富指数—趋势!I712/财富指数—趋势!H712</f>
        <v>1.1751210285947251</v>
      </c>
      <c r="C712" s="12">
        <f t="shared" si="60"/>
        <v>1.1892289365131323</v>
      </c>
      <c r="D712" s="14">
        <f t="shared" si="61"/>
        <v>-1.1863071512346668</v>
      </c>
      <c r="E712" s="14">
        <f t="shared" si="63"/>
        <v>-1.3101898349654146</v>
      </c>
      <c r="F712" s="15" t="str">
        <f t="shared" si="64"/>
        <v>下降</v>
      </c>
      <c r="G712" s="14">
        <f t="shared" si="62"/>
        <v>-0.11784755139278014</v>
      </c>
      <c r="H712" s="1" t="str">
        <f t="shared" si="65"/>
        <v>滞后</v>
      </c>
    </row>
    <row r="713" spans="1:8">
      <c r="A713" s="3">
        <f>财富指数—趋势!A713</f>
        <v>45601</v>
      </c>
      <c r="B713" s="12">
        <f>财富指数—趋势!I713/财富指数—趋势!H713</f>
        <v>1.1745332033467626</v>
      </c>
      <c r="C713" s="12">
        <f t="shared" si="60"/>
        <v>1.1887071084311229</v>
      </c>
      <c r="D713" s="14">
        <f t="shared" si="61"/>
        <v>-1.1923799381554412</v>
      </c>
      <c r="E713" s="14">
        <f t="shared" si="63"/>
        <v>-1.283197038015653</v>
      </c>
      <c r="F713" s="15" t="str">
        <f t="shared" si="64"/>
        <v>下降</v>
      </c>
      <c r="G713" s="14">
        <f t="shared" si="62"/>
        <v>-0.19696924586728448</v>
      </c>
      <c r="H713" s="1" t="str">
        <f t="shared" si="65"/>
        <v>滞后</v>
      </c>
    </row>
    <row r="714" spans="1:8">
      <c r="A714" s="3">
        <f>财富指数—趋势!A714</f>
        <v>45602</v>
      </c>
      <c r="B714" s="12">
        <f>财富指数—趋势!I714/财富指数—趋势!H714</f>
        <v>1.1747110021429861</v>
      </c>
      <c r="C714" s="12">
        <f t="shared" si="60"/>
        <v>1.1881783485046102</v>
      </c>
      <c r="D714" s="14">
        <f t="shared" si="61"/>
        <v>-1.1334448551914456</v>
      </c>
      <c r="E714" s="14">
        <f t="shared" si="63"/>
        <v>-1.2348419748257597</v>
      </c>
      <c r="F714" s="15" t="str">
        <f t="shared" si="64"/>
        <v>下降</v>
      </c>
      <c r="G714" s="14">
        <f t="shared" si="62"/>
        <v>-0.15705674690175142</v>
      </c>
      <c r="H714" s="1" t="str">
        <f t="shared" si="65"/>
        <v>滞后</v>
      </c>
    </row>
    <row r="715" spans="1:8">
      <c r="A715" s="3">
        <f>财富指数—趋势!A715</f>
        <v>45603</v>
      </c>
      <c r="B715" s="12">
        <f>财富指数—趋势!I715/财富指数—趋势!H715</f>
        <v>1.1747948333885554</v>
      </c>
      <c r="C715" s="12">
        <f t="shared" si="60"/>
        <v>1.1876237989872709</v>
      </c>
      <c r="D715" s="14">
        <f t="shared" si="61"/>
        <v>-1.0802213301598695</v>
      </c>
      <c r="E715" s="14">
        <f t="shared" si="63"/>
        <v>-1.1949344696970823</v>
      </c>
      <c r="F715" s="15" t="str">
        <f t="shared" si="64"/>
        <v>下降</v>
      </c>
      <c r="G715" s="14">
        <f t="shared" si="62"/>
        <v>-0.1141025530898454</v>
      </c>
      <c r="H715" s="1" t="str">
        <f t="shared" si="65"/>
        <v>滞后</v>
      </c>
    </row>
    <row r="716" spans="1:8">
      <c r="A716" s="3">
        <f>财富指数—趋势!A716</f>
        <v>45604</v>
      </c>
      <c r="B716" s="12">
        <f>财富指数—趋势!I716/财富指数—趋势!H716</f>
        <v>1.1747962623210968</v>
      </c>
      <c r="C716" s="12">
        <f t="shared" si="60"/>
        <v>1.1870544788079669</v>
      </c>
      <c r="D716" s="14">
        <f t="shared" si="61"/>
        <v>-1.0326582903911641</v>
      </c>
      <c r="E716" s="14">
        <f t="shared" si="63"/>
        <v>-1.1707338713256439</v>
      </c>
      <c r="F716" s="15" t="str">
        <f t="shared" si="64"/>
        <v>下降</v>
      </c>
      <c r="G716" s="14">
        <f t="shared" si="62"/>
        <v>-7.3518290140373033E-2</v>
      </c>
      <c r="H716" s="1" t="str">
        <f t="shared" si="65"/>
        <v>滞后</v>
      </c>
    </row>
    <row r="717" spans="1:8">
      <c r="A717" s="3">
        <f>财富指数—趋势!A717</f>
        <v>45607</v>
      </c>
      <c r="B717" s="12">
        <f>财富指数—趋势!I717/财富指数—趋势!H717</f>
        <v>1.1755301622937422</v>
      </c>
      <c r="C717" s="12">
        <f t="shared" si="60"/>
        <v>1.1864948131984723</v>
      </c>
      <c r="D717" s="14">
        <f t="shared" si="61"/>
        <v>-0.92412126734648936</v>
      </c>
      <c r="E717" s="14">
        <f t="shared" si="63"/>
        <v>-1.1415804383183936</v>
      </c>
      <c r="F717" s="15" t="str">
        <f t="shared" si="64"/>
        <v>下降</v>
      </c>
      <c r="G717" s="14">
        <f t="shared" si="62"/>
        <v>0.14622872062269865</v>
      </c>
      <c r="H717" s="1" t="str">
        <f t="shared" si="65"/>
        <v>改善</v>
      </c>
    </row>
    <row r="718" spans="1:8">
      <c r="A718" s="3">
        <f>财富指数—趋势!A718</f>
        <v>45608</v>
      </c>
      <c r="B718" s="12">
        <f>财富指数—趋势!I718/财富指数—趋势!H718</f>
        <v>1.1766486241956629</v>
      </c>
      <c r="C718" s="12">
        <f t="shared" si="60"/>
        <v>1.185941596640967</v>
      </c>
      <c r="D718" s="14">
        <f t="shared" si="61"/>
        <v>-0.78359444273017331</v>
      </c>
      <c r="E718" s="14">
        <f t="shared" si="63"/>
        <v>-1.1144123583296424</v>
      </c>
      <c r="F718" s="15" t="str">
        <f t="shared" si="64"/>
        <v>下降</v>
      </c>
      <c r="G718" s="14">
        <f t="shared" si="62"/>
        <v>0.33173613774272193</v>
      </c>
      <c r="H718" s="1" t="str">
        <f t="shared" si="65"/>
        <v>改善</v>
      </c>
    </row>
    <row r="719" spans="1:8">
      <c r="A719" s="3">
        <f>财富指数—趋势!A719</f>
        <v>45609</v>
      </c>
      <c r="B719" s="12">
        <f>财富指数—趋势!I719/财富指数—趋势!H719</f>
        <v>1.178039616219098</v>
      </c>
      <c r="C719" s="12">
        <f t="shared" si="60"/>
        <v>1.1854253743648575</v>
      </c>
      <c r="D719" s="14">
        <f t="shared" si="61"/>
        <v>-0.62304707706435369</v>
      </c>
      <c r="E719" s="14">
        <f t="shared" si="63"/>
        <v>-1.0842883460406965</v>
      </c>
      <c r="F719" s="15" t="str">
        <f t="shared" si="64"/>
        <v>下降</v>
      </c>
      <c r="G719" s="14">
        <f t="shared" si="62"/>
        <v>0.60995045767358036</v>
      </c>
      <c r="H719" s="1" t="str">
        <f t="shared" si="65"/>
        <v>改善</v>
      </c>
    </row>
    <row r="720" spans="1:8">
      <c r="A720" s="3">
        <f>财富指数—趋势!A720</f>
        <v>45610</v>
      </c>
      <c r="B720" s="12">
        <f>财富指数—趋势!I720/财富指数—趋势!H720</f>
        <v>1.1786887211490806</v>
      </c>
      <c r="C720" s="12">
        <f t="shared" si="60"/>
        <v>1.1849266067383475</v>
      </c>
      <c r="D720" s="14">
        <f t="shared" si="61"/>
        <v>-0.52643645216452484</v>
      </c>
      <c r="E720" s="14">
        <f t="shared" si="63"/>
        <v>-1.0584777199608222</v>
      </c>
      <c r="F720" s="15" t="str">
        <f t="shared" si="64"/>
        <v>下降</v>
      </c>
      <c r="G720" s="14">
        <f t="shared" si="62"/>
        <v>0.78770109223854634</v>
      </c>
      <c r="H720" s="1" t="str">
        <f t="shared" si="65"/>
        <v>改善</v>
      </c>
    </row>
    <row r="721" spans="1:8">
      <c r="A721" s="3">
        <f>财富指数—趋势!A721</f>
        <v>45611</v>
      </c>
      <c r="B721" s="12">
        <f>财富指数—趋势!I721/财富指数—趋势!H721</f>
        <v>1.1801901995406552</v>
      </c>
      <c r="C721" s="12">
        <f t="shared" si="60"/>
        <v>1.1844574765923059</v>
      </c>
      <c r="D721" s="14">
        <f t="shared" si="61"/>
        <v>-0.36027271016328966</v>
      </c>
      <c r="E721" s="14">
        <f t="shared" si="63"/>
        <v>-1.0282330541453524</v>
      </c>
      <c r="F721" s="15" t="str">
        <f t="shared" si="64"/>
        <v>下降</v>
      </c>
      <c r="G721" s="14">
        <f t="shared" si="62"/>
        <v>0.91971914148210043</v>
      </c>
      <c r="H721" s="1" t="str">
        <f t="shared" si="65"/>
        <v>改善</v>
      </c>
    </row>
    <row r="722" spans="1:8">
      <c r="A722" s="3">
        <f>财富指数—趋势!A722</f>
        <v>45614</v>
      </c>
      <c r="B722" s="12">
        <f>财富指数—趋势!I722/财富指数—趋势!H722</f>
        <v>1.180799298185202</v>
      </c>
      <c r="C722" s="12">
        <f t="shared" si="60"/>
        <v>1.1839946505979719</v>
      </c>
      <c r="D722" s="14">
        <f t="shared" si="61"/>
        <v>-0.26987895689867258</v>
      </c>
      <c r="E722" s="14">
        <f t="shared" si="63"/>
        <v>-0.99458976122197029</v>
      </c>
      <c r="F722" s="15" t="str">
        <f t="shared" si="64"/>
        <v>下降</v>
      </c>
      <c r="G722" s="14">
        <f t="shared" si="62"/>
        <v>0.99013573813643285</v>
      </c>
      <c r="H722" s="1" t="str">
        <f t="shared" si="65"/>
        <v>改善</v>
      </c>
    </row>
    <row r="723" spans="1:8">
      <c r="A723" s="3">
        <f>财富指数—趋势!A723</f>
        <v>45615</v>
      </c>
      <c r="B723" s="12">
        <f>财富指数—趋势!I723/财富指数—趋势!H723</f>
        <v>1.1811894750155363</v>
      </c>
      <c r="C723" s="12">
        <f t="shared" si="60"/>
        <v>1.1834987759533473</v>
      </c>
      <c r="D723" s="14">
        <f t="shared" si="61"/>
        <v>-0.1951249113841147</v>
      </c>
      <c r="E723" s="14">
        <f t="shared" si="63"/>
        <v>-0.95787576761787951</v>
      </c>
      <c r="F723" s="15" t="str">
        <f t="shared" si="64"/>
        <v>下降</v>
      </c>
      <c r="G723" s="14">
        <f t="shared" si="62"/>
        <v>1.1221239642117076</v>
      </c>
      <c r="H723" s="1" t="str">
        <f t="shared" si="65"/>
        <v>改善</v>
      </c>
    </row>
    <row r="724" spans="1:8">
      <c r="A724" s="3">
        <f>财富指数—趋势!A724</f>
        <v>45616</v>
      </c>
      <c r="B724" s="12">
        <f>财富指数—趋势!I724/财富指数—趋势!H724</f>
        <v>1.1816106965259086</v>
      </c>
      <c r="C724" s="12">
        <f t="shared" si="60"/>
        <v>1.1829983922553422</v>
      </c>
      <c r="D724" s="14">
        <f t="shared" si="61"/>
        <v>-0.11730326419024939</v>
      </c>
      <c r="E724" s="14">
        <f t="shared" si="63"/>
        <v>-0.91778830399594891</v>
      </c>
      <c r="F724" s="15" t="str">
        <f t="shared" si="64"/>
        <v>下降</v>
      </c>
      <c r="G724" s="14">
        <f t="shared" si="62"/>
        <v>1.1413894027908156</v>
      </c>
      <c r="H724" s="1" t="str">
        <f t="shared" si="65"/>
        <v>改善</v>
      </c>
    </row>
    <row r="725" spans="1:8">
      <c r="A725" s="3">
        <f>财富指数—趋势!A725</f>
        <v>45617</v>
      </c>
      <c r="B725" s="12">
        <f>财富指数—趋势!I725/财富指数—趋势!H725</f>
        <v>1.1824413832876863</v>
      </c>
      <c r="C725" s="12">
        <f t="shared" si="60"/>
        <v>1.18251843107038</v>
      </c>
      <c r="D725" s="14">
        <f t="shared" si="61"/>
        <v>-6.5155671716610186E-3</v>
      </c>
      <c r="E725" s="14">
        <f t="shared" si="63"/>
        <v>-0.86712952205320959</v>
      </c>
      <c r="F725" s="15" t="str">
        <f t="shared" si="64"/>
        <v>下降</v>
      </c>
      <c r="G725" s="14">
        <f t="shared" si="62"/>
        <v>1.1797915840630058</v>
      </c>
      <c r="H725" s="1" t="str">
        <f t="shared" si="65"/>
        <v>改善</v>
      </c>
    </row>
    <row r="726" spans="1:8">
      <c r="A726" s="3">
        <f>财富指数—趋势!A726</f>
        <v>45618</v>
      </c>
      <c r="B726" s="12">
        <f>财富指数—趋势!I726/财富指数—趋势!H726</f>
        <v>1.1827492431868285</v>
      </c>
      <c r="C726" s="12">
        <f t="shared" si="60"/>
        <v>1.1820266306934577</v>
      </c>
      <c r="D726" s="14">
        <f t="shared" si="61"/>
        <v>6.1133351365083577E-2</v>
      </c>
      <c r="E726" s="14">
        <f t="shared" si="63"/>
        <v>-0.81110743006092467</v>
      </c>
      <c r="F726" s="15" t="str">
        <f t="shared" si="64"/>
        <v>下降</v>
      </c>
      <c r="G726" s="14">
        <f t="shared" si="62"/>
        <v>1.2535132895205248</v>
      </c>
      <c r="H726" s="1" t="str">
        <f t="shared" si="65"/>
        <v>领先</v>
      </c>
    </row>
    <row r="727" spans="1:8">
      <c r="A727" s="3">
        <f>财富指数—趋势!A727</f>
        <v>45621</v>
      </c>
      <c r="B727" s="12">
        <f>财富指数—趋势!I727/财富指数—趋势!H727</f>
        <v>1.1838802073636998</v>
      </c>
      <c r="C727" s="12">
        <f t="shared" si="60"/>
        <v>1.1815805637425396</v>
      </c>
      <c r="D727" s="14">
        <f t="shared" si="61"/>
        <v>0.19462436093873325</v>
      </c>
      <c r="E727" s="14">
        <f t="shared" si="63"/>
        <v>-0.74312543502870265</v>
      </c>
      <c r="F727" s="15" t="str">
        <f t="shared" si="64"/>
        <v>下降</v>
      </c>
      <c r="G727" s="14">
        <f t="shared" si="62"/>
        <v>1.3280692161301788</v>
      </c>
      <c r="H727" s="1" t="str">
        <f t="shared" si="65"/>
        <v>领先</v>
      </c>
    </row>
    <row r="728" spans="1:8">
      <c r="A728" s="3">
        <f>财富指数—趋势!A728</f>
        <v>45622</v>
      </c>
      <c r="B728" s="12">
        <f>财富指数—趋势!I728/财富指数—趋势!H728</f>
        <v>1.1848371536644444</v>
      </c>
      <c r="C728" s="12">
        <f t="shared" si="60"/>
        <v>1.1811638852076431</v>
      </c>
      <c r="D728" s="14">
        <f t="shared" si="61"/>
        <v>0.31098719684909959</v>
      </c>
      <c r="E728" s="14">
        <f t="shared" si="63"/>
        <v>-0.66573854258812315</v>
      </c>
      <c r="F728" s="15" t="str">
        <f t="shared" si="64"/>
        <v>下降</v>
      </c>
      <c r="G728" s="14">
        <f t="shared" si="62"/>
        <v>1.3912085270089691</v>
      </c>
      <c r="H728" s="1" t="str">
        <f t="shared" si="65"/>
        <v>领先</v>
      </c>
    </row>
    <row r="729" spans="1:8">
      <c r="A729" s="3">
        <f>财富指数—趋势!A729</f>
        <v>45623</v>
      </c>
      <c r="B729" s="12">
        <f>财富指数—趋势!I729/财富指数—趋势!H729</f>
        <v>1.1867630218388865</v>
      </c>
      <c r="C729" s="12">
        <f t="shared" si="60"/>
        <v>1.1808016614489236</v>
      </c>
      <c r="D729" s="14">
        <f t="shared" si="61"/>
        <v>0.50485704624161354</v>
      </c>
      <c r="E729" s="14">
        <f t="shared" si="63"/>
        <v>-0.58074573792683726</v>
      </c>
      <c r="F729" s="15" t="str">
        <f t="shared" si="64"/>
        <v>下降</v>
      </c>
      <c r="G729" s="14">
        <f t="shared" si="62"/>
        <v>1.5375153366327776</v>
      </c>
      <c r="H729" s="1" t="str">
        <f t="shared" si="65"/>
        <v>领先</v>
      </c>
    </row>
    <row r="730" spans="1:8">
      <c r="A730" s="3">
        <f>财富指数—趋势!A730</f>
        <v>45624</v>
      </c>
      <c r="B730" s="12">
        <f>财富指数—趋势!I730/财富指数—趋势!H730</f>
        <v>1.1882830347153184</v>
      </c>
      <c r="C730" s="12">
        <f t="shared" si="60"/>
        <v>1.1804930675716228</v>
      </c>
      <c r="D730" s="14">
        <f t="shared" si="61"/>
        <v>0.65989096909482292</v>
      </c>
      <c r="E730" s="14">
        <f t="shared" si="63"/>
        <v>-0.48932165868255484</v>
      </c>
      <c r="F730" s="15" t="str">
        <f t="shared" si="64"/>
        <v>下降</v>
      </c>
      <c r="G730" s="14">
        <f t="shared" si="62"/>
        <v>1.5840122364413123</v>
      </c>
      <c r="H730" s="1" t="str">
        <f t="shared" si="65"/>
        <v>领先</v>
      </c>
    </row>
    <row r="731" spans="1:8">
      <c r="A731" s="3">
        <f>财富指数—趋势!A731</f>
        <v>45625</v>
      </c>
      <c r="B731" s="12">
        <f>财富指数—趋势!I731/财富指数—趋势!H731</f>
        <v>1.1902666366867083</v>
      </c>
      <c r="C731" s="12">
        <f t="shared" si="60"/>
        <v>1.1803655351902418</v>
      </c>
      <c r="D731" s="14">
        <f t="shared" si="61"/>
        <v>0.83881655311723868</v>
      </c>
      <c r="E731" s="14">
        <f t="shared" si="63"/>
        <v>-0.38665187636288528</v>
      </c>
      <c r="F731" s="15" t="str">
        <f t="shared" si="64"/>
        <v>下降</v>
      </c>
      <c r="G731" s="14">
        <f t="shared" si="62"/>
        <v>1.622410995847412</v>
      </c>
      <c r="H731" s="1" t="str">
        <f t="shared" si="65"/>
        <v>领先</v>
      </c>
    </row>
    <row r="732" spans="1:8">
      <c r="A732" s="3">
        <f>财富指数—趋势!A732</f>
        <v>45628</v>
      </c>
      <c r="B732" s="12">
        <f>财富指数—趋势!I732/财富指数—趋势!H732</f>
        <v>1.1938727964361588</v>
      </c>
      <c r="C732" s="12">
        <f t="shared" si="60"/>
        <v>1.180485870978758</v>
      </c>
      <c r="D732" s="14">
        <f t="shared" si="61"/>
        <v>1.1340182704856483</v>
      </c>
      <c r="E732" s="14">
        <f t="shared" si="63"/>
        <v>-0.27271326029304188</v>
      </c>
      <c r="F732" s="15" t="str">
        <f t="shared" si="64"/>
        <v>下降</v>
      </c>
      <c r="G732" s="14">
        <f t="shared" si="62"/>
        <v>1.757065347550002</v>
      </c>
      <c r="H732" s="1" t="str">
        <f t="shared" si="65"/>
        <v>领先</v>
      </c>
    </row>
    <row r="733" spans="1:8">
      <c r="A733" s="3">
        <f>财富指数—趋势!A733</f>
        <v>45629</v>
      </c>
      <c r="B733" s="12">
        <f>财富指数—趋势!I733/财富指数—趋势!H733</f>
        <v>1.1951822863784289</v>
      </c>
      <c r="C733" s="12">
        <f t="shared" si="60"/>
        <v>1.1806791606284202</v>
      </c>
      <c r="D733" s="14">
        <f t="shared" si="61"/>
        <v>1.2283714520962219</v>
      </c>
      <c r="E733" s="14">
        <f t="shared" si="63"/>
        <v>-0.15772856489633275</v>
      </c>
      <c r="F733" s="15" t="str">
        <f t="shared" si="64"/>
        <v>下降</v>
      </c>
      <c r="G733" s="14">
        <f t="shared" si="62"/>
        <v>1.7548079042607467</v>
      </c>
      <c r="H733" s="1" t="str">
        <f t="shared" si="65"/>
        <v>领先</v>
      </c>
    </row>
    <row r="734" spans="1:8">
      <c r="A734" s="3">
        <f>财富指数—趋势!A734</f>
        <v>45630</v>
      </c>
      <c r="B734" s="12">
        <f>财富指数—趋势!I734/财富指数—趋势!H734</f>
        <v>1.1974500795612151</v>
      </c>
      <c r="C734" s="12">
        <f t="shared" si="60"/>
        <v>1.181070479401487</v>
      </c>
      <c r="D734" s="14">
        <f t="shared" si="61"/>
        <v>1.3868435834607062</v>
      </c>
      <c r="E734" s="14">
        <f t="shared" si="63"/>
        <v>-3.4908397200325722E-2</v>
      </c>
      <c r="F734" s="15" t="str">
        <f t="shared" si="64"/>
        <v>下降</v>
      </c>
      <c r="G734" s="14">
        <f t="shared" si="62"/>
        <v>1.7471162936239959</v>
      </c>
      <c r="H734" s="1" t="str">
        <f t="shared" si="65"/>
        <v>领先</v>
      </c>
    </row>
    <row r="735" spans="1:8">
      <c r="A735" s="3">
        <f>财富指数—趋势!A735</f>
        <v>45631</v>
      </c>
      <c r="B735" s="12">
        <f>财富指数—趋势!I735/财富指数—趋势!H735</f>
        <v>1.199561645303459</v>
      </c>
      <c r="C735" s="12">
        <f t="shared" si="60"/>
        <v>1.1816456389903334</v>
      </c>
      <c r="D735" s="14">
        <f t="shared" si="61"/>
        <v>1.5161911254912397</v>
      </c>
      <c r="E735" s="14">
        <f t="shared" si="63"/>
        <v>9.1264744736945E-2</v>
      </c>
      <c r="F735" s="15" t="str">
        <f t="shared" si="64"/>
        <v>上升</v>
      </c>
      <c r="G735" s="14">
        <f t="shared" si="62"/>
        <v>1.7860700823899123</v>
      </c>
      <c r="H735" s="1" t="str">
        <f t="shared" si="65"/>
        <v>领先</v>
      </c>
    </row>
    <row r="736" spans="1:8">
      <c r="A736" s="3">
        <f>财富指数—趋势!A736</f>
        <v>45632</v>
      </c>
      <c r="B736" s="12">
        <f>财富指数—趋势!I736/财富指数—趋势!H736</f>
        <v>1.2005547569741004</v>
      </c>
      <c r="C736" s="12">
        <f t="shared" si="60"/>
        <v>1.1821989320700341</v>
      </c>
      <c r="D736" s="14">
        <f t="shared" si="61"/>
        <v>1.5526849505713258</v>
      </c>
      <c r="E736" s="14">
        <f t="shared" si="63"/>
        <v>0.21664123429557333</v>
      </c>
      <c r="F736" s="15" t="str">
        <f t="shared" si="64"/>
        <v>上升</v>
      </c>
      <c r="G736" s="14">
        <f t="shared" si="62"/>
        <v>1.7478098619554405</v>
      </c>
      <c r="H736" s="1" t="str">
        <f t="shared" si="65"/>
        <v>领先</v>
      </c>
    </row>
    <row r="737" spans="1:8">
      <c r="A737" s="3">
        <f>财富指数—趋势!A737</f>
        <v>45635</v>
      </c>
      <c r="B737" s="12">
        <f>财富指数—趋势!I737/财富指数—趋势!H737</f>
        <v>1.2016806787902865</v>
      </c>
      <c r="C737" s="12">
        <f t="shared" si="60"/>
        <v>1.1826903554770043</v>
      </c>
      <c r="D737" s="14">
        <f t="shared" si="61"/>
        <v>1.6056885240788965</v>
      </c>
      <c r="E737" s="14">
        <f t="shared" si="63"/>
        <v>0.34227679688938578</v>
      </c>
      <c r="F737" s="15" t="str">
        <f t="shared" si="64"/>
        <v>上升</v>
      </c>
      <c r="G737" s="14">
        <f t="shared" si="62"/>
        <v>1.7229917882691459</v>
      </c>
      <c r="H737" s="1" t="str">
        <f t="shared" si="65"/>
        <v>领先</v>
      </c>
    </row>
    <row r="738" spans="1:8">
      <c r="A738" s="3">
        <f>财富指数—趋势!A738</f>
        <v>45636</v>
      </c>
      <c r="B738" s="12">
        <f>财富指数—趋势!I738/财富指数—趋势!H738</f>
        <v>1.2052313095675962</v>
      </c>
      <c r="C738" s="12">
        <f t="shared" si="60"/>
        <v>1.1832839655948053</v>
      </c>
      <c r="D738" s="14">
        <f t="shared" si="61"/>
        <v>1.8547825045325039</v>
      </c>
      <c r="E738" s="14">
        <f t="shared" si="63"/>
        <v>0.47460554793124271</v>
      </c>
      <c r="F738" s="15" t="str">
        <f t="shared" si="64"/>
        <v>上升</v>
      </c>
      <c r="G738" s="14">
        <f t="shared" si="62"/>
        <v>1.8612980717041649</v>
      </c>
      <c r="H738" s="1" t="str">
        <f t="shared" si="65"/>
        <v>领先</v>
      </c>
    </row>
    <row r="739" spans="1:8">
      <c r="A739" s="3">
        <f>财富指数—趋势!A739</f>
        <v>45637</v>
      </c>
      <c r="B739" s="12">
        <f>财富指数—趋势!I739/财富指数—趋势!H739</f>
        <v>1.2060035094756814</v>
      </c>
      <c r="C739" s="12">
        <f t="shared" si="60"/>
        <v>1.1838608096755472</v>
      </c>
      <c r="D739" s="14">
        <f t="shared" si="61"/>
        <v>1.8703803368744554</v>
      </c>
      <c r="E739" s="14">
        <f t="shared" si="63"/>
        <v>0.60098529934098688</v>
      </c>
      <c r="F739" s="15" t="str">
        <f t="shared" si="64"/>
        <v>上升</v>
      </c>
      <c r="G739" s="14">
        <f t="shared" si="62"/>
        <v>1.8092469855093718</v>
      </c>
      <c r="H739" s="1" t="str">
        <f t="shared" si="65"/>
        <v>领先</v>
      </c>
    </row>
    <row r="740" spans="1:8">
      <c r="A740" s="3">
        <f>财富指数—趋势!A740</f>
        <v>45638</v>
      </c>
      <c r="B740" s="12">
        <f>财富指数—趋势!I740/财富指数—趋势!H740</f>
        <v>1.2073160453714549</v>
      </c>
      <c r="C740" s="12">
        <f t="shared" si="60"/>
        <v>1.184455004605923</v>
      </c>
      <c r="D740" s="14">
        <f t="shared" si="61"/>
        <v>1.9300894231214727</v>
      </c>
      <c r="E740" s="14">
        <f t="shared" si="63"/>
        <v>0.72256322792126426</v>
      </c>
      <c r="F740" s="15" t="str">
        <f t="shared" si="64"/>
        <v>上升</v>
      </c>
      <c r="G740" s="14">
        <f t="shared" si="62"/>
        <v>1.7354650621827394</v>
      </c>
      <c r="H740" s="1" t="str">
        <f t="shared" si="65"/>
        <v>领先</v>
      </c>
    </row>
    <row r="741" spans="1:8">
      <c r="A741" s="3">
        <f>财富指数—趋势!A741</f>
        <v>45639</v>
      </c>
      <c r="B741" s="12">
        <f>财富指数—趋势!I741/财富指数—趋势!H741</f>
        <v>1.2106477981638055</v>
      </c>
      <c r="C741" s="12">
        <f t="shared" si="60"/>
        <v>1.1850886901487685</v>
      </c>
      <c r="D741" s="14">
        <f t="shared" si="61"/>
        <v>2.1567253343569126</v>
      </c>
      <c r="E741" s="14">
        <f t="shared" si="63"/>
        <v>0.85033283680323757</v>
      </c>
      <c r="F741" s="15" t="str">
        <f t="shared" si="64"/>
        <v>上升</v>
      </c>
      <c r="G741" s="14">
        <f t="shared" si="62"/>
        <v>1.845738137507813</v>
      </c>
      <c r="H741" s="1" t="str">
        <f t="shared" si="65"/>
        <v>领先</v>
      </c>
    </row>
    <row r="742" spans="1:8">
      <c r="A742" s="3">
        <f>财富指数—趋势!A742</f>
        <v>45642</v>
      </c>
      <c r="B742" s="12">
        <f>财富指数—趋势!I742/财富指数—趋势!H742</f>
        <v>1.2129153427443382</v>
      </c>
      <c r="C742" s="12">
        <f t="shared" si="60"/>
        <v>1.1857701047131541</v>
      </c>
      <c r="D742" s="14">
        <f t="shared" si="61"/>
        <v>2.2892496549953734</v>
      </c>
      <c r="E742" s="14">
        <f t="shared" si="63"/>
        <v>0.97650056847745959</v>
      </c>
      <c r="F742" s="15" t="str">
        <f t="shared" si="64"/>
        <v>上升</v>
      </c>
      <c r="G742" s="14">
        <f t="shared" si="62"/>
        <v>1.7843926087537598</v>
      </c>
      <c r="H742" s="1" t="str">
        <f t="shared" si="65"/>
        <v>领先</v>
      </c>
    </row>
    <row r="743" spans="1:8">
      <c r="A743" s="3">
        <f>财富指数—趋势!A743</f>
        <v>45643</v>
      </c>
      <c r="B743" s="12">
        <f>财富指数—趋势!I743/财富指数—趋势!H743</f>
        <v>1.2130622029197748</v>
      </c>
      <c r="C743" s="12">
        <f t="shared" si="60"/>
        <v>1.1864638920901396</v>
      </c>
      <c r="D743" s="14">
        <f t="shared" si="61"/>
        <v>2.2418137633146262</v>
      </c>
      <c r="E743" s="14">
        <f t="shared" si="63"/>
        <v>1.096104983725712</v>
      </c>
      <c r="F743" s="15" t="str">
        <f t="shared" si="64"/>
        <v>上升</v>
      </c>
      <c r="G743" s="14">
        <f t="shared" si="62"/>
        <v>1.5819227942198033</v>
      </c>
      <c r="H743" s="1" t="str">
        <f t="shared" si="65"/>
        <v>领先</v>
      </c>
    </row>
    <row r="744" spans="1:8">
      <c r="A744" s="3">
        <f>财富指数—趋势!A744</f>
        <v>45644</v>
      </c>
      <c r="B744" s="12">
        <f>财富指数—趋势!I744/财富指数—趋势!H744</f>
        <v>1.2120169071839271</v>
      </c>
      <c r="C744" s="12">
        <f t="shared" si="60"/>
        <v>1.1871443993073523</v>
      </c>
      <c r="D744" s="14">
        <f t="shared" si="61"/>
        <v>2.0951543797946393</v>
      </c>
      <c r="E744" s="14">
        <f t="shared" si="63"/>
        <v>1.2051659023532717</v>
      </c>
      <c r="F744" s="15" t="str">
        <f t="shared" si="64"/>
        <v>上升</v>
      </c>
      <c r="G744" s="14">
        <f t="shared" si="62"/>
        <v>1.2563378266774006</v>
      </c>
      <c r="H744" s="1" t="str">
        <f t="shared" si="65"/>
        <v>领先</v>
      </c>
    </row>
    <row r="745" spans="1:8">
      <c r="A745" s="3">
        <f>财富指数—趋势!A745</f>
        <v>45645</v>
      </c>
      <c r="B745" s="12">
        <f>财富指数—趋势!I745/财富指数—趋势!H745</f>
        <v>1.2106519668207907</v>
      </c>
      <c r="C745" s="12">
        <f t="shared" si="60"/>
        <v>1.1878048795619403</v>
      </c>
      <c r="D745" s="14">
        <f t="shared" si="61"/>
        <v>1.9234714094857441</v>
      </c>
      <c r="E745" s="14">
        <f t="shared" si="63"/>
        <v>1.3023456487187952</v>
      </c>
      <c r="F745" s="15" t="str">
        <f t="shared" si="64"/>
        <v>上升</v>
      </c>
      <c r="G745" s="14">
        <f t="shared" si="62"/>
        <v>0.78945313900009584</v>
      </c>
      <c r="H745" s="1" t="str">
        <f t="shared" si="65"/>
        <v>领先</v>
      </c>
    </row>
    <row r="746" spans="1:8">
      <c r="A746" s="3">
        <f>财富指数—趋势!A746</f>
        <v>45646</v>
      </c>
      <c r="B746" s="12">
        <f>财富指数—趋势!I746/财富指数—趋势!H746</f>
        <v>1.2114689415577728</v>
      </c>
      <c r="C746" s="12">
        <f t="shared" si="60"/>
        <v>1.1885314805057217</v>
      </c>
      <c r="D746" s="14">
        <f t="shared" si="61"/>
        <v>1.929899327722584</v>
      </c>
      <c r="E746" s="14">
        <f t="shared" si="63"/>
        <v>1.3945558818089974</v>
      </c>
      <c r="F746" s="15" t="str">
        <f t="shared" si="64"/>
        <v>上升</v>
      </c>
      <c r="G746" s="14">
        <f t="shared" si="62"/>
        <v>0.7015278756263621</v>
      </c>
      <c r="H746" s="1" t="str">
        <f t="shared" si="65"/>
        <v>领先</v>
      </c>
    </row>
    <row r="747" spans="1:8">
      <c r="A747" s="3">
        <f>财富指数—趋势!A747</f>
        <v>45649</v>
      </c>
      <c r="B747" s="12">
        <f>财富指数—趋势!I747/财富指数—趋势!H747</f>
        <v>1.2106389430097815</v>
      </c>
      <c r="C747" s="12">
        <f t="shared" si="60"/>
        <v>1.1892652851853736</v>
      </c>
      <c r="D747" s="14">
        <f t="shared" si="61"/>
        <v>1.7972153135771052</v>
      </c>
      <c r="E747" s="14">
        <f t="shared" si="63"/>
        <v>1.477226451438141</v>
      </c>
      <c r="F747" s="15" t="str">
        <f t="shared" si="64"/>
        <v>上升</v>
      </c>
      <c r="G747" s="14">
        <f t="shared" si="62"/>
        <v>0.41037173011639894</v>
      </c>
      <c r="H747" s="1" t="str">
        <f t="shared" si="65"/>
        <v>领先</v>
      </c>
    </row>
    <row r="748" spans="1:8">
      <c r="A748" s="3">
        <f>财富指数—趋势!A748</f>
        <v>45650</v>
      </c>
      <c r="B748" s="12">
        <f>财富指数—趋势!I748/财富指数—趋势!H748</f>
        <v>1.209179830238694</v>
      </c>
      <c r="C748" s="12">
        <f t="shared" si="60"/>
        <v>1.1900125701948681</v>
      </c>
      <c r="D748" s="14">
        <f t="shared" si="61"/>
        <v>1.6106771074432702</v>
      </c>
      <c r="E748" s="14">
        <f t="shared" si="63"/>
        <v>1.5446575346050238</v>
      </c>
      <c r="F748" s="15" t="str">
        <f t="shared" si="64"/>
        <v>上升</v>
      </c>
      <c r="G748" s="14">
        <f t="shared" si="62"/>
        <v>9.4485981952030507E-2</v>
      </c>
      <c r="H748" s="1" t="str">
        <f t="shared" si="65"/>
        <v>领先</v>
      </c>
    </row>
    <row r="749" spans="1:8">
      <c r="A749" s="3">
        <f>财富指数—趋势!A749</f>
        <v>45651</v>
      </c>
      <c r="B749" s="12">
        <f>财富指数—趋势!I749/财富指数—趋势!H749</f>
        <v>1.2084700296129296</v>
      </c>
      <c r="C749" s="12">
        <f t="shared" ref="C749:C812" si="66">AVERAGE(B708:B749)</f>
        <v>1.1907809588333902</v>
      </c>
      <c r="D749" s="14">
        <f t="shared" ref="D749:D812" si="67">(B749/C749-1)*100</f>
        <v>1.48550164900767</v>
      </c>
      <c r="E749" s="14">
        <f t="shared" si="63"/>
        <v>1.6005867942316225</v>
      </c>
      <c r="F749" s="15" t="str">
        <f t="shared" si="64"/>
        <v>上升</v>
      </c>
      <c r="G749" s="14">
        <f t="shared" si="62"/>
        <v>-6.7183301563655817E-2</v>
      </c>
      <c r="H749" s="1" t="str">
        <f t="shared" si="65"/>
        <v>减弱</v>
      </c>
    </row>
    <row r="750" spans="1:8">
      <c r="A750" s="3">
        <f>财富指数—趋势!A750</f>
        <v>45652</v>
      </c>
      <c r="B750" s="12">
        <f>财富指数—趋势!I750/财富指数—趋势!H750</f>
        <v>1.2077116038804863</v>
      </c>
      <c r="C750" s="12">
        <f t="shared" si="66"/>
        <v>1.1915357583336383</v>
      </c>
      <c r="D750" s="14">
        <f t="shared" si="67"/>
        <v>1.3575627448621397</v>
      </c>
      <c r="E750" s="14">
        <f t="shared" si="63"/>
        <v>1.6411918274992667</v>
      </c>
      <c r="F750" s="15" t="str">
        <f t="shared" si="64"/>
        <v>上升</v>
      </c>
      <c r="G750" s="14">
        <f t="shared" si="62"/>
        <v>-0.24812577921675683</v>
      </c>
      <c r="H750" s="1" t="str">
        <f t="shared" si="65"/>
        <v>减弱</v>
      </c>
    </row>
    <row r="751" spans="1:8">
      <c r="A751" s="3">
        <f>财富指数—趋势!A751</f>
        <v>45653</v>
      </c>
      <c r="B751" s="12">
        <f>财富指数—趋势!I751/财富指数—趋势!H751</f>
        <v>1.2083920611589833</v>
      </c>
      <c r="C751" s="12">
        <f t="shared" si="66"/>
        <v>1.1923133943191526</v>
      </c>
      <c r="D751" s="14">
        <f t="shared" si="67"/>
        <v>1.3485268987531773</v>
      </c>
      <c r="E751" s="14">
        <f t="shared" si="63"/>
        <v>1.6739840146258547</v>
      </c>
      <c r="F751" s="15" t="str">
        <f t="shared" si="64"/>
        <v>上升</v>
      </c>
      <c r="G751" s="14">
        <f t="shared" si="62"/>
        <v>-0.5062556057793266</v>
      </c>
      <c r="H751" s="1" t="str">
        <f t="shared" si="65"/>
        <v>减弱</v>
      </c>
    </row>
    <row r="752" spans="1:8">
      <c r="A752" s="3">
        <f>财富指数—趋势!A752</f>
        <v>45656</v>
      </c>
      <c r="B752" s="12">
        <f>财富指数—趋势!I752/财富指数—趋势!H752</f>
        <v>1.208360680694436</v>
      </c>
      <c r="C752" s="12">
        <f t="shared" si="66"/>
        <v>1.1931186036913606</v>
      </c>
      <c r="D752" s="14">
        <f t="shared" si="67"/>
        <v>1.2774988970851942</v>
      </c>
      <c r="E752" s="14">
        <f t="shared" si="63"/>
        <v>1.6948736500529005</v>
      </c>
      <c r="F752" s="15" t="str">
        <f t="shared" si="64"/>
        <v>上升</v>
      </c>
      <c r="G752" s="14">
        <f t="shared" si="62"/>
        <v>-0.59288143978926122</v>
      </c>
      <c r="H752" s="1" t="str">
        <f t="shared" si="65"/>
        <v>减弱</v>
      </c>
    </row>
    <row r="753" spans="1:8">
      <c r="A753" s="3">
        <f>财富指数—趋势!A753</f>
        <v>45657</v>
      </c>
      <c r="B753" s="12">
        <f>财富指数—趋势!I753/财富指数—趋势!H753</f>
        <v>1.2101078403383905</v>
      </c>
      <c r="C753" s="12">
        <f t="shared" si="66"/>
        <v>1.1939607395201208</v>
      </c>
      <c r="D753" s="14">
        <f t="shared" si="67"/>
        <v>1.3523979712062761</v>
      </c>
      <c r="E753" s="14">
        <f t="shared" si="63"/>
        <v>1.7052726834205492</v>
      </c>
      <c r="F753" s="15" t="str">
        <f t="shared" si="64"/>
        <v>上升</v>
      </c>
      <c r="G753" s="14">
        <f t="shared" si="62"/>
        <v>-0.57769145191519655</v>
      </c>
      <c r="H753" s="1" t="str">
        <f t="shared" si="65"/>
        <v>减弱</v>
      </c>
    </row>
    <row r="754" spans="1:8">
      <c r="A754" s="3">
        <f>财富指数—趋势!A754</f>
        <v>45659</v>
      </c>
      <c r="B754" s="12">
        <f>财富指数—趋势!I754/财富指数—趋势!H754</f>
        <v>1.2141471661351633</v>
      </c>
      <c r="C754" s="12">
        <f t="shared" si="66"/>
        <v>1.1948899332710836</v>
      </c>
      <c r="D754" s="14">
        <f t="shared" si="67"/>
        <v>1.6116323627701767</v>
      </c>
      <c r="E754" s="14">
        <f t="shared" si="63"/>
        <v>1.7235232029764525</v>
      </c>
      <c r="F754" s="15" t="str">
        <f t="shared" si="64"/>
        <v>上升</v>
      </c>
      <c r="G754" s="14">
        <f t="shared" si="62"/>
        <v>-0.54509297158673586</v>
      </c>
      <c r="H754" s="1" t="str">
        <f t="shared" si="65"/>
        <v>减弱</v>
      </c>
    </row>
    <row r="755" spans="1:8">
      <c r="A755" s="3">
        <f>财富指数—趋势!A755</f>
        <v>45660</v>
      </c>
      <c r="B755" s="12">
        <f>财富指数—趋势!I755/财富指数—趋势!H755</f>
        <v>1.2174320170326032</v>
      </c>
      <c r="C755" s="12">
        <f t="shared" si="66"/>
        <v>1.1959113335969369</v>
      </c>
      <c r="D755" s="14">
        <f t="shared" si="67"/>
        <v>1.7995216560862115</v>
      </c>
      <c r="E755" s="14">
        <f t="shared" si="63"/>
        <v>1.7431745397681428</v>
      </c>
      <c r="F755" s="15" t="str">
        <f t="shared" si="64"/>
        <v>上升</v>
      </c>
      <c r="G755" s="14">
        <f t="shared" si="62"/>
        <v>-0.48972799890916185</v>
      </c>
      <c r="H755" s="1" t="str">
        <f t="shared" si="65"/>
        <v>减弱</v>
      </c>
    </row>
    <row r="756" spans="1:8">
      <c r="A756" s="3">
        <f>财富指数—趋势!A756</f>
        <v>45663</v>
      </c>
      <c r="B756" s="12">
        <f>财富指数—趋势!I756/财富指数—趋势!H756</f>
        <v>1.2186381781563436</v>
      </c>
      <c r="C756" s="12">
        <f t="shared" si="66"/>
        <v>1.1969572187401123</v>
      </c>
      <c r="D756" s="14">
        <f t="shared" si="67"/>
        <v>1.8113395430332968</v>
      </c>
      <c r="E756" s="14">
        <f t="shared" si="63"/>
        <v>1.7572292263177647</v>
      </c>
      <c r="F756" s="15" t="str">
        <f t="shared" si="64"/>
        <v>上升</v>
      </c>
      <c r="G756" s="14">
        <f t="shared" si="62"/>
        <v>-0.43047422028132942</v>
      </c>
      <c r="H756" s="1" t="str">
        <f t="shared" si="65"/>
        <v>减弱</v>
      </c>
    </row>
    <row r="757" spans="1:8">
      <c r="A757" s="3">
        <f>财富指数—趋势!A757</f>
        <v>45664</v>
      </c>
      <c r="B757" s="12">
        <f>财富指数—趋势!I757/财富指数—趋势!H757</f>
        <v>1.2186548944657769</v>
      </c>
      <c r="C757" s="12">
        <f t="shared" si="66"/>
        <v>1.1980015059086175</v>
      </c>
      <c r="D757" s="14">
        <f t="shared" si="67"/>
        <v>1.7239868610594788</v>
      </c>
      <c r="E757" s="14">
        <f t="shared" si="63"/>
        <v>1.7653864601505338</v>
      </c>
      <c r="F757" s="15" t="str">
        <f t="shared" si="64"/>
        <v>上升</v>
      </c>
      <c r="G757" s="14">
        <f t="shared" si="62"/>
        <v>-0.37116751873516041</v>
      </c>
      <c r="H757" s="1" t="str">
        <f t="shared" si="65"/>
        <v>减弱</v>
      </c>
    </row>
    <row r="758" spans="1:8">
      <c r="A758" s="3">
        <f>财富指数—趋势!A758</f>
        <v>45665</v>
      </c>
      <c r="B758" s="12">
        <f>财富指数—趋势!I758/财富指数—趋势!H758</f>
        <v>1.2199461066210679</v>
      </c>
      <c r="C758" s="12">
        <f t="shared" si="66"/>
        <v>1.199076502201474</v>
      </c>
      <c r="D758" s="14">
        <f t="shared" si="67"/>
        <v>1.7404731375586069</v>
      </c>
      <c r="E758" s="14">
        <f t="shared" si="63"/>
        <v>1.7718047750781392</v>
      </c>
      <c r="F758" s="15" t="str">
        <f t="shared" si="64"/>
        <v>上升</v>
      </c>
      <c r="G758" s="14">
        <f t="shared" si="62"/>
        <v>-0.18299827192713725</v>
      </c>
      <c r="H758" s="1" t="str">
        <f t="shared" si="65"/>
        <v>减弱</v>
      </c>
    </row>
    <row r="759" spans="1:8">
      <c r="A759" s="3">
        <f>财富指数—趋势!A759</f>
        <v>45666</v>
      </c>
      <c r="B759" s="12">
        <f>财富指数—趋势!I759/财富指数—趋势!H759</f>
        <v>1.2200310144792141</v>
      </c>
      <c r="C759" s="12">
        <f t="shared" si="66"/>
        <v>1.2001360463011281</v>
      </c>
      <c r="D759" s="14">
        <f t="shared" si="67"/>
        <v>1.6577260752564715</v>
      </c>
      <c r="E759" s="14">
        <f t="shared" si="63"/>
        <v>1.7624211355888042</v>
      </c>
      <c r="F759" s="15" t="str">
        <f t="shared" si="64"/>
        <v>上升</v>
      </c>
      <c r="G759" s="14">
        <f t="shared" si="62"/>
        <v>-0.27217325246611246</v>
      </c>
      <c r="H759" s="1" t="str">
        <f t="shared" si="65"/>
        <v>减弱</v>
      </c>
    </row>
    <row r="760" spans="1:8">
      <c r="A760" s="3">
        <f>财富指数—趋势!A760</f>
        <v>45667</v>
      </c>
      <c r="B760" s="12">
        <f>财富指数—趋势!I760/财富指数—趋势!H760</f>
        <v>1.2203241893817183</v>
      </c>
      <c r="C760" s="12">
        <f t="shared" si="66"/>
        <v>1.2011759407103197</v>
      </c>
      <c r="D760" s="14">
        <f t="shared" si="67"/>
        <v>1.5941252253250271</v>
      </c>
      <c r="E760" s="14">
        <f t="shared" si="63"/>
        <v>1.7492661302769266</v>
      </c>
      <c r="F760" s="15" t="str">
        <f t="shared" si="64"/>
        <v>上升</v>
      </c>
      <c r="G760" s="14">
        <f t="shared" si="62"/>
        <v>-0.20309008825207808</v>
      </c>
      <c r="H760" s="1" t="str">
        <f t="shared" si="65"/>
        <v>减弱</v>
      </c>
    </row>
    <row r="761" spans="1:8">
      <c r="A761" s="3">
        <f>财富指数—趋势!A761</f>
        <v>45670</v>
      </c>
      <c r="B761" s="12">
        <f>财富指数—趋势!I761/财富指数—趋势!H761</f>
        <v>1.2202042828032451</v>
      </c>
      <c r="C761" s="12">
        <f t="shared" si="66"/>
        <v>1.2021798613432757</v>
      </c>
      <c r="D761" s="14">
        <f t="shared" si="67"/>
        <v>1.4993115455976369</v>
      </c>
      <c r="E761" s="14">
        <f t="shared" si="63"/>
        <v>1.7287528980138869</v>
      </c>
      <c r="F761" s="15" t="str">
        <f t="shared" si="64"/>
        <v>上升</v>
      </c>
      <c r="G761" s="14">
        <f t="shared" si="62"/>
        <v>-0.11136556184563329</v>
      </c>
      <c r="H761" s="1" t="str">
        <f t="shared" si="65"/>
        <v>减弱</v>
      </c>
    </row>
    <row r="762" spans="1:8">
      <c r="A762" s="3">
        <f>财富指数—趋势!A762</f>
        <v>45671</v>
      </c>
      <c r="B762" s="12">
        <f>财富指数—趋势!I762/财富指数—趋势!H762</f>
        <v>1.220781933518666</v>
      </c>
      <c r="C762" s="12">
        <f t="shared" si="66"/>
        <v>1.2031820806854086</v>
      </c>
      <c r="D762" s="14">
        <f t="shared" si="67"/>
        <v>1.4627755113533203</v>
      </c>
      <c r="E762" s="14">
        <f t="shared" si="63"/>
        <v>1.6957076683470493</v>
      </c>
      <c r="F762" s="15" t="str">
        <f t="shared" si="64"/>
        <v>上升</v>
      </c>
      <c r="G762" s="14">
        <f t="shared" ref="G762:G825" si="68">D762-D749</f>
        <v>-2.2726137654349721E-2</v>
      </c>
      <c r="H762" s="1" t="str">
        <f t="shared" si="65"/>
        <v>减弱</v>
      </c>
    </row>
    <row r="763" spans="1:8">
      <c r="A763" s="3">
        <f>财富指数—趋势!A763</f>
        <v>45672</v>
      </c>
      <c r="B763" s="12">
        <f>财富指数—趋势!I763/财富指数—趋势!H763</f>
        <v>1.2221299507473893</v>
      </c>
      <c r="C763" s="12">
        <f t="shared" si="66"/>
        <v>1.2041806461903306</v>
      </c>
      <c r="D763" s="14">
        <f t="shared" si="67"/>
        <v>1.4905823817917163</v>
      </c>
      <c r="E763" s="14">
        <f t="shared" si="63"/>
        <v>1.6576758934325895</v>
      </c>
      <c r="F763" s="15" t="str">
        <f t="shared" si="64"/>
        <v>上升</v>
      </c>
      <c r="G763" s="14">
        <f t="shared" si="68"/>
        <v>0.13301963692957663</v>
      </c>
      <c r="H763" s="1" t="str">
        <f t="shared" si="65"/>
        <v>领先</v>
      </c>
    </row>
    <row r="764" spans="1:8">
      <c r="A764" s="3">
        <f>财富指数—趋势!A764</f>
        <v>45673</v>
      </c>
      <c r="B764" s="12">
        <f>财富指数—趋势!I764/财富指数—趋势!H764</f>
        <v>1.2232672629646064</v>
      </c>
      <c r="C764" s="12">
        <f t="shared" si="66"/>
        <v>1.2051917882088878</v>
      </c>
      <c r="D764" s="14">
        <f t="shared" si="67"/>
        <v>1.4998006900280636</v>
      </c>
      <c r="E764" s="14">
        <f t="shared" si="63"/>
        <v>1.6223419375618007</v>
      </c>
      <c r="F764" s="15" t="str">
        <f t="shared" si="64"/>
        <v>上升</v>
      </c>
      <c r="G764" s="14">
        <f t="shared" si="68"/>
        <v>0.15127379127488627</v>
      </c>
      <c r="H764" s="1" t="str">
        <f t="shared" si="65"/>
        <v>领先</v>
      </c>
    </row>
    <row r="765" spans="1:8">
      <c r="A765" s="3">
        <f>财富指数—趋势!A765</f>
        <v>45674</v>
      </c>
      <c r="B765" s="12">
        <f>财富指数—趋势!I765/财富指数—趋势!H765</f>
        <v>1.2233192144991025</v>
      </c>
      <c r="C765" s="12">
        <f t="shared" si="66"/>
        <v>1.2061948772442108</v>
      </c>
      <c r="D765" s="14">
        <f t="shared" si="67"/>
        <v>1.419699053441148</v>
      </c>
      <c r="E765" s="14">
        <f t="shared" si="63"/>
        <v>1.5901773982116343</v>
      </c>
      <c r="F765" s="15" t="str">
        <f t="shared" si="64"/>
        <v>上升</v>
      </c>
      <c r="G765" s="14">
        <f t="shared" si="68"/>
        <v>0.14220015635595384</v>
      </c>
      <c r="H765" s="1" t="str">
        <f t="shared" si="65"/>
        <v>领先</v>
      </c>
    </row>
    <row r="766" spans="1:8">
      <c r="A766" s="3">
        <f>财富指数—趋势!A766</f>
        <v>45677</v>
      </c>
      <c r="B766" s="12">
        <f>财富指数—趋势!I766/财富指数—趋势!H766</f>
        <v>1.2228365981283174</v>
      </c>
      <c r="C766" s="12">
        <f t="shared" si="66"/>
        <v>1.2071764463299826</v>
      </c>
      <c r="D766" s="14">
        <f t="shared" si="67"/>
        <v>1.2972545849402772</v>
      </c>
      <c r="E766" s="14">
        <f t="shared" si="63"/>
        <v>1.5603575494237547</v>
      </c>
      <c r="F766" s="15" t="str">
        <f t="shared" si="64"/>
        <v>上升</v>
      </c>
      <c r="G766" s="14">
        <f t="shared" si="68"/>
        <v>-5.5143386265998906E-2</v>
      </c>
      <c r="H766" s="1" t="str">
        <f t="shared" si="65"/>
        <v>减弱</v>
      </c>
    </row>
    <row r="767" spans="1:8">
      <c r="A767" s="3">
        <f>财富指数—趋势!A767</f>
        <v>45678</v>
      </c>
      <c r="B767" s="12">
        <f>财富指数—趋势!I767/财富指数—趋势!H767</f>
        <v>1.2221992539723363</v>
      </c>
      <c r="C767" s="12">
        <f t="shared" si="66"/>
        <v>1.2081230622986645</v>
      </c>
      <c r="D767" s="14">
        <f t="shared" si="67"/>
        <v>1.1651289601979364</v>
      </c>
      <c r="E767" s="14">
        <f t="shared" si="63"/>
        <v>1.523939912874962</v>
      </c>
      <c r="F767" s="15" t="str">
        <f t="shared" si="64"/>
        <v>上升</v>
      </c>
      <c r="G767" s="14">
        <f t="shared" si="68"/>
        <v>-0.4465034025722403</v>
      </c>
      <c r="H767" s="1" t="str">
        <f t="shared" si="65"/>
        <v>减弱</v>
      </c>
    </row>
    <row r="768" spans="1:8">
      <c r="A768" s="3">
        <f>财富指数—趋势!A768</f>
        <v>45679</v>
      </c>
      <c r="B768" s="12">
        <f>财富指数—趋势!I768/财富指数—趋势!H768</f>
        <v>1.2228216045935769</v>
      </c>
      <c r="C768" s="12">
        <f t="shared" si="66"/>
        <v>1.2090771661416824</v>
      </c>
      <c r="D768" s="14">
        <f t="shared" si="67"/>
        <v>1.1367709883856936</v>
      </c>
      <c r="E768" s="14">
        <f t="shared" si="63"/>
        <v>1.4924901831039425</v>
      </c>
      <c r="F768" s="15" t="str">
        <f t="shared" si="64"/>
        <v>上升</v>
      </c>
      <c r="G768" s="14">
        <f t="shared" si="68"/>
        <v>-0.66275066770051794</v>
      </c>
      <c r="H768" s="1" t="str">
        <f t="shared" si="65"/>
        <v>减弱</v>
      </c>
    </row>
    <row r="769" spans="1:8">
      <c r="A769" s="3">
        <f>财富指数—趋势!A769</f>
        <v>45680</v>
      </c>
      <c r="B769" s="12">
        <f>财富指数—趋势!I769/财富指数—趋势!H769</f>
        <v>1.2230311592168943</v>
      </c>
      <c r="C769" s="12">
        <f t="shared" si="66"/>
        <v>1.2100093316619966</v>
      </c>
      <c r="D769" s="14">
        <f t="shared" si="67"/>
        <v>1.0761757958520635</v>
      </c>
      <c r="E769" s="14">
        <f t="shared" ref="E769:E832" si="69">AVERAGE(D749:D769)</f>
        <v>1.4670377396948373</v>
      </c>
      <c r="F769" s="15" t="str">
        <f t="shared" ref="F769:F832" si="70">IF(E769&gt;0,"上升","下降")</f>
        <v>上升</v>
      </c>
      <c r="G769" s="14">
        <f t="shared" si="68"/>
        <v>-0.73516374718123334</v>
      </c>
      <c r="H769" s="1" t="str">
        <f t="shared" ref="H769:H832" si="71">IF(AND(D769&gt;0,G769&gt;0),"领先",IF(AND(D769&lt;=0,G769&gt;0),"改善",IF(AND(D769&gt;0,G769&lt;=0),"减弱","滞后")))</f>
        <v>减弱</v>
      </c>
    </row>
    <row r="770" spans="1:8">
      <c r="A770" s="3">
        <f>财富指数—趋势!A770</f>
        <v>45681</v>
      </c>
      <c r="B770" s="12">
        <f>财富指数—趋势!I770/财富指数—趋势!H770</f>
        <v>1.2232396258921026</v>
      </c>
      <c r="C770" s="12">
        <f t="shared" si="66"/>
        <v>1.2109236762388458</v>
      </c>
      <c r="D770" s="14">
        <f t="shared" si="67"/>
        <v>1.0170706787656858</v>
      </c>
      <c r="E770" s="14">
        <f t="shared" si="69"/>
        <v>1.4447315030166474</v>
      </c>
      <c r="F770" s="15" t="str">
        <f t="shared" si="70"/>
        <v>上升</v>
      </c>
      <c r="G770" s="14">
        <f t="shared" si="68"/>
        <v>-0.70691618229379305</v>
      </c>
      <c r="H770" s="1" t="str">
        <f t="shared" si="71"/>
        <v>减弱</v>
      </c>
    </row>
    <row r="771" spans="1:8">
      <c r="A771" s="3">
        <f>财富指数—趋势!A771</f>
        <v>45683</v>
      </c>
      <c r="B771" s="12">
        <f>财富指数—趋势!I771/财富指数—趋势!H771</f>
        <v>1.2235047718320402</v>
      </c>
      <c r="C771" s="12">
        <f t="shared" si="66"/>
        <v>1.2117984798101114</v>
      </c>
      <c r="D771" s="14">
        <f t="shared" si="67"/>
        <v>0.96602630032702752</v>
      </c>
      <c r="E771" s="14">
        <f t="shared" si="69"/>
        <v>1.4260869104197376</v>
      </c>
      <c r="F771" s="15" t="str">
        <f t="shared" si="70"/>
        <v>上升</v>
      </c>
      <c r="G771" s="14">
        <f t="shared" si="68"/>
        <v>-0.77444683723157937</v>
      </c>
      <c r="H771" s="1" t="str">
        <f t="shared" si="71"/>
        <v>减弱</v>
      </c>
    </row>
    <row r="772" spans="1:8">
      <c r="A772" s="3">
        <f>财富指数—趋势!A772</f>
        <v>45684</v>
      </c>
      <c r="B772" s="12">
        <f>财富指数—趋势!I772/财富指数—趋势!H772</f>
        <v>1.2230011357331465</v>
      </c>
      <c r="C772" s="12">
        <f t="shared" si="66"/>
        <v>1.2126251012629166</v>
      </c>
      <c r="D772" s="14">
        <f t="shared" si="67"/>
        <v>0.85566713565665697</v>
      </c>
      <c r="E772" s="14">
        <f t="shared" si="69"/>
        <v>1.4026173978913317</v>
      </c>
      <c r="F772" s="15" t="str">
        <f t="shared" si="70"/>
        <v>上升</v>
      </c>
      <c r="G772" s="14">
        <f t="shared" si="68"/>
        <v>-0.80205893959981456</v>
      </c>
      <c r="H772" s="1" t="str">
        <f t="shared" si="71"/>
        <v>减弱</v>
      </c>
    </row>
    <row r="773" spans="1:8">
      <c r="A773" s="3">
        <f>财富指数—趋势!A773</f>
        <v>45693</v>
      </c>
      <c r="B773" s="12">
        <f>财富指数—趋势!I773/财富指数—趋势!H773</f>
        <v>1.2235595856981822</v>
      </c>
      <c r="C773" s="12">
        <f t="shared" si="66"/>
        <v>1.2134177905250947</v>
      </c>
      <c r="D773" s="14">
        <f t="shared" si="67"/>
        <v>0.83580406124577067</v>
      </c>
      <c r="E773" s="14">
        <f t="shared" si="69"/>
        <v>1.3815843104704069</v>
      </c>
      <c r="F773" s="15" t="str">
        <f t="shared" si="70"/>
        <v>上升</v>
      </c>
      <c r="G773" s="14">
        <f t="shared" si="68"/>
        <v>-0.75832116407925643</v>
      </c>
      <c r="H773" s="1" t="str">
        <f t="shared" si="71"/>
        <v>减弱</v>
      </c>
    </row>
    <row r="774" spans="1:8">
      <c r="A774" s="3">
        <f>财富指数—趋势!A774</f>
        <v>45694</v>
      </c>
      <c r="B774" s="12">
        <f>财富指数—趋势!I774/财富指数—趋势!H774</f>
        <v>1.2249092079204673</v>
      </c>
      <c r="C774" s="12">
        <f t="shared" si="66"/>
        <v>1.2141567527032926</v>
      </c>
      <c r="D774" s="14">
        <f t="shared" si="67"/>
        <v>0.88559036493720544</v>
      </c>
      <c r="E774" s="14">
        <f t="shared" si="69"/>
        <v>1.359355376838546</v>
      </c>
      <c r="F774" s="15" t="str">
        <f t="shared" si="70"/>
        <v>上升</v>
      </c>
      <c r="G774" s="14">
        <f t="shared" si="68"/>
        <v>-0.61372118066043146</v>
      </c>
      <c r="H774" s="1" t="str">
        <f t="shared" si="71"/>
        <v>减弱</v>
      </c>
    </row>
    <row r="775" spans="1:8">
      <c r="A775" s="3">
        <f>财富指数—趋势!A775</f>
        <v>45695</v>
      </c>
      <c r="B775" s="12">
        <f>财富指数—趋势!I775/财富指数—趋势!H775</f>
        <v>1.2250183609856524</v>
      </c>
      <c r="C775" s="12">
        <f t="shared" si="66"/>
        <v>1.2148671354320359</v>
      </c>
      <c r="D775" s="14">
        <f t="shared" si="67"/>
        <v>0.83558318910375018</v>
      </c>
      <c r="E775" s="14">
        <f t="shared" si="69"/>
        <v>1.3224006542830022</v>
      </c>
      <c r="F775" s="15" t="str">
        <f t="shared" si="70"/>
        <v>上升</v>
      </c>
      <c r="G775" s="14">
        <f t="shared" si="68"/>
        <v>-0.62719232224957011</v>
      </c>
      <c r="H775" s="1" t="str">
        <f t="shared" si="71"/>
        <v>减弱</v>
      </c>
    </row>
    <row r="776" spans="1:8">
      <c r="A776" s="3">
        <f>财富指数—趋势!A776</f>
        <v>45696</v>
      </c>
      <c r="B776" s="12">
        <f>财富指数—趋势!I776/财富指数—趋势!H776</f>
        <v>1.2248050674652673</v>
      </c>
      <c r="C776" s="12">
        <f t="shared" si="66"/>
        <v>1.2155184446678469</v>
      </c>
      <c r="D776" s="14">
        <f t="shared" si="67"/>
        <v>0.76400509084484369</v>
      </c>
      <c r="E776" s="14">
        <f t="shared" si="69"/>
        <v>1.2730903416524608</v>
      </c>
      <c r="F776" s="15" t="str">
        <f t="shared" si="70"/>
        <v>上升</v>
      </c>
      <c r="G776" s="14">
        <f t="shared" si="68"/>
        <v>-0.72657729094687262</v>
      </c>
      <c r="H776" s="1" t="str">
        <f t="shared" si="71"/>
        <v>减弱</v>
      </c>
    </row>
    <row r="777" spans="1:8">
      <c r="A777" s="3">
        <f>财富指数—趋势!A777</f>
        <v>45698</v>
      </c>
      <c r="B777" s="12">
        <f>财富指数—趋势!I777/财富指数—趋势!H777</f>
        <v>1.2248863433535198</v>
      </c>
      <c r="C777" s="12">
        <f t="shared" si="66"/>
        <v>1.2161214136690388</v>
      </c>
      <c r="D777" s="14">
        <f t="shared" si="67"/>
        <v>0.72072817614790008</v>
      </c>
      <c r="E777" s="14">
        <f t="shared" si="69"/>
        <v>1.2211564670388704</v>
      </c>
      <c r="F777" s="15" t="str">
        <f t="shared" si="70"/>
        <v>上升</v>
      </c>
      <c r="G777" s="14">
        <f t="shared" si="68"/>
        <v>-0.77907251388016352</v>
      </c>
      <c r="H777" s="1" t="str">
        <f t="shared" si="71"/>
        <v>减弱</v>
      </c>
    </row>
    <row r="778" spans="1:8">
      <c r="A778" s="3">
        <f>财富指数—趋势!A778</f>
        <v>45699</v>
      </c>
      <c r="B778" s="12">
        <f>财富指数—趋势!I778/财富指数—趋势!H778</f>
        <v>1.2250561697916864</v>
      </c>
      <c r="C778" s="12">
        <f t="shared" si="66"/>
        <v>1.2167047806408859</v>
      </c>
      <c r="D778" s="14">
        <f t="shared" si="67"/>
        <v>0.68639404428094686</v>
      </c>
      <c r="E778" s="14">
        <f t="shared" si="69"/>
        <v>1.1717472852875122</v>
      </c>
      <c r="F778" s="15" t="str">
        <f t="shared" si="70"/>
        <v>上升</v>
      </c>
      <c r="G778" s="14">
        <f t="shared" si="68"/>
        <v>-0.73330500916020114</v>
      </c>
      <c r="H778" s="1" t="str">
        <f t="shared" si="71"/>
        <v>减弱</v>
      </c>
    </row>
    <row r="779" spans="1:8">
      <c r="A779" s="3">
        <f>财富指数—趋势!A779</f>
        <v>45700</v>
      </c>
      <c r="B779" s="12">
        <f>财富指数—趋势!I779/财富指数—趋势!H779</f>
        <v>1.2256559413907102</v>
      </c>
      <c r="C779" s="12">
        <f t="shared" si="66"/>
        <v>1.2172756202266104</v>
      </c>
      <c r="D779" s="14">
        <f t="shared" si="67"/>
        <v>0.68844894491024711</v>
      </c>
      <c r="E779" s="14">
        <f t="shared" si="69"/>
        <v>1.1216508951613997</v>
      </c>
      <c r="F779" s="15" t="str">
        <f t="shared" si="70"/>
        <v>上升</v>
      </c>
      <c r="G779" s="14">
        <f t="shared" si="68"/>
        <v>-0.60880564003003013</v>
      </c>
      <c r="H779" s="1" t="str">
        <f t="shared" si="71"/>
        <v>减弱</v>
      </c>
    </row>
    <row r="780" spans="1:8">
      <c r="A780" s="3">
        <f>财富指数—趋势!A780</f>
        <v>45701</v>
      </c>
      <c r="B780" s="12">
        <f>财富指数—趋势!I780/财富指数—趋势!H780</f>
        <v>1.2260381530121498</v>
      </c>
      <c r="C780" s="12">
        <f t="shared" si="66"/>
        <v>1.2177710212610047</v>
      </c>
      <c r="D780" s="14">
        <f t="shared" si="67"/>
        <v>0.67887407458460114</v>
      </c>
      <c r="E780" s="14">
        <f t="shared" si="69"/>
        <v>1.0750388951294059</v>
      </c>
      <c r="F780" s="15" t="str">
        <f t="shared" si="70"/>
        <v>上升</v>
      </c>
      <c r="G780" s="14">
        <f t="shared" si="68"/>
        <v>-0.4862548856133353</v>
      </c>
      <c r="H780" s="1" t="str">
        <f t="shared" si="71"/>
        <v>减弱</v>
      </c>
    </row>
    <row r="781" spans="1:8">
      <c r="A781" s="3">
        <f>财富指数—趋势!A781</f>
        <v>45702</v>
      </c>
      <c r="B781" s="12">
        <f>财富指数—趋势!I781/财富指数—趋势!H781</f>
        <v>1.2260121099193828</v>
      </c>
      <c r="C781" s="12">
        <f t="shared" si="66"/>
        <v>1.2182474165096642</v>
      </c>
      <c r="D781" s="14">
        <f t="shared" si="67"/>
        <v>0.63736588352183432</v>
      </c>
      <c r="E781" s="14">
        <f t="shared" si="69"/>
        <v>1.0294789264721109</v>
      </c>
      <c r="F781" s="15" t="str">
        <f t="shared" si="70"/>
        <v>上升</v>
      </c>
      <c r="G781" s="14">
        <f t="shared" si="68"/>
        <v>-0.49940510486385925</v>
      </c>
      <c r="H781" s="1" t="str">
        <f t="shared" si="71"/>
        <v>减弱</v>
      </c>
    </row>
    <row r="782" spans="1:8">
      <c r="A782" s="3">
        <f>财富指数—趋势!A782</f>
        <v>45705</v>
      </c>
      <c r="B782" s="12">
        <f>财富指数—趋势!I782/财富指数—趋势!H782</f>
        <v>1.2252678957318934</v>
      </c>
      <c r="C782" s="12">
        <f t="shared" si="66"/>
        <v>1.2186748415182462</v>
      </c>
      <c r="D782" s="14">
        <f t="shared" si="67"/>
        <v>0.54100191363870564</v>
      </c>
      <c r="E782" s="14">
        <f t="shared" si="69"/>
        <v>0.98384513447406674</v>
      </c>
      <c r="F782" s="15" t="str">
        <f t="shared" si="70"/>
        <v>上升</v>
      </c>
      <c r="G782" s="14">
        <f t="shared" si="68"/>
        <v>-0.53517388221335782</v>
      </c>
      <c r="H782" s="1" t="str">
        <f t="shared" si="71"/>
        <v>减弱</v>
      </c>
    </row>
    <row r="783" spans="1:8">
      <c r="A783" s="3">
        <f>财富指数—趋势!A783</f>
        <v>45706</v>
      </c>
      <c r="B783" s="12">
        <f>财富指数—趋势!I783/财富指数—趋势!H783</f>
        <v>1.2233881449967117</v>
      </c>
      <c r="C783" s="12">
        <f t="shared" si="66"/>
        <v>1.2189781831095059</v>
      </c>
      <c r="D783" s="14">
        <f t="shared" si="67"/>
        <v>0.3617752924795159</v>
      </c>
      <c r="E783" s="14">
        <f t="shared" si="69"/>
        <v>0.93141655262293321</v>
      </c>
      <c r="F783" s="15" t="str">
        <f t="shared" si="70"/>
        <v>上升</v>
      </c>
      <c r="G783" s="14">
        <f t="shared" si="68"/>
        <v>-0.6552953862861699</v>
      </c>
      <c r="H783" s="1" t="str">
        <f t="shared" si="71"/>
        <v>减弱</v>
      </c>
    </row>
    <row r="784" spans="1:8">
      <c r="A784" s="3">
        <f>财富指数—趋势!A784</f>
        <v>45707</v>
      </c>
      <c r="B784" s="12">
        <f>财富指数—趋势!I784/财富指数—趋势!H784</f>
        <v>1.222722277804202</v>
      </c>
      <c r="C784" s="12">
        <f t="shared" si="66"/>
        <v>1.2192116815633123</v>
      </c>
      <c r="D784" s="14">
        <f t="shared" si="67"/>
        <v>0.28793984621180435</v>
      </c>
      <c r="E784" s="14">
        <f t="shared" si="69"/>
        <v>0.87414786045246085</v>
      </c>
      <c r="F784" s="15" t="str">
        <f t="shared" si="70"/>
        <v>上升</v>
      </c>
      <c r="G784" s="14">
        <f t="shared" si="68"/>
        <v>-0.67808645411522317</v>
      </c>
      <c r="H784" s="1" t="str">
        <f t="shared" si="71"/>
        <v>减弱</v>
      </c>
    </row>
    <row r="785" spans="1:8">
      <c r="A785" s="3">
        <f>财富指数—趋势!A785</f>
        <v>45708</v>
      </c>
      <c r="B785" s="12">
        <f>财富指数—趋势!I785/财富指数—趋势!H785</f>
        <v>1.2217912639343127</v>
      </c>
      <c r="C785" s="12">
        <f t="shared" si="66"/>
        <v>1.2194195163493726</v>
      </c>
      <c r="D785" s="14">
        <f t="shared" si="67"/>
        <v>0.19449808315685768</v>
      </c>
      <c r="E785" s="14">
        <f t="shared" si="69"/>
        <v>0.81199059345859415</v>
      </c>
      <c r="F785" s="15" t="str">
        <f t="shared" si="70"/>
        <v>上升</v>
      </c>
      <c r="G785" s="14">
        <f t="shared" si="68"/>
        <v>-0.66116905249979929</v>
      </c>
      <c r="H785" s="1" t="str">
        <f t="shared" si="71"/>
        <v>减弱</v>
      </c>
    </row>
    <row r="786" spans="1:8">
      <c r="A786" s="3">
        <f>财富指数—趋势!A786</f>
        <v>45709</v>
      </c>
      <c r="B786" s="12">
        <f>财富指数—趋势!I786/财富指数—趋势!H786</f>
        <v>1.2195331848872428</v>
      </c>
      <c r="C786" s="12">
        <f t="shared" si="66"/>
        <v>1.2195984753423086</v>
      </c>
      <c r="D786" s="14">
        <f t="shared" si="67"/>
        <v>-5.3534385607845181E-3</v>
      </c>
      <c r="E786" s="14">
        <f t="shared" si="69"/>
        <v>0.74413095098231152</v>
      </c>
      <c r="F786" s="15" t="str">
        <f t="shared" si="70"/>
        <v>上升</v>
      </c>
      <c r="G786" s="14">
        <f t="shared" si="68"/>
        <v>-0.84115749980655519</v>
      </c>
      <c r="H786" s="1" t="str">
        <f t="shared" si="71"/>
        <v>滞后</v>
      </c>
    </row>
    <row r="787" spans="1:8">
      <c r="A787" s="3">
        <f>财富指数—趋势!A787</f>
        <v>45712</v>
      </c>
      <c r="B787" s="12">
        <f>财富指数—趋势!I787/财富指数—趋势!H787</f>
        <v>1.2166306504228188</v>
      </c>
      <c r="C787" s="12">
        <f t="shared" si="66"/>
        <v>1.2197408249518806</v>
      </c>
      <c r="D787" s="14">
        <f t="shared" si="67"/>
        <v>-0.25498650741517803</v>
      </c>
      <c r="E787" s="14">
        <f t="shared" si="69"/>
        <v>0.67021470848919462</v>
      </c>
      <c r="F787" s="15" t="str">
        <f t="shared" si="70"/>
        <v>上升</v>
      </c>
      <c r="G787" s="14">
        <f t="shared" si="68"/>
        <v>-1.1405768723523835</v>
      </c>
      <c r="H787" s="1" t="str">
        <f t="shared" si="71"/>
        <v>滞后</v>
      </c>
    </row>
    <row r="788" spans="1:8">
      <c r="A788" s="3">
        <f>财富指数—趋势!A788</f>
        <v>45713</v>
      </c>
      <c r="B788" s="12">
        <f>财富指数—趋势!I788/财富指数—趋势!H788</f>
        <v>1.2146638540546835</v>
      </c>
      <c r="C788" s="12">
        <f t="shared" si="66"/>
        <v>1.2198168942970451</v>
      </c>
      <c r="D788" s="14">
        <f t="shared" si="67"/>
        <v>-0.4224437508984713</v>
      </c>
      <c r="E788" s="14">
        <f t="shared" si="69"/>
        <v>0.59461600796079417</v>
      </c>
      <c r="F788" s="15" t="str">
        <f t="shared" si="70"/>
        <v>上升</v>
      </c>
      <c r="G788" s="14">
        <f t="shared" si="68"/>
        <v>-1.2580269400022215</v>
      </c>
      <c r="H788" s="1" t="str">
        <f t="shared" si="71"/>
        <v>滞后</v>
      </c>
    </row>
    <row r="789" spans="1:8">
      <c r="A789" s="3">
        <f>财富指数—趋势!A789</f>
        <v>45714</v>
      </c>
      <c r="B789" s="12">
        <f>财富指数—趋势!I789/财富指数—趋势!H789</f>
        <v>1.2147151898122126</v>
      </c>
      <c r="C789" s="12">
        <f t="shared" si="66"/>
        <v>1.2199139477923413</v>
      </c>
      <c r="D789" s="14">
        <f t="shared" si="67"/>
        <v>-0.42615776215501056</v>
      </c>
      <c r="E789" s="14">
        <f t="shared" si="69"/>
        <v>0.52019082936361771</v>
      </c>
      <c r="F789" s="15" t="str">
        <f t="shared" si="70"/>
        <v>上升</v>
      </c>
      <c r="G789" s="14">
        <f t="shared" si="68"/>
        <v>-1.1901628529998542</v>
      </c>
      <c r="H789" s="1" t="str">
        <f t="shared" si="71"/>
        <v>滞后</v>
      </c>
    </row>
    <row r="790" spans="1:8">
      <c r="A790" s="3">
        <f>财富指数—趋势!A790</f>
        <v>45715</v>
      </c>
      <c r="B790" s="12">
        <f>财富指数—趋势!I790/财富指数—趋势!H790</f>
        <v>1.2130970751617043</v>
      </c>
      <c r="C790" s="12">
        <f t="shared" si="66"/>
        <v>1.2200072155286033</v>
      </c>
      <c r="D790" s="14">
        <f t="shared" si="67"/>
        <v>-0.56640159819915104</v>
      </c>
      <c r="E790" s="14">
        <f t="shared" si="69"/>
        <v>0.44197285821832177</v>
      </c>
      <c r="F790" s="15" t="str">
        <f t="shared" si="70"/>
        <v>上升</v>
      </c>
      <c r="G790" s="14">
        <f t="shared" si="68"/>
        <v>-1.2871297743470511</v>
      </c>
      <c r="H790" s="1" t="str">
        <f t="shared" si="71"/>
        <v>滞后</v>
      </c>
    </row>
    <row r="791" spans="1:8">
      <c r="A791" s="3">
        <f>财富指数—趋势!A791</f>
        <v>45716</v>
      </c>
      <c r="B791" s="12">
        <f>财富指数—趋势!I791/财富指数—趋势!H791</f>
        <v>1.2114757483058423</v>
      </c>
      <c r="C791" s="12">
        <f t="shared" si="66"/>
        <v>1.2200787802593869</v>
      </c>
      <c r="D791" s="14">
        <f t="shared" si="67"/>
        <v>-0.70512102109633323</v>
      </c>
      <c r="E791" s="14">
        <f t="shared" si="69"/>
        <v>0.35996372965346363</v>
      </c>
      <c r="F791" s="15" t="str">
        <f t="shared" si="70"/>
        <v>上升</v>
      </c>
      <c r="G791" s="14">
        <f t="shared" si="68"/>
        <v>-1.3915150653772801</v>
      </c>
      <c r="H791" s="1" t="str">
        <f t="shared" si="71"/>
        <v>滞后</v>
      </c>
    </row>
    <row r="792" spans="1:8">
      <c r="A792" s="3">
        <f>财富指数—趋势!A792</f>
        <v>45719</v>
      </c>
      <c r="B792" s="12">
        <f>财富指数—趋势!I792/财富指数—趋势!H792</f>
        <v>1.2102598384576233</v>
      </c>
      <c r="C792" s="12">
        <f t="shared" si="66"/>
        <v>1.2201394525112237</v>
      </c>
      <c r="D792" s="14">
        <f t="shared" si="67"/>
        <v>-0.80971187623404273</v>
      </c>
      <c r="E792" s="14">
        <f t="shared" si="69"/>
        <v>0.27540476886484128</v>
      </c>
      <c r="F792" s="15" t="str">
        <f t="shared" si="70"/>
        <v>上升</v>
      </c>
      <c r="G792" s="14">
        <f t="shared" si="68"/>
        <v>-1.4981608211442898</v>
      </c>
      <c r="H792" s="1" t="str">
        <f t="shared" si="71"/>
        <v>滞后</v>
      </c>
    </row>
    <row r="793" spans="1:8">
      <c r="A793" s="3">
        <f>财富指数—趋势!A793</f>
        <v>45720</v>
      </c>
      <c r="B793" s="12">
        <f>财富指数—趋势!I793/财富指数—趋势!H793</f>
        <v>1.2092756919203203</v>
      </c>
      <c r="C793" s="12">
        <f t="shared" si="66"/>
        <v>1.2201604913388746</v>
      </c>
      <c r="D793" s="14">
        <f t="shared" si="67"/>
        <v>-0.8920793203696098</v>
      </c>
      <c r="E793" s="14">
        <f t="shared" si="69"/>
        <v>0.19217874714930472</v>
      </c>
      <c r="F793" s="15" t="str">
        <f t="shared" si="70"/>
        <v>上升</v>
      </c>
      <c r="G793" s="14">
        <f t="shared" si="68"/>
        <v>-1.5709533949542109</v>
      </c>
      <c r="H793" s="1" t="str">
        <f t="shared" si="71"/>
        <v>滞后</v>
      </c>
    </row>
    <row r="794" spans="1:8">
      <c r="A794" s="3">
        <f>财富指数—趋势!A794</f>
        <v>45721</v>
      </c>
      <c r="B794" s="12">
        <f>财富指数—趋势!I794/财富指数—趋势!H794</f>
        <v>1.2089733350608465</v>
      </c>
      <c r="C794" s="12">
        <f t="shared" si="66"/>
        <v>1.2201750783475984</v>
      </c>
      <c r="D794" s="14">
        <f t="shared" si="67"/>
        <v>-0.91804393365595427</v>
      </c>
      <c r="E794" s="14">
        <f t="shared" si="69"/>
        <v>0.10866217596350838</v>
      </c>
      <c r="F794" s="15" t="str">
        <f t="shared" si="70"/>
        <v>上升</v>
      </c>
      <c r="G794" s="14">
        <f t="shared" si="68"/>
        <v>-1.5554098171777886</v>
      </c>
      <c r="H794" s="1" t="str">
        <f t="shared" si="71"/>
        <v>滞后</v>
      </c>
    </row>
    <row r="795" spans="1:8">
      <c r="A795" s="3">
        <f>财富指数—趋势!A795</f>
        <v>45722</v>
      </c>
      <c r="B795" s="12">
        <f>财富指数—趋势!I795/财富指数—趋势!H795</f>
        <v>1.2080964881536793</v>
      </c>
      <c r="C795" s="12">
        <f t="shared" si="66"/>
        <v>1.2201271890098671</v>
      </c>
      <c r="D795" s="14">
        <f t="shared" si="67"/>
        <v>-0.98602022514969745</v>
      </c>
      <c r="E795" s="14">
        <f t="shared" si="69"/>
        <v>1.9537862149846298E-2</v>
      </c>
      <c r="F795" s="15" t="str">
        <f t="shared" si="70"/>
        <v>上升</v>
      </c>
      <c r="G795" s="14">
        <f t="shared" si="68"/>
        <v>-1.5270221387884031</v>
      </c>
      <c r="H795" s="1" t="str">
        <f t="shared" si="71"/>
        <v>滞后</v>
      </c>
    </row>
    <row r="796" spans="1:8">
      <c r="A796" s="3">
        <f>财富指数—趋势!A796</f>
        <v>45723</v>
      </c>
      <c r="B796" s="12">
        <f>财富指数—趋势!I796/财富指数—趋势!H796</f>
        <v>1.2052177944280242</v>
      </c>
      <c r="C796" s="12">
        <f t="shared" si="66"/>
        <v>1.2199145849216022</v>
      </c>
      <c r="D796" s="14">
        <f t="shared" si="67"/>
        <v>-1.2047393051311417</v>
      </c>
      <c r="E796" s="14">
        <f t="shared" si="69"/>
        <v>-7.7620351861338949E-2</v>
      </c>
      <c r="F796" s="15" t="str">
        <f t="shared" si="70"/>
        <v>下降</v>
      </c>
      <c r="G796" s="14">
        <f t="shared" si="68"/>
        <v>-1.5665145976106576</v>
      </c>
      <c r="H796" s="1" t="str">
        <f t="shared" si="71"/>
        <v>滞后</v>
      </c>
    </row>
    <row r="797" spans="1:8">
      <c r="A797" s="3">
        <f>财富指数—趋势!A797</f>
        <v>45726</v>
      </c>
      <c r="B797" s="12">
        <f>财富指数—趋势!I797/财富指数—趋势!H797</f>
        <v>1.2037973653780225</v>
      </c>
      <c r="C797" s="12">
        <f t="shared" si="66"/>
        <v>1.2195899503583978</v>
      </c>
      <c r="D797" s="14">
        <f t="shared" si="67"/>
        <v>-1.2949094058814059</v>
      </c>
      <c r="E797" s="14">
        <f t="shared" si="69"/>
        <v>-0.17566389932449367</v>
      </c>
      <c r="F797" s="15" t="str">
        <f t="shared" si="70"/>
        <v>下降</v>
      </c>
      <c r="G797" s="14">
        <f t="shared" si="68"/>
        <v>-1.5828492520932103</v>
      </c>
      <c r="H797" s="1" t="str">
        <f t="shared" si="71"/>
        <v>滞后</v>
      </c>
    </row>
    <row r="798" spans="1:8">
      <c r="A798" s="3">
        <f>财富指数—趋势!A798</f>
        <v>45727</v>
      </c>
      <c r="B798" s="12">
        <f>财富指数—趋势!I798/财富指数—趋势!H798</f>
        <v>1.2012312438300161</v>
      </c>
      <c r="C798" s="12">
        <f t="shared" si="66"/>
        <v>1.2191754995411044</v>
      </c>
      <c r="D798" s="14">
        <f t="shared" si="67"/>
        <v>-1.4718353278787566</v>
      </c>
      <c r="E798" s="14">
        <f t="shared" si="69"/>
        <v>-0.28007168523052495</v>
      </c>
      <c r="F798" s="15" t="str">
        <f t="shared" si="70"/>
        <v>下降</v>
      </c>
      <c r="G798" s="14">
        <f t="shared" si="68"/>
        <v>-1.6663334110356143</v>
      </c>
      <c r="H798" s="1" t="str">
        <f t="shared" si="71"/>
        <v>滞后</v>
      </c>
    </row>
    <row r="799" spans="1:8">
      <c r="A799" s="3">
        <f>财富指数—趋势!A799</f>
        <v>45728</v>
      </c>
      <c r="B799" s="12">
        <f>财富指数—趋势!I799/财富指数—趋势!H799</f>
        <v>1.19910029127721</v>
      </c>
      <c r="C799" s="12">
        <f t="shared" si="66"/>
        <v>1.2187099137509003</v>
      </c>
      <c r="D799" s="14">
        <f t="shared" si="67"/>
        <v>-1.6090475881447963</v>
      </c>
      <c r="E799" s="14">
        <f t="shared" si="69"/>
        <v>-0.38937842963175079</v>
      </c>
      <c r="F799" s="15" t="str">
        <f t="shared" si="70"/>
        <v>下降</v>
      </c>
      <c r="G799" s="14">
        <f t="shared" si="68"/>
        <v>-1.6036941495840118</v>
      </c>
      <c r="H799" s="1" t="str">
        <f t="shared" si="71"/>
        <v>滞后</v>
      </c>
    </row>
    <row r="800" spans="1:8">
      <c r="A800" s="3">
        <f>财富指数—趋势!A800</f>
        <v>45729</v>
      </c>
      <c r="B800" s="12">
        <f>财富指数—趋势!I800/财富指数—趋势!H800</f>
        <v>1.1992358644315095</v>
      </c>
      <c r="C800" s="12">
        <f t="shared" si="66"/>
        <v>1.218216812746387</v>
      </c>
      <c r="D800" s="14">
        <f t="shared" si="67"/>
        <v>-1.5580927890895047</v>
      </c>
      <c r="E800" s="14">
        <f t="shared" si="69"/>
        <v>-0.49635660744126281</v>
      </c>
      <c r="F800" s="15" t="str">
        <f t="shared" si="70"/>
        <v>下降</v>
      </c>
      <c r="G800" s="14">
        <f t="shared" si="68"/>
        <v>-1.3031062816743266</v>
      </c>
      <c r="H800" s="1" t="str">
        <f t="shared" si="71"/>
        <v>滞后</v>
      </c>
    </row>
    <row r="801" spans="1:8">
      <c r="A801" s="3">
        <f>财富指数—趋势!A801</f>
        <v>45730</v>
      </c>
      <c r="B801" s="12">
        <f>财富指数—趋势!I801/财富指数—趋势!H801</f>
        <v>1.1986995164094119</v>
      </c>
      <c r="C801" s="12">
        <f t="shared" si="66"/>
        <v>1.2177089199352014</v>
      </c>
      <c r="D801" s="14">
        <f t="shared" si="67"/>
        <v>-1.5610794348784984</v>
      </c>
      <c r="E801" s="14">
        <f t="shared" si="69"/>
        <v>-0.60302106027283897</v>
      </c>
      <c r="F801" s="15" t="str">
        <f t="shared" si="70"/>
        <v>下降</v>
      </c>
      <c r="G801" s="14">
        <f t="shared" si="68"/>
        <v>-1.1386356839800271</v>
      </c>
      <c r="H801" s="1" t="str">
        <f t="shared" si="71"/>
        <v>滞后</v>
      </c>
    </row>
    <row r="802" spans="1:8">
      <c r="A802" s="3">
        <f>财富指数—趋势!A802</f>
        <v>45733</v>
      </c>
      <c r="B802" s="12">
        <f>财富指数—趋势!I802/财富指数—趋势!H802</f>
        <v>1.1964933519151078</v>
      </c>
      <c r="C802" s="12">
        <f t="shared" si="66"/>
        <v>1.2171415190431394</v>
      </c>
      <c r="D802" s="14">
        <f t="shared" si="67"/>
        <v>-1.6964475210955121</v>
      </c>
      <c r="E802" s="14">
        <f t="shared" si="69"/>
        <v>-0.71415503192128416</v>
      </c>
      <c r="F802" s="15" t="str">
        <f t="shared" si="70"/>
        <v>下降</v>
      </c>
      <c r="G802" s="14">
        <f t="shared" si="68"/>
        <v>-1.2702897589405016</v>
      </c>
      <c r="H802" s="1" t="str">
        <f t="shared" si="71"/>
        <v>滞后</v>
      </c>
    </row>
    <row r="803" spans="1:8">
      <c r="A803" s="3">
        <f>财富指数—趋势!A803</f>
        <v>45734</v>
      </c>
      <c r="B803" s="12">
        <f>财富指数—趋势!I803/财富指数—趋势!H803</f>
        <v>1.1965013093658581</v>
      </c>
      <c r="C803" s="12">
        <f t="shared" si="66"/>
        <v>1.2165771625327249</v>
      </c>
      <c r="D803" s="14">
        <f t="shared" si="67"/>
        <v>-1.6501915197119077</v>
      </c>
      <c r="E803" s="14">
        <f t="shared" si="69"/>
        <v>-0.81849757636655152</v>
      </c>
      <c r="F803" s="15" t="str">
        <f t="shared" si="70"/>
        <v>下降</v>
      </c>
      <c r="G803" s="14">
        <f t="shared" si="68"/>
        <v>-1.0837899215127567</v>
      </c>
      <c r="H803" s="1" t="str">
        <f t="shared" si="71"/>
        <v>滞后</v>
      </c>
    </row>
    <row r="804" spans="1:8">
      <c r="A804" s="3">
        <f>财富指数—趋势!A804</f>
        <v>45735</v>
      </c>
      <c r="B804" s="12">
        <f>财富指数—趋势!I804/财富指数—趋势!H804</f>
        <v>1.1961519144138697</v>
      </c>
      <c r="C804" s="12">
        <f t="shared" si="66"/>
        <v>1.2159907335064204</v>
      </c>
      <c r="D804" s="14">
        <f t="shared" si="67"/>
        <v>-1.6314942660248466</v>
      </c>
      <c r="E804" s="14">
        <f t="shared" si="69"/>
        <v>-0.91341517439056885</v>
      </c>
      <c r="F804" s="15" t="str">
        <f t="shared" si="70"/>
        <v>下降</v>
      </c>
      <c r="G804" s="14">
        <f t="shared" si="68"/>
        <v>-0.92637324492851336</v>
      </c>
      <c r="H804" s="1" t="str">
        <f t="shared" si="71"/>
        <v>滞后</v>
      </c>
    </row>
    <row r="805" spans="1:8">
      <c r="A805" s="3">
        <f>财富指数—趋势!A805</f>
        <v>45736</v>
      </c>
      <c r="B805" s="12">
        <f>财富指数—趋势!I805/财富指数—趋势!H805</f>
        <v>1.1979361043655643</v>
      </c>
      <c r="C805" s="12">
        <f t="shared" si="66"/>
        <v>1.2154146895449482</v>
      </c>
      <c r="D805" s="14">
        <f t="shared" si="67"/>
        <v>-1.4380758542525074</v>
      </c>
      <c r="E805" s="14">
        <f t="shared" si="69"/>
        <v>-0.99560639822220243</v>
      </c>
      <c r="F805" s="15" t="str">
        <f t="shared" si="70"/>
        <v>下降</v>
      </c>
      <c r="G805" s="14">
        <f t="shared" si="68"/>
        <v>-0.62836397801846466</v>
      </c>
      <c r="H805" s="1" t="str">
        <f t="shared" si="71"/>
        <v>滞后</v>
      </c>
    </row>
    <row r="806" spans="1:8">
      <c r="A806" s="3">
        <f>财富指数—趋势!A806</f>
        <v>45737</v>
      </c>
      <c r="B806" s="12">
        <f>财富指数—趋势!I806/财富指数—趋势!H806</f>
        <v>1.1997951908903628</v>
      </c>
      <c r="C806" s="12">
        <f t="shared" si="66"/>
        <v>1.2148558306860378</v>
      </c>
      <c r="D806" s="14">
        <f t="shared" si="67"/>
        <v>-1.2397059317869941</v>
      </c>
      <c r="E806" s="14">
        <f t="shared" si="69"/>
        <v>-1.063901827505243</v>
      </c>
      <c r="F806" s="15" t="str">
        <f t="shared" si="70"/>
        <v>下降</v>
      </c>
      <c r="G806" s="14">
        <f t="shared" si="68"/>
        <v>-0.34762661141738427</v>
      </c>
      <c r="H806" s="1" t="str">
        <f t="shared" si="71"/>
        <v>滞后</v>
      </c>
    </row>
    <row r="807" spans="1:8">
      <c r="A807" s="3">
        <f>财富指数—趋势!A807</f>
        <v>45740</v>
      </c>
      <c r="B807" s="12">
        <f>财富指数—趋势!I807/财富指数—趋势!H807</f>
        <v>1.2006707986213079</v>
      </c>
      <c r="C807" s="12">
        <f t="shared" si="66"/>
        <v>1.2143165826889475</v>
      </c>
      <c r="D807" s="14">
        <f t="shared" si="67"/>
        <v>-1.1237418859440074</v>
      </c>
      <c r="E807" s="14">
        <f t="shared" si="69"/>
        <v>-1.1171584202377776</v>
      </c>
      <c r="F807" s="15" t="str">
        <f t="shared" si="70"/>
        <v>下降</v>
      </c>
      <c r="G807" s="14">
        <f t="shared" si="68"/>
        <v>-0.2056979522880531</v>
      </c>
      <c r="H807" s="1" t="str">
        <f t="shared" si="71"/>
        <v>滞后</v>
      </c>
    </row>
    <row r="808" spans="1:8">
      <c r="A808" s="3">
        <f>财富指数—趋势!A808</f>
        <v>45741</v>
      </c>
      <c r="B808" s="12">
        <f>财富指数—趋势!I808/财富指数—趋势!H808</f>
        <v>1.2023105560847211</v>
      </c>
      <c r="C808" s="12">
        <f t="shared" si="66"/>
        <v>1.2138278674021952</v>
      </c>
      <c r="D808" s="14">
        <f t="shared" si="67"/>
        <v>-0.94884222275462005</v>
      </c>
      <c r="E808" s="14">
        <f t="shared" si="69"/>
        <v>-1.1501991685872746</v>
      </c>
      <c r="F808" s="15" t="str">
        <f t="shared" si="70"/>
        <v>下降</v>
      </c>
      <c r="G808" s="14">
        <f t="shared" si="68"/>
        <v>3.7178002395077403E-2</v>
      </c>
      <c r="H808" s="1" t="str">
        <f t="shared" si="71"/>
        <v>改善</v>
      </c>
    </row>
    <row r="809" spans="1:8">
      <c r="A809" s="3">
        <f>财富指数—趋势!A809</f>
        <v>45742</v>
      </c>
      <c r="B809" s="12">
        <f>财富指数—趋势!I809/财富指数—趋势!H809</f>
        <v>1.2040077954557651</v>
      </c>
      <c r="C809" s="12">
        <f t="shared" si="66"/>
        <v>1.2133947374375149</v>
      </c>
      <c r="D809" s="14">
        <f t="shared" si="67"/>
        <v>-0.77360991375102772</v>
      </c>
      <c r="E809" s="14">
        <f t="shared" si="69"/>
        <v>-1.1669213668183489</v>
      </c>
      <c r="F809" s="15" t="str">
        <f t="shared" si="70"/>
        <v>下降</v>
      </c>
      <c r="G809" s="14">
        <f t="shared" si="68"/>
        <v>0.43112939138011397</v>
      </c>
      <c r="H809" s="1" t="str">
        <f t="shared" si="71"/>
        <v>改善</v>
      </c>
    </row>
    <row r="810" spans="1:8">
      <c r="A810" s="3">
        <f>财富指数—趋势!A810</f>
        <v>45743</v>
      </c>
      <c r="B810" s="12">
        <f>财富指数—趋势!I810/财富指数—趋势!H810</f>
        <v>1.2055768651021426</v>
      </c>
      <c r="C810" s="12">
        <f t="shared" si="66"/>
        <v>1.2129841484020047</v>
      </c>
      <c r="D810" s="14">
        <f t="shared" si="67"/>
        <v>-0.61066612532575393</v>
      </c>
      <c r="E810" s="14">
        <f t="shared" si="69"/>
        <v>-1.1757074793502891</v>
      </c>
      <c r="F810" s="15" t="str">
        <f t="shared" si="70"/>
        <v>下降</v>
      </c>
      <c r="G810" s="14">
        <f t="shared" si="68"/>
        <v>0.68424328055565198</v>
      </c>
      <c r="H810" s="1" t="str">
        <f t="shared" si="71"/>
        <v>改善</v>
      </c>
    </row>
    <row r="811" spans="1:8">
      <c r="A811" s="3">
        <f>财富指数—趋势!A811</f>
        <v>45744</v>
      </c>
      <c r="B811" s="12">
        <f>财富指数—趋势!I811/财富指数—趋势!H811</f>
        <v>1.2068627314777296</v>
      </c>
      <c r="C811" s="12">
        <f t="shared" si="66"/>
        <v>1.2125991858367864</v>
      </c>
      <c r="D811" s="14">
        <f t="shared" si="67"/>
        <v>-0.47307093935562428</v>
      </c>
      <c r="E811" s="14">
        <f t="shared" si="69"/>
        <v>-1.171263162262502</v>
      </c>
      <c r="F811" s="15" t="str">
        <f t="shared" si="70"/>
        <v>下降</v>
      </c>
      <c r="G811" s="14">
        <f t="shared" si="68"/>
        <v>0.99876438852313232</v>
      </c>
      <c r="H811" s="1" t="str">
        <f t="shared" si="71"/>
        <v>改善</v>
      </c>
    </row>
    <row r="812" spans="1:8">
      <c r="A812" s="3">
        <f>财富指数—趋势!A812</f>
        <v>45747</v>
      </c>
      <c r="B812" s="12">
        <f>财富指数—趋势!I812/财富指数—趋势!H812</f>
        <v>1.2076645815255704</v>
      </c>
      <c r="C812" s="12">
        <f t="shared" si="66"/>
        <v>1.2122283514471071</v>
      </c>
      <c r="D812" s="14">
        <f t="shared" si="67"/>
        <v>-0.37647774168031445</v>
      </c>
      <c r="E812" s="14">
        <f t="shared" si="69"/>
        <v>-1.1556134822903108</v>
      </c>
      <c r="F812" s="15" t="str">
        <f t="shared" si="70"/>
        <v>下降</v>
      </c>
      <c r="G812" s="14">
        <f t="shared" si="68"/>
        <v>1.2325698464644819</v>
      </c>
      <c r="H812" s="1" t="str">
        <f t="shared" si="71"/>
        <v>改善</v>
      </c>
    </row>
    <row r="813" spans="1:8">
      <c r="A813" s="3">
        <f>财富指数—趋势!A813</f>
        <v>45748</v>
      </c>
      <c r="B813" s="12">
        <f>财富指数—趋势!I813/财富指数—趋势!H813</f>
        <v>1.2081397786846495</v>
      </c>
      <c r="C813" s="12">
        <f t="shared" ref="C813:C876" si="72">AVERAGE(B772:B813)</f>
        <v>1.2118625182769311</v>
      </c>
      <c r="D813" s="14">
        <f t="shared" ref="D813:D876" si="73">(B813/C813-1)*100</f>
        <v>-0.30719157793367424</v>
      </c>
      <c r="E813" s="14">
        <f t="shared" si="69"/>
        <v>-1.1316839442760076</v>
      </c>
      <c r="F813" s="15" t="str">
        <f t="shared" si="70"/>
        <v>下降</v>
      </c>
      <c r="G813" s="14">
        <f t="shared" si="68"/>
        <v>1.2509012111558304</v>
      </c>
      <c r="H813" s="1" t="str">
        <f t="shared" si="71"/>
        <v>改善</v>
      </c>
    </row>
    <row r="814" spans="1:8">
      <c r="A814" s="3">
        <f>财富指数—趋势!A814</f>
        <v>45749</v>
      </c>
      <c r="B814" s="12">
        <f>财富指数—趋势!I814/财富指数—趋势!H814</f>
        <v>1.2090574840210759</v>
      </c>
      <c r="C814" s="12">
        <f t="shared" si="72"/>
        <v>1.2115305265695007</v>
      </c>
      <c r="D814" s="14">
        <f t="shared" si="73"/>
        <v>-0.2041254837735873</v>
      </c>
      <c r="E814" s="14">
        <f t="shared" si="69"/>
        <v>-1.0989242377714352</v>
      </c>
      <c r="F814" s="15" t="str">
        <f t="shared" si="70"/>
        <v>下降</v>
      </c>
      <c r="G814" s="14">
        <f t="shared" si="68"/>
        <v>1.3569539511049111</v>
      </c>
      <c r="H814" s="1" t="str">
        <f t="shared" si="71"/>
        <v>改善</v>
      </c>
    </row>
    <row r="815" spans="1:8">
      <c r="A815" s="3">
        <f>财富指数—趋势!A815</f>
        <v>45750</v>
      </c>
      <c r="B815" s="12">
        <f>财富指数—趋势!I815/财富指数—趋势!H815</f>
        <v>1.2128867823029057</v>
      </c>
      <c r="C815" s="12">
        <f t="shared" si="72"/>
        <v>1.2112764122029465</v>
      </c>
      <c r="D815" s="14">
        <f t="shared" si="73"/>
        <v>0.13294819281013392</v>
      </c>
      <c r="E815" s="14">
        <f t="shared" si="69"/>
        <v>-1.0488769936540021</v>
      </c>
      <c r="F815" s="15" t="str">
        <f t="shared" si="70"/>
        <v>下降</v>
      </c>
      <c r="G815" s="14">
        <f t="shared" si="68"/>
        <v>1.829395713905646</v>
      </c>
      <c r="H815" s="1" t="str">
        <f t="shared" si="71"/>
        <v>领先</v>
      </c>
    </row>
    <row r="816" spans="1:8">
      <c r="A816" s="3">
        <f>财富指数—趋势!A816</f>
        <v>45754</v>
      </c>
      <c r="B816" s="12">
        <f>财富指数—趋势!I816/财富指数—趋势!H816</f>
        <v>1.2185819296530525</v>
      </c>
      <c r="C816" s="12">
        <f t="shared" si="72"/>
        <v>1.2111257627203889</v>
      </c>
      <c r="D816" s="14">
        <f t="shared" si="73"/>
        <v>0.61563936315875978</v>
      </c>
      <c r="E816" s="14">
        <f t="shared" si="69"/>
        <v>-0.97260748944883768</v>
      </c>
      <c r="F816" s="15" t="str">
        <f t="shared" si="70"/>
        <v>下降</v>
      </c>
      <c r="G816" s="14">
        <f t="shared" si="68"/>
        <v>2.2658308828706675</v>
      </c>
      <c r="H816" s="1" t="str">
        <f t="shared" si="71"/>
        <v>领先</v>
      </c>
    </row>
    <row r="817" spans="1:8">
      <c r="A817" s="3">
        <f>财富指数—趋势!A817</f>
        <v>45755</v>
      </c>
      <c r="B817" s="12">
        <f>财富指数—趋势!I817/财富指数—趋势!H817</f>
        <v>1.2182445512270135</v>
      </c>
      <c r="C817" s="12">
        <f t="shared" si="72"/>
        <v>1.2109644815356595</v>
      </c>
      <c r="D817" s="14">
        <f t="shared" si="73"/>
        <v>0.60117945673534567</v>
      </c>
      <c r="E817" s="14">
        <f t="shared" si="69"/>
        <v>-0.8866113579313859</v>
      </c>
      <c r="F817" s="15" t="str">
        <f t="shared" si="70"/>
        <v>下降</v>
      </c>
      <c r="G817" s="14">
        <f t="shared" si="68"/>
        <v>2.2326737227601923</v>
      </c>
      <c r="H817" s="1" t="str">
        <f t="shared" si="71"/>
        <v>领先</v>
      </c>
    </row>
    <row r="818" spans="1:8">
      <c r="A818" s="3">
        <f>财富指数—趋势!A818</f>
        <v>45756</v>
      </c>
      <c r="B818" s="12">
        <f>财富指数—趋势!I818/财富指数—趋势!H818</f>
        <v>1.2186461416693248</v>
      </c>
      <c r="C818" s="12">
        <f t="shared" si="72"/>
        <v>1.2108178404452801</v>
      </c>
      <c r="D818" s="14">
        <f t="shared" si="73"/>
        <v>0.64653005287449439</v>
      </c>
      <c r="E818" s="14">
        <f t="shared" si="69"/>
        <v>-0.79416185989539079</v>
      </c>
      <c r="F818" s="15" t="str">
        <f t="shared" si="70"/>
        <v>下降</v>
      </c>
      <c r="G818" s="14">
        <f t="shared" si="68"/>
        <v>2.0846059071270018</v>
      </c>
      <c r="H818" s="1" t="str">
        <f t="shared" si="71"/>
        <v>领先</v>
      </c>
    </row>
    <row r="819" spans="1:8">
      <c r="A819" s="3">
        <f>财富指数—趋势!A819</f>
        <v>45757</v>
      </c>
      <c r="B819" s="12">
        <f>财富指数—趋势!I819/财富指数—趋势!H819</f>
        <v>1.2179541571436374</v>
      </c>
      <c r="C819" s="12">
        <f t="shared" si="72"/>
        <v>1.2106527883926637</v>
      </c>
      <c r="D819" s="14">
        <f t="shared" si="73"/>
        <v>0.60309353936791599</v>
      </c>
      <c r="E819" s="14">
        <f t="shared" si="69"/>
        <v>-0.69535572335983475</v>
      </c>
      <c r="F819" s="15" t="str">
        <f t="shared" si="70"/>
        <v>下降</v>
      </c>
      <c r="G819" s="14">
        <f t="shared" si="68"/>
        <v>1.8427994711549101</v>
      </c>
      <c r="H819" s="1" t="str">
        <f t="shared" si="71"/>
        <v>领先</v>
      </c>
    </row>
    <row r="820" spans="1:8">
      <c r="A820" s="3">
        <f>财富指数—趋势!A820</f>
        <v>45758</v>
      </c>
      <c r="B820" s="12">
        <f>财富指数—趋势!I820/财富指数—趋势!H820</f>
        <v>1.2170400638406291</v>
      </c>
      <c r="C820" s="12">
        <f t="shared" si="72"/>
        <v>1.2104619287271623</v>
      </c>
      <c r="D820" s="14">
        <f t="shared" si="73"/>
        <v>0.5434400667507111</v>
      </c>
      <c r="E820" s="14">
        <f t="shared" si="69"/>
        <v>-0.59285631122195326</v>
      </c>
      <c r="F820" s="15" t="str">
        <f t="shared" si="70"/>
        <v>下降</v>
      </c>
      <c r="G820" s="14">
        <f t="shared" si="68"/>
        <v>1.6671819526947185</v>
      </c>
      <c r="H820" s="1" t="str">
        <f t="shared" si="71"/>
        <v>领先</v>
      </c>
    </row>
    <row r="821" spans="1:8">
      <c r="A821" s="3">
        <f>财富指数—趋势!A821</f>
        <v>45761</v>
      </c>
      <c r="B821" s="12">
        <f>财富指数—趋势!I821/财富指数—趋势!H821</f>
        <v>1.2166753122504141</v>
      </c>
      <c r="C821" s="12">
        <f t="shared" si="72"/>
        <v>1.210248104223822</v>
      </c>
      <c r="D821" s="14">
        <f t="shared" si="73"/>
        <v>0.53106532488345071</v>
      </c>
      <c r="E821" s="14">
        <f t="shared" si="69"/>
        <v>-0.49337259150895546</v>
      </c>
      <c r="F821" s="15" t="str">
        <f t="shared" si="70"/>
        <v>下降</v>
      </c>
      <c r="G821" s="14">
        <f t="shared" si="68"/>
        <v>1.4799075476380708</v>
      </c>
      <c r="H821" s="1" t="str">
        <f t="shared" si="71"/>
        <v>领先</v>
      </c>
    </row>
    <row r="822" spans="1:8">
      <c r="A822" s="3">
        <f>财富指数—趋势!A822</f>
        <v>45762</v>
      </c>
      <c r="B822" s="12">
        <f>财富指数—趋势!I822/财富指数—趋势!H822</f>
        <v>1.2161689366727797</v>
      </c>
      <c r="C822" s="12">
        <f t="shared" si="72"/>
        <v>1.2100131228824083</v>
      </c>
      <c r="D822" s="14">
        <f t="shared" si="73"/>
        <v>0.50873942389215721</v>
      </c>
      <c r="E822" s="14">
        <f t="shared" si="69"/>
        <v>-0.39480978871035272</v>
      </c>
      <c r="F822" s="15" t="str">
        <f t="shared" si="70"/>
        <v>下降</v>
      </c>
      <c r="G822" s="14">
        <f t="shared" si="68"/>
        <v>1.2823493376431849</v>
      </c>
      <c r="H822" s="1" t="str">
        <f t="shared" si="71"/>
        <v>领先</v>
      </c>
    </row>
    <row r="823" spans="1:8">
      <c r="A823" s="3">
        <f>财富指数—趋势!A823</f>
        <v>45763</v>
      </c>
      <c r="B823" s="12">
        <f>财富指数—趋势!I823/财富指数—趋势!H823</f>
        <v>1.2158322962094901</v>
      </c>
      <c r="C823" s="12">
        <f t="shared" si="72"/>
        <v>1.2097707463655061</v>
      </c>
      <c r="D823" s="14">
        <f t="shared" si="73"/>
        <v>0.50104946430509223</v>
      </c>
      <c r="E823" s="14">
        <f t="shared" si="69"/>
        <v>-0.29016707511984779</v>
      </c>
      <c r="F823" s="15" t="str">
        <f t="shared" si="70"/>
        <v>下降</v>
      </c>
      <c r="G823" s="14">
        <f t="shared" si="68"/>
        <v>1.1117155896308462</v>
      </c>
      <c r="H823" s="1" t="str">
        <f t="shared" si="71"/>
        <v>领先</v>
      </c>
    </row>
    <row r="824" spans="1:8">
      <c r="A824" s="3">
        <f>财富指数—趋势!A824</f>
        <v>45764</v>
      </c>
      <c r="B824" s="12">
        <f>财富指数—趋势!I824/财富指数—趋势!H824</f>
        <v>1.2156483512089113</v>
      </c>
      <c r="C824" s="12">
        <f t="shared" si="72"/>
        <v>1.2095417095911496</v>
      </c>
      <c r="D824" s="14">
        <f t="shared" si="73"/>
        <v>0.50487234705001161</v>
      </c>
      <c r="E824" s="14">
        <f t="shared" si="69"/>
        <v>-0.18754498622642313</v>
      </c>
      <c r="F824" s="15" t="str">
        <f t="shared" si="70"/>
        <v>下降</v>
      </c>
      <c r="G824" s="14">
        <f t="shared" si="68"/>
        <v>0.97794328640563588</v>
      </c>
      <c r="H824" s="1" t="str">
        <f t="shared" si="71"/>
        <v>领先</v>
      </c>
    </row>
    <row r="825" spans="1:8">
      <c r="A825" s="3">
        <f>财富指数—趋势!A825</f>
        <v>45765</v>
      </c>
      <c r="B825" s="12">
        <f>财富指数—趋势!I825/财富指数—趋势!H825</f>
        <v>1.2148704609421861</v>
      </c>
      <c r="C825" s="12">
        <f t="shared" si="72"/>
        <v>1.2093389075898513</v>
      </c>
      <c r="D825" s="14">
        <f t="shared" si="73"/>
        <v>0.45740307515276246</v>
      </c>
      <c r="E825" s="14">
        <f t="shared" si="69"/>
        <v>-8.8073684265584554E-2</v>
      </c>
      <c r="F825" s="15" t="str">
        <f t="shared" si="70"/>
        <v>下降</v>
      </c>
      <c r="G825" s="14">
        <f t="shared" si="68"/>
        <v>0.83388081683307691</v>
      </c>
      <c r="H825" s="1" t="str">
        <f t="shared" si="71"/>
        <v>领先</v>
      </c>
    </row>
    <row r="826" spans="1:8">
      <c r="A826" s="3">
        <f>财富指数—趋势!A826</f>
        <v>45768</v>
      </c>
      <c r="B826" s="12">
        <f>财富指数—趋势!I826/财富指数—趋势!H826</f>
        <v>1.2138427259396436</v>
      </c>
      <c r="C826" s="12">
        <f t="shared" si="72"/>
        <v>1.2091274896883142</v>
      </c>
      <c r="D826" s="14">
        <f t="shared" si="73"/>
        <v>0.38997014719637235</v>
      </c>
      <c r="E826" s="14">
        <f t="shared" si="69"/>
        <v>-1.0238746727808032E-3</v>
      </c>
      <c r="F826" s="15" t="str">
        <f t="shared" si="70"/>
        <v>下降</v>
      </c>
      <c r="G826" s="14">
        <f t="shared" ref="G826:G889" si="74">D826-D813</f>
        <v>0.69716172513004659</v>
      </c>
      <c r="H826" s="1" t="str">
        <f t="shared" si="71"/>
        <v>领先</v>
      </c>
    </row>
    <row r="827" spans="1:8">
      <c r="A827" s="3">
        <f>财富指数—趋势!A827</f>
        <v>45769</v>
      </c>
      <c r="B827" s="12">
        <f>财富指数—趋势!I827/财富指数—趋势!H827</f>
        <v>1.2126863376009744</v>
      </c>
      <c r="C827" s="12">
        <f t="shared" si="72"/>
        <v>1.2089107057279966</v>
      </c>
      <c r="D827" s="14">
        <f t="shared" si="73"/>
        <v>0.3123168531048881</v>
      </c>
      <c r="E827" s="14">
        <f t="shared" si="69"/>
        <v>7.2881972226832681E-2</v>
      </c>
      <c r="F827" s="15" t="str">
        <f t="shared" si="70"/>
        <v>上升</v>
      </c>
      <c r="G827" s="14">
        <f t="shared" si="74"/>
        <v>0.51644233687847541</v>
      </c>
      <c r="H827" s="1" t="str">
        <f t="shared" si="71"/>
        <v>领先</v>
      </c>
    </row>
    <row r="828" spans="1:8">
      <c r="A828" s="3">
        <f>财富指数—趋势!A828</f>
        <v>45770</v>
      </c>
      <c r="B828" s="12">
        <f>财富指数—趋势!I828/财富指数—趋势!H828</f>
        <v>1.2114565980082137</v>
      </c>
      <c r="C828" s="12">
        <f t="shared" si="72"/>
        <v>1.2087184060404008</v>
      </c>
      <c r="D828" s="14">
        <f t="shared" si="73"/>
        <v>0.22653679749800038</v>
      </c>
      <c r="E828" s="14">
        <f t="shared" si="69"/>
        <v>0.13718095715264256</v>
      </c>
      <c r="F828" s="15" t="str">
        <f t="shared" si="70"/>
        <v>上升</v>
      </c>
      <c r="G828" s="14">
        <f t="shared" si="74"/>
        <v>9.358860468786645E-2</v>
      </c>
      <c r="H828" s="1" t="str">
        <f t="shared" si="71"/>
        <v>领先</v>
      </c>
    </row>
    <row r="829" spans="1:8">
      <c r="A829" s="3">
        <f>财富指数—趋势!A829</f>
        <v>45771</v>
      </c>
      <c r="B829" s="12">
        <f>财富指数—趋势!I829/财富指数—趋势!H829</f>
        <v>1.2105303451151896</v>
      </c>
      <c r="C829" s="12">
        <f t="shared" si="72"/>
        <v>1.2085731606759336</v>
      </c>
      <c r="D829" s="14">
        <f t="shared" si="73"/>
        <v>0.16194174278711948</v>
      </c>
      <c r="E829" s="14">
        <f t="shared" si="69"/>
        <v>0.19007543170224922</v>
      </c>
      <c r="F829" s="15" t="str">
        <f t="shared" si="70"/>
        <v>上升</v>
      </c>
      <c r="G829" s="14">
        <f t="shared" si="74"/>
        <v>-0.4536976203716403</v>
      </c>
      <c r="H829" s="1" t="str">
        <f t="shared" si="71"/>
        <v>减弱</v>
      </c>
    </row>
    <row r="830" spans="1:8">
      <c r="A830" s="3">
        <f>财富指数—趋势!A830</f>
        <v>45772</v>
      </c>
      <c r="B830" s="12">
        <f>财富指数—趋势!I830/财富指数—趋势!H830</f>
        <v>1.210443916769862</v>
      </c>
      <c r="C830" s="12">
        <f t="shared" si="72"/>
        <v>1.2084726859786756</v>
      </c>
      <c r="D830" s="14">
        <f t="shared" si="73"/>
        <v>0.16311752959397019</v>
      </c>
      <c r="E830" s="14">
        <f t="shared" si="69"/>
        <v>0.2346815004329634</v>
      </c>
      <c r="F830" s="15" t="str">
        <f t="shared" si="70"/>
        <v>上升</v>
      </c>
      <c r="G830" s="14">
        <f t="shared" si="74"/>
        <v>-0.43806192714137548</v>
      </c>
      <c r="H830" s="1" t="str">
        <f t="shared" si="71"/>
        <v>减弱</v>
      </c>
    </row>
    <row r="831" spans="1:8">
      <c r="A831" s="3">
        <f>财富指数—趋势!A831</f>
        <v>45774</v>
      </c>
      <c r="B831" s="12">
        <f>财富指数—趋势!I831/财富指数—趋势!H831</f>
        <v>1.2104044959683895</v>
      </c>
      <c r="C831" s="12">
        <f t="shared" si="72"/>
        <v>1.2083700504109656</v>
      </c>
      <c r="D831" s="14">
        <f t="shared" si="73"/>
        <v>0.16836279223670925</v>
      </c>
      <c r="E831" s="14">
        <f t="shared" si="69"/>
        <v>0.27177811555498549</v>
      </c>
      <c r="F831" s="15" t="str">
        <f t="shared" si="70"/>
        <v>上升</v>
      </c>
      <c r="G831" s="14">
        <f t="shared" si="74"/>
        <v>-0.47816726063778514</v>
      </c>
      <c r="H831" s="1" t="str">
        <f t="shared" si="71"/>
        <v>减弱</v>
      </c>
    </row>
    <row r="832" spans="1:8">
      <c r="A832" s="3">
        <f>财富指数—趋势!A832</f>
        <v>45775</v>
      </c>
      <c r="B832" s="12">
        <f>财富指数—趋势!I832/财富指数—趋势!H832</f>
        <v>1.2100291876036837</v>
      </c>
      <c r="C832" s="12">
        <f t="shared" si="72"/>
        <v>1.208297005469108</v>
      </c>
      <c r="D832" s="14">
        <f t="shared" si="73"/>
        <v>0.14335731419803377</v>
      </c>
      <c r="E832" s="14">
        <f t="shared" si="69"/>
        <v>0.30113184191468345</v>
      </c>
      <c r="F832" s="15" t="str">
        <f t="shared" si="70"/>
        <v>上升</v>
      </c>
      <c r="G832" s="14">
        <f t="shared" si="74"/>
        <v>-0.45973622516988222</v>
      </c>
      <c r="H832" s="1" t="str">
        <f t="shared" si="71"/>
        <v>减弱</v>
      </c>
    </row>
    <row r="833" spans="1:8">
      <c r="A833" s="3">
        <f>财富指数—趋势!A833</f>
        <v>45776</v>
      </c>
      <c r="B833" s="12">
        <f>财富指数—趋势!I833/财富指数—趋势!H833</f>
        <v>1.210669862430741</v>
      </c>
      <c r="C833" s="12">
        <f t="shared" si="72"/>
        <v>1.2082778177101769</v>
      </c>
      <c r="D833" s="14">
        <f t="shared" si="73"/>
        <v>0.19797141729351875</v>
      </c>
      <c r="E833" s="14">
        <f t="shared" ref="E833:E896" si="75">AVERAGE(D813:D833)</f>
        <v>0.32848656377058028</v>
      </c>
      <c r="F833" s="15" t="str">
        <f t="shared" ref="F833:F896" si="76">IF(E833&gt;0,"上升","下降")</f>
        <v>上升</v>
      </c>
      <c r="G833" s="14">
        <f t="shared" si="74"/>
        <v>-0.34546864945719236</v>
      </c>
      <c r="H833" s="1" t="str">
        <f t="shared" ref="H833:H896" si="77">IF(AND(D833&gt;0,G833&gt;0),"领先",IF(AND(D833&lt;=0,G833&gt;0),"改善",IF(AND(D833&gt;0,G833&lt;=0),"减弱","滞后")))</f>
        <v>减弱</v>
      </c>
    </row>
    <row r="834" spans="1:8">
      <c r="A834" s="3">
        <f>财富指数—趋势!A834</f>
        <v>45777</v>
      </c>
      <c r="B834" s="12">
        <f>财富指数—趋势!I834/财富指数—趋势!H834</f>
        <v>1.2114182368603827</v>
      </c>
      <c r="C834" s="12">
        <f t="shared" si="72"/>
        <v>1.2083053986245282</v>
      </c>
      <c r="D834" s="14">
        <f t="shared" si="73"/>
        <v>0.25762015458989929</v>
      </c>
      <c r="E834" s="14">
        <f t="shared" si="75"/>
        <v>0.35538236055741712</v>
      </c>
      <c r="F834" s="15" t="str">
        <f t="shared" si="76"/>
        <v>上升</v>
      </c>
      <c r="G834" s="14">
        <f t="shared" si="74"/>
        <v>-0.27344517029355142</v>
      </c>
      <c r="H834" s="1" t="str">
        <f t="shared" si="77"/>
        <v>减弱</v>
      </c>
    </row>
    <row r="835" spans="1:8">
      <c r="A835" s="3">
        <f>财富指数—趋势!A835</f>
        <v>45783</v>
      </c>
      <c r="B835" s="12">
        <f>财富指数—趋势!I835/财富指数—趋势!H835</f>
        <v>1.2119975079577014</v>
      </c>
      <c r="C835" s="12">
        <f t="shared" si="72"/>
        <v>1.2083702037682758</v>
      </c>
      <c r="D835" s="14">
        <f t="shared" si="73"/>
        <v>0.30018153196049724</v>
      </c>
      <c r="E835" s="14">
        <f t="shared" si="75"/>
        <v>0.37939698035427827</v>
      </c>
      <c r="F835" s="15" t="str">
        <f t="shared" si="76"/>
        <v>上升</v>
      </c>
      <c r="G835" s="14">
        <f t="shared" si="74"/>
        <v>-0.20855789193165997</v>
      </c>
      <c r="H835" s="1" t="str">
        <f t="shared" si="77"/>
        <v>减弱</v>
      </c>
    </row>
    <row r="836" spans="1:8">
      <c r="A836" s="3">
        <f>财富指数—趋势!A836</f>
        <v>45784</v>
      </c>
      <c r="B836" s="12">
        <f>财富指数—趋势!I836/财富指数—趋势!H836</f>
        <v>1.2125307543104067</v>
      </c>
      <c r="C836" s="12">
        <f t="shared" si="72"/>
        <v>1.2084549042265982</v>
      </c>
      <c r="D836" s="14">
        <f t="shared" si="73"/>
        <v>0.33727779742158681</v>
      </c>
      <c r="E836" s="14">
        <f t="shared" si="75"/>
        <v>0.38912696152625226</v>
      </c>
      <c r="F836" s="15" t="str">
        <f t="shared" si="76"/>
        <v>上升</v>
      </c>
      <c r="G836" s="14">
        <f t="shared" si="74"/>
        <v>-0.16377166688350542</v>
      </c>
      <c r="H836" s="1" t="str">
        <f t="shared" si="77"/>
        <v>减弱</v>
      </c>
    </row>
    <row r="837" spans="1:8">
      <c r="A837" s="3">
        <f>财富指数—趋势!A837</f>
        <v>45785</v>
      </c>
      <c r="B837" s="12">
        <f>财富指数—趋势!I837/财富指数—趋势!H837</f>
        <v>1.2129827404141309</v>
      </c>
      <c r="C837" s="12">
        <f t="shared" si="72"/>
        <v>1.2085712435661331</v>
      </c>
      <c r="D837" s="14">
        <f t="shared" si="73"/>
        <v>0.36501752556852285</v>
      </c>
      <c r="E837" s="14">
        <f t="shared" si="75"/>
        <v>0.3771925883076695</v>
      </c>
      <c r="F837" s="15" t="str">
        <f t="shared" si="76"/>
        <v>上升</v>
      </c>
      <c r="G837" s="14">
        <f t="shared" si="74"/>
        <v>-0.13985482148148876</v>
      </c>
      <c r="H837" s="1" t="str">
        <f t="shared" si="77"/>
        <v>减弱</v>
      </c>
    </row>
    <row r="838" spans="1:8">
      <c r="A838" s="3">
        <f>财富指数—趋势!A838</f>
        <v>45786</v>
      </c>
      <c r="B838" s="12">
        <f>财富指数—趋势!I838/财富指数—趋势!H838</f>
        <v>1.2132301428664103</v>
      </c>
      <c r="C838" s="12">
        <f t="shared" si="72"/>
        <v>1.208762013767047</v>
      </c>
      <c r="D838" s="14">
        <f t="shared" si="73"/>
        <v>0.36964506234264949</v>
      </c>
      <c r="E838" s="14">
        <f t="shared" si="75"/>
        <v>0.36616714095563635</v>
      </c>
      <c r="F838" s="15" t="str">
        <f t="shared" si="76"/>
        <v>上升</v>
      </c>
      <c r="G838" s="14">
        <f t="shared" si="74"/>
        <v>-8.7758012810112973E-2</v>
      </c>
      <c r="H838" s="1" t="str">
        <f t="shared" si="77"/>
        <v>减弱</v>
      </c>
    </row>
    <row r="839" spans="1:8">
      <c r="A839" s="3">
        <f>财富指数—趋势!A839</f>
        <v>45789</v>
      </c>
      <c r="B839" s="12">
        <f>财富指数—趋势!I839/财富指数—趋势!H839</f>
        <v>1.2127104712783396</v>
      </c>
      <c r="C839" s="12">
        <f t="shared" si="72"/>
        <v>1.2089742305741975</v>
      </c>
      <c r="D839" s="14">
        <f t="shared" si="73"/>
        <v>0.30904221195580117</v>
      </c>
      <c r="E839" s="14">
        <f t="shared" si="75"/>
        <v>0.35009629138807952</v>
      </c>
      <c r="F839" s="15" t="str">
        <f t="shared" si="76"/>
        <v>上升</v>
      </c>
      <c r="G839" s="14">
        <f t="shared" si="74"/>
        <v>-8.092793524057118E-2</v>
      </c>
      <c r="H839" s="1" t="str">
        <f t="shared" si="77"/>
        <v>减弱</v>
      </c>
    </row>
    <row r="840" spans="1:8">
      <c r="A840" s="3">
        <f>财富指数—趋势!A840</f>
        <v>45790</v>
      </c>
      <c r="B840" s="12">
        <f>财富指数—趋势!I840/财富指数—趋势!H840</f>
        <v>1.2124712043070125</v>
      </c>
      <c r="C840" s="12">
        <f t="shared" si="72"/>
        <v>1.2092418486807925</v>
      </c>
      <c r="D840" s="14">
        <f t="shared" si="73"/>
        <v>0.2670562245048913</v>
      </c>
      <c r="E840" s="14">
        <f t="shared" si="75"/>
        <v>0.33409451448984029</v>
      </c>
      <c r="F840" s="15" t="str">
        <f t="shared" si="76"/>
        <v>上升</v>
      </c>
      <c r="G840" s="14">
        <f t="shared" si="74"/>
        <v>-4.5260628599996799E-2</v>
      </c>
      <c r="H840" s="1" t="str">
        <f t="shared" si="77"/>
        <v>减弱</v>
      </c>
    </row>
    <row r="841" spans="1:8">
      <c r="A841" s="3">
        <f>财富指数—趋势!A841</f>
        <v>45791</v>
      </c>
      <c r="B841" s="12">
        <f>财富指数—趋势!I841/财富指数—趋势!H841</f>
        <v>1.2118603135337902</v>
      </c>
      <c r="C841" s="12">
        <f t="shared" si="72"/>
        <v>1.2095456587345208</v>
      </c>
      <c r="D841" s="14">
        <f t="shared" si="73"/>
        <v>0.19136564068951145</v>
      </c>
      <c r="E841" s="14">
        <f t="shared" si="75"/>
        <v>0.31732906562978314</v>
      </c>
      <c r="F841" s="15" t="str">
        <f t="shared" si="76"/>
        <v>上升</v>
      </c>
      <c r="G841" s="14">
        <f t="shared" si="74"/>
        <v>-3.5171156808488924E-2</v>
      </c>
      <c r="H841" s="1" t="str">
        <f t="shared" si="77"/>
        <v>减弱</v>
      </c>
    </row>
    <row r="842" spans="1:8">
      <c r="A842" s="3">
        <f>财富指数—趋势!A842</f>
        <v>45792</v>
      </c>
      <c r="B842" s="12">
        <f>财富指数—趋势!I842/财富指数—趋势!H842</f>
        <v>1.2114848847313455</v>
      </c>
      <c r="C842" s="12">
        <f t="shared" si="72"/>
        <v>1.2098373020749928</v>
      </c>
      <c r="D842" s="14">
        <f t="shared" si="73"/>
        <v>0.13618216710022946</v>
      </c>
      <c r="E842" s="14">
        <f t="shared" si="75"/>
        <v>0.29852510573534402</v>
      </c>
      <c r="F842" s="15" t="str">
        <f t="shared" si="76"/>
        <v>上升</v>
      </c>
      <c r="G842" s="14">
        <f t="shared" si="74"/>
        <v>-2.5759575686890024E-2</v>
      </c>
      <c r="H842" s="1" t="str">
        <f t="shared" si="77"/>
        <v>减弱</v>
      </c>
    </row>
    <row r="843" spans="1:8">
      <c r="A843" s="3">
        <f>财富指数—趋势!A843</f>
        <v>45793</v>
      </c>
      <c r="B843" s="12">
        <f>财富指数—趋势!I843/财富指数—趋势!H843</f>
        <v>1.2116190475459805</v>
      </c>
      <c r="C843" s="12">
        <f t="shared" si="72"/>
        <v>1.210144909959197</v>
      </c>
      <c r="D843" s="14">
        <f t="shared" si="73"/>
        <v>0.12181496403047554</v>
      </c>
      <c r="E843" s="14">
        <f t="shared" si="75"/>
        <v>0.28010013145621632</v>
      </c>
      <c r="F843" s="15" t="str">
        <f t="shared" si="76"/>
        <v>上升</v>
      </c>
      <c r="G843" s="14">
        <f t="shared" si="74"/>
        <v>-4.1302565563494653E-2</v>
      </c>
      <c r="H843" s="1" t="str">
        <f t="shared" si="77"/>
        <v>减弱</v>
      </c>
    </row>
    <row r="844" spans="1:8">
      <c r="A844" s="3">
        <f>财富指数—趋势!A844</f>
        <v>45796</v>
      </c>
      <c r="B844" s="12">
        <f>财富指数—趋势!I844/财富指数—趋势!H844</f>
        <v>1.2129601913011292</v>
      </c>
      <c r="C844" s="12">
        <f t="shared" si="72"/>
        <v>1.2105369775636259</v>
      </c>
      <c r="D844" s="14">
        <f t="shared" si="73"/>
        <v>0.20017676307422239</v>
      </c>
      <c r="E844" s="14">
        <f t="shared" si="75"/>
        <v>0.26577285996903205</v>
      </c>
      <c r="F844" s="15" t="str">
        <f t="shared" si="76"/>
        <v>上升</v>
      </c>
      <c r="G844" s="14">
        <f t="shared" si="74"/>
        <v>3.1813970837513139E-2</v>
      </c>
      <c r="H844" s="1" t="str">
        <f t="shared" si="77"/>
        <v>领先</v>
      </c>
    </row>
    <row r="845" spans="1:8">
      <c r="A845" s="3">
        <f>财富指数—趋势!A845</f>
        <v>45797</v>
      </c>
      <c r="B845" s="12">
        <f>财富指数—趋势!I845/财富指数—趋势!H845</f>
        <v>1.2140773448422684</v>
      </c>
      <c r="C845" s="12">
        <f t="shared" si="72"/>
        <v>1.2109554545987786</v>
      </c>
      <c r="D845" s="14">
        <f t="shared" si="73"/>
        <v>0.25780388796581288</v>
      </c>
      <c r="E845" s="14">
        <f t="shared" si="75"/>
        <v>0.25400769525073691</v>
      </c>
      <c r="F845" s="15" t="str">
        <f t="shared" si="76"/>
        <v>上升</v>
      </c>
      <c r="G845" s="14">
        <f t="shared" si="74"/>
        <v>0.11444657376777911</v>
      </c>
      <c r="H845" s="1" t="str">
        <f t="shared" si="77"/>
        <v>领先</v>
      </c>
    </row>
    <row r="846" spans="1:8">
      <c r="A846" s="3">
        <f>财富指数—趋势!A846</f>
        <v>45798</v>
      </c>
      <c r="B846" s="12">
        <f>财富指数—趋势!I846/财富指数—趋势!H846</f>
        <v>1.2147229821997554</v>
      </c>
      <c r="C846" s="12">
        <f t="shared" si="72"/>
        <v>1.2113976228793948</v>
      </c>
      <c r="D846" s="14">
        <f t="shared" si="73"/>
        <v>0.2745060133481525</v>
      </c>
      <c r="E846" s="14">
        <f t="shared" si="75"/>
        <v>0.24529831135527927</v>
      </c>
      <c r="F846" s="15" t="str">
        <f t="shared" si="76"/>
        <v>上升</v>
      </c>
      <c r="G846" s="14">
        <f t="shared" si="74"/>
        <v>7.6534596054633752E-2</v>
      </c>
      <c r="H846" s="1" t="str">
        <f t="shared" si="77"/>
        <v>领先</v>
      </c>
    </row>
    <row r="847" spans="1:8">
      <c r="A847" s="3">
        <f>财富指数—趋势!A847</f>
        <v>45799</v>
      </c>
      <c r="B847" s="12">
        <f>财富指数—趋势!I847/财富指数—趋势!H847</f>
        <v>1.2151989950900275</v>
      </c>
      <c r="C847" s="12">
        <f t="shared" si="72"/>
        <v>1.2118086440871201</v>
      </c>
      <c r="D847" s="14">
        <f t="shared" si="73"/>
        <v>0.27977610321978652</v>
      </c>
      <c r="E847" s="14">
        <f t="shared" si="75"/>
        <v>0.24005097592782279</v>
      </c>
      <c r="F847" s="15" t="str">
        <f t="shared" si="76"/>
        <v>上升</v>
      </c>
      <c r="G847" s="14">
        <f t="shared" si="74"/>
        <v>2.2155948629887234E-2</v>
      </c>
      <c r="H847" s="1" t="str">
        <f t="shared" si="77"/>
        <v>领先</v>
      </c>
    </row>
    <row r="848" spans="1:8">
      <c r="A848" s="3">
        <f>财富指数—趋势!A848</f>
        <v>45800</v>
      </c>
      <c r="B848" s="12">
        <f>财富指数—趋势!I848/财富指数—趋势!H848</f>
        <v>1.2156768539628047</v>
      </c>
      <c r="C848" s="12">
        <f t="shared" si="72"/>
        <v>1.2121867789221783</v>
      </c>
      <c r="D848" s="14">
        <f t="shared" si="73"/>
        <v>0.28791561674428312</v>
      </c>
      <c r="E848" s="14">
        <f t="shared" si="75"/>
        <v>0.2388890122916035</v>
      </c>
      <c r="F848" s="15" t="str">
        <f t="shared" si="76"/>
        <v>上升</v>
      </c>
      <c r="G848" s="14">
        <f t="shared" si="74"/>
        <v>-1.2265915216214118E-2</v>
      </c>
      <c r="H848" s="1" t="str">
        <f t="shared" si="77"/>
        <v>减弱</v>
      </c>
    </row>
    <row r="849" spans="1:8">
      <c r="A849" s="3">
        <f>财富指数—趋势!A849</f>
        <v>45803</v>
      </c>
      <c r="B849" s="12">
        <f>财富指数—趋势!I849/财富指数—趋势!H849</f>
        <v>1.2163647320907931</v>
      </c>
      <c r="C849" s="12">
        <f t="shared" si="72"/>
        <v>1.2125604440047855</v>
      </c>
      <c r="D849" s="14">
        <f t="shared" si="73"/>
        <v>0.31374007826305839</v>
      </c>
      <c r="E849" s="14">
        <f t="shared" si="75"/>
        <v>0.24304154947089199</v>
      </c>
      <c r="F849" s="15" t="str">
        <f t="shared" si="76"/>
        <v>上升</v>
      </c>
      <c r="G849" s="14">
        <f t="shared" si="74"/>
        <v>-2.3537719158528425E-2</v>
      </c>
      <c r="H849" s="1" t="str">
        <f t="shared" si="77"/>
        <v>减弱</v>
      </c>
    </row>
    <row r="850" spans="1:8">
      <c r="A850" s="3">
        <f>财富指数—趋势!A850</f>
        <v>45804</v>
      </c>
      <c r="B850" s="12">
        <f>财富指数—趋势!I850/财富指数—趋势!H850</f>
        <v>1.2168674191253694</v>
      </c>
      <c r="C850" s="12">
        <f t="shared" si="72"/>
        <v>1.2129070359819436</v>
      </c>
      <c r="D850" s="14">
        <f t="shared" si="73"/>
        <v>0.32651992493550885</v>
      </c>
      <c r="E850" s="14">
        <f t="shared" si="75"/>
        <v>0.25087860576367244</v>
      </c>
      <c r="F850" s="15" t="str">
        <f t="shared" si="76"/>
        <v>上升</v>
      </c>
      <c r="G850" s="14">
        <f t="shared" si="74"/>
        <v>-3.8497600633013995E-2</v>
      </c>
      <c r="H850" s="1" t="str">
        <f t="shared" si="77"/>
        <v>减弱</v>
      </c>
    </row>
    <row r="851" spans="1:8">
      <c r="A851" s="3">
        <f>财富指数—趋势!A851</f>
        <v>45805</v>
      </c>
      <c r="B851" s="12">
        <f>财富指数—趋势!I851/财富指数—趋势!H851</f>
        <v>1.2171977882566964</v>
      </c>
      <c r="C851" s="12">
        <f t="shared" si="72"/>
        <v>1.2132210834295849</v>
      </c>
      <c r="D851" s="14">
        <f t="shared" si="73"/>
        <v>0.32778072203212272</v>
      </c>
      <c r="E851" s="14">
        <f t="shared" si="75"/>
        <v>0.25871971016548923</v>
      </c>
      <c r="F851" s="15" t="str">
        <f t="shared" si="76"/>
        <v>上升</v>
      </c>
      <c r="G851" s="14">
        <f t="shared" si="74"/>
        <v>-4.1864340310526771E-2</v>
      </c>
      <c r="H851" s="1" t="str">
        <f t="shared" si="77"/>
        <v>减弱</v>
      </c>
    </row>
    <row r="852" spans="1:8">
      <c r="A852" s="3">
        <f>财富指数—趋势!A852</f>
        <v>45806</v>
      </c>
      <c r="B852" s="12">
        <f>财富指数—趋势!I852/财富指数—趋势!H852</f>
        <v>1.2159518368613509</v>
      </c>
      <c r="C852" s="12">
        <f t="shared" si="72"/>
        <v>1.2134681065667088</v>
      </c>
      <c r="D852" s="14">
        <f t="shared" si="73"/>
        <v>0.20468031101941175</v>
      </c>
      <c r="E852" s="14">
        <f t="shared" si="75"/>
        <v>0.26044911582180841</v>
      </c>
      <c r="F852" s="15" t="str">
        <f t="shared" si="76"/>
        <v>上升</v>
      </c>
      <c r="G852" s="14">
        <f t="shared" si="74"/>
        <v>-0.10436190093638942</v>
      </c>
      <c r="H852" s="1" t="str">
        <f t="shared" si="77"/>
        <v>减弱</v>
      </c>
    </row>
    <row r="853" spans="1:8">
      <c r="A853" s="3">
        <f>财富指数—趋势!A853</f>
        <v>45807</v>
      </c>
      <c r="B853" s="12">
        <f>财富指数—趋势!I853/财富指数—趋势!H853</f>
        <v>1.2166388702334574</v>
      </c>
      <c r="C853" s="12">
        <f t="shared" si="72"/>
        <v>1.2137008717751787</v>
      </c>
      <c r="D853" s="14">
        <f t="shared" si="73"/>
        <v>0.24206940331035209</v>
      </c>
      <c r="E853" s="14">
        <f t="shared" si="75"/>
        <v>0.26514969149382356</v>
      </c>
      <c r="F853" s="15" t="str">
        <f t="shared" si="76"/>
        <v>上升</v>
      </c>
      <c r="G853" s="14">
        <f t="shared" si="74"/>
        <v>-2.498682119453921E-2</v>
      </c>
      <c r="H853" s="1" t="str">
        <f t="shared" si="77"/>
        <v>减弱</v>
      </c>
    </row>
    <row r="854" spans="1:8">
      <c r="A854" s="3">
        <f>财富指数—趋势!A854</f>
        <v>45811</v>
      </c>
      <c r="B854" s="12">
        <f>财富指数—趋势!I854/财富指数—趋势!H854</f>
        <v>1.2169052580470503</v>
      </c>
      <c r="C854" s="12">
        <f t="shared" si="72"/>
        <v>1.2139208878828329</v>
      </c>
      <c r="D854" s="14">
        <f t="shared" si="73"/>
        <v>0.245845523708077</v>
      </c>
      <c r="E854" s="14">
        <f t="shared" si="75"/>
        <v>0.26742941084689775</v>
      </c>
      <c r="F854" s="15" t="str">
        <f t="shared" si="76"/>
        <v>上升</v>
      </c>
      <c r="G854" s="14">
        <f t="shared" si="74"/>
        <v>5.4479883018565545E-2</v>
      </c>
      <c r="H854" s="1" t="str">
        <f t="shared" si="77"/>
        <v>领先</v>
      </c>
    </row>
    <row r="855" spans="1:8">
      <c r="A855" s="3">
        <f>财富指数—趋势!A855</f>
        <v>45812</v>
      </c>
      <c r="B855" s="12">
        <f>财富指数—趋势!I855/财富指数—趋势!H855</f>
        <v>1.2175747109491819</v>
      </c>
      <c r="C855" s="12">
        <f t="shared" si="72"/>
        <v>1.2141455291272263</v>
      </c>
      <c r="D855" s="14">
        <f t="shared" si="73"/>
        <v>0.28243581512181759</v>
      </c>
      <c r="E855" s="14">
        <f t="shared" si="75"/>
        <v>0.26861110896746532</v>
      </c>
      <c r="F855" s="15" t="str">
        <f t="shared" si="76"/>
        <v>上升</v>
      </c>
      <c r="G855" s="14">
        <f t="shared" si="74"/>
        <v>0.14625364802158813</v>
      </c>
      <c r="H855" s="1" t="str">
        <f t="shared" si="77"/>
        <v>领先</v>
      </c>
    </row>
    <row r="856" spans="1:8">
      <c r="A856" s="3">
        <f>财富指数—趋势!A856</f>
        <v>45813</v>
      </c>
      <c r="B856" s="12">
        <f>财富指数—趋势!I856/财富指数—趋势!H856</f>
        <v>1.2180112859846772</v>
      </c>
      <c r="C856" s="12">
        <f t="shared" si="72"/>
        <v>1.2143587148882644</v>
      </c>
      <c r="D856" s="14">
        <f t="shared" si="73"/>
        <v>0.30078189019699941</v>
      </c>
      <c r="E856" s="14">
        <f t="shared" si="75"/>
        <v>0.26863969745491778</v>
      </c>
      <c r="F856" s="15" t="str">
        <f t="shared" si="76"/>
        <v>上升</v>
      </c>
      <c r="G856" s="14">
        <f t="shared" si="74"/>
        <v>0.17896692616652388</v>
      </c>
      <c r="H856" s="1" t="str">
        <f t="shared" si="77"/>
        <v>领先</v>
      </c>
    </row>
    <row r="857" spans="1:8">
      <c r="A857" s="3">
        <f>财富指数—趋势!A857</f>
        <v>45814</v>
      </c>
      <c r="B857" s="12">
        <f>财富指数—趋势!I857/财富指数—趋势!H857</f>
        <v>1.2183538725908325</v>
      </c>
      <c r="C857" s="12">
        <f t="shared" si="72"/>
        <v>1.2144888837046435</v>
      </c>
      <c r="D857" s="14">
        <f t="shared" si="73"/>
        <v>0.31823995575812614</v>
      </c>
      <c r="E857" s="14">
        <f t="shared" si="75"/>
        <v>0.26773313356618156</v>
      </c>
      <c r="F857" s="15" t="str">
        <f t="shared" si="76"/>
        <v>上升</v>
      </c>
      <c r="G857" s="14">
        <f t="shared" si="74"/>
        <v>0.11806319268390375</v>
      </c>
      <c r="H857" s="1" t="str">
        <f t="shared" si="77"/>
        <v>领先</v>
      </c>
    </row>
    <row r="858" spans="1:8">
      <c r="A858" s="3">
        <f>财富指数—趋势!A858</f>
        <v>45817</v>
      </c>
      <c r="B858" s="12">
        <f>财富指数—趋势!I858/财富指数—趋势!H858</f>
        <v>1.2192597589516883</v>
      </c>
      <c r="C858" s="12">
        <f t="shared" si="72"/>
        <v>1.2145050224974683</v>
      </c>
      <c r="D858" s="14">
        <f t="shared" si="73"/>
        <v>0.39149582473050337</v>
      </c>
      <c r="E858" s="14">
        <f t="shared" si="75"/>
        <v>0.26899400495484727</v>
      </c>
      <c r="F858" s="15" t="str">
        <f t="shared" si="76"/>
        <v>上升</v>
      </c>
      <c r="G858" s="14">
        <f t="shared" si="74"/>
        <v>0.13369193676469049</v>
      </c>
      <c r="H858" s="1" t="str">
        <f t="shared" si="77"/>
        <v>领先</v>
      </c>
    </row>
    <row r="859" spans="1:8">
      <c r="A859" s="3">
        <f>财富指数—趋势!A859</f>
        <v>45818</v>
      </c>
      <c r="B859" s="12">
        <f>财富指数—趋势!I859/财富指数—趋势!H859</f>
        <v>1.2199365859798241</v>
      </c>
      <c r="C859" s="12">
        <f t="shared" si="72"/>
        <v>1.2145453090392018</v>
      </c>
      <c r="D859" s="14">
        <f t="shared" si="73"/>
        <v>0.44389261565607185</v>
      </c>
      <c r="E859" s="14">
        <f t="shared" si="75"/>
        <v>0.27252960273167692</v>
      </c>
      <c r="F859" s="15" t="str">
        <f t="shared" si="76"/>
        <v>上升</v>
      </c>
      <c r="G859" s="14">
        <f t="shared" si="74"/>
        <v>0.16938660230791935</v>
      </c>
      <c r="H859" s="1" t="str">
        <f t="shared" si="77"/>
        <v>领先</v>
      </c>
    </row>
    <row r="860" spans="1:8">
      <c r="A860" s="3">
        <f>财富指数—趋势!A860</f>
        <v>45819</v>
      </c>
      <c r="B860" s="12">
        <f>财富指数—趋势!I860/财富指数—趋势!H860</f>
        <v>1.2205420756458005</v>
      </c>
      <c r="C860" s="12">
        <f t="shared" si="72"/>
        <v>1.2145904503243561</v>
      </c>
      <c r="D860" s="14">
        <f t="shared" si="73"/>
        <v>0.49001087731712634</v>
      </c>
      <c r="E860" s="14">
        <f t="shared" si="75"/>
        <v>0.28114715822507336</v>
      </c>
      <c r="F860" s="15" t="str">
        <f t="shared" si="76"/>
        <v>上升</v>
      </c>
      <c r="G860" s="14">
        <f t="shared" si="74"/>
        <v>0.21023477409733982</v>
      </c>
      <c r="H860" s="1" t="str">
        <f t="shared" si="77"/>
        <v>领先</v>
      </c>
    </row>
    <row r="861" spans="1:8">
      <c r="A861" s="3">
        <f>财富指数—趋势!A861</f>
        <v>45820</v>
      </c>
      <c r="B861" s="12">
        <f>财富指数—趋势!I861/财富指数—趋势!H861</f>
        <v>1.2211903079648658</v>
      </c>
      <c r="C861" s="12">
        <f t="shared" si="72"/>
        <v>1.2146675015343855</v>
      </c>
      <c r="D861" s="14">
        <f t="shared" si="73"/>
        <v>0.53700345339284805</v>
      </c>
      <c r="E861" s="14">
        <f t="shared" si="75"/>
        <v>0.29400178817211892</v>
      </c>
      <c r="F861" s="15" t="str">
        <f t="shared" si="76"/>
        <v>上升</v>
      </c>
      <c r="G861" s="14">
        <f t="shared" si="74"/>
        <v>0.24908783664856493</v>
      </c>
      <c r="H861" s="1" t="str">
        <f t="shared" si="77"/>
        <v>领先</v>
      </c>
    </row>
    <row r="862" spans="1:8">
      <c r="A862" s="3">
        <f>财富指数—趋势!A862</f>
        <v>45821</v>
      </c>
      <c r="B862" s="12">
        <f>财富指数—趋势!I862/财富指数—趋势!H862</f>
        <v>1.2216792590158181</v>
      </c>
      <c r="C862" s="12">
        <f t="shared" si="72"/>
        <v>1.2147779585623661</v>
      </c>
      <c r="D862" s="14">
        <f t="shared" si="73"/>
        <v>0.56811209034606236</v>
      </c>
      <c r="E862" s="14">
        <f t="shared" si="75"/>
        <v>0.31194209529862132</v>
      </c>
      <c r="F862" s="15" t="str">
        <f t="shared" si="76"/>
        <v>上升</v>
      </c>
      <c r="G862" s="14">
        <f t="shared" si="74"/>
        <v>0.25437201208300397</v>
      </c>
      <c r="H862" s="1" t="str">
        <f t="shared" si="77"/>
        <v>领先</v>
      </c>
    </row>
    <row r="863" spans="1:8">
      <c r="A863" s="3">
        <f>财富指数—趋势!A863</f>
        <v>45824</v>
      </c>
      <c r="B863" s="12">
        <f>财富指数—趋势!I863/财富指数—趋势!H863</f>
        <v>1.2230394860107401</v>
      </c>
      <c r="C863" s="12">
        <f t="shared" si="72"/>
        <v>1.2149294865090405</v>
      </c>
      <c r="D863" s="14">
        <f t="shared" si="73"/>
        <v>0.66752841146384689</v>
      </c>
      <c r="E863" s="14">
        <f t="shared" si="75"/>
        <v>0.33724429741117457</v>
      </c>
      <c r="F863" s="15" t="str">
        <f t="shared" si="76"/>
        <v>上升</v>
      </c>
      <c r="G863" s="14">
        <f t="shared" si="74"/>
        <v>0.34100848652833804</v>
      </c>
      <c r="H863" s="1" t="str">
        <f t="shared" si="77"/>
        <v>领先</v>
      </c>
    </row>
    <row r="864" spans="1:8">
      <c r="A864" s="3">
        <f>财富指数—趋势!A864</f>
        <v>45825</v>
      </c>
      <c r="B864" s="12">
        <f>财富指数—趋势!I864/财富指数—趋势!H864</f>
        <v>1.2243619623917161</v>
      </c>
      <c r="C864" s="12">
        <f t="shared" si="72"/>
        <v>1.2151245585499677</v>
      </c>
      <c r="D864" s="14">
        <f t="shared" si="73"/>
        <v>0.76020221768635654</v>
      </c>
      <c r="E864" s="14">
        <f t="shared" si="75"/>
        <v>0.36764369044240697</v>
      </c>
      <c r="F864" s="15" t="str">
        <f t="shared" si="76"/>
        <v>上升</v>
      </c>
      <c r="G864" s="14">
        <f t="shared" si="74"/>
        <v>0.43242149565423382</v>
      </c>
      <c r="H864" s="1" t="str">
        <f t="shared" si="77"/>
        <v>领先</v>
      </c>
    </row>
    <row r="865" spans="1:8">
      <c r="A865" s="3">
        <f>财富指数—趋势!A865</f>
        <v>45826</v>
      </c>
      <c r="B865" s="12">
        <f>财富指数—趋势!I865/财富指数—趋势!H865</f>
        <v>1.2252737488836232</v>
      </c>
      <c r="C865" s="12">
        <f t="shared" si="72"/>
        <v>1.2153493550422088</v>
      </c>
      <c r="D865" s="14">
        <f t="shared" si="73"/>
        <v>0.81658774082038477</v>
      </c>
      <c r="E865" s="14">
        <f t="shared" si="75"/>
        <v>0.3969965941446052</v>
      </c>
      <c r="F865" s="15" t="str">
        <f t="shared" si="76"/>
        <v>上升</v>
      </c>
      <c r="G865" s="14">
        <f t="shared" si="74"/>
        <v>0.61190742980097301</v>
      </c>
      <c r="H865" s="1" t="str">
        <f t="shared" si="77"/>
        <v>领先</v>
      </c>
    </row>
    <row r="866" spans="1:8">
      <c r="A866" s="3">
        <f>财富指数—趋势!A866</f>
        <v>45827</v>
      </c>
      <c r="B866" s="12">
        <f>财富指数—趋势!I866/财富指数—趋势!H866</f>
        <v>1.2266684065305269</v>
      </c>
      <c r="C866" s="12">
        <f t="shared" si="72"/>
        <v>1.215611737311771</v>
      </c>
      <c r="D866" s="14">
        <f t="shared" si="73"/>
        <v>0.90955597740498551</v>
      </c>
      <c r="E866" s="14">
        <f t="shared" si="75"/>
        <v>0.42803240792742292</v>
      </c>
      <c r="F866" s="15" t="str">
        <f t="shared" si="76"/>
        <v>上升</v>
      </c>
      <c r="G866" s="14">
        <f t="shared" si="74"/>
        <v>0.66748657409463341</v>
      </c>
      <c r="H866" s="1" t="str">
        <f t="shared" si="77"/>
        <v>领先</v>
      </c>
    </row>
    <row r="867" spans="1:8">
      <c r="A867" s="3">
        <f>财富指数—趋势!A867</f>
        <v>45828</v>
      </c>
      <c r="B867" s="12">
        <f>财富指数—趋势!I867/财富指数—趋势!H867</f>
        <v>1.2285982035342513</v>
      </c>
      <c r="C867" s="12">
        <f t="shared" si="72"/>
        <v>1.215938588325868</v>
      </c>
      <c r="D867" s="14">
        <f t="shared" si="73"/>
        <v>1.0411393576885697</v>
      </c>
      <c r="E867" s="14">
        <f t="shared" si="75"/>
        <v>0.46453875765791902</v>
      </c>
      <c r="F867" s="15" t="str">
        <f t="shared" si="76"/>
        <v>上升</v>
      </c>
      <c r="G867" s="14">
        <f t="shared" si="74"/>
        <v>0.79529383398049269</v>
      </c>
      <c r="H867" s="1" t="str">
        <f t="shared" si="77"/>
        <v>领先</v>
      </c>
    </row>
    <row r="868" spans="1:8">
      <c r="A868" s="3">
        <f>财富指数—趋势!A868</f>
        <v>45831</v>
      </c>
      <c r="B868" s="12">
        <f>财富指数—趋势!I868/财富指数—趋势!H868</f>
        <v>1.2302442979358248</v>
      </c>
      <c r="C868" s="12">
        <f t="shared" si="72"/>
        <v>1.2163291019448246</v>
      </c>
      <c r="D868" s="14">
        <f t="shared" si="73"/>
        <v>1.1440321512287133</v>
      </c>
      <c r="E868" s="14">
        <f t="shared" si="75"/>
        <v>0.50569380756310589</v>
      </c>
      <c r="F868" s="15" t="str">
        <f t="shared" si="76"/>
        <v>上升</v>
      </c>
      <c r="G868" s="14">
        <f t="shared" si="74"/>
        <v>0.86159633610689568</v>
      </c>
      <c r="H868" s="1" t="str">
        <f t="shared" si="77"/>
        <v>领先</v>
      </c>
    </row>
    <row r="869" spans="1:8">
      <c r="A869" s="3">
        <f>财富指数—趋势!A869</f>
        <v>45832</v>
      </c>
      <c r="B869" s="12">
        <f>财富指数—趋势!I869/财富指数—趋势!H869</f>
        <v>1.2301589665513051</v>
      </c>
      <c r="C869" s="12">
        <f t="shared" si="72"/>
        <v>1.2167451169198327</v>
      </c>
      <c r="D869" s="14">
        <f t="shared" si="73"/>
        <v>1.1024371041183478</v>
      </c>
      <c r="E869" s="14">
        <f t="shared" si="75"/>
        <v>0.54448054505710908</v>
      </c>
      <c r="F869" s="15" t="str">
        <f t="shared" si="76"/>
        <v>上升</v>
      </c>
      <c r="G869" s="14">
        <f t="shared" si="74"/>
        <v>0.80165521392134842</v>
      </c>
      <c r="H869" s="1" t="str">
        <f t="shared" si="77"/>
        <v>领先</v>
      </c>
    </row>
    <row r="870" spans="1:8">
      <c r="A870" s="3">
        <f>财富指数—趋势!A870</f>
        <v>45833</v>
      </c>
      <c r="B870" s="12">
        <f>财富指数—趋势!I870/财富指数—趋势!H870</f>
        <v>1.229623813677253</v>
      </c>
      <c r="C870" s="12">
        <f t="shared" si="72"/>
        <v>1.2171776696738572</v>
      </c>
      <c r="D870" s="14">
        <f t="shared" si="73"/>
        <v>1.0225412701442949</v>
      </c>
      <c r="E870" s="14">
        <f t="shared" si="75"/>
        <v>0.57823298276573942</v>
      </c>
      <c r="F870" s="15" t="str">
        <f t="shared" si="76"/>
        <v>上升</v>
      </c>
      <c r="G870" s="14">
        <f t="shared" si="74"/>
        <v>0.70430131438616872</v>
      </c>
      <c r="H870" s="1" t="str">
        <f t="shared" si="77"/>
        <v>领先</v>
      </c>
    </row>
    <row r="871" spans="1:8">
      <c r="A871" s="3">
        <f>财富指数—趋势!A871</f>
        <v>45834</v>
      </c>
      <c r="B871" s="12">
        <f>财富指数—趋势!I871/财富指数—趋势!H871</f>
        <v>1.2289419754550541</v>
      </c>
      <c r="C871" s="12">
        <f t="shared" si="72"/>
        <v>1.2176160418248063</v>
      </c>
      <c r="D871" s="14">
        <f t="shared" si="73"/>
        <v>0.93017283291323416</v>
      </c>
      <c r="E871" s="14">
        <f t="shared" si="75"/>
        <v>0.60697835933610722</v>
      </c>
      <c r="F871" s="15" t="str">
        <f t="shared" si="76"/>
        <v>上升</v>
      </c>
      <c r="G871" s="14">
        <f t="shared" si="74"/>
        <v>0.53867700818273079</v>
      </c>
      <c r="H871" s="1" t="str">
        <f t="shared" si="77"/>
        <v>领先</v>
      </c>
    </row>
    <row r="872" spans="1:8">
      <c r="A872" s="3">
        <f>财富指数—趋势!A872</f>
        <v>45835</v>
      </c>
      <c r="B872" s="12">
        <f>财富指数—趋势!I872/财富指数—趋势!H872</f>
        <v>1.2297222002634292</v>
      </c>
      <c r="C872" s="12">
        <f t="shared" si="72"/>
        <v>1.2180750485746532</v>
      </c>
      <c r="D872" s="14">
        <f t="shared" si="73"/>
        <v>0.95619327416689437</v>
      </c>
      <c r="E872" s="14">
        <f t="shared" si="75"/>
        <v>0.63690276658062017</v>
      </c>
      <c r="F872" s="15" t="str">
        <f t="shared" si="76"/>
        <v>上升</v>
      </c>
      <c r="G872" s="14">
        <f t="shared" si="74"/>
        <v>0.51230065851082252</v>
      </c>
      <c r="H872" s="1" t="str">
        <f t="shared" si="77"/>
        <v>领先</v>
      </c>
    </row>
    <row r="873" spans="1:8">
      <c r="A873" s="3">
        <f>财富指数—趋势!A873</f>
        <v>45838</v>
      </c>
      <c r="B873" s="12">
        <f>财富指数—趋势!I873/财富指数—趋势!H873</f>
        <v>1.2293224778796203</v>
      </c>
      <c r="C873" s="12">
        <f t="shared" si="72"/>
        <v>1.2185254767153968</v>
      </c>
      <c r="D873" s="14">
        <f t="shared" si="73"/>
        <v>0.88607102358888579</v>
      </c>
      <c r="E873" s="14">
        <f t="shared" si="75"/>
        <v>0.66934994336964293</v>
      </c>
      <c r="F873" s="15" t="str">
        <f t="shared" si="76"/>
        <v>上升</v>
      </c>
      <c r="G873" s="14">
        <f t="shared" si="74"/>
        <v>0.39606014627175945</v>
      </c>
      <c r="H873" s="1" t="str">
        <f t="shared" si="77"/>
        <v>领先</v>
      </c>
    </row>
    <row r="874" spans="1:8">
      <c r="A874" s="3">
        <f>财富指数—趋势!A874</f>
        <v>45839</v>
      </c>
      <c r="B874" s="12">
        <f>财富指数—趋势!I874/财富指数—趋势!H874</f>
        <v>1.2298204831648099</v>
      </c>
      <c r="C874" s="12">
        <f t="shared" si="72"/>
        <v>1.2189966980382807</v>
      </c>
      <c r="D874" s="14">
        <f t="shared" si="73"/>
        <v>0.88792571333029535</v>
      </c>
      <c r="E874" s="14">
        <f t="shared" si="75"/>
        <v>0.70010500575154488</v>
      </c>
      <c r="F874" s="15" t="str">
        <f t="shared" si="76"/>
        <v>上升</v>
      </c>
      <c r="G874" s="14">
        <f t="shared" si="74"/>
        <v>0.3509222599374473</v>
      </c>
      <c r="H874" s="1" t="str">
        <f t="shared" si="77"/>
        <v>领先</v>
      </c>
    </row>
    <row r="875" spans="1:8">
      <c r="A875" s="3">
        <f>财富指数—趋势!A875</f>
        <v>45840</v>
      </c>
      <c r="B875" s="12">
        <f>财富指数—趋势!I875/财富指数—趋势!H875</f>
        <v>1.2310801143809866</v>
      </c>
      <c r="C875" s="12">
        <f t="shared" si="72"/>
        <v>1.2194826564180485</v>
      </c>
      <c r="D875" s="14">
        <f t="shared" si="73"/>
        <v>0.95101458818636075</v>
      </c>
      <c r="E875" s="14">
        <f t="shared" si="75"/>
        <v>0.73368448501241557</v>
      </c>
      <c r="F875" s="15" t="str">
        <f t="shared" si="76"/>
        <v>上升</v>
      </c>
      <c r="G875" s="14">
        <f t="shared" si="74"/>
        <v>0.38290249784029839</v>
      </c>
      <c r="H875" s="1" t="str">
        <f t="shared" si="77"/>
        <v>领先</v>
      </c>
    </row>
    <row r="876" spans="1:8">
      <c r="A876" s="3">
        <f>财富指数—趋势!A876</f>
        <v>45841</v>
      </c>
      <c r="B876" s="12">
        <f>财富指数—趋势!I876/财富指数—趋势!H876</f>
        <v>1.2318790389341472</v>
      </c>
      <c r="C876" s="12">
        <f t="shared" si="72"/>
        <v>1.2199698183721854</v>
      </c>
      <c r="D876" s="14">
        <f t="shared" si="73"/>
        <v>0.97618976982991601</v>
      </c>
      <c r="E876" s="14">
        <f t="shared" si="75"/>
        <v>0.76672038761756311</v>
      </c>
      <c r="F876" s="15" t="str">
        <f t="shared" si="76"/>
        <v>上升</v>
      </c>
      <c r="G876" s="14">
        <f t="shared" si="74"/>
        <v>0.30866135836606912</v>
      </c>
      <c r="H876" s="1" t="str">
        <f t="shared" si="77"/>
        <v>领先</v>
      </c>
    </row>
    <row r="877" spans="1:8">
      <c r="A877" s="3">
        <f>财富指数—趋势!A877</f>
        <v>45842</v>
      </c>
      <c r="B877" s="12">
        <f>财富指数—趋势!I877/财富指数—趋势!H877</f>
        <v>1.232515172288108</v>
      </c>
      <c r="C877" s="12">
        <f t="shared" ref="C877:C940" si="78">AVERAGE(B836:B877)</f>
        <v>1.2204583341895761</v>
      </c>
      <c r="D877" s="14">
        <f t="shared" ref="D877:D940" si="79">(B877/C877-1)*100</f>
        <v>0.98789428207215479</v>
      </c>
      <c r="E877" s="14">
        <f t="shared" si="75"/>
        <v>0.79944002532590375</v>
      </c>
      <c r="F877" s="15" t="str">
        <f t="shared" si="76"/>
        <v>上升</v>
      </c>
      <c r="G877" s="14">
        <f t="shared" si="74"/>
        <v>0.22769206438579825</v>
      </c>
      <c r="H877" s="1" t="str">
        <f t="shared" si="77"/>
        <v>领先</v>
      </c>
    </row>
    <row r="878" spans="1:8">
      <c r="A878" s="3">
        <f>财富指数—趋势!A878</f>
        <v>45845</v>
      </c>
      <c r="B878" s="12">
        <f>财富指数—趋势!I878/财富指数—趋势!H878</f>
        <v>1.2337559258843545</v>
      </c>
      <c r="C878" s="12">
        <f t="shared" si="78"/>
        <v>1.2209636954175274</v>
      </c>
      <c r="D878" s="14">
        <f t="shared" si="79"/>
        <v>1.0477158751597937</v>
      </c>
      <c r="E878" s="14">
        <f t="shared" si="75"/>
        <v>0.83417697386884038</v>
      </c>
      <c r="F878" s="15" t="str">
        <f t="shared" si="76"/>
        <v>上升</v>
      </c>
      <c r="G878" s="14">
        <f t="shared" si="74"/>
        <v>0.23112813433940893</v>
      </c>
      <c r="H878" s="1" t="str">
        <f t="shared" si="77"/>
        <v>领先</v>
      </c>
    </row>
    <row r="879" spans="1:8">
      <c r="A879" s="3">
        <f>财富指数—趋势!A879</f>
        <v>45846</v>
      </c>
      <c r="B879" s="12">
        <f>财富指数—趋势!I879/财富指数—趋势!H879</f>
        <v>1.2334690290410919</v>
      </c>
      <c r="C879" s="12">
        <f t="shared" si="78"/>
        <v>1.2214514641943597</v>
      </c>
      <c r="D879" s="14">
        <f t="shared" si="79"/>
        <v>0.98387575757328261</v>
      </c>
      <c r="E879" s="14">
        <f t="shared" si="75"/>
        <v>0.86238554209944884</v>
      </c>
      <c r="F879" s="15" t="str">
        <f t="shared" si="76"/>
        <v>上升</v>
      </c>
      <c r="G879" s="14">
        <f t="shared" si="74"/>
        <v>7.43197801682971E-2</v>
      </c>
      <c r="H879" s="1" t="str">
        <f t="shared" si="77"/>
        <v>领先</v>
      </c>
    </row>
    <row r="880" spans="1:8">
      <c r="A880" s="3">
        <f>财富指数—趋势!A880</f>
        <v>45847</v>
      </c>
      <c r="B880" s="12">
        <f>财富指数—趋势!I880/财富指数—趋势!H880</f>
        <v>1.2331365551895423</v>
      </c>
      <c r="C880" s="12">
        <f t="shared" si="78"/>
        <v>1.2219254263925294</v>
      </c>
      <c r="D880" s="14">
        <f t="shared" si="79"/>
        <v>0.91749697279901454</v>
      </c>
      <c r="E880" s="14">
        <f t="shared" si="75"/>
        <v>0.88493813053482717</v>
      </c>
      <c r="F880" s="15" t="str">
        <f t="shared" si="76"/>
        <v>上升</v>
      </c>
      <c r="G880" s="14">
        <f t="shared" si="74"/>
        <v>-0.12364238488955515</v>
      </c>
      <c r="H880" s="1" t="str">
        <f t="shared" si="77"/>
        <v>减弱</v>
      </c>
    </row>
    <row r="881" spans="1:8">
      <c r="A881" s="3">
        <f>财富指数—趋势!A881</f>
        <v>45848</v>
      </c>
      <c r="B881" s="12">
        <f>财富指数—趋势!I881/财富指数—趋势!H881</f>
        <v>1.2321999103050638</v>
      </c>
      <c r="C881" s="12">
        <f t="shared" si="78"/>
        <v>1.2223894606550705</v>
      </c>
      <c r="D881" s="14">
        <f t="shared" si="79"/>
        <v>0.80256333728008222</v>
      </c>
      <c r="E881" s="14">
        <f t="shared" si="75"/>
        <v>0.89982158100925369</v>
      </c>
      <c r="F881" s="15" t="str">
        <f t="shared" si="76"/>
        <v>上升</v>
      </c>
      <c r="G881" s="14">
        <f t="shared" si="74"/>
        <v>-0.34146881394863104</v>
      </c>
      <c r="H881" s="1" t="str">
        <f t="shared" si="77"/>
        <v>减弱</v>
      </c>
    </row>
    <row r="882" spans="1:8">
      <c r="A882" s="3">
        <f>财富指数—趋势!A882</f>
        <v>45849</v>
      </c>
      <c r="B882" s="12">
        <f>财富指数—趋势!I882/财富指数—趋势!H882</f>
        <v>1.2317359219303146</v>
      </c>
      <c r="C882" s="12">
        <f t="shared" si="78"/>
        <v>1.2228481444080064</v>
      </c>
      <c r="D882" s="14">
        <f t="shared" si="79"/>
        <v>0.72680958489828029</v>
      </c>
      <c r="E882" s="14">
        <f t="shared" si="75"/>
        <v>0.908859968223798</v>
      </c>
      <c r="F882" s="15" t="str">
        <f t="shared" si="76"/>
        <v>上升</v>
      </c>
      <c r="G882" s="14">
        <f t="shared" si="74"/>
        <v>-0.37562751922006754</v>
      </c>
      <c r="H882" s="1" t="str">
        <f t="shared" si="77"/>
        <v>减弱</v>
      </c>
    </row>
    <row r="883" spans="1:8">
      <c r="A883" s="3">
        <f>财富指数—趋势!A883</f>
        <v>45852</v>
      </c>
      <c r="B883" s="12">
        <f>财富指数—趋势!I883/财富指数—趋势!H883</f>
        <v>1.2310611664686404</v>
      </c>
      <c r="C883" s="12">
        <f t="shared" si="78"/>
        <v>1.2233053075731217</v>
      </c>
      <c r="D883" s="14">
        <f t="shared" si="79"/>
        <v>0.634008439880418</v>
      </c>
      <c r="E883" s="14">
        <f t="shared" si="75"/>
        <v>0.9119978896301959</v>
      </c>
      <c r="F883" s="15" t="str">
        <f t="shared" si="76"/>
        <v>上升</v>
      </c>
      <c r="G883" s="14">
        <f t="shared" si="74"/>
        <v>-0.38853283026387686</v>
      </c>
      <c r="H883" s="1" t="str">
        <f t="shared" si="77"/>
        <v>减弱</v>
      </c>
    </row>
    <row r="884" spans="1:8">
      <c r="A884" s="3">
        <f>财富指数—趋势!A884</f>
        <v>45853</v>
      </c>
      <c r="B884" s="12">
        <f>财富指数—趋势!I884/财富指数—趋势!H884</f>
        <v>1.2317960843539402</v>
      </c>
      <c r="C884" s="12">
        <f t="shared" si="78"/>
        <v>1.2237889075641359</v>
      </c>
      <c r="D884" s="14">
        <f t="shared" si="79"/>
        <v>0.65429395055900397</v>
      </c>
      <c r="E884" s="14">
        <f t="shared" si="75"/>
        <v>0.91136767720615575</v>
      </c>
      <c r="F884" s="15" t="str">
        <f t="shared" si="76"/>
        <v>上升</v>
      </c>
      <c r="G884" s="14">
        <f t="shared" si="74"/>
        <v>-0.27587888235423019</v>
      </c>
      <c r="H884" s="1" t="str">
        <f t="shared" si="77"/>
        <v>减弱</v>
      </c>
    </row>
    <row r="885" spans="1:8">
      <c r="A885" s="3">
        <f>财富指数—趋势!A885</f>
        <v>45854</v>
      </c>
      <c r="B885" s="12">
        <f>财富指数—趋势!I885/财富指数—趋势!H885</f>
        <v>1.2322880792171731</v>
      </c>
      <c r="C885" s="12">
        <f t="shared" si="78"/>
        <v>1.2242810273658309</v>
      </c>
      <c r="D885" s="14">
        <f t="shared" si="79"/>
        <v>0.6540207413464616</v>
      </c>
      <c r="E885" s="14">
        <f t="shared" si="75"/>
        <v>0.90631141642806545</v>
      </c>
      <c r="F885" s="15" t="str">
        <f t="shared" si="76"/>
        <v>上升</v>
      </c>
      <c r="G885" s="14">
        <f t="shared" si="74"/>
        <v>-0.30217253282043277</v>
      </c>
      <c r="H885" s="1" t="str">
        <f t="shared" si="77"/>
        <v>减弱</v>
      </c>
    </row>
    <row r="886" spans="1:8">
      <c r="A886" s="3">
        <f>财富指数—趋势!A886</f>
        <v>45855</v>
      </c>
      <c r="B886" s="12">
        <f>财富指数—趋势!I886/财富指数—趋势!H886</f>
        <v>1.2323646756862872</v>
      </c>
      <c r="C886" s="12">
        <f t="shared" si="78"/>
        <v>1.224743038898811</v>
      </c>
      <c r="D886" s="14">
        <f t="shared" si="79"/>
        <v>0.62230496891240161</v>
      </c>
      <c r="E886" s="14">
        <f t="shared" si="75"/>
        <v>0.89705985586101866</v>
      </c>
      <c r="F886" s="15" t="str">
        <f t="shared" si="76"/>
        <v>上升</v>
      </c>
      <c r="G886" s="14">
        <f t="shared" si="74"/>
        <v>-0.26376605467648417</v>
      </c>
      <c r="H886" s="1" t="str">
        <f t="shared" si="77"/>
        <v>减弱</v>
      </c>
    </row>
    <row r="887" spans="1:8">
      <c r="A887" s="3">
        <f>财富指数—趋势!A887</f>
        <v>45856</v>
      </c>
      <c r="B887" s="12">
        <f>财富指数—趋势!I887/财富指数—趋势!H887</f>
        <v>1.2329319288461738</v>
      </c>
      <c r="C887" s="12">
        <f t="shared" si="78"/>
        <v>1.2251919575655701</v>
      </c>
      <c r="D887" s="14">
        <f t="shared" si="79"/>
        <v>0.63173539728278438</v>
      </c>
      <c r="E887" s="14">
        <f t="shared" si="75"/>
        <v>0.88383030442662813</v>
      </c>
      <c r="F887" s="15" t="str">
        <f t="shared" si="76"/>
        <v>上升</v>
      </c>
      <c r="G887" s="14">
        <f t="shared" si="74"/>
        <v>-0.25619031604751097</v>
      </c>
      <c r="H887" s="1" t="str">
        <f t="shared" si="77"/>
        <v>减弱</v>
      </c>
    </row>
    <row r="888" spans="1:8">
      <c r="A888" s="3">
        <f>财富指数—趋势!A888</f>
        <v>45859</v>
      </c>
      <c r="B888" s="12">
        <f>财富指数—趋势!I888/财富指数—趋势!H888</f>
        <v>1.2322998684039079</v>
      </c>
      <c r="C888" s="12">
        <f t="shared" si="78"/>
        <v>1.2256104548561455</v>
      </c>
      <c r="D888" s="14">
        <f t="shared" si="79"/>
        <v>0.54580258525516179</v>
      </c>
      <c r="E888" s="14">
        <f t="shared" si="75"/>
        <v>0.86024283907265608</v>
      </c>
      <c r="F888" s="15" t="str">
        <f t="shared" si="76"/>
        <v>上升</v>
      </c>
      <c r="G888" s="14">
        <f t="shared" si="74"/>
        <v>-0.40521200293119897</v>
      </c>
      <c r="H888" s="1" t="str">
        <f t="shared" si="77"/>
        <v>减弱</v>
      </c>
    </row>
    <row r="889" spans="1:8">
      <c r="A889" s="3">
        <f>财富指数—趋势!A889</f>
        <v>45860</v>
      </c>
      <c r="B889" s="12">
        <f>财富指数—趋势!I889/财富指数—趋势!H889</f>
        <v>1.2313738603561117</v>
      </c>
      <c r="C889" s="12">
        <f t="shared" si="78"/>
        <v>1.2259955706958141</v>
      </c>
      <c r="D889" s="14">
        <f t="shared" si="79"/>
        <v>0.43868752782241227</v>
      </c>
      <c r="E889" s="14">
        <f t="shared" si="75"/>
        <v>0.82665499986283264</v>
      </c>
      <c r="F889" s="15" t="str">
        <f t="shared" si="76"/>
        <v>上升</v>
      </c>
      <c r="G889" s="14">
        <f t="shared" si="74"/>
        <v>-0.53750224200750374</v>
      </c>
      <c r="H889" s="1" t="str">
        <f t="shared" si="77"/>
        <v>减弱</v>
      </c>
    </row>
    <row r="890" spans="1:8">
      <c r="A890" s="3">
        <f>财富指数—趋势!A890</f>
        <v>45861</v>
      </c>
      <c r="B890" s="12">
        <f>财富指数—趋势!I890/财富指数—趋势!H890</f>
        <v>1.2297415928704178</v>
      </c>
      <c r="C890" s="12">
        <f t="shared" si="78"/>
        <v>1.2263304454317097</v>
      </c>
      <c r="D890" s="14">
        <f t="shared" si="79"/>
        <v>0.27815891315552399</v>
      </c>
      <c r="E890" s="14">
        <f t="shared" si="75"/>
        <v>0.78740365743603136</v>
      </c>
      <c r="F890" s="15" t="str">
        <f t="shared" si="76"/>
        <v>上升</v>
      </c>
      <c r="G890" s="14">
        <f t="shared" ref="G890:G953" si="80">D890-D877</f>
        <v>-0.7097353689166308</v>
      </c>
      <c r="H890" s="1" t="str">
        <f t="shared" si="77"/>
        <v>减弱</v>
      </c>
    </row>
    <row r="891" spans="1:8">
      <c r="A891" s="3">
        <f>财富指数—趋势!A891</f>
        <v>45862</v>
      </c>
      <c r="B891" s="12">
        <f>财富指数—趋势!I891/财富指数—趋势!H891</f>
        <v>1.2266528292996073</v>
      </c>
      <c r="C891" s="12">
        <f t="shared" si="78"/>
        <v>1.2265754001271578</v>
      </c>
      <c r="D891" s="14">
        <f t="shared" si="79"/>
        <v>6.3126304702842972E-3</v>
      </c>
      <c r="E891" s="14">
        <f t="shared" si="75"/>
        <v>0.73901181745155464</v>
      </c>
      <c r="F891" s="15" t="str">
        <f t="shared" si="76"/>
        <v>上升</v>
      </c>
      <c r="G891" s="14">
        <f t="shared" si="80"/>
        <v>-1.0414032446895094</v>
      </c>
      <c r="H891" s="1" t="str">
        <f t="shared" si="77"/>
        <v>减弱</v>
      </c>
    </row>
    <row r="892" spans="1:8">
      <c r="A892" s="3">
        <f>财富指数—趋势!A892</f>
        <v>45863</v>
      </c>
      <c r="B892" s="12">
        <f>财富指数—趋势!I892/财富指数—趋势!H892</f>
        <v>1.2254239992000702</v>
      </c>
      <c r="C892" s="12">
        <f t="shared" si="78"/>
        <v>1.2267791282241742</v>
      </c>
      <c r="D892" s="14">
        <f t="shared" si="79"/>
        <v>-0.11046234753485651</v>
      </c>
      <c r="E892" s="14">
        <f t="shared" si="75"/>
        <v>0.68945776123974079</v>
      </c>
      <c r="F892" s="15" t="str">
        <f t="shared" si="76"/>
        <v>上升</v>
      </c>
      <c r="G892" s="14">
        <f t="shared" si="80"/>
        <v>-1.0943381051081391</v>
      </c>
      <c r="H892" s="1" t="str">
        <f t="shared" si="77"/>
        <v>滞后</v>
      </c>
    </row>
    <row r="893" spans="1:8">
      <c r="A893" s="3">
        <f>财富指数—趋势!A893</f>
        <v>45866</v>
      </c>
      <c r="B893" s="12">
        <f>财富指数—趋势!I893/财富指数—趋势!H893</f>
        <v>1.2256363355464805</v>
      </c>
      <c r="C893" s="12">
        <f t="shared" si="78"/>
        <v>1.2269800460167886</v>
      </c>
      <c r="D893" s="14">
        <f t="shared" si="79"/>
        <v>-0.10951363672703218</v>
      </c>
      <c r="E893" s="14">
        <f t="shared" si="75"/>
        <v>0.63870981310193486</v>
      </c>
      <c r="F893" s="15" t="str">
        <f t="shared" si="76"/>
        <v>上升</v>
      </c>
      <c r="G893" s="14">
        <f t="shared" si="80"/>
        <v>-1.0270106095260467</v>
      </c>
      <c r="H893" s="1" t="str">
        <f t="shared" si="77"/>
        <v>滞后</v>
      </c>
    </row>
    <row r="894" spans="1:8">
      <c r="A894" s="3">
        <f>财富指数—趋势!A894</f>
        <v>45867</v>
      </c>
      <c r="B894" s="12">
        <f>财富指数—趋势!I894/财富指数—趋势!H894</f>
        <v>1.2236524701652909</v>
      </c>
      <c r="C894" s="12">
        <f t="shared" si="78"/>
        <v>1.2271633944287867</v>
      </c>
      <c r="D894" s="14">
        <f t="shared" si="79"/>
        <v>-0.28610079794061383</v>
      </c>
      <c r="E894" s="14">
        <f t="shared" si="75"/>
        <v>0.58289210731481567</v>
      </c>
      <c r="F894" s="15" t="str">
        <f t="shared" si="76"/>
        <v>上升</v>
      </c>
      <c r="G894" s="14">
        <f t="shared" si="80"/>
        <v>-1.088664135220696</v>
      </c>
      <c r="H894" s="1" t="str">
        <f t="shared" si="77"/>
        <v>滞后</v>
      </c>
    </row>
    <row r="895" spans="1:8">
      <c r="A895" s="3">
        <f>财富指数—趋势!A895</f>
        <v>45868</v>
      </c>
      <c r="B895" s="12">
        <f>财富指数—趋势!I895/财富指数—趋势!H895</f>
        <v>1.2237619221498923</v>
      </c>
      <c r="C895" s="12">
        <f t="shared" si="78"/>
        <v>1.227332990902988</v>
      </c>
      <c r="D895" s="14">
        <f t="shared" si="79"/>
        <v>-0.29096168517952492</v>
      </c>
      <c r="E895" s="14">
        <f t="shared" si="75"/>
        <v>0.52675461214768149</v>
      </c>
      <c r="F895" s="15" t="str">
        <f t="shared" si="76"/>
        <v>上升</v>
      </c>
      <c r="G895" s="14">
        <f t="shared" si="80"/>
        <v>-1.0177712700778052</v>
      </c>
      <c r="H895" s="1" t="str">
        <f t="shared" si="77"/>
        <v>滞后</v>
      </c>
    </row>
    <row r="896" spans="1:8">
      <c r="A896" s="3">
        <f>财富指数—趋势!A896</f>
        <v>45869</v>
      </c>
      <c r="B896" s="12">
        <f>财富指数—趋势!I896/财富指数—趋势!H896</f>
        <v>1.2248765355947961</v>
      </c>
      <c r="C896" s="12">
        <f t="shared" si="78"/>
        <v>1.2275227832255531</v>
      </c>
      <c r="D896" s="14">
        <f t="shared" si="79"/>
        <v>-0.2155762538112227</v>
      </c>
      <c r="E896" s="14">
        <f t="shared" si="75"/>
        <v>0.47120266729065369</v>
      </c>
      <c r="F896" s="15" t="str">
        <f t="shared" si="76"/>
        <v>上升</v>
      </c>
      <c r="G896" s="14">
        <f t="shared" si="80"/>
        <v>-0.84958469369164069</v>
      </c>
      <c r="H896" s="1" t="str">
        <f t="shared" si="77"/>
        <v>滞后</v>
      </c>
    </row>
    <row r="897" spans="1:8">
      <c r="A897" s="3">
        <f>财富指数—趋势!A897</f>
        <v>45870</v>
      </c>
      <c r="B897" s="12">
        <f>财富指数—趋势!I897/财富指数—趋势!H897</f>
        <v>1.2258083699710014</v>
      </c>
      <c r="C897" s="12">
        <f t="shared" si="78"/>
        <v>1.2277188227260727</v>
      </c>
      <c r="D897" s="14">
        <f t="shared" si="79"/>
        <v>-0.15560995886901852</v>
      </c>
      <c r="E897" s="14">
        <f t="shared" ref="E897:E960" si="81">AVERAGE(D877:D897)</f>
        <v>0.41730744211451387</v>
      </c>
      <c r="F897" s="15" t="str">
        <f t="shared" ref="F897:F960" si="82">IF(E897&gt;0,"上升","下降")</f>
        <v>上升</v>
      </c>
      <c r="G897" s="14">
        <f t="shared" si="80"/>
        <v>-0.80990390942802248</v>
      </c>
      <c r="H897" s="1" t="str">
        <f t="shared" ref="H897:H960" si="83">IF(AND(D897&gt;0,G897&gt;0),"领先",IF(AND(D897&lt;=0,G897&gt;0),"改善",IF(AND(D897&gt;0,G897&lt;=0),"减弱","滞后")))</f>
        <v>滞后</v>
      </c>
    </row>
    <row r="898" spans="1:8">
      <c r="A898" s="3">
        <f>财富指数—趋势!A898</f>
        <v>45873</v>
      </c>
      <c r="B898" s="12">
        <f>财富指数—趋势!I898/财富指数—趋势!H898</f>
        <v>1.2259308344663382</v>
      </c>
      <c r="C898" s="12">
        <f t="shared" si="78"/>
        <v>1.2279073834042074</v>
      </c>
      <c r="D898" s="14">
        <f t="shared" si="79"/>
        <v>-0.16096889428169892</v>
      </c>
      <c r="E898" s="14">
        <f t="shared" si="81"/>
        <v>0.36259967181194958</v>
      </c>
      <c r="F898" s="15" t="str">
        <f t="shared" si="82"/>
        <v>上升</v>
      </c>
      <c r="G898" s="14">
        <f t="shared" si="80"/>
        <v>-0.81498963562816051</v>
      </c>
      <c r="H898" s="1" t="str">
        <f t="shared" si="83"/>
        <v>滞后</v>
      </c>
    </row>
    <row r="899" spans="1:8">
      <c r="A899" s="3">
        <f>财富指数—趋势!A899</f>
        <v>45874</v>
      </c>
      <c r="B899" s="12">
        <f>财富指数—趋势!I899/财富指数—趋势!H899</f>
        <v>1.2262765253094918</v>
      </c>
      <c r="C899" s="12">
        <f t="shared" si="78"/>
        <v>1.2280960179927469</v>
      </c>
      <c r="D899" s="14">
        <f t="shared" si="79"/>
        <v>-0.14815557225150711</v>
      </c>
      <c r="E899" s="14">
        <f t="shared" si="81"/>
        <v>0.30565341241141131</v>
      </c>
      <c r="F899" s="15" t="str">
        <f t="shared" si="82"/>
        <v>上升</v>
      </c>
      <c r="G899" s="14">
        <f t="shared" si="80"/>
        <v>-0.77046054116390872</v>
      </c>
      <c r="H899" s="1" t="str">
        <f t="shared" si="83"/>
        <v>滞后</v>
      </c>
    </row>
    <row r="900" spans="1:8">
      <c r="A900" s="3">
        <f>财富指数—趋势!A900</f>
        <v>45875</v>
      </c>
      <c r="B900" s="12">
        <f>财富指数—趋势!I900/财富指数—趋势!H900</f>
        <v>1.2262229067077357</v>
      </c>
      <c r="C900" s="12">
        <f t="shared" si="78"/>
        <v>1.228261807225034</v>
      </c>
      <c r="D900" s="14">
        <f t="shared" si="79"/>
        <v>-0.16599885344514842</v>
      </c>
      <c r="E900" s="14">
        <f t="shared" si="81"/>
        <v>0.25089747855339078</v>
      </c>
      <c r="F900" s="15" t="str">
        <f t="shared" si="82"/>
        <v>上升</v>
      </c>
      <c r="G900" s="14">
        <f t="shared" si="80"/>
        <v>-0.7977342507279328</v>
      </c>
      <c r="H900" s="1" t="str">
        <f t="shared" si="83"/>
        <v>滞后</v>
      </c>
    </row>
    <row r="901" spans="1:8">
      <c r="A901" s="3">
        <f>财富指数—趋势!A901</f>
        <v>45876</v>
      </c>
      <c r="B901" s="12">
        <f>财富指数—趋势!I901/财富指数—趋势!H901</f>
        <v>1.2261196281161728</v>
      </c>
      <c r="C901" s="12">
        <f t="shared" si="78"/>
        <v>1.2284090225139945</v>
      </c>
      <c r="D901" s="14">
        <f t="shared" si="79"/>
        <v>-0.18637069216053126</v>
      </c>
      <c r="E901" s="14">
        <f t="shared" si="81"/>
        <v>0.19833235165055529</v>
      </c>
      <c r="F901" s="15" t="str">
        <f t="shared" si="82"/>
        <v>上升</v>
      </c>
      <c r="G901" s="14">
        <f t="shared" si="80"/>
        <v>-0.73217327741569305</v>
      </c>
      <c r="H901" s="1" t="str">
        <f t="shared" si="83"/>
        <v>滞后</v>
      </c>
    </row>
    <row r="902" spans="1:8">
      <c r="A902" s="3">
        <f>财富指数—趋势!A902</f>
        <v>45877</v>
      </c>
      <c r="B902" s="12">
        <f>财富指数—趋势!I902/财富指数—趋势!H902</f>
        <v>1.2257203862373243</v>
      </c>
      <c r="C902" s="12">
        <f t="shared" si="78"/>
        <v>1.2285323156233168</v>
      </c>
      <c r="D902" s="14">
        <f t="shared" si="79"/>
        <v>-0.22888526009718912</v>
      </c>
      <c r="E902" s="14">
        <f t="shared" si="81"/>
        <v>0.1492157517754471</v>
      </c>
      <c r="F902" s="15" t="str">
        <f t="shared" si="82"/>
        <v>上升</v>
      </c>
      <c r="G902" s="14">
        <f t="shared" si="80"/>
        <v>-0.6675727879196014</v>
      </c>
      <c r="H902" s="1" t="str">
        <f t="shared" si="83"/>
        <v>滞后</v>
      </c>
    </row>
    <row r="903" spans="1:8">
      <c r="A903" s="3">
        <f>财富指数—趋势!A903</f>
        <v>45880</v>
      </c>
      <c r="B903" s="12">
        <f>财富指数—趋势!I903/财富指数—趋势!H903</f>
        <v>1.2245944758481426</v>
      </c>
      <c r="C903" s="12">
        <f t="shared" si="78"/>
        <v>1.2286133672395854</v>
      </c>
      <c r="D903" s="14">
        <f t="shared" si="79"/>
        <v>-0.32710790054907291</v>
      </c>
      <c r="E903" s="14">
        <f t="shared" si="81"/>
        <v>9.9029204849382685E-2</v>
      </c>
      <c r="F903" s="15" t="str">
        <f t="shared" si="82"/>
        <v>上升</v>
      </c>
      <c r="G903" s="14">
        <f t="shared" si="80"/>
        <v>-0.6052668137045969</v>
      </c>
      <c r="H903" s="1" t="str">
        <f t="shared" si="83"/>
        <v>滞后</v>
      </c>
    </row>
    <row r="904" spans="1:8">
      <c r="A904" s="3">
        <f>财富指数—趋势!A904</f>
        <v>45881</v>
      </c>
      <c r="B904" s="12">
        <f>财富指数—趋势!I904/财富指数—趋势!H904</f>
        <v>1.2235249293956842</v>
      </c>
      <c r="C904" s="12">
        <f t="shared" si="78"/>
        <v>1.2286573117724393</v>
      </c>
      <c r="D904" s="14">
        <f t="shared" si="79"/>
        <v>-0.41772285303468548</v>
      </c>
      <c r="E904" s="14">
        <f t="shared" si="81"/>
        <v>4.8946762329615812E-2</v>
      </c>
      <c r="F904" s="15" t="str">
        <f t="shared" si="82"/>
        <v>上升</v>
      </c>
      <c r="G904" s="14">
        <f t="shared" si="80"/>
        <v>-0.42403548350496978</v>
      </c>
      <c r="H904" s="1" t="str">
        <f t="shared" si="83"/>
        <v>滞后</v>
      </c>
    </row>
    <row r="905" spans="1:8">
      <c r="A905" s="3">
        <f>财富指数—趋势!A905</f>
        <v>45882</v>
      </c>
      <c r="B905" s="12">
        <f>财富指数—趋势!I905/财富指数—趋势!H905</f>
        <v>1.2231969052301017</v>
      </c>
      <c r="C905" s="12">
        <f t="shared" si="78"/>
        <v>1.2286610598490908</v>
      </c>
      <c r="D905" s="14">
        <f t="shared" si="79"/>
        <v>-0.44472432614249824</v>
      </c>
      <c r="E905" s="14">
        <f t="shared" si="81"/>
        <v>-3.3874413228366742E-3</v>
      </c>
      <c r="F905" s="15" t="str">
        <f t="shared" si="82"/>
        <v>下降</v>
      </c>
      <c r="G905" s="14">
        <f t="shared" si="80"/>
        <v>-0.33426197860764173</v>
      </c>
      <c r="H905" s="1" t="str">
        <f t="shared" si="83"/>
        <v>滞后</v>
      </c>
    </row>
    <row r="906" spans="1:8">
      <c r="A906" s="3">
        <f>财富指数—趋势!A906</f>
        <v>45883</v>
      </c>
      <c r="B906" s="12">
        <f>财富指数—趋势!I906/财富指数—趋势!H906</f>
        <v>1.2222449805502036</v>
      </c>
      <c r="C906" s="12">
        <f t="shared" si="78"/>
        <v>1.2286106555195309</v>
      </c>
      <c r="D906" s="14">
        <f t="shared" si="79"/>
        <v>-0.5181197917118352</v>
      </c>
      <c r="E906" s="14">
        <f t="shared" si="81"/>
        <v>-5.9203657182755567E-2</v>
      </c>
      <c r="F906" s="15" t="str">
        <f t="shared" si="82"/>
        <v>下降</v>
      </c>
      <c r="G906" s="14">
        <f t="shared" si="80"/>
        <v>-0.40860615498480302</v>
      </c>
      <c r="H906" s="1" t="str">
        <f t="shared" si="83"/>
        <v>滞后</v>
      </c>
    </row>
    <row r="907" spans="1:8">
      <c r="A907" s="3">
        <f>财富指数—趋势!A907</f>
        <v>45884</v>
      </c>
      <c r="B907" s="12">
        <f>财富指数—趋势!I907/财富指数—趋势!H907</f>
        <v>1.2215673439987651</v>
      </c>
      <c r="C907" s="12">
        <f t="shared" si="78"/>
        <v>1.2285224077841772</v>
      </c>
      <c r="D907" s="14">
        <f t="shared" si="79"/>
        <v>-0.56613243204546304</v>
      </c>
      <c r="E907" s="14">
        <f t="shared" si="81"/>
        <v>-0.11579591437122531</v>
      </c>
      <c r="F907" s="15" t="str">
        <f t="shared" si="82"/>
        <v>下降</v>
      </c>
      <c r="G907" s="14">
        <f t="shared" si="80"/>
        <v>-0.28003163410484921</v>
      </c>
      <c r="H907" s="1" t="str">
        <f t="shared" si="83"/>
        <v>滞后</v>
      </c>
    </row>
    <row r="908" spans="1:8">
      <c r="A908" s="3">
        <f>财富指数—趋势!A908</f>
        <v>45887</v>
      </c>
      <c r="B908" s="12">
        <f>财富指数—趋势!I908/财富指数—趋势!H908</f>
        <v>1.2182019026534578</v>
      </c>
      <c r="C908" s="12">
        <f t="shared" si="78"/>
        <v>1.2283208243585324</v>
      </c>
      <c r="D908" s="14">
        <f t="shared" si="79"/>
        <v>-0.82380120115271849</v>
      </c>
      <c r="E908" s="14">
        <f t="shared" si="81"/>
        <v>-0.18510718096339213</v>
      </c>
      <c r="F908" s="15" t="str">
        <f t="shared" si="82"/>
        <v>下降</v>
      </c>
      <c r="G908" s="14">
        <f t="shared" si="80"/>
        <v>-0.53283951597319357</v>
      </c>
      <c r="H908" s="1" t="str">
        <f t="shared" si="83"/>
        <v>滞后</v>
      </c>
    </row>
    <row r="909" spans="1:8">
      <c r="A909" s="3">
        <f>财富指数—趋势!A909</f>
        <v>45888</v>
      </c>
      <c r="B909" s="12">
        <f>财富指数—趋势!I909/财富指数—趋势!H909</f>
        <v>1.2170430988617853</v>
      </c>
      <c r="C909" s="12">
        <f t="shared" si="78"/>
        <v>1.2280457028187119</v>
      </c>
      <c r="D909" s="14">
        <f t="shared" si="79"/>
        <v>-0.89594417631790879</v>
      </c>
      <c r="E909" s="14">
        <f t="shared" si="81"/>
        <v>-0.25376178865734783</v>
      </c>
      <c r="F909" s="15" t="str">
        <f t="shared" si="82"/>
        <v>下降</v>
      </c>
      <c r="G909" s="14">
        <f t="shared" si="80"/>
        <v>-0.6803679225066861</v>
      </c>
      <c r="H909" s="1" t="str">
        <f t="shared" si="83"/>
        <v>滞后</v>
      </c>
    </row>
    <row r="910" spans="1:8">
      <c r="A910" s="3">
        <f>财富指数—趋势!A910</f>
        <v>45889</v>
      </c>
      <c r="B910" s="12">
        <f>财富指数—趋势!I910/财富指数—趋势!H910</f>
        <v>1.2158285458657361</v>
      </c>
      <c r="C910" s="12">
        <f t="shared" si="78"/>
        <v>1.2277024706265669</v>
      </c>
      <c r="D910" s="14">
        <f t="shared" si="79"/>
        <v>-0.96716631634461425</v>
      </c>
      <c r="E910" s="14">
        <f t="shared" si="81"/>
        <v>-0.32070720980815864</v>
      </c>
      <c r="F910" s="15" t="str">
        <f t="shared" si="82"/>
        <v>下降</v>
      </c>
      <c r="G910" s="14">
        <f t="shared" si="80"/>
        <v>-0.81155635747559574</v>
      </c>
      <c r="H910" s="1" t="str">
        <f t="shared" si="83"/>
        <v>滞后</v>
      </c>
    </row>
    <row r="911" spans="1:8">
      <c r="A911" s="3">
        <f>财富指数—趋势!A911</f>
        <v>45890</v>
      </c>
      <c r="B911" s="12">
        <f>财富指数—趋势!I911/财富指数—趋势!H911</f>
        <v>1.2142856870314203</v>
      </c>
      <c r="C911" s="12">
        <f t="shared" si="78"/>
        <v>1.2273245353999032</v>
      </c>
      <c r="D911" s="14">
        <f t="shared" si="79"/>
        <v>-1.0623798345426594</v>
      </c>
      <c r="E911" s="14">
        <f t="shared" si="81"/>
        <v>-0.38454238826997689</v>
      </c>
      <c r="F911" s="15" t="str">
        <f t="shared" si="82"/>
        <v>下降</v>
      </c>
      <c r="G911" s="14">
        <f t="shared" si="80"/>
        <v>-0.90141094026096047</v>
      </c>
      <c r="H911" s="1" t="str">
        <f t="shared" si="83"/>
        <v>滞后</v>
      </c>
    </row>
    <row r="912" spans="1:8">
      <c r="A912" s="3">
        <f>财富指数—趋势!A912</f>
        <v>45891</v>
      </c>
      <c r="B912" s="12">
        <f>财富指数—趋势!I912/财富指数—趋势!H912</f>
        <v>1.2137753190229326</v>
      </c>
      <c r="C912" s="12">
        <f t="shared" si="78"/>
        <v>1.2269471902890858</v>
      </c>
      <c r="D912" s="14">
        <f t="shared" si="79"/>
        <v>-1.0735483458786721</v>
      </c>
      <c r="E912" s="14">
        <f t="shared" si="81"/>
        <v>-0.43596433952468905</v>
      </c>
      <c r="F912" s="15" t="str">
        <f t="shared" si="82"/>
        <v>下降</v>
      </c>
      <c r="G912" s="14">
        <f t="shared" si="80"/>
        <v>-0.92539277362716499</v>
      </c>
      <c r="H912" s="1" t="str">
        <f t="shared" si="83"/>
        <v>滞后</v>
      </c>
    </row>
    <row r="913" spans="1:8">
      <c r="A913" s="3">
        <f>财富指数—趋势!A913</f>
        <v>45894</v>
      </c>
      <c r="B913" s="12">
        <f>财富指数—趋势!I913/财富指数—趋势!H913</f>
        <v>1.2133482553573649</v>
      </c>
      <c r="C913" s="12">
        <f t="shared" si="78"/>
        <v>1.226575911239141</v>
      </c>
      <c r="D913" s="14">
        <f t="shared" si="79"/>
        <v>-1.0784212995356257</v>
      </c>
      <c r="E913" s="14">
        <f t="shared" si="81"/>
        <v>-0.48205762295329713</v>
      </c>
      <c r="F913" s="15" t="str">
        <f t="shared" si="82"/>
        <v>下降</v>
      </c>
      <c r="G913" s="14">
        <f t="shared" si="80"/>
        <v>-0.91242244609047729</v>
      </c>
      <c r="H913" s="1" t="str">
        <f t="shared" si="83"/>
        <v>滞后</v>
      </c>
    </row>
    <row r="914" spans="1:8">
      <c r="A914" s="3">
        <f>财富指数—趋势!A914</f>
        <v>45895</v>
      </c>
      <c r="B914" s="12">
        <f>财富指数—趋势!I914/财富指数—趋势!H914</f>
        <v>1.2131564000855957</v>
      </c>
      <c r="C914" s="12">
        <f t="shared" si="78"/>
        <v>1.2261814874253829</v>
      </c>
      <c r="D914" s="14">
        <f t="shared" si="79"/>
        <v>-1.0622479195258494</v>
      </c>
      <c r="E914" s="14">
        <f t="shared" si="81"/>
        <v>-0.52742592213419315</v>
      </c>
      <c r="F914" s="15" t="str">
        <f t="shared" si="82"/>
        <v>下降</v>
      </c>
      <c r="G914" s="14">
        <f t="shared" si="80"/>
        <v>-0.87587722736531815</v>
      </c>
      <c r="H914" s="1" t="str">
        <f t="shared" si="83"/>
        <v>滞后</v>
      </c>
    </row>
    <row r="915" spans="1:8">
      <c r="A915" s="3">
        <f>财富指数—趋势!A915</f>
        <v>45896</v>
      </c>
      <c r="B915" s="12">
        <f>财富指数—趋势!I915/财富指数—趋势!H915</f>
        <v>1.2122519704498311</v>
      </c>
      <c r="C915" s="12">
        <f t="shared" si="78"/>
        <v>1.2257750467722928</v>
      </c>
      <c r="D915" s="14">
        <f t="shared" si="79"/>
        <v>-1.1032265959460164</v>
      </c>
      <c r="E915" s="14">
        <f t="shared" si="81"/>
        <v>-0.56633667442016478</v>
      </c>
      <c r="F915" s="15" t="str">
        <f t="shared" si="82"/>
        <v>下降</v>
      </c>
      <c r="G915" s="14">
        <f t="shared" si="80"/>
        <v>-0.87434133584882723</v>
      </c>
      <c r="H915" s="1" t="str">
        <f t="shared" si="83"/>
        <v>滞后</v>
      </c>
    </row>
    <row r="916" spans="1:8">
      <c r="A916" s="3">
        <f>财富指数—趋势!A916</f>
        <v>45897</v>
      </c>
      <c r="B916" s="12">
        <f>财富指数—趋势!I916/财富指数—趋势!H916</f>
        <v>1.2117180936283551</v>
      </c>
      <c r="C916" s="12">
        <f t="shared" si="78"/>
        <v>1.2253440374976152</v>
      </c>
      <c r="D916" s="14">
        <f t="shared" si="79"/>
        <v>-1.1120096440087823</v>
      </c>
      <c r="E916" s="14">
        <f t="shared" si="81"/>
        <v>-0.60543419626917705</v>
      </c>
      <c r="F916" s="15" t="str">
        <f t="shared" si="82"/>
        <v>下降</v>
      </c>
      <c r="G916" s="14">
        <f t="shared" si="80"/>
        <v>-0.78490174345970942</v>
      </c>
      <c r="H916" s="1" t="str">
        <f t="shared" si="83"/>
        <v>滞后</v>
      </c>
    </row>
    <row r="917" spans="1:8">
      <c r="A917" s="3">
        <f>财富指数—趋势!A917</f>
        <v>45898</v>
      </c>
      <c r="B917" s="12">
        <f>财富指数—趋势!I917/财富指数—趋势!H917</f>
        <v>1.2106198183218799</v>
      </c>
      <c r="C917" s="12">
        <f t="shared" si="78"/>
        <v>1.2248568875914461</v>
      </c>
      <c r="D917" s="14">
        <f t="shared" si="79"/>
        <v>-1.1623455289998752</v>
      </c>
      <c r="E917" s="14">
        <f t="shared" si="81"/>
        <v>-0.65051844746863652</v>
      </c>
      <c r="F917" s="15" t="str">
        <f t="shared" si="82"/>
        <v>下降</v>
      </c>
      <c r="G917" s="14">
        <f t="shared" si="80"/>
        <v>-0.74462267596518972</v>
      </c>
      <c r="H917" s="1" t="str">
        <f t="shared" si="83"/>
        <v>滞后</v>
      </c>
    </row>
    <row r="918" spans="1:8">
      <c r="A918" s="3">
        <f>财富指数—趋势!A918</f>
        <v>45901</v>
      </c>
      <c r="B918" s="12">
        <f>财富指数—趋势!I918/财富指数—趋势!H918</f>
        <v>1.2101610838438595</v>
      </c>
      <c r="C918" s="12">
        <f t="shared" si="78"/>
        <v>1.2243397934226299</v>
      </c>
      <c r="D918" s="14">
        <f t="shared" si="79"/>
        <v>-1.158069814845597</v>
      </c>
      <c r="E918" s="14">
        <f t="shared" si="81"/>
        <v>-0.69825463108656882</v>
      </c>
      <c r="F918" s="15" t="str">
        <f t="shared" si="82"/>
        <v>下降</v>
      </c>
      <c r="G918" s="14">
        <f t="shared" si="80"/>
        <v>-0.71334548870309877</v>
      </c>
      <c r="H918" s="1" t="str">
        <f t="shared" si="83"/>
        <v>滞后</v>
      </c>
    </row>
    <row r="919" spans="1:8">
      <c r="A919" s="3">
        <f>财富指数—趋势!A919</f>
        <v>45902</v>
      </c>
      <c r="B919" s="12">
        <f>财富指数—趋势!I919/财富指数—趋势!H919</f>
        <v>1.2102509838129321</v>
      </c>
      <c r="C919" s="12">
        <f t="shared" si="78"/>
        <v>1.2238096936970302</v>
      </c>
      <c r="D919" s="14">
        <f t="shared" si="79"/>
        <v>-1.1079099923729463</v>
      </c>
      <c r="E919" s="14">
        <f t="shared" si="81"/>
        <v>-0.74334706432900921</v>
      </c>
      <c r="F919" s="15" t="str">
        <f t="shared" si="82"/>
        <v>下降</v>
      </c>
      <c r="G919" s="14">
        <f t="shared" si="80"/>
        <v>-0.5897902006611111</v>
      </c>
      <c r="H919" s="1" t="str">
        <f t="shared" si="83"/>
        <v>滞后</v>
      </c>
    </row>
    <row r="920" spans="1:8">
      <c r="A920" s="3">
        <f>财富指数—趋势!A920</f>
        <v>45903</v>
      </c>
      <c r="B920" s="12">
        <f>财富指数—趋势!I920/财富指数—趋势!H920</f>
        <v>1.2101885748928027</v>
      </c>
      <c r="C920" s="12">
        <f t="shared" si="78"/>
        <v>1.2232485662924695</v>
      </c>
      <c r="D920" s="14">
        <f t="shared" si="79"/>
        <v>-1.0676482081847127</v>
      </c>
      <c r="E920" s="14">
        <f t="shared" si="81"/>
        <v>-0.78713242794487626</v>
      </c>
      <c r="F920" s="15" t="str">
        <f t="shared" si="82"/>
        <v>下降</v>
      </c>
      <c r="G920" s="14">
        <f t="shared" si="80"/>
        <v>-0.50151577613924969</v>
      </c>
      <c r="H920" s="1" t="str">
        <f t="shared" si="83"/>
        <v>滞后</v>
      </c>
    </row>
    <row r="921" spans="1:8">
      <c r="A921" s="3">
        <f>财富指数—趋势!A921</f>
        <v>45904</v>
      </c>
      <c r="B921" s="12">
        <f>财富指数—趋势!I921/财富指数—趋势!H921</f>
        <v>1.210355837851637</v>
      </c>
      <c r="C921" s="12">
        <f t="shared" si="78"/>
        <v>1.2226982522165302</v>
      </c>
      <c r="D921" s="14">
        <f t="shared" si="79"/>
        <v>-1.009440746522583</v>
      </c>
      <c r="E921" s="14">
        <f t="shared" si="81"/>
        <v>-0.82729632761523031</v>
      </c>
      <c r="F921" s="15" t="str">
        <f t="shared" si="82"/>
        <v>下降</v>
      </c>
      <c r="G921" s="14">
        <f t="shared" si="80"/>
        <v>-0.18563954536986449</v>
      </c>
      <c r="H921" s="1" t="str">
        <f t="shared" si="83"/>
        <v>滞后</v>
      </c>
    </row>
    <row r="922" spans="1:8">
      <c r="A922" s="3">
        <f>财富指数—趋势!A922</f>
        <v>45905</v>
      </c>
      <c r="B922" s="12">
        <f>财富指数—趋势!I922/财富指数—趋势!H922</f>
        <v>1.2095270865400936</v>
      </c>
      <c r="C922" s="12">
        <f t="shared" si="78"/>
        <v>1.2221361220105909</v>
      </c>
      <c r="D922" s="14">
        <f t="shared" si="79"/>
        <v>-1.0317210369131025</v>
      </c>
      <c r="E922" s="14">
        <f t="shared" si="81"/>
        <v>-0.8675511059367812</v>
      </c>
      <c r="F922" s="15" t="str">
        <f t="shared" si="82"/>
        <v>下降</v>
      </c>
      <c r="G922" s="14">
        <f t="shared" si="80"/>
        <v>-0.13577686059519367</v>
      </c>
      <c r="H922" s="1" t="str">
        <f t="shared" si="83"/>
        <v>滞后</v>
      </c>
    </row>
    <row r="923" spans="1:8">
      <c r="A923" s="3">
        <f>财富指数—趋势!A923</f>
        <v>45908</v>
      </c>
      <c r="B923" s="12">
        <f>财富指数—趋势!I923/财富指数—趋势!H923</f>
        <v>1.2082170334653979</v>
      </c>
      <c r="C923" s="12">
        <f t="shared" si="78"/>
        <v>1.2215651011334561</v>
      </c>
      <c r="D923" s="14">
        <f t="shared" si="79"/>
        <v>-1.0927021126972969</v>
      </c>
      <c r="E923" s="14">
        <f t="shared" si="81"/>
        <v>-0.90868524177488141</v>
      </c>
      <c r="F923" s="15" t="str">
        <f t="shared" si="82"/>
        <v>下降</v>
      </c>
      <c r="G923" s="14">
        <f t="shared" si="80"/>
        <v>-0.12553579635268264</v>
      </c>
      <c r="H923" s="1" t="str">
        <f t="shared" si="83"/>
        <v>滞后</v>
      </c>
    </row>
    <row r="924" spans="1:8">
      <c r="A924" s="3">
        <f>财富指数—趋势!A924</f>
        <v>45909</v>
      </c>
      <c r="B924" s="12">
        <f>财富指数—趋势!I924/财富指数—趋势!H924</f>
        <v>1.2079848052225757</v>
      </c>
      <c r="C924" s="12">
        <f t="shared" si="78"/>
        <v>1.2209995983547</v>
      </c>
      <c r="D924" s="14">
        <f t="shared" si="79"/>
        <v>-1.0659129740633655</v>
      </c>
      <c r="E924" s="14">
        <f t="shared" si="81"/>
        <v>-0.94386643575175255</v>
      </c>
      <c r="F924" s="15" t="str">
        <f t="shared" si="82"/>
        <v>下降</v>
      </c>
      <c r="G924" s="14">
        <f t="shared" si="80"/>
        <v>-3.5331395207061078E-3</v>
      </c>
      <c r="H924" s="1" t="str">
        <f t="shared" si="83"/>
        <v>滞后</v>
      </c>
    </row>
    <row r="925" spans="1:8">
      <c r="A925" s="3">
        <f>财富指数—趋势!A925</f>
        <v>45910</v>
      </c>
      <c r="B925" s="12">
        <f>财富指数—趋势!I925/财富指数—趋势!H925</f>
        <v>1.2056792864134329</v>
      </c>
      <c r="C925" s="12">
        <f t="shared" si="78"/>
        <v>1.2203952678771952</v>
      </c>
      <c r="D925" s="14">
        <f t="shared" si="79"/>
        <v>-1.2058373095267583</v>
      </c>
      <c r="E925" s="14">
        <f t="shared" si="81"/>
        <v>-0.98139569558470841</v>
      </c>
      <c r="F925" s="15" t="str">
        <f t="shared" si="82"/>
        <v>下降</v>
      </c>
      <c r="G925" s="14">
        <f t="shared" si="80"/>
        <v>-0.13228896364808618</v>
      </c>
      <c r="H925" s="1" t="str">
        <f t="shared" si="83"/>
        <v>滞后</v>
      </c>
    </row>
    <row r="926" spans="1:8">
      <c r="A926" s="3">
        <f>财富指数—趋势!A926</f>
        <v>45911</v>
      </c>
      <c r="B926" s="12">
        <f>财富指数—趋势!I926/财富指数—趋势!H926</f>
        <v>1.2042359166203132</v>
      </c>
      <c r="C926" s="12">
        <f t="shared" si="78"/>
        <v>1.219739073407347</v>
      </c>
      <c r="D926" s="14">
        <f t="shared" si="79"/>
        <v>-1.2710223952837496</v>
      </c>
      <c r="E926" s="14">
        <f t="shared" si="81"/>
        <v>-1.0207432226866728</v>
      </c>
      <c r="F926" s="15" t="str">
        <f t="shared" si="82"/>
        <v>下降</v>
      </c>
      <c r="G926" s="14">
        <f t="shared" si="80"/>
        <v>-0.1926010957481239</v>
      </c>
      <c r="H926" s="1" t="str">
        <f t="shared" si="83"/>
        <v>滞后</v>
      </c>
    </row>
    <row r="927" spans="1:8">
      <c r="A927" s="3">
        <f>财富指数—趋势!A927</f>
        <v>45912</v>
      </c>
      <c r="B927" s="12">
        <f>财富指数—趋势!I927/财富指数—趋势!H927</f>
        <v>1.203861062613125</v>
      </c>
      <c r="C927" s="12">
        <f t="shared" si="78"/>
        <v>1.2190622396786792</v>
      </c>
      <c r="D927" s="14">
        <f t="shared" si="79"/>
        <v>-1.2469566008016963</v>
      </c>
      <c r="E927" s="14">
        <f t="shared" si="81"/>
        <v>-1.0554497374052376</v>
      </c>
      <c r="F927" s="15" t="str">
        <f t="shared" si="82"/>
        <v>下降</v>
      </c>
      <c r="G927" s="14">
        <f t="shared" si="80"/>
        <v>-0.18470868127584694</v>
      </c>
      <c r="H927" s="1" t="str">
        <f t="shared" si="83"/>
        <v>滞后</v>
      </c>
    </row>
    <row r="928" spans="1:8">
      <c r="A928" s="3">
        <f>财富指数—趋势!A928</f>
        <v>45915</v>
      </c>
      <c r="B928" s="12">
        <f>财富指数—趋势!I928/财富指数—趋势!H928</f>
        <v>1.2032093808565298</v>
      </c>
      <c r="C928" s="12">
        <f t="shared" si="78"/>
        <v>1.2183680659922562</v>
      </c>
      <c r="D928" s="14">
        <f t="shared" si="79"/>
        <v>-1.2441794527322081</v>
      </c>
      <c r="E928" s="14">
        <f t="shared" si="81"/>
        <v>-1.0877376907712732</v>
      </c>
      <c r="F928" s="15" t="str">
        <f t="shared" si="82"/>
        <v>下降</v>
      </c>
      <c r="G928" s="14">
        <f t="shared" si="80"/>
        <v>-0.14095285678619174</v>
      </c>
      <c r="H928" s="1" t="str">
        <f t="shared" si="83"/>
        <v>滞后</v>
      </c>
    </row>
    <row r="929" spans="1:8">
      <c r="A929" s="3">
        <f>财富指数—趋势!A929</f>
        <v>45916</v>
      </c>
      <c r="B929" s="12">
        <f>财富指数—趋势!I929/财富指数—趋势!H929</f>
        <v>1.2029743246427158</v>
      </c>
      <c r="C929" s="12">
        <f t="shared" si="78"/>
        <v>1.2176547897016978</v>
      </c>
      <c r="D929" s="14">
        <f t="shared" si="79"/>
        <v>-1.2056344033745781</v>
      </c>
      <c r="E929" s="14">
        <f t="shared" si="81"/>
        <v>-1.1059202242104094</v>
      </c>
      <c r="F929" s="15" t="str">
        <f t="shared" si="82"/>
        <v>下降</v>
      </c>
      <c r="G929" s="14">
        <f t="shared" si="80"/>
        <v>-9.3624759365795729E-2</v>
      </c>
      <c r="H929" s="1" t="str">
        <f t="shared" si="83"/>
        <v>滞后</v>
      </c>
    </row>
    <row r="930" spans="1:8">
      <c r="A930" s="3">
        <f>财富指数—趋势!A930</f>
        <v>45917</v>
      </c>
      <c r="B930" s="12">
        <f>财富指数—趋势!I930/财富指数—趋势!H930</f>
        <v>1.2024427021713733</v>
      </c>
      <c r="C930" s="12">
        <f t="shared" si="78"/>
        <v>1.2169439047913992</v>
      </c>
      <c r="D930" s="14">
        <f t="shared" si="79"/>
        <v>-1.1916081392849165</v>
      </c>
      <c r="E930" s="14">
        <f t="shared" si="81"/>
        <v>-1.1199994605421717</v>
      </c>
      <c r="F930" s="15" t="str">
        <f t="shared" si="82"/>
        <v>下降</v>
      </c>
      <c r="G930" s="14">
        <f t="shared" si="80"/>
        <v>-2.9262610285041291E-2</v>
      </c>
      <c r="H930" s="1" t="str">
        <f t="shared" si="83"/>
        <v>滞后</v>
      </c>
    </row>
    <row r="931" spans="1:8">
      <c r="A931" s="3">
        <f>财富指数—趋势!A931</f>
        <v>45918</v>
      </c>
      <c r="B931" s="12">
        <f>财富指数—趋势!I931/财富指数—趋势!H931</f>
        <v>1.2020451714301237</v>
      </c>
      <c r="C931" s="12">
        <f t="shared" si="78"/>
        <v>1.2162456026741137</v>
      </c>
      <c r="D931" s="14">
        <f t="shared" si="79"/>
        <v>-1.1675628025102913</v>
      </c>
      <c r="E931" s="14">
        <f t="shared" si="81"/>
        <v>-1.1295421503595851</v>
      </c>
      <c r="F931" s="15" t="str">
        <f t="shared" si="82"/>
        <v>下降</v>
      </c>
      <c r="G931" s="14">
        <f t="shared" si="80"/>
        <v>-9.4929876646943079E-3</v>
      </c>
      <c r="H931" s="1" t="str">
        <f t="shared" si="83"/>
        <v>滞后</v>
      </c>
    </row>
    <row r="932" spans="1:8">
      <c r="A932" s="3">
        <f>财富指数—趋势!A932</f>
        <v>45919</v>
      </c>
      <c r="B932" s="12">
        <f>财富指数—趋势!I932/财富指数—趋势!H932</f>
        <v>1.2006299997941177</v>
      </c>
      <c r="C932" s="12">
        <f t="shared" si="78"/>
        <v>1.2155524695056303</v>
      </c>
      <c r="D932" s="14">
        <f t="shared" si="79"/>
        <v>-1.2276285957102062</v>
      </c>
      <c r="E932" s="14">
        <f t="shared" si="81"/>
        <v>-1.1374111389866111</v>
      </c>
      <c r="F932" s="15" t="str">
        <f t="shared" si="82"/>
        <v>下降</v>
      </c>
      <c r="G932" s="14">
        <f t="shared" si="80"/>
        <v>-0.11971860333725992</v>
      </c>
      <c r="H932" s="1" t="str">
        <f t="shared" si="83"/>
        <v>滞后</v>
      </c>
    </row>
    <row r="933" spans="1:8">
      <c r="A933" s="3">
        <f>财富指数—趋势!A933</f>
        <v>45922</v>
      </c>
      <c r="B933" s="12">
        <f>财富指数—趋势!I933/财富指数—趋势!H933</f>
        <v>1.1994992365597346</v>
      </c>
      <c r="C933" s="12">
        <f t="shared" si="78"/>
        <v>1.2149059553927763</v>
      </c>
      <c r="D933" s="14">
        <f t="shared" si="79"/>
        <v>-1.2681408601755373</v>
      </c>
      <c r="E933" s="14">
        <f t="shared" si="81"/>
        <v>-1.1466774491912237</v>
      </c>
      <c r="F933" s="15" t="str">
        <f t="shared" si="82"/>
        <v>下降</v>
      </c>
      <c r="G933" s="14">
        <f t="shared" si="80"/>
        <v>-0.20049265199082456</v>
      </c>
      <c r="H933" s="1" t="str">
        <f t="shared" si="83"/>
        <v>滞后</v>
      </c>
    </row>
    <row r="934" spans="1:8">
      <c r="A934" s="3">
        <f>财富指数—趋势!A934</f>
        <v>45923</v>
      </c>
      <c r="B934" s="12">
        <f>财富指数—趋势!I934/财富指数—趋势!H934</f>
        <v>1.1983665957543768</v>
      </c>
      <c r="C934" s="12">
        <f t="shared" si="78"/>
        <v>1.2142617315012121</v>
      </c>
      <c r="D934" s="14">
        <f t="shared" si="79"/>
        <v>-1.3090370333242674</v>
      </c>
      <c r="E934" s="14">
        <f t="shared" si="81"/>
        <v>-1.1576591508002065</v>
      </c>
      <c r="F934" s="15" t="str">
        <f t="shared" si="82"/>
        <v>下降</v>
      </c>
      <c r="G934" s="14">
        <f t="shared" si="80"/>
        <v>-0.29959628680168437</v>
      </c>
      <c r="H934" s="1" t="str">
        <f t="shared" si="83"/>
        <v>滞后</v>
      </c>
    </row>
    <row r="935" spans="1:8">
      <c r="A935" s="3">
        <f>财富指数—趋势!A935</f>
        <v>45924</v>
      </c>
      <c r="B935" s="12">
        <f>财富指数—趋势!I935/财富指数—趋势!H935</f>
        <v>1.196449808235686</v>
      </c>
      <c r="C935" s="12">
        <f t="shared" si="78"/>
        <v>1.2135668141842886</v>
      </c>
      <c r="D935" s="14">
        <f t="shared" si="79"/>
        <v>-1.4104708326346138</v>
      </c>
      <c r="E935" s="14">
        <f t="shared" si="81"/>
        <v>-1.174241194281576</v>
      </c>
      <c r="F935" s="15" t="str">
        <f t="shared" si="82"/>
        <v>下降</v>
      </c>
      <c r="G935" s="14">
        <f t="shared" si="80"/>
        <v>-0.37874979572151135</v>
      </c>
      <c r="H935" s="1" t="str">
        <f t="shared" si="83"/>
        <v>滞后</v>
      </c>
    </row>
    <row r="936" spans="1:8">
      <c r="A936" s="3">
        <f>财富指数—趋势!A936</f>
        <v>45925</v>
      </c>
      <c r="B936" s="12">
        <f>财富指数—趋势!I936/财富指数—趋势!H936</f>
        <v>1.1939799809970095</v>
      </c>
      <c r="C936" s="12">
        <f t="shared" si="78"/>
        <v>1.2128603263469484</v>
      </c>
      <c r="D936" s="14">
        <f t="shared" si="79"/>
        <v>-1.5566792762366277</v>
      </c>
      <c r="E936" s="14">
        <f t="shared" si="81"/>
        <v>-1.1958341790573195</v>
      </c>
      <c r="F936" s="15" t="str">
        <f t="shared" si="82"/>
        <v>下降</v>
      </c>
      <c r="G936" s="14">
        <f t="shared" si="80"/>
        <v>-0.46397716353933083</v>
      </c>
      <c r="H936" s="1" t="str">
        <f t="shared" si="83"/>
        <v>滞后</v>
      </c>
    </row>
    <row r="937" spans="1:8">
      <c r="A937" s="3">
        <f>财富指数—趋势!A937</f>
        <v>45926</v>
      </c>
      <c r="B937" s="12">
        <f>财富指数—趋势!I937/财富指数—趋势!H937</f>
        <v>1.1934739374189589</v>
      </c>
      <c r="C937" s="12">
        <f t="shared" si="78"/>
        <v>1.2121391838533548</v>
      </c>
      <c r="D937" s="14">
        <f t="shared" si="79"/>
        <v>-1.5398599998277196</v>
      </c>
      <c r="E937" s="14">
        <f t="shared" si="81"/>
        <v>-1.2162080055248881</v>
      </c>
      <c r="F937" s="15" t="str">
        <f t="shared" si="82"/>
        <v>下降</v>
      </c>
      <c r="G937" s="14">
        <f t="shared" si="80"/>
        <v>-0.4739470257643541</v>
      </c>
      <c r="H937" s="1" t="str">
        <f t="shared" si="83"/>
        <v>滞后</v>
      </c>
    </row>
    <row r="938" spans="1:8">
      <c r="A938" s="3">
        <f>财富指数—趋势!A938</f>
        <v>45928</v>
      </c>
      <c r="B938" s="12">
        <f>财富指数—趋势!I938/财富指数—趋势!H938</f>
        <v>1.193077199843865</v>
      </c>
      <c r="C938" s="12">
        <f t="shared" si="78"/>
        <v>1.211382056811666</v>
      </c>
      <c r="D938" s="14">
        <f t="shared" si="79"/>
        <v>-1.5110721563747709</v>
      </c>
      <c r="E938" s="14">
        <f t="shared" si="81"/>
        <v>-1.2328140353998831</v>
      </c>
      <c r="F938" s="15" t="str">
        <f t="shared" si="82"/>
        <v>下降</v>
      </c>
      <c r="G938" s="14">
        <f t="shared" si="80"/>
        <v>-0.30523484684801261</v>
      </c>
      <c r="H938" s="1" t="str">
        <f t="shared" si="83"/>
        <v>滞后</v>
      </c>
    </row>
    <row r="939" spans="1:8">
      <c r="A939" s="3">
        <f>财富指数—趋势!A939</f>
        <v>45929</v>
      </c>
      <c r="B939" s="12">
        <f>财富指数—趋势!I939/财富指数—趋势!H939</f>
        <v>1.1924426435802475</v>
      </c>
      <c r="C939" s="12">
        <f t="shared" si="78"/>
        <v>1.2105876347547433</v>
      </c>
      <c r="D939" s="14">
        <f t="shared" si="79"/>
        <v>-1.498858129190439</v>
      </c>
      <c r="E939" s="14">
        <f t="shared" si="81"/>
        <v>-1.2490420503686852</v>
      </c>
      <c r="F939" s="15" t="str">
        <f t="shared" si="82"/>
        <v>下降</v>
      </c>
      <c r="G939" s="14">
        <f t="shared" si="80"/>
        <v>-0.22783573390668943</v>
      </c>
      <c r="H939" s="1" t="str">
        <f t="shared" si="83"/>
        <v>滞后</v>
      </c>
    </row>
    <row r="940" spans="1:8">
      <c r="A940" s="3">
        <f>财富指数—趋势!A940</f>
        <v>45930</v>
      </c>
      <c r="B940" s="12">
        <f>财富指数—趋势!I940/财富指数—趋势!H940</f>
        <v>1.1910458094835701</v>
      </c>
      <c r="C940" s="12">
        <f t="shared" si="78"/>
        <v>1.2097570389218202</v>
      </c>
      <c r="D940" s="14">
        <f t="shared" si="79"/>
        <v>-1.5466931653422056</v>
      </c>
      <c r="E940" s="14">
        <f t="shared" si="81"/>
        <v>-1.2699364871767451</v>
      </c>
      <c r="F940" s="15" t="str">
        <f t="shared" si="82"/>
        <v>下降</v>
      </c>
      <c r="G940" s="14">
        <f t="shared" si="80"/>
        <v>-0.29973656454050923</v>
      </c>
      <c r="H940" s="1" t="str">
        <f t="shared" si="83"/>
        <v>滞后</v>
      </c>
    </row>
    <row r="941" spans="1:8">
      <c r="A941" s="3">
        <f>财富指数—趋势!A941</f>
        <v>45939</v>
      </c>
      <c r="B941" s="12">
        <f>财富指数—趋势!I941/财富指数—趋势!H941</f>
        <v>1.1918684024092916</v>
      </c>
      <c r="C941" s="12">
        <f t="shared" ref="C941:C1004" si="84">AVERAGE(B900:B941)</f>
        <v>1.2089377979003868</v>
      </c>
      <c r="D941" s="14">
        <f t="shared" ref="D941:D1004" si="85">(B941/C941-1)*100</f>
        <v>-1.4119333120976352</v>
      </c>
      <c r="E941" s="14">
        <f t="shared" si="81"/>
        <v>-1.2863310159345032</v>
      </c>
      <c r="F941" s="15" t="str">
        <f t="shared" si="82"/>
        <v>下降</v>
      </c>
      <c r="G941" s="14">
        <f t="shared" si="80"/>
        <v>-0.16775385936542708</v>
      </c>
      <c r="H941" s="1" t="str">
        <f t="shared" si="83"/>
        <v>滞后</v>
      </c>
    </row>
    <row r="942" spans="1:8">
      <c r="A942" s="3">
        <f>财富指数—趋势!A942</f>
        <v>45940</v>
      </c>
      <c r="B942" s="12">
        <f>财富指数—趋势!I942/财富指数—趋势!H942</f>
        <v>1.1913884922224671</v>
      </c>
      <c r="C942" s="12">
        <f t="shared" si="84"/>
        <v>1.2081084070793091</v>
      </c>
      <c r="D942" s="14">
        <f t="shared" si="85"/>
        <v>-1.3839747127713187</v>
      </c>
      <c r="E942" s="14">
        <f t="shared" si="81"/>
        <v>-1.3041659667082524</v>
      </c>
      <c r="F942" s="15" t="str">
        <f t="shared" si="82"/>
        <v>下降</v>
      </c>
      <c r="G942" s="14">
        <f t="shared" si="80"/>
        <v>-0.17834030939674061</v>
      </c>
      <c r="H942" s="1" t="str">
        <f t="shared" si="83"/>
        <v>滞后</v>
      </c>
    </row>
    <row r="943" spans="1:8">
      <c r="A943" s="3">
        <f>财富指数—趋势!A943</f>
        <v>45941</v>
      </c>
      <c r="B943" s="12">
        <f>财富指数—趋势!I943/财富指数—趋势!H943</f>
        <v>1.1917527541646018</v>
      </c>
      <c r="C943" s="12">
        <f t="shared" si="84"/>
        <v>1.2072901481757004</v>
      </c>
      <c r="D943" s="14">
        <f t="shared" si="85"/>
        <v>-1.2869643668157682</v>
      </c>
      <c r="E943" s="14">
        <f t="shared" si="81"/>
        <v>-1.3163204109893316</v>
      </c>
      <c r="F943" s="15" t="str">
        <f t="shared" si="82"/>
        <v>下降</v>
      </c>
      <c r="G943" s="14">
        <f t="shared" si="80"/>
        <v>-9.5356227530851712E-2</v>
      </c>
      <c r="H943" s="1" t="str">
        <f t="shared" si="83"/>
        <v>滞后</v>
      </c>
    </row>
    <row r="944" spans="1:8">
      <c r="A944" s="3">
        <f>财富指数—趋势!A944</f>
        <v>45943</v>
      </c>
      <c r="B944" s="12">
        <f>财富指数—趋势!I944/财富指数—趋势!H944</f>
        <v>1.1915736260016832</v>
      </c>
      <c r="C944" s="12">
        <f t="shared" si="84"/>
        <v>1.2064771300748518</v>
      </c>
      <c r="D944" s="14">
        <f t="shared" si="85"/>
        <v>-1.235291055392318</v>
      </c>
      <c r="E944" s="14">
        <f t="shared" si="81"/>
        <v>-1.3231103606414754</v>
      </c>
      <c r="F944" s="15" t="str">
        <f t="shared" si="82"/>
        <v>下降</v>
      </c>
      <c r="G944" s="14">
        <f t="shared" si="80"/>
        <v>-6.7728252882026663E-2</v>
      </c>
      <c r="H944" s="1" t="str">
        <f t="shared" si="83"/>
        <v>滞后</v>
      </c>
    </row>
    <row r="945" spans="1:8">
      <c r="A945" s="3">
        <f>财富指数—趋势!A945</f>
        <v>45944</v>
      </c>
      <c r="B945" s="12">
        <f>财富指数—趋势!I945/财富指数—趋势!H945</f>
        <v>1.1908822044153098</v>
      </c>
      <c r="C945" s="12">
        <f t="shared" si="84"/>
        <v>1.2056744569454987</v>
      </c>
      <c r="D945" s="14">
        <f t="shared" si="85"/>
        <v>-1.2268861171417789</v>
      </c>
      <c r="E945" s="14">
        <f t="shared" si="81"/>
        <v>-1.3307757484071143</v>
      </c>
      <c r="F945" s="15" t="str">
        <f t="shared" si="82"/>
        <v>下降</v>
      </c>
      <c r="G945" s="14">
        <f t="shared" si="80"/>
        <v>7.424785684273516E-4</v>
      </c>
      <c r="H945" s="1" t="str">
        <f t="shared" si="83"/>
        <v>改善</v>
      </c>
    </row>
    <row r="946" spans="1:8">
      <c r="A946" s="3">
        <f>财富指数—趋势!A946</f>
        <v>45945</v>
      </c>
      <c r="B946" s="12">
        <f>财富指数—趋势!I946/财富指数—趋势!H946</f>
        <v>1.1902771764648492</v>
      </c>
      <c r="C946" s="12">
        <f t="shared" si="84"/>
        <v>1.2048828437804788</v>
      </c>
      <c r="D946" s="14">
        <f t="shared" si="85"/>
        <v>-1.2122064307764857</v>
      </c>
      <c r="E946" s="14">
        <f t="shared" si="81"/>
        <v>-1.3310790398951964</v>
      </c>
      <c r="F946" s="15" t="str">
        <f t="shared" si="82"/>
        <v>下降</v>
      </c>
      <c r="G946" s="14">
        <f t="shared" si="80"/>
        <v>5.5934429399051577E-2</v>
      </c>
      <c r="H946" s="1" t="str">
        <f t="shared" si="83"/>
        <v>改善</v>
      </c>
    </row>
    <row r="947" spans="1:8">
      <c r="A947" s="3">
        <f>财富指数—趋势!A947</f>
        <v>45946</v>
      </c>
      <c r="B947" s="12">
        <f>财富指数—趋势!I947/财富指数—趋势!H947</f>
        <v>1.1908148744833769</v>
      </c>
      <c r="C947" s="12">
        <f t="shared" si="84"/>
        <v>1.2041118430484139</v>
      </c>
      <c r="D947" s="14">
        <f t="shared" si="85"/>
        <v>-1.1042968011487631</v>
      </c>
      <c r="E947" s="14">
        <f t="shared" si="81"/>
        <v>-1.3231397258887687</v>
      </c>
      <c r="F947" s="15" t="str">
        <f t="shared" si="82"/>
        <v>下降</v>
      </c>
      <c r="G947" s="14">
        <f t="shared" si="80"/>
        <v>0.2047402321755043</v>
      </c>
      <c r="H947" s="1" t="str">
        <f t="shared" si="83"/>
        <v>改善</v>
      </c>
    </row>
    <row r="948" spans="1:8">
      <c r="A948" s="3">
        <f>财富指数—趋势!A948</f>
        <v>45947</v>
      </c>
      <c r="B948" s="12">
        <f>财富指数—趋势!I948/财富指数—趋势!H948</f>
        <v>1.1924667011392132</v>
      </c>
      <c r="C948" s="12">
        <f t="shared" si="84"/>
        <v>1.2034028363957714</v>
      </c>
      <c r="D948" s="14">
        <f t="shared" si="85"/>
        <v>-0.90876761511650139</v>
      </c>
      <c r="E948" s="14">
        <f t="shared" si="81"/>
        <v>-1.3070354884751882</v>
      </c>
      <c r="F948" s="15" t="str">
        <f t="shared" si="82"/>
        <v>下降</v>
      </c>
      <c r="G948" s="14">
        <f t="shared" si="80"/>
        <v>0.50170321751811242</v>
      </c>
      <c r="H948" s="1" t="str">
        <f t="shared" si="83"/>
        <v>改善</v>
      </c>
    </row>
    <row r="949" spans="1:8">
      <c r="A949" s="3">
        <f>财富指数—趋势!A949</f>
        <v>45950</v>
      </c>
      <c r="B949" s="12">
        <f>财富指数—趋势!I949/财富指数—趋势!H949</f>
        <v>1.1934702263418757</v>
      </c>
      <c r="C949" s="12">
        <f t="shared" si="84"/>
        <v>1.2027338574039406</v>
      </c>
      <c r="D949" s="14">
        <f t="shared" si="85"/>
        <v>-0.77021454123359367</v>
      </c>
      <c r="E949" s="14">
        <f t="shared" si="81"/>
        <v>-1.2844657307847778</v>
      </c>
      <c r="F949" s="15" t="str">
        <f t="shared" si="82"/>
        <v>下降</v>
      </c>
      <c r="G949" s="14">
        <f t="shared" si="80"/>
        <v>0.78646473500303404</v>
      </c>
      <c r="H949" s="1" t="str">
        <f t="shared" si="83"/>
        <v>改善</v>
      </c>
    </row>
    <row r="950" spans="1:8">
      <c r="A950" s="3">
        <f>财富指数—趋势!A950</f>
        <v>45951</v>
      </c>
      <c r="B950" s="12">
        <f>财富指数—趋势!I950/财富指数—趋势!H950</f>
        <v>1.1947337490893164</v>
      </c>
      <c r="C950" s="12">
        <f t="shared" si="84"/>
        <v>1.2021750918428895</v>
      </c>
      <c r="D950" s="14">
        <f t="shared" si="85"/>
        <v>-0.61898992950900622</v>
      </c>
      <c r="E950" s="14">
        <f t="shared" si="81"/>
        <v>-1.256530279648322</v>
      </c>
      <c r="F950" s="15" t="str">
        <f t="shared" si="82"/>
        <v>下降</v>
      </c>
      <c r="G950" s="14">
        <f t="shared" si="80"/>
        <v>0.92087007031871337</v>
      </c>
      <c r="H950" s="1" t="str">
        <f t="shared" si="83"/>
        <v>改善</v>
      </c>
    </row>
    <row r="951" spans="1:8">
      <c r="A951" s="3">
        <f>财富指数—趋势!A951</f>
        <v>45952</v>
      </c>
      <c r="B951" s="12">
        <f>财富指数—趋势!I951/财富指数—趋势!H951</f>
        <v>1.1959747692212821</v>
      </c>
      <c r="C951" s="12">
        <f t="shared" si="84"/>
        <v>1.2016734649466871</v>
      </c>
      <c r="D951" s="14">
        <f t="shared" si="85"/>
        <v>-0.47422997108934606</v>
      </c>
      <c r="E951" s="14">
        <f t="shared" si="81"/>
        <v>-1.2223694144961521</v>
      </c>
      <c r="F951" s="15" t="str">
        <f t="shared" si="82"/>
        <v>下降</v>
      </c>
      <c r="G951" s="14">
        <f t="shared" si="80"/>
        <v>1.0368421852854248</v>
      </c>
      <c r="H951" s="1" t="str">
        <f t="shared" si="83"/>
        <v>改善</v>
      </c>
    </row>
    <row r="952" spans="1:8">
      <c r="A952" s="3">
        <f>财富指数—趋势!A952</f>
        <v>45953</v>
      </c>
      <c r="B952" s="12">
        <f>财富指数—趋势!I952/财富指数—趋势!H952</f>
        <v>1.1970439422525876</v>
      </c>
      <c r="C952" s="12">
        <f t="shared" si="84"/>
        <v>1.2012262124797073</v>
      </c>
      <c r="D952" s="14">
        <f t="shared" si="85"/>
        <v>-0.34816674691823257</v>
      </c>
      <c r="E952" s="14">
        <f t="shared" si="81"/>
        <v>-1.1833505547060537</v>
      </c>
      <c r="F952" s="15" t="str">
        <f t="shared" si="82"/>
        <v>下降</v>
      </c>
      <c r="G952" s="14">
        <f t="shared" si="80"/>
        <v>1.1506913822722065</v>
      </c>
      <c r="H952" s="1" t="str">
        <f t="shared" si="83"/>
        <v>改善</v>
      </c>
    </row>
    <row r="953" spans="1:8">
      <c r="A953" s="3">
        <f>财富指数—趋势!A953</f>
        <v>45954</v>
      </c>
      <c r="B953" s="12">
        <f>财富指数—趋势!I953/财富指数—趋势!H953</f>
        <v>1.1980905640894328</v>
      </c>
      <c r="C953" s="12">
        <f t="shared" si="84"/>
        <v>1.2008406143144219</v>
      </c>
      <c r="D953" s="14">
        <f t="shared" si="85"/>
        <v>-0.22901042754613909</v>
      </c>
      <c r="E953" s="14">
        <f t="shared" si="81"/>
        <v>-1.1357973086030033</v>
      </c>
      <c r="F953" s="15" t="str">
        <f t="shared" si="82"/>
        <v>下降</v>
      </c>
      <c r="G953" s="14">
        <f t="shared" si="80"/>
        <v>1.3176827377960665</v>
      </c>
      <c r="H953" s="1" t="str">
        <f t="shared" si="83"/>
        <v>改善</v>
      </c>
    </row>
    <row r="954" spans="1:8">
      <c r="A954" s="3">
        <f>财富指数—趋势!A954</f>
        <v>45957</v>
      </c>
      <c r="B954" s="12">
        <f>财富指数—趋势!I954/财富指数—趋势!H954</f>
        <v>1.1989345126947368</v>
      </c>
      <c r="C954" s="12">
        <f t="shared" si="84"/>
        <v>1.2004872617827982</v>
      </c>
      <c r="D954" s="14">
        <f t="shared" si="85"/>
        <v>-0.12934323732477493</v>
      </c>
      <c r="E954" s="14">
        <f t="shared" si="81"/>
        <v>-1.0815688503720144</v>
      </c>
      <c r="F954" s="15" t="str">
        <f t="shared" si="82"/>
        <v>下降</v>
      </c>
      <c r="G954" s="14">
        <f t="shared" ref="G954:G1017" si="86">D954-D941</f>
        <v>1.2825900747728602</v>
      </c>
      <c r="H954" s="1" t="str">
        <f t="shared" si="83"/>
        <v>改善</v>
      </c>
    </row>
    <row r="955" spans="1:8">
      <c r="A955" s="3">
        <f>财富指数—趋势!A955</f>
        <v>45958</v>
      </c>
      <c r="B955" s="12">
        <f>财富指数—趋势!I955/财富指数—趋势!H955</f>
        <v>1.2011090876539594</v>
      </c>
      <c r="C955" s="12">
        <f t="shared" si="84"/>
        <v>1.2001958530279553</v>
      </c>
      <c r="D955" s="14">
        <f t="shared" si="85"/>
        <v>7.6090466710088123E-2</v>
      </c>
      <c r="E955" s="14">
        <f t="shared" si="81"/>
        <v>-1.0156103979894262</v>
      </c>
      <c r="F955" s="15" t="str">
        <f t="shared" si="82"/>
        <v>下降</v>
      </c>
      <c r="G955" s="14">
        <f t="shared" si="86"/>
        <v>1.4600651794814068</v>
      </c>
      <c r="H955" s="1" t="str">
        <f t="shared" si="83"/>
        <v>领先</v>
      </c>
    </row>
    <row r="956" spans="1:8">
      <c r="A956" s="3">
        <f>财富指数—趋势!A956</f>
        <v>45959</v>
      </c>
      <c r="B956" s="12">
        <f>财富指数—趋势!I956/财富指数—趋势!H956</f>
        <v>1.2015263001603322</v>
      </c>
      <c r="C956" s="12">
        <f t="shared" si="84"/>
        <v>1.1999189458868773</v>
      </c>
      <c r="D956" s="14">
        <f t="shared" si="85"/>
        <v>0.13395523747372629</v>
      </c>
      <c r="E956" s="14">
        <f t="shared" si="81"/>
        <v>-0.9420662994128387</v>
      </c>
      <c r="F956" s="15" t="str">
        <f t="shared" si="82"/>
        <v>下降</v>
      </c>
      <c r="G956" s="14">
        <f t="shared" si="86"/>
        <v>1.4209196042894945</v>
      </c>
      <c r="H956" s="1" t="str">
        <f t="shared" si="83"/>
        <v>领先</v>
      </c>
    </row>
    <row r="957" spans="1:8">
      <c r="A957" s="3">
        <f>财富指数—趋势!A957</f>
        <v>45960</v>
      </c>
      <c r="B957" s="12">
        <f>财富指数—趋势!I957/财富指数—趋势!H957</f>
        <v>1.2018483178404793</v>
      </c>
      <c r="C957" s="12">
        <f t="shared" si="84"/>
        <v>1.199671239872369</v>
      </c>
      <c r="D957" s="14">
        <f t="shared" si="85"/>
        <v>0.18147288154894969</v>
      </c>
      <c r="E957" s="14">
        <f t="shared" si="81"/>
        <v>-0.85929714904209697</v>
      </c>
      <c r="F957" s="15" t="str">
        <f t="shared" si="82"/>
        <v>下降</v>
      </c>
      <c r="G957" s="14">
        <f t="shared" si="86"/>
        <v>1.4167639369412677</v>
      </c>
      <c r="H957" s="1" t="str">
        <f t="shared" si="83"/>
        <v>领先</v>
      </c>
    </row>
    <row r="958" spans="1:8">
      <c r="A958" s="3">
        <f>财富指数—趋势!A958</f>
        <v>45961</v>
      </c>
      <c r="B958" s="12">
        <f>财富指数—趋势!I958/财富指数—趋势!H958</f>
        <v>1.2029998889562743</v>
      </c>
      <c r="C958" s="12">
        <f t="shared" si="84"/>
        <v>1.199463663570653</v>
      </c>
      <c r="D958" s="14">
        <f t="shared" si="85"/>
        <v>0.29481721647943715</v>
      </c>
      <c r="E958" s="14">
        <f t="shared" si="81"/>
        <v>-0.77193156731318469</v>
      </c>
      <c r="F958" s="15" t="str">
        <f t="shared" si="82"/>
        <v>下降</v>
      </c>
      <c r="G958" s="14">
        <f t="shared" si="86"/>
        <v>1.521703333621216</v>
      </c>
      <c r="H958" s="1" t="str">
        <f t="shared" si="83"/>
        <v>领先</v>
      </c>
    </row>
    <row r="959" spans="1:8">
      <c r="A959" s="3">
        <f>财富指数—趋势!A959</f>
        <v>45964</v>
      </c>
      <c r="B959" s="12">
        <f>财富指数—趋势!I959/财富指数—趋势!H959</f>
        <v>1.2037166409446767</v>
      </c>
      <c r="C959" s="12">
        <f t="shared" si="84"/>
        <v>1.1992993022045288</v>
      </c>
      <c r="D959" s="14">
        <f t="shared" si="85"/>
        <v>0.36832663306214375</v>
      </c>
      <c r="E959" s="14">
        <f t="shared" si="81"/>
        <v>-0.68243638686380781</v>
      </c>
      <c r="F959" s="15" t="str">
        <f t="shared" si="82"/>
        <v>下降</v>
      </c>
      <c r="G959" s="14">
        <f t="shared" si="86"/>
        <v>1.5805330638386295</v>
      </c>
      <c r="H959" s="1" t="str">
        <f t="shared" si="83"/>
        <v>领先</v>
      </c>
    </row>
    <row r="960" spans="1:8">
      <c r="A960" s="3">
        <f>财富指数—趋势!A960</f>
        <v>45965</v>
      </c>
      <c r="B960" s="12">
        <f>财富指数—趋势!I960/财富指数—趋势!H960</f>
        <v>1.2048903000436511</v>
      </c>
      <c r="C960" s="12">
        <f t="shared" si="84"/>
        <v>1.199173807352143</v>
      </c>
      <c r="D960" s="14">
        <f t="shared" si="85"/>
        <v>0.47670259777692348</v>
      </c>
      <c r="E960" s="14">
        <f t="shared" si="81"/>
        <v>-0.5883620665320286</v>
      </c>
      <c r="F960" s="15" t="str">
        <f t="shared" si="82"/>
        <v>下降</v>
      </c>
      <c r="G960" s="14">
        <f t="shared" si="86"/>
        <v>1.5809993989256865</v>
      </c>
      <c r="H960" s="1" t="str">
        <f t="shared" si="83"/>
        <v>领先</v>
      </c>
    </row>
    <row r="961" spans="1:8">
      <c r="A961" s="3">
        <f>财富指数—趋势!A961</f>
        <v>45966</v>
      </c>
      <c r="B961" s="12">
        <f>财富指数—趋势!I961/财富指数—趋势!H961</f>
        <v>1.2057603911702199</v>
      </c>
      <c r="C961" s="12">
        <f t="shared" si="84"/>
        <v>1.1990668884796976</v>
      </c>
      <c r="D961" s="14">
        <f t="shared" si="85"/>
        <v>0.55822596344137221</v>
      </c>
      <c r="E961" s="14">
        <f t="shared" ref="E961:E1024" si="87">AVERAGE(D941:D961)</f>
        <v>-0.48812782230423918</v>
      </c>
      <c r="F961" s="15" t="str">
        <f t="shared" ref="F961:F1024" si="88">IF(E961&gt;0,"上升","下降")</f>
        <v>下降</v>
      </c>
      <c r="G961" s="14">
        <f t="shared" si="86"/>
        <v>1.4669935785578736</v>
      </c>
      <c r="H961" s="1" t="str">
        <f t="shared" ref="H961:H1024" si="89">IF(AND(D961&gt;0,G961&gt;0),"领先",IF(AND(D961&lt;=0,G961&gt;0),"改善",IF(AND(D961&gt;0,G961&lt;=0),"减弱","滞后")))</f>
        <v>领先</v>
      </c>
    </row>
    <row r="962" spans="1:8">
      <c r="A962" s="3">
        <f>财富指数—趋势!A962</f>
        <v>45967</v>
      </c>
      <c r="B962" s="12">
        <f>财富指数—趋势!I962/财富指数—趋势!H962</f>
        <v>1.205082285516812</v>
      </c>
      <c r="C962" s="12">
        <f t="shared" si="84"/>
        <v>1.1989453101612217</v>
      </c>
      <c r="D962" s="14">
        <f t="shared" si="85"/>
        <v>0.51186449486715357</v>
      </c>
      <c r="E962" s="14">
        <f t="shared" si="87"/>
        <v>-0.39651840292496354</v>
      </c>
      <c r="F962" s="15" t="str">
        <f t="shared" si="88"/>
        <v>下降</v>
      </c>
      <c r="G962" s="14">
        <f t="shared" si="86"/>
        <v>1.2820790361007472</v>
      </c>
      <c r="H962" s="1" t="str">
        <f t="shared" si="89"/>
        <v>领先</v>
      </c>
    </row>
    <row r="963" spans="1:8">
      <c r="A963" s="3">
        <f>财富指数—趋势!A963</f>
        <v>45968</v>
      </c>
      <c r="B963" s="12">
        <f>财富指数—趋势!I963/财富指数—趋势!H963</f>
        <v>1.2051854310917194</v>
      </c>
      <c r="C963" s="12">
        <f t="shared" si="84"/>
        <v>1.1988222052383666</v>
      </c>
      <c r="D963" s="14">
        <f t="shared" si="85"/>
        <v>0.53078978897356244</v>
      </c>
      <c r="E963" s="14">
        <f t="shared" si="87"/>
        <v>-0.30533914093711206</v>
      </c>
      <c r="F963" s="15" t="str">
        <f t="shared" si="88"/>
        <v>下降</v>
      </c>
      <c r="G963" s="14">
        <f t="shared" si="86"/>
        <v>1.1497797184825687</v>
      </c>
      <c r="H963" s="1" t="str">
        <f t="shared" si="89"/>
        <v>领先</v>
      </c>
    </row>
    <row r="964" spans="1:8">
      <c r="A964" s="3">
        <f>财富指数—趋势!A964</f>
        <v>45971</v>
      </c>
      <c r="B964" s="12">
        <f>财富指数—趋势!I964/财富指数—趋势!H964</f>
        <v>1.2050337398710198</v>
      </c>
      <c r="C964" s="12">
        <f t="shared" si="84"/>
        <v>1.1987152207938645</v>
      </c>
      <c r="D964" s="14">
        <f t="shared" si="85"/>
        <v>0.52710760383694044</v>
      </c>
      <c r="E964" s="14">
        <f t="shared" si="87"/>
        <v>-0.21895476138222106</v>
      </c>
      <c r="F964" s="15" t="str">
        <f t="shared" si="88"/>
        <v>下降</v>
      </c>
      <c r="G964" s="14">
        <f t="shared" si="86"/>
        <v>1.0013375749262865</v>
      </c>
      <c r="H964" s="1" t="str">
        <f t="shared" si="89"/>
        <v>领先</v>
      </c>
    </row>
    <row r="965" spans="1:8">
      <c r="A965" s="3">
        <f>财富指数—趋势!A965</f>
        <v>45972</v>
      </c>
      <c r="B965" s="12">
        <f>财富指数—趋势!I965/财富指数—趋势!H965</f>
        <v>1.205338881477833</v>
      </c>
      <c r="C965" s="12">
        <f t="shared" si="84"/>
        <v>1.1986466933655895</v>
      </c>
      <c r="D965" s="14">
        <f t="shared" si="85"/>
        <v>0.55831198211151456</v>
      </c>
      <c r="E965" s="14">
        <f t="shared" si="87"/>
        <v>-0.13354509292965761</v>
      </c>
      <c r="F965" s="15" t="str">
        <f t="shared" si="88"/>
        <v>下降</v>
      </c>
      <c r="G965" s="14">
        <f t="shared" si="86"/>
        <v>0.90647872902974713</v>
      </c>
      <c r="H965" s="1" t="str">
        <f t="shared" si="89"/>
        <v>领先</v>
      </c>
    </row>
    <row r="966" spans="1:8">
      <c r="A966" s="3">
        <f>财富指数—趋势!A966</f>
        <v>45973</v>
      </c>
      <c r="B966" s="12">
        <f>财富指数—趋势!I966/财富指数—趋势!H966</f>
        <v>1.2057464888099931</v>
      </c>
      <c r="C966" s="12">
        <f t="shared" si="84"/>
        <v>1.1985934001176708</v>
      </c>
      <c r="D966" s="14">
        <f t="shared" si="85"/>
        <v>0.59679026195371687</v>
      </c>
      <c r="E966" s="14">
        <f t="shared" si="87"/>
        <v>-4.6703360591776905E-2</v>
      </c>
      <c r="F966" s="15" t="str">
        <f t="shared" si="88"/>
        <v>下降</v>
      </c>
      <c r="G966" s="14">
        <f t="shared" si="86"/>
        <v>0.82580068949985597</v>
      </c>
      <c r="H966" s="1" t="str">
        <f t="shared" si="89"/>
        <v>领先</v>
      </c>
    </row>
    <row r="967" spans="1:8">
      <c r="A967" s="3">
        <f>财富指数—趋势!A967</f>
        <v>45974</v>
      </c>
      <c r="B967" s="12">
        <f>财富指数—趋势!I967/财富指数—趋势!H967</f>
        <v>1.2059635942689506</v>
      </c>
      <c r="C967" s="12">
        <f t="shared" si="84"/>
        <v>1.1986001693523261</v>
      </c>
      <c r="D967" s="14">
        <f t="shared" si="85"/>
        <v>0.61433538096389295</v>
      </c>
      <c r="E967" s="14">
        <f t="shared" si="87"/>
        <v>4.0274820919669739E-2</v>
      </c>
      <c r="F967" s="15" t="str">
        <f t="shared" si="88"/>
        <v>上升</v>
      </c>
      <c r="G967" s="14">
        <f t="shared" si="86"/>
        <v>0.74367861828866788</v>
      </c>
      <c r="H967" s="1" t="str">
        <f t="shared" si="89"/>
        <v>领先</v>
      </c>
    </row>
    <row r="968" spans="1:8">
      <c r="A968" s="3">
        <f>财富指数—趋势!A968</f>
        <v>45975</v>
      </c>
      <c r="B968" s="12">
        <f>财富指数—趋势!I968/财富指数—趋势!H968</f>
        <v>1.2058810254472989</v>
      </c>
      <c r="C968" s="12">
        <f t="shared" si="84"/>
        <v>1.1986393386101115</v>
      </c>
      <c r="D968" s="14">
        <f t="shared" si="85"/>
        <v>0.60415894956229454</v>
      </c>
      <c r="E968" s="14">
        <f t="shared" si="87"/>
        <v>0.12162985666781534</v>
      </c>
      <c r="F968" s="15" t="str">
        <f t="shared" si="88"/>
        <v>上升</v>
      </c>
      <c r="G968" s="14">
        <f t="shared" si="86"/>
        <v>0.52806848285220642</v>
      </c>
      <c r="H968" s="1" t="str">
        <f t="shared" si="89"/>
        <v>领先</v>
      </c>
    </row>
    <row r="969" spans="1:8">
      <c r="A969" s="3">
        <f>财富指数—趋势!A969</f>
        <v>45978</v>
      </c>
      <c r="B969" s="12">
        <f>财富指数—趋势!I969/财富指数—趋势!H969</f>
        <v>1.206720528884202</v>
      </c>
      <c r="C969" s="12">
        <f t="shared" si="84"/>
        <v>1.1987074211403754</v>
      </c>
      <c r="D969" s="14">
        <f t="shared" si="85"/>
        <v>0.66847903020432753</v>
      </c>
      <c r="E969" s="14">
        <f t="shared" si="87"/>
        <v>0.19673683977833104</v>
      </c>
      <c r="F969" s="15" t="str">
        <f t="shared" si="88"/>
        <v>上升</v>
      </c>
      <c r="G969" s="14">
        <f t="shared" si="86"/>
        <v>0.53452379273060124</v>
      </c>
      <c r="H969" s="1" t="str">
        <f t="shared" si="89"/>
        <v>领先</v>
      </c>
    </row>
    <row r="970" spans="1:8">
      <c r="A970" s="3">
        <f>财富指数—趋势!A970</f>
        <v>45979</v>
      </c>
      <c r="B970" s="12">
        <f>财富指数—趋势!I970/财富指数—趋势!H970</f>
        <v>1.2074597899078492</v>
      </c>
      <c r="C970" s="12">
        <f t="shared" si="84"/>
        <v>1.1988086213558831</v>
      </c>
      <c r="D970" s="14">
        <f t="shared" si="85"/>
        <v>0.72164717519143107</v>
      </c>
      <c r="E970" s="14">
        <f t="shared" si="87"/>
        <v>0.26777787389380836</v>
      </c>
      <c r="F970" s="15" t="str">
        <f t="shared" si="88"/>
        <v>上升</v>
      </c>
      <c r="G970" s="14">
        <f t="shared" si="86"/>
        <v>0.54017429364248137</v>
      </c>
      <c r="H970" s="1" t="str">
        <f t="shared" si="89"/>
        <v>领先</v>
      </c>
    </row>
    <row r="971" spans="1:8">
      <c r="A971" s="3">
        <f>财富指数—趋势!A971</f>
        <v>45980</v>
      </c>
      <c r="B971" s="12">
        <f>财富指数—趋势!I971/财富指数—趋势!H971</f>
        <v>1.2074528344808761</v>
      </c>
      <c r="C971" s="12">
        <f t="shared" si="84"/>
        <v>1.198915252542506</v>
      </c>
      <c r="D971" s="14">
        <f t="shared" si="85"/>
        <v>0.71210887677546353</v>
      </c>
      <c r="E971" s="14">
        <f t="shared" si="87"/>
        <v>0.33116353133592596</v>
      </c>
      <c r="F971" s="15" t="str">
        <f t="shared" si="88"/>
        <v>上升</v>
      </c>
      <c r="G971" s="14">
        <f t="shared" si="86"/>
        <v>0.41729166029602638</v>
      </c>
      <c r="H971" s="1" t="str">
        <f t="shared" si="89"/>
        <v>领先</v>
      </c>
    </row>
    <row r="972" spans="1:8">
      <c r="A972" s="3">
        <f>财富指数—趋势!A972</f>
        <v>45981</v>
      </c>
      <c r="B972" s="12">
        <f>财富指数—趋势!I972/财富指数—趋势!H972</f>
        <v>1.2076565184077863</v>
      </c>
      <c r="C972" s="12">
        <f t="shared" si="84"/>
        <v>1.1990393910243253</v>
      </c>
      <c r="D972" s="14">
        <f t="shared" si="85"/>
        <v>0.71866924873080773</v>
      </c>
      <c r="E972" s="14">
        <f t="shared" si="87"/>
        <v>0.38796825608926661</v>
      </c>
      <c r="F972" s="15" t="str">
        <f t="shared" si="88"/>
        <v>上升</v>
      </c>
      <c r="G972" s="14">
        <f t="shared" si="86"/>
        <v>0.35034261566866398</v>
      </c>
      <c r="H972" s="1" t="str">
        <f t="shared" si="89"/>
        <v>领先</v>
      </c>
    </row>
    <row r="973" spans="1:8">
      <c r="A973" s="3">
        <f>财富指数—趋势!A973</f>
        <v>45982</v>
      </c>
      <c r="B973" s="12">
        <f>财富指数—趋势!I973/财富指数—趋势!H973</f>
        <v>1.207602302595159</v>
      </c>
      <c r="C973" s="12">
        <f t="shared" si="84"/>
        <v>1.1991717036711118</v>
      </c>
      <c r="D973" s="14">
        <f t="shared" si="85"/>
        <v>0.70303517821825867</v>
      </c>
      <c r="E973" s="14">
        <f t="shared" si="87"/>
        <v>0.4380254906195758</v>
      </c>
      <c r="F973" s="15" t="str">
        <f t="shared" si="88"/>
        <v>上升</v>
      </c>
      <c r="G973" s="14">
        <f t="shared" si="86"/>
        <v>0.2263325804413352</v>
      </c>
      <c r="H973" s="1" t="str">
        <f t="shared" si="89"/>
        <v>领先</v>
      </c>
    </row>
    <row r="974" spans="1:8">
      <c r="A974" s="3">
        <f>财富指数—趋势!A974</f>
        <v>45985</v>
      </c>
      <c r="B974" s="12">
        <f>财富指数—趋势!I974/财富指数—趋势!H974</f>
        <v>1.2074024212843735</v>
      </c>
      <c r="C974" s="12">
        <f t="shared" si="84"/>
        <v>1.1993329518018319</v>
      </c>
      <c r="D974" s="14">
        <f t="shared" si="85"/>
        <v>0.67282979846574609</v>
      </c>
      <c r="E974" s="14">
        <f t="shared" si="87"/>
        <v>0.4809702632868082</v>
      </c>
      <c r="F974" s="15" t="str">
        <f t="shared" si="88"/>
        <v>上升</v>
      </c>
      <c r="G974" s="14">
        <f t="shared" si="86"/>
        <v>0.11460383502437388</v>
      </c>
      <c r="H974" s="1" t="str">
        <f t="shared" si="89"/>
        <v>领先</v>
      </c>
    </row>
    <row r="975" spans="1:8">
      <c r="A975" s="3">
        <f>财富指数—趋势!A975</f>
        <v>45986</v>
      </c>
      <c r="B975" s="12">
        <f>财富指数—趋势!I975/财富指数—趋势!H975</f>
        <v>1.2069967407641082</v>
      </c>
      <c r="C975" s="12">
        <f t="shared" si="84"/>
        <v>1.1995114638066984</v>
      </c>
      <c r="D975" s="14">
        <f t="shared" si="85"/>
        <v>0.62402712964952922</v>
      </c>
      <c r="E975" s="14">
        <f t="shared" si="87"/>
        <v>0.51684504266653708</v>
      </c>
      <c r="F975" s="15" t="str">
        <f t="shared" si="88"/>
        <v>上升</v>
      </c>
      <c r="G975" s="14">
        <f t="shared" si="86"/>
        <v>0.11216263478237565</v>
      </c>
      <c r="H975" s="1" t="str">
        <f t="shared" si="89"/>
        <v>领先</v>
      </c>
    </row>
    <row r="976" spans="1:8">
      <c r="A976" s="3">
        <f>财富指数—趋势!A976</f>
        <v>45987</v>
      </c>
      <c r="B976" s="12">
        <f>财富指数—趋势!I976/财富指数—趋势!H976</f>
        <v>1.2051854703658957</v>
      </c>
      <c r="C976" s="12">
        <f t="shared" si="84"/>
        <v>1.1996738179641153</v>
      </c>
      <c r="D976" s="14">
        <f t="shared" si="85"/>
        <v>0.45942924812127917</v>
      </c>
      <c r="E976" s="14">
        <f t="shared" si="87"/>
        <v>0.53509927035278415</v>
      </c>
      <c r="F976" s="15" t="str">
        <f t="shared" si="88"/>
        <v>上升</v>
      </c>
      <c r="G976" s="14">
        <f t="shared" si="86"/>
        <v>-7.1360540852283272E-2</v>
      </c>
      <c r="H976" s="1" t="str">
        <f t="shared" si="89"/>
        <v>减弱</v>
      </c>
    </row>
    <row r="977" spans="1:8">
      <c r="A977" s="3">
        <f>财富指数—趋势!A977</f>
        <v>45988</v>
      </c>
      <c r="B977" s="12">
        <f>财富指数—趋势!I977/财富指数—趋势!H977</f>
        <v>1.2041712614269864</v>
      </c>
      <c r="C977" s="12">
        <f t="shared" si="84"/>
        <v>1.1998576620877177</v>
      </c>
      <c r="D977" s="14">
        <f t="shared" si="85"/>
        <v>0.35950925476970763</v>
      </c>
      <c r="E977" s="14">
        <f t="shared" si="87"/>
        <v>0.54583993784306917</v>
      </c>
      <c r="F977" s="15" t="str">
        <f t="shared" si="88"/>
        <v>上升</v>
      </c>
      <c r="G977" s="14">
        <f t="shared" si="86"/>
        <v>-0.16759834906723281</v>
      </c>
      <c r="H977" s="1" t="str">
        <f t="shared" si="89"/>
        <v>减弱</v>
      </c>
    </row>
    <row r="978" spans="1:8">
      <c r="A978" s="3">
        <f>财富指数—趋势!A978</f>
        <v>45989</v>
      </c>
      <c r="B978" s="12">
        <f>财富指数—趋势!I978/财富指数—趋势!H978</f>
        <v>1.2035207253517455</v>
      </c>
      <c r="C978" s="12">
        <f t="shared" si="84"/>
        <v>1.2000848226675922</v>
      </c>
      <c r="D978" s="14">
        <f t="shared" si="85"/>
        <v>0.28630498605222154</v>
      </c>
      <c r="E978" s="14">
        <f t="shared" si="87"/>
        <v>0.5508319428194155</v>
      </c>
      <c r="F978" s="15" t="str">
        <f t="shared" si="88"/>
        <v>上升</v>
      </c>
      <c r="G978" s="14">
        <f t="shared" si="86"/>
        <v>-0.27200699605929302</v>
      </c>
      <c r="H978" s="1" t="str">
        <f t="shared" si="89"/>
        <v>减弱</v>
      </c>
    </row>
    <row r="979" spans="1:8">
      <c r="A979" s="3">
        <f>财富指数—趋势!A979</f>
        <v>45992</v>
      </c>
      <c r="B979" s="12">
        <f>财富指数—趋势!I979/财富指数—趋势!H979</f>
        <v>1.2035076626285204</v>
      </c>
      <c r="C979" s="12">
        <f t="shared" si="84"/>
        <v>1.2003237208868676</v>
      </c>
      <c r="D979" s="14">
        <f t="shared" si="85"/>
        <v>0.26525692079968355</v>
      </c>
      <c r="E979" s="14">
        <f t="shared" si="87"/>
        <v>0.54942430969180811</v>
      </c>
      <c r="F979" s="15" t="str">
        <f t="shared" si="88"/>
        <v>上升</v>
      </c>
      <c r="G979" s="14">
        <f t="shared" si="86"/>
        <v>-0.33153334115403332</v>
      </c>
      <c r="H979" s="1" t="str">
        <f t="shared" si="89"/>
        <v>减弱</v>
      </c>
    </row>
    <row r="980" spans="1:8">
      <c r="A980" s="3">
        <f>财富指数—趋势!A980</f>
        <v>45993</v>
      </c>
      <c r="B980" s="12">
        <f>财富指数—趋势!I980/财富指数—趋势!H980</f>
        <v>1.2031887985409457</v>
      </c>
      <c r="C980" s="12">
        <f t="shared" si="84"/>
        <v>1.2005644732367977</v>
      </c>
      <c r="D980" s="14">
        <f t="shared" si="85"/>
        <v>0.21859095139411533</v>
      </c>
      <c r="E980" s="14">
        <f t="shared" si="87"/>
        <v>0.5422940391361879</v>
      </c>
      <c r="F980" s="15" t="str">
        <f t="shared" si="88"/>
        <v>上升</v>
      </c>
      <c r="G980" s="14">
        <f t="shared" si="86"/>
        <v>-0.39574442956977762</v>
      </c>
      <c r="H980" s="1" t="str">
        <f t="shared" si="89"/>
        <v>减弱</v>
      </c>
    </row>
    <row r="981" spans="1:8">
      <c r="A981" s="3">
        <f>财富指数—趋势!A981</f>
        <v>45994</v>
      </c>
      <c r="B981" s="12">
        <f>财富指数—趋势!I981/财富指数—趋势!H981</f>
        <v>1.202590152330439</v>
      </c>
      <c r="C981" s="12">
        <f t="shared" si="84"/>
        <v>1.2008060805879928</v>
      </c>
      <c r="D981" s="14">
        <f t="shared" si="85"/>
        <v>0.1485728437994327</v>
      </c>
      <c r="E981" s="14">
        <f t="shared" si="87"/>
        <v>0.52666881275630728</v>
      </c>
      <c r="F981" s="15" t="str">
        <f t="shared" si="88"/>
        <v>上升</v>
      </c>
      <c r="G981" s="14">
        <f t="shared" si="86"/>
        <v>-0.45558610576286185</v>
      </c>
      <c r="H981" s="1" t="str">
        <f t="shared" si="89"/>
        <v>减弱</v>
      </c>
    </row>
    <row r="982" spans="1:8">
      <c r="A982" s="3">
        <f>财富指数—趋势!A982</f>
        <v>45995</v>
      </c>
      <c r="B982" s="12">
        <f>财富指数—趋势!I982/财富指数—趋势!H982</f>
        <v>1.2007449109013999</v>
      </c>
      <c r="C982" s="12">
        <f t="shared" si="84"/>
        <v>1.2010370115741316</v>
      </c>
      <c r="D982" s="14">
        <f t="shared" si="85"/>
        <v>-2.4320705350189264E-2</v>
      </c>
      <c r="E982" s="14">
        <f t="shared" si="87"/>
        <v>0.49892849519480431</v>
      </c>
      <c r="F982" s="15" t="str">
        <f t="shared" si="88"/>
        <v>上升</v>
      </c>
      <c r="G982" s="14">
        <f t="shared" si="86"/>
        <v>-0.69279973555451679</v>
      </c>
      <c r="H982" s="1" t="str">
        <f t="shared" si="89"/>
        <v>滞后</v>
      </c>
    </row>
    <row r="983" spans="1:8">
      <c r="A983" s="3">
        <f>财富指数—趋势!A983</f>
        <v>45996</v>
      </c>
      <c r="B983" s="12">
        <f>财富指数—趋势!I983/财富指数—趋势!H983</f>
        <v>1.1995769500592717</v>
      </c>
      <c r="C983" s="12">
        <f t="shared" si="84"/>
        <v>1.2012205484229408</v>
      </c>
      <c r="D983" s="14">
        <f t="shared" si="85"/>
        <v>-0.13682735995708128</v>
      </c>
      <c r="E983" s="14">
        <f t="shared" si="87"/>
        <v>0.46803840686984072</v>
      </c>
      <c r="F983" s="15" t="str">
        <f t="shared" si="88"/>
        <v>上升</v>
      </c>
      <c r="G983" s="14">
        <f t="shared" si="86"/>
        <v>-0.85847453514851235</v>
      </c>
      <c r="H983" s="1" t="str">
        <f t="shared" si="89"/>
        <v>滞后</v>
      </c>
    </row>
    <row r="984" spans="1:8">
      <c r="A984" s="3">
        <f>财富指数—趋势!A984</f>
        <v>45999</v>
      </c>
      <c r="B984" s="12">
        <f>财富指数—趋势!I984/财富指数—趋势!H984</f>
        <v>1.1984317971822904</v>
      </c>
      <c r="C984" s="12">
        <f t="shared" si="84"/>
        <v>1.2013882461600791</v>
      </c>
      <c r="D984" s="14">
        <f t="shared" si="85"/>
        <v>-0.24608605812801443</v>
      </c>
      <c r="E984" s="14">
        <f t="shared" si="87"/>
        <v>0.43104431891262285</v>
      </c>
      <c r="F984" s="15" t="str">
        <f t="shared" si="88"/>
        <v>上升</v>
      </c>
      <c r="G984" s="14">
        <f t="shared" si="86"/>
        <v>-0.95819493490347796</v>
      </c>
      <c r="H984" s="1" t="str">
        <f t="shared" si="89"/>
        <v>滞后</v>
      </c>
    </row>
    <row r="985" spans="1:8">
      <c r="A985" s="3">
        <f>财富指数—趋势!A985</f>
        <v>46000</v>
      </c>
      <c r="B985" s="12">
        <f>财富指数—趋势!I985/财富指数—趋势!H985</f>
        <v>1.1978630518673583</v>
      </c>
      <c r="C985" s="12">
        <f t="shared" si="84"/>
        <v>1.2015337294387163</v>
      </c>
      <c r="D985" s="14">
        <f t="shared" si="85"/>
        <v>-0.30549933650824146</v>
      </c>
      <c r="E985" s="14">
        <f t="shared" si="87"/>
        <v>0.39139636937237604</v>
      </c>
      <c r="F985" s="15" t="str">
        <f t="shared" si="88"/>
        <v>上升</v>
      </c>
      <c r="G985" s="14">
        <f t="shared" si="86"/>
        <v>-1.0241685852390492</v>
      </c>
      <c r="H985" s="1" t="str">
        <f t="shared" si="89"/>
        <v>滞后</v>
      </c>
    </row>
    <row r="986" spans="1:8">
      <c r="A986" s="3">
        <f>财富指数—趋势!A986</f>
        <v>46001</v>
      </c>
      <c r="B986" s="12">
        <f>财富指数—趋势!I986/财富指数—趋势!H986</f>
        <v>1.1982869845433197</v>
      </c>
      <c r="C986" s="12">
        <f t="shared" si="84"/>
        <v>1.2016935713087551</v>
      </c>
      <c r="D986" s="14">
        <f t="shared" si="85"/>
        <v>-0.28348214942394145</v>
      </c>
      <c r="E986" s="14">
        <f t="shared" si="87"/>
        <v>0.35131093453735429</v>
      </c>
      <c r="F986" s="15" t="str">
        <f t="shared" si="88"/>
        <v>上升</v>
      </c>
      <c r="G986" s="14">
        <f t="shared" si="86"/>
        <v>-0.98651732764220013</v>
      </c>
      <c r="H986" s="1" t="str">
        <f t="shared" si="89"/>
        <v>滞后</v>
      </c>
    </row>
    <row r="987" spans="1:8">
      <c r="A987" s="3">
        <f>财富指数—趋势!A987</f>
        <v>46002</v>
      </c>
      <c r="B987" s="12">
        <f>财富指数—趋势!I987/财富指数—趋势!H987</f>
        <v>1.1989948610592884</v>
      </c>
      <c r="C987" s="12">
        <f t="shared" si="84"/>
        <v>1.2018867298002784</v>
      </c>
      <c r="D987" s="14">
        <f t="shared" si="85"/>
        <v>-0.24061075551359279</v>
      </c>
      <c r="E987" s="14">
        <f t="shared" si="87"/>
        <v>0.3114346956103396</v>
      </c>
      <c r="F987" s="15" t="str">
        <f t="shared" si="88"/>
        <v>上升</v>
      </c>
      <c r="G987" s="14">
        <f t="shared" si="86"/>
        <v>-0.91344055397933888</v>
      </c>
      <c r="H987" s="1" t="str">
        <f t="shared" si="89"/>
        <v>滞后</v>
      </c>
    </row>
    <row r="988" spans="1:8">
      <c r="A988" s="3">
        <f>财富指数—趋势!A988</f>
        <v>46003</v>
      </c>
      <c r="B988" s="12">
        <f>财富指数—趋势!I988/财富指数—趋势!H988</f>
        <v>1.1983103036579108</v>
      </c>
      <c r="C988" s="12">
        <f t="shared" si="84"/>
        <v>1.2020779947334468</v>
      </c>
      <c r="D988" s="14">
        <f t="shared" si="85"/>
        <v>-0.31343149879151655</v>
      </c>
      <c r="E988" s="14">
        <f t="shared" si="87"/>
        <v>0.26725532038389149</v>
      </c>
      <c r="F988" s="15" t="str">
        <f t="shared" si="88"/>
        <v>上升</v>
      </c>
      <c r="G988" s="14">
        <f t="shared" si="86"/>
        <v>-0.93745862844104577</v>
      </c>
      <c r="H988" s="1" t="str">
        <f t="shared" si="89"/>
        <v>滞后</v>
      </c>
    </row>
    <row r="989" spans="1:8">
      <c r="A989" s="3">
        <f>财富指数—趋势!A989</f>
        <v>46006</v>
      </c>
      <c r="B989" s="12">
        <f>财富指数—趋势!I989/财富指数—趋势!H989</f>
        <v>1.1974663122060543</v>
      </c>
      <c r="C989" s="12">
        <f t="shared" si="84"/>
        <v>1.2022363622982726</v>
      </c>
      <c r="D989" s="14">
        <f t="shared" si="85"/>
        <v>-0.39676474957882624</v>
      </c>
      <c r="E989" s="14">
        <f t="shared" si="87"/>
        <v>0.21959228709145717</v>
      </c>
      <c r="F989" s="15" t="str">
        <f t="shared" si="88"/>
        <v>上升</v>
      </c>
      <c r="G989" s="14">
        <f t="shared" si="86"/>
        <v>-0.8561939977001054</v>
      </c>
      <c r="H989" s="1" t="str">
        <f t="shared" si="89"/>
        <v>滞后</v>
      </c>
    </row>
    <row r="990" spans="1:8">
      <c r="A990" s="3">
        <f>财富指数—趋势!A990</f>
        <v>46007</v>
      </c>
      <c r="B990" s="12">
        <f>财富指数—趋势!I990/财富指数—趋势!H990</f>
        <v>1.1974351154072884</v>
      </c>
      <c r="C990" s="12">
        <f t="shared" si="84"/>
        <v>1.2023546578760838</v>
      </c>
      <c r="D990" s="14">
        <f t="shared" si="85"/>
        <v>-0.40915901448624892</v>
      </c>
      <c r="E990" s="14">
        <f t="shared" si="87"/>
        <v>0.16827618972523928</v>
      </c>
      <c r="F990" s="15" t="str">
        <f t="shared" si="88"/>
        <v>上升</v>
      </c>
      <c r="G990" s="14">
        <f t="shared" si="86"/>
        <v>-0.76866826925595655</v>
      </c>
      <c r="H990" s="1" t="str">
        <f t="shared" si="89"/>
        <v>滞后</v>
      </c>
    </row>
    <row r="991" spans="1:8">
      <c r="A991" s="3">
        <f>财富指数—趋势!A991</f>
        <v>46008</v>
      </c>
      <c r="B991" s="12">
        <f>财富指数—趋势!I991/财富指数—趋势!H991</f>
        <v>1.1976894217524017</v>
      </c>
      <c r="C991" s="12">
        <f t="shared" si="84"/>
        <v>1.2024551149096676</v>
      </c>
      <c r="D991" s="14">
        <f t="shared" si="85"/>
        <v>-0.39633023288556668</v>
      </c>
      <c r="E991" s="14">
        <f t="shared" si="87"/>
        <v>0.11503917029300124</v>
      </c>
      <c r="F991" s="15" t="str">
        <f t="shared" si="88"/>
        <v>上升</v>
      </c>
      <c r="G991" s="14">
        <f t="shared" si="86"/>
        <v>-0.68263521893778822</v>
      </c>
      <c r="H991" s="1" t="str">
        <f t="shared" si="89"/>
        <v>滞后</v>
      </c>
    </row>
    <row r="992" spans="1:8">
      <c r="A992" s="3">
        <f>财富指数—趋势!A992</f>
        <v>46009</v>
      </c>
      <c r="B992" s="12">
        <f>财富指数—趋势!I992/财富指数—趋势!H992</f>
        <v>1.1984329743512643</v>
      </c>
      <c r="C992" s="12">
        <f t="shared" si="84"/>
        <v>1.2025431917016187</v>
      </c>
      <c r="D992" s="14">
        <f t="shared" si="85"/>
        <v>-0.34179374002678564</v>
      </c>
      <c r="E992" s="14">
        <f t="shared" si="87"/>
        <v>6.4853331397656047E-2</v>
      </c>
      <c r="F992" s="15" t="str">
        <f t="shared" si="88"/>
        <v>上升</v>
      </c>
      <c r="G992" s="14">
        <f t="shared" si="86"/>
        <v>-0.60705066082646919</v>
      </c>
      <c r="H992" s="1" t="str">
        <f t="shared" si="89"/>
        <v>滞后</v>
      </c>
    </row>
    <row r="993" spans="1:8">
      <c r="A993" s="3">
        <f>财富指数—趋势!A993</f>
        <v>46010</v>
      </c>
      <c r="B993" s="12">
        <f>财富指数—趋势!I993/财富指数—趋势!H993</f>
        <v>1.1990508472263213</v>
      </c>
      <c r="C993" s="12">
        <f t="shared" si="84"/>
        <v>1.2026164316541197</v>
      </c>
      <c r="D993" s="14">
        <f t="shared" si="85"/>
        <v>-0.29648559041340894</v>
      </c>
      <c r="E993" s="14">
        <f t="shared" si="87"/>
        <v>1.6512624771740963E-2</v>
      </c>
      <c r="F993" s="15" t="str">
        <f t="shared" si="88"/>
        <v>上升</v>
      </c>
      <c r="G993" s="14">
        <f t="shared" si="86"/>
        <v>-0.51507654180752427</v>
      </c>
      <c r="H993" s="1" t="str">
        <f t="shared" si="89"/>
        <v>滞后</v>
      </c>
    </row>
    <row r="994" spans="1:8">
      <c r="A994" s="3">
        <f>财富指数—趋势!A994</f>
        <v>46013</v>
      </c>
      <c r="B994" s="12">
        <f>财富指数—趋势!I994/财富指数—趋势!H994</f>
        <v>1.1989643453910206</v>
      </c>
      <c r="C994" s="12">
        <f t="shared" si="84"/>
        <v>1.2026621555383681</v>
      </c>
      <c r="D994" s="14">
        <f t="shared" si="85"/>
        <v>-0.30746873761003934</v>
      </c>
      <c r="E994" s="14">
        <f t="shared" si="87"/>
        <v>-3.1606609315320847E-2</v>
      </c>
      <c r="F994" s="15" t="str">
        <f t="shared" si="88"/>
        <v>下降</v>
      </c>
      <c r="G994" s="14">
        <f t="shared" si="86"/>
        <v>-0.45604158140947204</v>
      </c>
      <c r="H994" s="1" t="str">
        <f t="shared" si="89"/>
        <v>滞后</v>
      </c>
    </row>
    <row r="995" spans="1:8">
      <c r="A995" s="3">
        <f>财富指数—趋势!A995</f>
        <v>46014</v>
      </c>
      <c r="B995" s="12">
        <f>财富指数—趋势!I995/财富指数—趋势!H995</f>
        <v>1.1988342949339157</v>
      </c>
      <c r="C995" s="12">
        <f t="shared" si="84"/>
        <v>1.2026798634156177</v>
      </c>
      <c r="D995" s="14">
        <f t="shared" si="85"/>
        <v>-0.3197499682733973</v>
      </c>
      <c r="E995" s="14">
        <f t="shared" si="87"/>
        <v>-7.8872312493375299E-2</v>
      </c>
      <c r="F995" s="15" t="str">
        <f t="shared" si="88"/>
        <v>下降</v>
      </c>
      <c r="G995" s="14">
        <f t="shared" si="86"/>
        <v>-0.29542926292320804</v>
      </c>
      <c r="H995" s="1" t="str">
        <f t="shared" si="89"/>
        <v>滞后</v>
      </c>
    </row>
    <row r="996" spans="1:8">
      <c r="A996" s="3">
        <f>财富指数—趋势!A996</f>
        <v>46015</v>
      </c>
      <c r="B996" s="12">
        <f>财富指数—趋势!I996/财富指数—趋势!H996</f>
        <v>1.1986089224377081</v>
      </c>
      <c r="C996" s="12">
        <f t="shared" si="84"/>
        <v>1.202672111266641</v>
      </c>
      <c r="D996" s="14">
        <f t="shared" si="85"/>
        <v>-0.33784676562039762</v>
      </c>
      <c r="E996" s="14">
        <f t="shared" si="87"/>
        <v>-0.12467583131575276</v>
      </c>
      <c r="F996" s="15" t="str">
        <f t="shared" si="88"/>
        <v>下降</v>
      </c>
      <c r="G996" s="14">
        <f t="shared" si="86"/>
        <v>-0.20101940566331633</v>
      </c>
      <c r="H996" s="1" t="str">
        <f t="shared" si="89"/>
        <v>滞后</v>
      </c>
    </row>
    <row r="997" spans="1:8">
      <c r="A997" s="3">
        <f>财富指数—趋势!A997</f>
        <v>46016</v>
      </c>
      <c r="B997" s="12">
        <f>财富指数—趋势!I997/财富指数—趋势!H997</f>
        <v>1.1983704684964629</v>
      </c>
      <c r="C997" s="12">
        <f t="shared" si="84"/>
        <v>1.2026069060486055</v>
      </c>
      <c r="D997" s="14">
        <f t="shared" si="85"/>
        <v>-0.35227118111788025</v>
      </c>
      <c r="E997" s="14">
        <f t="shared" si="87"/>
        <v>-0.16332823270809368</v>
      </c>
      <c r="F997" s="15" t="str">
        <f t="shared" si="88"/>
        <v>下降</v>
      </c>
      <c r="G997" s="14">
        <f t="shared" si="86"/>
        <v>-0.10618512298986582</v>
      </c>
      <c r="H997" s="1" t="str">
        <f t="shared" si="89"/>
        <v>滞后</v>
      </c>
    </row>
    <row r="998" spans="1:8">
      <c r="A998" s="3">
        <f>财富指数—趋势!A998</f>
        <v>46017</v>
      </c>
      <c r="B998" s="12">
        <f>财富指数—趋势!I998/财富指数—趋势!H998</f>
        <v>1.1987976552307433</v>
      </c>
      <c r="C998" s="12">
        <f t="shared" si="84"/>
        <v>1.2025419383121865</v>
      </c>
      <c r="D998" s="14">
        <f t="shared" si="85"/>
        <v>-0.31136403331583073</v>
      </c>
      <c r="E998" s="14">
        <f t="shared" si="87"/>
        <v>-0.19527457975978602</v>
      </c>
      <c r="F998" s="15" t="str">
        <f t="shared" si="88"/>
        <v>下降</v>
      </c>
      <c r="G998" s="14">
        <f t="shared" si="86"/>
        <v>-5.8646968075892758E-3</v>
      </c>
      <c r="H998" s="1" t="str">
        <f t="shared" si="89"/>
        <v>滞后</v>
      </c>
    </row>
    <row r="999" spans="1:8">
      <c r="A999" s="3">
        <f>财富指数—趋势!A999</f>
        <v>46020</v>
      </c>
      <c r="B999" s="12">
        <f>财富指数—趋势!I999/财富指数—趋势!H999</f>
        <v>1.1974982441010982</v>
      </c>
      <c r="C999" s="12">
        <f t="shared" si="84"/>
        <v>1.2024383651279156</v>
      </c>
      <c r="D999" s="14">
        <f t="shared" si="85"/>
        <v>-0.41084193336528019</v>
      </c>
      <c r="E999" s="14">
        <f t="shared" si="87"/>
        <v>-0.22847205211300031</v>
      </c>
      <c r="F999" s="15" t="str">
        <f t="shared" si="88"/>
        <v>下降</v>
      </c>
      <c r="G999" s="14">
        <f t="shared" si="86"/>
        <v>-0.12735978394133873</v>
      </c>
      <c r="H999" s="1" t="str">
        <f t="shared" si="89"/>
        <v>滞后</v>
      </c>
    </row>
    <row r="1000" spans="1:8">
      <c r="A1000" s="3">
        <f>财富指数—趋势!A1000</f>
        <v>46021</v>
      </c>
      <c r="B1000" s="12">
        <f>财富指数—趋势!I1000/财富指数—趋势!H1000</f>
        <v>1.1972648087549449</v>
      </c>
      <c r="C1000" s="12">
        <f t="shared" si="84"/>
        <v>1.2023018155993126</v>
      </c>
      <c r="D1000" s="14">
        <f t="shared" si="85"/>
        <v>-0.41894695483404298</v>
      </c>
      <c r="E1000" s="14">
        <f t="shared" si="87"/>
        <v>-0.26105318904793973</v>
      </c>
      <c r="F1000" s="15" t="str">
        <f t="shared" si="88"/>
        <v>下降</v>
      </c>
      <c r="G1000" s="14">
        <f t="shared" si="86"/>
        <v>-0.17833619932045019</v>
      </c>
      <c r="H1000" s="1" t="str">
        <f t="shared" si="89"/>
        <v>滞后</v>
      </c>
    </row>
    <row r="1001" spans="1:8">
      <c r="A1001" s="3">
        <f>财富指数—趋势!A1001</f>
        <v>46022</v>
      </c>
      <c r="B1001" s="12">
        <f>财富指数—趋势!I1001/财富指数—趋势!H1001</f>
        <v>1.1973271328997346</v>
      </c>
      <c r="C1001" s="12">
        <f t="shared" si="84"/>
        <v>1.2021496844553854</v>
      </c>
      <c r="D1001" s="14">
        <f t="shared" si="85"/>
        <v>-0.4011606556163283</v>
      </c>
      <c r="E1001" s="14">
        <f t="shared" si="87"/>
        <v>-0.2905651703341513</v>
      </c>
      <c r="F1001" s="15" t="str">
        <f t="shared" si="88"/>
        <v>下降</v>
      </c>
      <c r="G1001" s="14">
        <f t="shared" si="86"/>
        <v>-8.7729156824811749E-2</v>
      </c>
      <c r="H1001" s="1" t="str">
        <f t="shared" si="89"/>
        <v>滞后</v>
      </c>
    </row>
    <row r="1002" spans="1:8">
      <c r="A1002" s="3">
        <f>财富指数—趋势!A1002</f>
        <v>46026</v>
      </c>
      <c r="B1002" s="12">
        <f>财富指数—趋势!I1002/财富指数—趋势!H1002</f>
        <v>1.1979331324020688</v>
      </c>
      <c r="C1002" s="12">
        <f t="shared" si="84"/>
        <v>1.2019840376067763</v>
      </c>
      <c r="D1002" s="14">
        <f t="shared" si="85"/>
        <v>-0.33701821970724133</v>
      </c>
      <c r="E1002" s="14">
        <f t="shared" si="87"/>
        <v>-0.31368855431065962</v>
      </c>
      <c r="F1002" s="15" t="str">
        <f t="shared" si="88"/>
        <v>下降</v>
      </c>
      <c r="G1002" s="14">
        <f t="shared" si="86"/>
        <v>5.9746529871584908E-2</v>
      </c>
      <c r="H1002" s="1" t="str">
        <f t="shared" si="89"/>
        <v>改善</v>
      </c>
    </row>
    <row r="1003" spans="1:8">
      <c r="A1003" s="3">
        <f>财富指数—趋势!A1003</f>
        <v>46027</v>
      </c>
      <c r="B1003" s="12">
        <f>财富指数—趋势!I1003/财富指数—趋势!H1003</f>
        <v>1.1973606082843555</v>
      </c>
      <c r="C1003" s="12">
        <f t="shared" si="84"/>
        <v>1.2017840427761601</v>
      </c>
      <c r="D1003" s="14">
        <f t="shared" si="85"/>
        <v>-0.36807232700363235</v>
      </c>
      <c r="E1003" s="14">
        <f t="shared" si="87"/>
        <v>-0.33005767915129974</v>
      </c>
      <c r="F1003" s="15" t="str">
        <f t="shared" si="88"/>
        <v>下降</v>
      </c>
      <c r="G1003" s="14">
        <f t="shared" si="86"/>
        <v>4.1086687482616568E-2</v>
      </c>
      <c r="H1003" s="1" t="str">
        <f t="shared" si="89"/>
        <v>改善</v>
      </c>
    </row>
    <row r="1004" spans="1:8">
      <c r="A1004" s="3">
        <f>财富指数—趋势!A1004</f>
        <v>46028</v>
      </c>
      <c r="B1004" s="12">
        <f>财富指数—趋势!I1004/财富指数—趋势!H1004</f>
        <v>1.1968819731489044</v>
      </c>
      <c r="C1004" s="12">
        <f t="shared" si="84"/>
        <v>1.201588797243591</v>
      </c>
      <c r="D1004" s="14">
        <f t="shared" si="85"/>
        <v>-0.39171670920067347</v>
      </c>
      <c r="E1004" s="14">
        <f t="shared" si="87"/>
        <v>-0.34219526721051841</v>
      </c>
      <c r="F1004" s="15" t="str">
        <f t="shared" si="88"/>
        <v>下降</v>
      </c>
      <c r="G1004" s="14">
        <f t="shared" si="86"/>
        <v>4.613523684893206E-3</v>
      </c>
      <c r="H1004" s="1" t="str">
        <f t="shared" si="89"/>
        <v>改善</v>
      </c>
    </row>
    <row r="1005" spans="1:8">
      <c r="A1005" s="3">
        <f>财富指数—趋势!A1005</f>
        <v>46029</v>
      </c>
      <c r="B1005" s="12">
        <f>财富指数—趋势!I1005/财富指数—趋势!H1005</f>
        <v>1.1965941887147624</v>
      </c>
      <c r="C1005" s="12">
        <f t="shared" ref="C1005:C1068" si="90">AVERAGE(B964:B1005)</f>
        <v>1.2013842438536637</v>
      </c>
      <c r="D1005" s="14">
        <f t="shared" ref="D1005:D1068" si="91">(B1005/C1005-1)*100</f>
        <v>-0.39871133348113874</v>
      </c>
      <c r="E1005" s="14">
        <f t="shared" si="87"/>
        <v>-0.34946313746542906</v>
      </c>
      <c r="F1005" s="15" t="str">
        <f t="shared" si="88"/>
        <v>下降</v>
      </c>
      <c r="G1005" s="14">
        <f t="shared" si="86"/>
        <v>-5.6917593454353099E-2</v>
      </c>
      <c r="H1005" s="1" t="str">
        <f t="shared" si="89"/>
        <v>滞后</v>
      </c>
    </row>
    <row r="1006" spans="1:8">
      <c r="A1006" s="3">
        <f>财富指数—趋势!A1006</f>
        <v>46030</v>
      </c>
      <c r="B1006" s="12">
        <f>财富指数—趋势!I1006/财富指数—趋势!H1006</f>
        <v>1.1969393124858028</v>
      </c>
      <c r="C1006" s="12">
        <f t="shared" si="90"/>
        <v>1.2011915193921108</v>
      </c>
      <c r="D1006" s="14">
        <f t="shared" si="91"/>
        <v>-0.35399907822025733</v>
      </c>
      <c r="E1006" s="14">
        <f t="shared" si="87"/>
        <v>-0.35177264897552507</v>
      </c>
      <c r="F1006" s="15" t="str">
        <f t="shared" si="88"/>
        <v>下降</v>
      </c>
      <c r="G1006" s="14">
        <f t="shared" si="86"/>
        <v>-5.7513487806848396E-2</v>
      </c>
      <c r="H1006" s="1" t="str">
        <f t="shared" si="89"/>
        <v>滞后</v>
      </c>
    </row>
    <row r="1007" spans="1:8">
      <c r="A1007" s="3">
        <f>财富指数—趋势!A1007</f>
        <v>46031</v>
      </c>
      <c r="B1007" s="12">
        <f>财富指数—趋势!I1007/财富指数—趋势!H1007</f>
        <v>1.1972689227920297</v>
      </c>
      <c r="C1007" s="12">
        <f t="shared" si="90"/>
        <v>1.2009993775186392</v>
      </c>
      <c r="D1007" s="14">
        <f t="shared" si="91"/>
        <v>-0.31061254455575504</v>
      </c>
      <c r="E1007" s="14">
        <f t="shared" si="87"/>
        <v>-0.35306457255323054</v>
      </c>
      <c r="F1007" s="15" t="str">
        <f t="shared" si="88"/>
        <v>下降</v>
      </c>
      <c r="G1007" s="14">
        <f t="shared" si="86"/>
        <v>-3.1438069457156992E-3</v>
      </c>
      <c r="H1007" s="1" t="str">
        <f t="shared" si="89"/>
        <v>滞后</v>
      </c>
    </row>
    <row r="1008" spans="1:8">
      <c r="A1008" s="3">
        <f>财富指数—趋势!A1008</f>
        <v>46034</v>
      </c>
      <c r="B1008" s="12">
        <f>财富指数—趋势!I1008/财富指数—趋势!H1008</f>
        <v>1.1981076216840474</v>
      </c>
      <c r="C1008" s="12">
        <f t="shared" si="90"/>
        <v>1.2008174997299261</v>
      </c>
      <c r="D1008" s="14">
        <f t="shared" si="91"/>
        <v>-0.225669433239295</v>
      </c>
      <c r="E1008" s="14">
        <f t="shared" si="87"/>
        <v>-0.35235308101635915</v>
      </c>
      <c r="F1008" s="15" t="str">
        <f t="shared" si="88"/>
        <v>下降</v>
      </c>
      <c r="G1008" s="14">
        <f t="shared" si="86"/>
        <v>9.4080535034102297E-2</v>
      </c>
      <c r="H1008" s="1" t="str">
        <f t="shared" si="89"/>
        <v>改善</v>
      </c>
    </row>
    <row r="1009" spans="1:8">
      <c r="A1009" s="3">
        <f>财富指数—趋势!A1009</f>
        <v>46035</v>
      </c>
      <c r="B1009" s="12">
        <f>财富指数—趋势!I1009/财富指数—趋势!H1009</f>
        <v>1.1982471167642141</v>
      </c>
      <c r="C1009" s="12">
        <f t="shared" si="90"/>
        <v>1.2006337740750515</v>
      </c>
      <c r="D1009" s="14">
        <f t="shared" si="91"/>
        <v>-0.19878312291156108</v>
      </c>
      <c r="E1009" s="14">
        <f t="shared" si="87"/>
        <v>-0.34689363454588512</v>
      </c>
      <c r="F1009" s="15" t="str">
        <f t="shared" si="88"/>
        <v>下降</v>
      </c>
      <c r="G1009" s="14">
        <f t="shared" si="86"/>
        <v>0.13906364270883653</v>
      </c>
      <c r="H1009" s="1" t="str">
        <f t="shared" si="89"/>
        <v>改善</v>
      </c>
    </row>
    <row r="1010" spans="1:8">
      <c r="A1010" s="3">
        <f>财富指数—趋势!A1010</f>
        <v>46036</v>
      </c>
      <c r="B1010" s="12">
        <f>财富指数—趋势!I1010/财富指数—趋势!H1010</f>
        <v>1.1987966999588131</v>
      </c>
      <c r="C1010" s="12">
        <f t="shared" si="90"/>
        <v>1.2004650996586588</v>
      </c>
      <c r="D1010" s="14">
        <f t="shared" si="91"/>
        <v>-0.13897944224451342</v>
      </c>
      <c r="E1010" s="14">
        <f t="shared" si="87"/>
        <v>-0.33461814372044169</v>
      </c>
      <c r="F1010" s="15" t="str">
        <f t="shared" si="88"/>
        <v>下降</v>
      </c>
      <c r="G1010" s="14">
        <f t="shared" si="86"/>
        <v>0.21329173887336683</v>
      </c>
      <c r="H1010" s="1" t="str">
        <f t="shared" si="89"/>
        <v>改善</v>
      </c>
    </row>
    <row r="1011" spans="1:8">
      <c r="A1011" s="3">
        <f>财富指数—趋势!A1011</f>
        <v>46037</v>
      </c>
      <c r="B1011" s="12">
        <f>财富指数—趋势!I1011/财富指数—趋势!H1011</f>
        <v>1.19956634557147</v>
      </c>
      <c r="C1011" s="12">
        <f t="shared" si="90"/>
        <v>1.2002947619607367</v>
      </c>
      <c r="D1011" s="14">
        <f t="shared" si="91"/>
        <v>-6.0686459055836472E-2</v>
      </c>
      <c r="E1011" s="14">
        <f t="shared" si="87"/>
        <v>-0.31802421250946961</v>
      </c>
      <c r="F1011" s="15" t="str">
        <f t="shared" si="88"/>
        <v>下降</v>
      </c>
      <c r="G1011" s="14">
        <f t="shared" si="86"/>
        <v>0.25067757425999426</v>
      </c>
      <c r="H1011" s="1" t="str">
        <f t="shared" si="89"/>
        <v>改善</v>
      </c>
    </row>
    <row r="1012" spans="1:8">
      <c r="A1012" s="3">
        <f>财富指数—趋势!A1012</f>
        <v>46038</v>
      </c>
      <c r="B1012" s="12">
        <f>财富指数—趋势!I1012/财富指数—趋势!H1012</f>
        <v>1.2000616145042584</v>
      </c>
      <c r="C1012" s="12">
        <f t="shared" si="90"/>
        <v>1.2001186149273178</v>
      </c>
      <c r="D1012" s="14">
        <f t="shared" si="91"/>
        <v>-4.7495657804486058E-3</v>
      </c>
      <c r="E1012" s="14">
        <f t="shared" si="87"/>
        <v>-0.29937751407589264</v>
      </c>
      <c r="F1012" s="15" t="str">
        <f t="shared" si="88"/>
        <v>下降</v>
      </c>
      <c r="G1012" s="14">
        <f t="shared" si="86"/>
        <v>0.40609236758483158</v>
      </c>
      <c r="H1012" s="1" t="str">
        <f t="shared" si="89"/>
        <v>改善</v>
      </c>
    </row>
    <row r="1013" spans="1:8">
      <c r="A1013" s="3">
        <f>财富指数—趋势!A1013</f>
        <v>46041</v>
      </c>
      <c r="B1013" s="12">
        <f>财富指数—趋势!I1013/财富指数—趋势!H1013</f>
        <v>1.2002422292655002</v>
      </c>
      <c r="C1013" s="12">
        <f t="shared" si="90"/>
        <v>1.1999469338507613</v>
      </c>
      <c r="D1013" s="14">
        <f t="shared" si="91"/>
        <v>2.4609039484047024E-2</v>
      </c>
      <c r="E1013" s="14">
        <f t="shared" si="87"/>
        <v>-0.28192976267061487</v>
      </c>
      <c r="F1013" s="15" t="str">
        <f t="shared" si="88"/>
        <v>下降</v>
      </c>
      <c r="G1013" s="14">
        <f t="shared" si="86"/>
        <v>0.44355599431809001</v>
      </c>
      <c r="H1013" s="1" t="str">
        <f t="shared" si="89"/>
        <v>领先</v>
      </c>
    </row>
    <row r="1014" spans="1:8">
      <c r="A1014" s="3">
        <f>财富指数—趋势!A1014</f>
        <v>46042</v>
      </c>
      <c r="B1014" s="12">
        <f>财富指数—趋势!I1014/财富指数—趋势!H1014</f>
        <v>1.2012269384324836</v>
      </c>
      <c r="C1014" s="12">
        <f t="shared" si="90"/>
        <v>1.1997938486132542</v>
      </c>
      <c r="D1014" s="14">
        <f t="shared" si="91"/>
        <v>0.11944467133964132</v>
      </c>
      <c r="E1014" s="14">
        <f t="shared" si="87"/>
        <v>-0.26212355972999341</v>
      </c>
      <c r="F1014" s="15" t="str">
        <f t="shared" si="88"/>
        <v>下降</v>
      </c>
      <c r="G1014" s="14">
        <f t="shared" si="86"/>
        <v>0.52060532695596962</v>
      </c>
      <c r="H1014" s="1" t="str">
        <f t="shared" si="89"/>
        <v>领先</v>
      </c>
    </row>
    <row r="1015" spans="1:8">
      <c r="A1015" s="3">
        <f>财富指数—趋势!A1015</f>
        <v>46043</v>
      </c>
      <c r="B1015" s="12">
        <f>财富指数—趋势!I1015/财富指数—趋势!H1015</f>
        <v>1.2025075066647692</v>
      </c>
      <c r="C1015" s="12">
        <f t="shared" si="90"/>
        <v>1.1996725439482447</v>
      </c>
      <c r="D1015" s="14">
        <f t="shared" si="91"/>
        <v>0.2363113777026582</v>
      </c>
      <c r="E1015" s="14">
        <f t="shared" si="87"/>
        <v>-0.23622926852462689</v>
      </c>
      <c r="F1015" s="15" t="str">
        <f t="shared" si="88"/>
        <v>下降</v>
      </c>
      <c r="G1015" s="14">
        <f t="shared" si="86"/>
        <v>0.57332959740989953</v>
      </c>
      <c r="H1015" s="1" t="str">
        <f t="shared" si="89"/>
        <v>领先</v>
      </c>
    </row>
    <row r="1016" spans="1:8">
      <c r="A1016" s="3">
        <f>财富指数—趋势!A1016</f>
        <v>46044</v>
      </c>
      <c r="B1016" s="12">
        <f>财富指数—趋势!I1016/财富指数—趋势!H1016</f>
        <v>1.2026628974186118</v>
      </c>
      <c r="C1016" s="12">
        <f t="shared" si="90"/>
        <v>1.199559698141917</v>
      </c>
      <c r="D1016" s="14">
        <f t="shared" si="91"/>
        <v>0.25869485958069927</v>
      </c>
      <c r="E1016" s="14">
        <f t="shared" si="87"/>
        <v>-0.20868427672205087</v>
      </c>
      <c r="F1016" s="15" t="str">
        <f t="shared" si="88"/>
        <v>下降</v>
      </c>
      <c r="G1016" s="14">
        <f t="shared" si="86"/>
        <v>0.62676718658433161</v>
      </c>
      <c r="H1016" s="1" t="str">
        <f t="shared" si="89"/>
        <v>领先</v>
      </c>
    </row>
    <row r="1017" spans="1:8">
      <c r="A1017" s="3">
        <f>财富指数—趋势!A1017</f>
        <v>46045</v>
      </c>
      <c r="B1017" s="12">
        <f>财富指数—趋势!I1017/财富指数—趋势!H1017</f>
        <v>1.2026174213537197</v>
      </c>
      <c r="C1017" s="12">
        <f t="shared" si="90"/>
        <v>1.1994554286321457</v>
      </c>
      <c r="D1017" s="14">
        <f t="shared" si="91"/>
        <v>0.2636190262759408</v>
      </c>
      <c r="E1017" s="14">
        <f t="shared" si="87"/>
        <v>-0.1800430485365109</v>
      </c>
      <c r="F1017" s="15" t="str">
        <f t="shared" si="88"/>
        <v>下降</v>
      </c>
      <c r="G1017" s="14">
        <f t="shared" si="86"/>
        <v>0.65533573547661428</v>
      </c>
      <c r="H1017" s="1" t="str">
        <f t="shared" si="89"/>
        <v>领先</v>
      </c>
    </row>
    <row r="1018" spans="1:8">
      <c r="A1018" s="3">
        <f>财富指数—趋势!A1018</f>
        <v>46048</v>
      </c>
      <c r="B1018" s="12">
        <f>财富指数—趋势!I1018/财富指数—趋势!H1018</f>
        <v>1.2026891947806984</v>
      </c>
      <c r="C1018" s="12">
        <f t="shared" si="90"/>
        <v>1.1993959934991649</v>
      </c>
      <c r="D1018" s="14">
        <f t="shared" si="91"/>
        <v>0.27457164267539191</v>
      </c>
      <c r="E1018" s="14">
        <f t="shared" si="87"/>
        <v>-0.15019339026064082</v>
      </c>
      <c r="F1018" s="15" t="str">
        <f t="shared" si="88"/>
        <v>下降</v>
      </c>
      <c r="G1018" s="14">
        <f t="shared" ref="G1018:G1081" si="92">D1018-D1005</f>
        <v>0.67328297615653065</v>
      </c>
      <c r="H1018" s="1" t="str">
        <f t="shared" si="89"/>
        <v>领先</v>
      </c>
    </row>
    <row r="1019" spans="1:8">
      <c r="A1019" s="3">
        <f>财富指数—趋势!A1019</f>
        <v>46049</v>
      </c>
      <c r="B1019" s="12">
        <f>财富指数—趋势!I1019/财富指数—趋势!H1019</f>
        <v>1.2032905840397687</v>
      </c>
      <c r="C1019" s="12">
        <f t="shared" si="90"/>
        <v>1.1993750249899453</v>
      </c>
      <c r="D1019" s="14">
        <f t="shared" si="91"/>
        <v>0.32646661538213717</v>
      </c>
      <c r="E1019" s="14">
        <f t="shared" si="87"/>
        <v>-0.1198205022274042</v>
      </c>
      <c r="F1019" s="15" t="str">
        <f t="shared" si="88"/>
        <v>下降</v>
      </c>
      <c r="G1019" s="14">
        <f t="shared" si="92"/>
        <v>0.68046569360239451</v>
      </c>
      <c r="H1019" s="1" t="str">
        <f t="shared" si="89"/>
        <v>领先</v>
      </c>
    </row>
    <row r="1020" spans="1:8">
      <c r="A1020" s="3">
        <f>财富指数—趋势!A1020</f>
        <v>46050</v>
      </c>
      <c r="B1020" s="12">
        <f>财富指数—趋势!I1020/财富指数—趋势!H1020</f>
        <v>1.2035621468649196</v>
      </c>
      <c r="C1020" s="12">
        <f t="shared" si="90"/>
        <v>1.1993760112164498</v>
      </c>
      <c r="D1020" s="14">
        <f t="shared" si="91"/>
        <v>0.34902612769651675</v>
      </c>
      <c r="E1020" s="14">
        <f t="shared" si="87"/>
        <v>-8.363630884350913E-2</v>
      </c>
      <c r="F1020" s="15" t="str">
        <f t="shared" si="88"/>
        <v>下降</v>
      </c>
      <c r="G1020" s="14">
        <f t="shared" si="92"/>
        <v>0.6596386722522718</v>
      </c>
      <c r="H1020" s="1" t="str">
        <f t="shared" si="89"/>
        <v>领先</v>
      </c>
    </row>
    <row r="1021" spans="1:8">
      <c r="A1021" s="3">
        <f>财富指数—趋势!A1021</f>
        <v>46051</v>
      </c>
      <c r="B1021" s="12">
        <f>财富指数—趋势!I1021/财富指数—趋势!H1021</f>
        <v>1.2043445878144998</v>
      </c>
      <c r="C1021" s="12">
        <f t="shared" si="90"/>
        <v>1.1993959380065919</v>
      </c>
      <c r="D1021" s="14">
        <f t="shared" si="91"/>
        <v>0.41259517821383707</v>
      </c>
      <c r="E1021" s="14">
        <f t="shared" si="87"/>
        <v>-4.4039064412657696E-2</v>
      </c>
      <c r="F1021" s="15" t="str">
        <f t="shared" si="88"/>
        <v>下降</v>
      </c>
      <c r="G1021" s="14">
        <f t="shared" si="92"/>
        <v>0.63826461145313207</v>
      </c>
      <c r="H1021" s="1" t="str">
        <f t="shared" si="89"/>
        <v>领先</v>
      </c>
    </row>
    <row r="1022" spans="1:8">
      <c r="A1022" s="3">
        <f>财富指数—趋势!A1022</f>
        <v>46052</v>
      </c>
      <c r="B1022" s="12">
        <f>财富指数—趋势!I1022/财富指数—趋势!H1022</f>
        <v>1.2044553624576706</v>
      </c>
      <c r="C1022" s="12">
        <f t="shared" si="90"/>
        <v>1.1994260942903234</v>
      </c>
      <c r="D1022" s="14">
        <f t="shared" si="91"/>
        <v>0.41930621580505978</v>
      </c>
      <c r="E1022" s="14">
        <f t="shared" si="87"/>
        <v>-4.9692133925915982E-3</v>
      </c>
      <c r="F1022" s="15" t="str">
        <f t="shared" si="88"/>
        <v>下降</v>
      </c>
      <c r="G1022" s="14">
        <f t="shared" si="92"/>
        <v>0.61808933871662086</v>
      </c>
      <c r="H1022" s="1" t="str">
        <f t="shared" si="89"/>
        <v>领先</v>
      </c>
    </row>
    <row r="1023" spans="1:8">
      <c r="A1023" s="3">
        <f>财富指数—趋势!A1023</f>
        <v>46055</v>
      </c>
      <c r="B1023" s="12">
        <f>财富指数—趋势!I1023/财富指数—趋势!H1023</f>
        <v>1.2051224942218814</v>
      </c>
      <c r="C1023" s="12">
        <f t="shared" si="90"/>
        <v>1.1994863881448818</v>
      </c>
      <c r="D1023" s="14">
        <f t="shared" si="91"/>
        <v>0.4698766182512859</v>
      </c>
      <c r="E1023" s="14">
        <f t="shared" si="87"/>
        <v>3.3454350319719224E-2</v>
      </c>
      <c r="F1023" s="15" t="str">
        <f t="shared" si="88"/>
        <v>上升</v>
      </c>
      <c r="G1023" s="14">
        <f t="shared" si="92"/>
        <v>0.60885606049579932</v>
      </c>
      <c r="H1023" s="1" t="str">
        <f t="shared" si="89"/>
        <v>领先</v>
      </c>
    </row>
    <row r="1024" spans="1:8">
      <c r="A1024" s="3">
        <f>财富指数—趋势!A1024</f>
        <v>46056</v>
      </c>
      <c r="B1024" s="12">
        <f>财富指数—趋势!I1024/财富指数—趋势!H1024</f>
        <v>1.2049429141805474</v>
      </c>
      <c r="C1024" s="12">
        <f t="shared" si="90"/>
        <v>1.1995863406039091</v>
      </c>
      <c r="D1024" s="14">
        <f t="shared" si="91"/>
        <v>0.44653505923897274</v>
      </c>
      <c r="E1024" s="14">
        <f t="shared" si="87"/>
        <v>7.2245178236033755E-2</v>
      </c>
      <c r="F1024" s="15" t="str">
        <f t="shared" si="88"/>
        <v>上升</v>
      </c>
      <c r="G1024" s="14">
        <f t="shared" si="92"/>
        <v>0.50722151829480921</v>
      </c>
      <c r="H1024" s="1" t="str">
        <f t="shared" si="89"/>
        <v>领先</v>
      </c>
    </row>
    <row r="1025" spans="1:8">
      <c r="A1025" s="3">
        <f>财富指数—趋势!A1025</f>
        <v>46057</v>
      </c>
      <c r="B1025" s="12">
        <f>财富指数—趋势!I1025/财富指数—趋势!H1025</f>
        <v>1.2049496668362809</v>
      </c>
      <c r="C1025" s="12">
        <f t="shared" si="90"/>
        <v>1.1997142624319332</v>
      </c>
      <c r="D1025" s="14">
        <f t="shared" si="91"/>
        <v>0.4363876106411313</v>
      </c>
      <c r="E1025" s="14">
        <f t="shared" ref="E1025:E1088" si="93">AVERAGE(D1005:D1025)</f>
        <v>0.11167871727611969</v>
      </c>
      <c r="F1025" s="15" t="str">
        <f t="shared" ref="F1025:F1088" si="94">IF(E1025&gt;0,"上升","下降")</f>
        <v>上升</v>
      </c>
      <c r="G1025" s="14">
        <f t="shared" si="92"/>
        <v>0.4411371764215799</v>
      </c>
      <c r="H1025" s="1" t="str">
        <f t="shared" ref="H1025:H1088" si="95">IF(AND(D1025&gt;0,G1025&gt;0),"领先",IF(AND(D1025&lt;=0,G1025&gt;0),"改善",IF(AND(D1025&gt;0,G1025&lt;=0),"减弱","滞后")))</f>
        <v>领先</v>
      </c>
    </row>
    <row r="1026" spans="1:8">
      <c r="A1026" s="3">
        <f>财富指数—趋势!A1026</f>
        <v>46058</v>
      </c>
      <c r="B1026" s="12">
        <f>财富指数—趋势!I1026/财富指数—趋势!H1026</f>
        <v>1.204965652600589</v>
      </c>
      <c r="C1026" s="12">
        <f t="shared" si="90"/>
        <v>1.1998698304180833</v>
      </c>
      <c r="D1026" s="14">
        <f t="shared" si="91"/>
        <v>0.42469791750077146</v>
      </c>
      <c r="E1026" s="14">
        <f t="shared" si="93"/>
        <v>0.15088868160859162</v>
      </c>
      <c r="F1026" s="15" t="str">
        <f t="shared" si="94"/>
        <v>上升</v>
      </c>
      <c r="G1026" s="14">
        <f t="shared" si="92"/>
        <v>0.40008887801672444</v>
      </c>
      <c r="H1026" s="1" t="str">
        <f t="shared" si="95"/>
        <v>领先</v>
      </c>
    </row>
    <row r="1027" spans="1:8">
      <c r="A1027" s="3">
        <f>财富指数—趋势!A1027</f>
        <v>46059</v>
      </c>
      <c r="B1027" s="12">
        <f>财富指数—趋势!I1027/财富指数—趋势!H1027</f>
        <v>1.2053747785730407</v>
      </c>
      <c r="C1027" s="12">
        <f t="shared" si="90"/>
        <v>1.2000486810539328</v>
      </c>
      <c r="D1027" s="14">
        <f t="shared" si="91"/>
        <v>0.44382345509768051</v>
      </c>
      <c r="E1027" s="14">
        <f t="shared" si="93"/>
        <v>0.18888023081420768</v>
      </c>
      <c r="F1027" s="15" t="str">
        <f t="shared" si="94"/>
        <v>上升</v>
      </c>
      <c r="G1027" s="14">
        <f t="shared" si="92"/>
        <v>0.32437878375803919</v>
      </c>
      <c r="H1027" s="1" t="str">
        <f t="shared" si="95"/>
        <v>领先</v>
      </c>
    </row>
    <row r="1028" spans="1:8">
      <c r="A1028" s="3">
        <f>财富指数—趋势!A1028</f>
        <v>46062</v>
      </c>
      <c r="B1028" s="12">
        <f>财富指数—趋势!I1028/财富指数—趋势!H1028</f>
        <v>1.2062140892679964</v>
      </c>
      <c r="C1028" s="12">
        <f t="shared" si="90"/>
        <v>1.2002374216426155</v>
      </c>
      <c r="D1028" s="14">
        <f t="shared" si="91"/>
        <v>0.49795711395179687</v>
      </c>
      <c r="E1028" s="14">
        <f t="shared" si="93"/>
        <v>0.22738354788599588</v>
      </c>
      <c r="F1028" s="15" t="str">
        <f t="shared" si="94"/>
        <v>上升</v>
      </c>
      <c r="G1028" s="14">
        <f t="shared" si="92"/>
        <v>0.26164573624913867</v>
      </c>
      <c r="H1028" s="1" t="str">
        <f t="shared" si="95"/>
        <v>领先</v>
      </c>
    </row>
    <row r="1029" spans="1:8">
      <c r="A1029" s="3">
        <f>财富指数—趋势!A1029</f>
        <v>46063</v>
      </c>
      <c r="B1029" s="12">
        <f>财富指数—趋势!I1029/财富指数—趋势!H1029</f>
        <v>1.206355513779829</v>
      </c>
      <c r="C1029" s="12">
        <f t="shared" si="90"/>
        <v>1.2004126752788189</v>
      </c>
      <c r="D1029" s="14">
        <f t="shared" si="91"/>
        <v>0.49506629040132477</v>
      </c>
      <c r="E1029" s="14">
        <f t="shared" si="93"/>
        <v>0.26170429663078731</v>
      </c>
      <c r="F1029" s="15" t="str">
        <f t="shared" si="94"/>
        <v>上升</v>
      </c>
      <c r="G1029" s="14">
        <f t="shared" si="92"/>
        <v>0.23637143082062551</v>
      </c>
      <c r="H1029" s="1" t="str">
        <f t="shared" si="95"/>
        <v>领先</v>
      </c>
    </row>
    <row r="1030" spans="1:8">
      <c r="A1030" s="3">
        <f>财富指数—趋势!A1030</f>
        <v>46064</v>
      </c>
      <c r="B1030" s="12">
        <f>财富指数—趋势!I1030/财富指数—趋势!H1030</f>
        <v>1.2077093079580665</v>
      </c>
      <c r="C1030" s="12">
        <f t="shared" si="90"/>
        <v>1.2006364610954894</v>
      </c>
      <c r="D1030" s="14">
        <f t="shared" si="91"/>
        <v>0.58909146038457205</v>
      </c>
      <c r="E1030" s="14">
        <f t="shared" si="93"/>
        <v>0.29922213393060315</v>
      </c>
      <c r="F1030" s="15" t="str">
        <f t="shared" si="94"/>
        <v>上升</v>
      </c>
      <c r="G1030" s="14">
        <f t="shared" si="92"/>
        <v>0.32547243410863125</v>
      </c>
      <c r="H1030" s="1" t="str">
        <f t="shared" si="95"/>
        <v>领先</v>
      </c>
    </row>
    <row r="1031" spans="1:8">
      <c r="A1031" s="3">
        <f>财富指数—趋势!A1031</f>
        <v>46065</v>
      </c>
      <c r="B1031" s="12">
        <f>财富指数—趋势!I1031/财富指数—趋势!H1031</f>
        <v>1.2083661026202108</v>
      </c>
      <c r="C1031" s="12">
        <f t="shared" si="90"/>
        <v>1.200895979914874</v>
      </c>
      <c r="D1031" s="14">
        <f t="shared" si="91"/>
        <v>0.62204577501094871</v>
      </c>
      <c r="E1031" s="14">
        <f t="shared" si="93"/>
        <v>0.33546142999038708</v>
      </c>
      <c r="F1031" s="15" t="str">
        <f t="shared" si="94"/>
        <v>上升</v>
      </c>
      <c r="G1031" s="14">
        <f t="shared" si="92"/>
        <v>0.3474741323355568</v>
      </c>
      <c r="H1031" s="1" t="str">
        <f t="shared" si="95"/>
        <v>领先</v>
      </c>
    </row>
    <row r="1032" spans="1:8">
      <c r="A1032" s="3">
        <f>财富指数—趋势!A1032</f>
        <v>46066</v>
      </c>
      <c r="B1032" s="12">
        <f>财富指数—趋势!I1032/财富指数—趋势!H1032</f>
        <v>1.2094542340033276</v>
      </c>
      <c r="C1032" s="12">
        <f t="shared" si="90"/>
        <v>1.2011821494052559</v>
      </c>
      <c r="D1032" s="14">
        <f t="shared" si="91"/>
        <v>0.68866196539529856</v>
      </c>
      <c r="E1032" s="14">
        <f t="shared" si="93"/>
        <v>0.37114468829758396</v>
      </c>
      <c r="F1032" s="15" t="str">
        <f t="shared" si="94"/>
        <v>上升</v>
      </c>
      <c r="G1032" s="14">
        <f t="shared" si="92"/>
        <v>0.36219535001316139</v>
      </c>
      <c r="H1032" s="1" t="str">
        <f t="shared" si="95"/>
        <v>领先</v>
      </c>
    </row>
    <row r="1033" spans="1:8">
      <c r="A1033" s="3">
        <f>财富指数—趋势!A1033</f>
        <v>46067</v>
      </c>
      <c r="B1033" s="12">
        <f>财富指数—趋势!I1033/财富指数—趋势!H1033</f>
        <v>1.2094811523280311</v>
      </c>
      <c r="C1033" s="12">
        <f t="shared" si="90"/>
        <v>1.2014629048951517</v>
      </c>
      <c r="D1033" s="14">
        <f t="shared" si="91"/>
        <v>0.66737369919707135</v>
      </c>
      <c r="E1033" s="14">
        <f t="shared" si="93"/>
        <v>0.40315055805841821</v>
      </c>
      <c r="F1033" s="15" t="str">
        <f t="shared" si="94"/>
        <v>上升</v>
      </c>
      <c r="G1033" s="14">
        <f t="shared" si="92"/>
        <v>0.31834757150055459</v>
      </c>
      <c r="H1033" s="1" t="str">
        <f t="shared" si="95"/>
        <v>领先</v>
      </c>
    </row>
    <row r="1034" spans="1:8">
      <c r="A1034" s="3">
        <f>财富指数—趋势!A1034</f>
        <v>46077</v>
      </c>
      <c r="B1034" s="12">
        <f>财富指数—趋势!I1034/财富指数—趋势!H1034</f>
        <v>1.210146310186939</v>
      </c>
      <c r="C1034" s="12">
        <f t="shared" si="90"/>
        <v>1.2017417938436201</v>
      </c>
      <c r="D1034" s="14">
        <f t="shared" si="91"/>
        <v>0.69936124268741295</v>
      </c>
      <c r="E1034" s="14">
        <f t="shared" si="93"/>
        <v>0.43528161535381665</v>
      </c>
      <c r="F1034" s="15" t="str">
        <f t="shared" si="94"/>
        <v>上升</v>
      </c>
      <c r="G1034" s="14">
        <f t="shared" si="92"/>
        <v>0.28676606447357589</v>
      </c>
      <c r="H1034" s="1" t="str">
        <f t="shared" si="95"/>
        <v>领先</v>
      </c>
    </row>
    <row r="1035" spans="1:8">
      <c r="A1035" s="3">
        <f>财富指数—趋势!A1035</f>
        <v>46078</v>
      </c>
      <c r="B1035" s="12">
        <f>财富指数—趋势!I1035/财富指数—趋势!H1035</f>
        <v>1.2098398557709242</v>
      </c>
      <c r="C1035" s="12">
        <f t="shared" si="90"/>
        <v>1.201998674999444</v>
      </c>
      <c r="D1035" s="14">
        <f t="shared" si="91"/>
        <v>0.65234520923942441</v>
      </c>
      <c r="E1035" s="14">
        <f t="shared" si="93"/>
        <v>0.46065783144428252</v>
      </c>
      <c r="F1035" s="15" t="str">
        <f t="shared" si="94"/>
        <v>上升</v>
      </c>
      <c r="G1035" s="14">
        <f t="shared" si="92"/>
        <v>0.23303899343436463</v>
      </c>
      <c r="H1035" s="1" t="str">
        <f t="shared" si="95"/>
        <v>领先</v>
      </c>
    </row>
    <row r="1036" spans="1:8">
      <c r="A1036" s="3">
        <f>财富指数—趋势!A1036</f>
        <v>46079</v>
      </c>
      <c r="B1036" s="12">
        <f>财富指数—趋势!I1036/财富指数—趋势!H1036</f>
        <v>1.2089467429222549</v>
      </c>
      <c r="C1036" s="12">
        <f t="shared" si="90"/>
        <v>1.2022363511311402</v>
      </c>
      <c r="D1036" s="14">
        <f t="shared" si="91"/>
        <v>0.55815911611731828</v>
      </c>
      <c r="E1036" s="14">
        <f t="shared" si="93"/>
        <v>0.47598391422593295</v>
      </c>
      <c r="F1036" s="15" t="str">
        <f t="shared" si="94"/>
        <v>上升</v>
      </c>
      <c r="G1036" s="14">
        <f t="shared" si="92"/>
        <v>8.8282497866032372E-2</v>
      </c>
      <c r="H1036" s="1" t="str">
        <f t="shared" si="95"/>
        <v>领先</v>
      </c>
    </row>
    <row r="1037" spans="1:8">
      <c r="A1037" s="3">
        <f>财富指数—趋势!A1037</f>
        <v>46080</v>
      </c>
      <c r="B1037" s="12">
        <f>财富指数—趋势!I1037/财富指数—趋势!H1037</f>
        <v>1.2090536340837019</v>
      </c>
      <c r="C1037" s="12">
        <f t="shared" si="90"/>
        <v>1.2024796687299446</v>
      </c>
      <c r="D1037" s="14">
        <f t="shared" si="91"/>
        <v>0.54670074885347919</v>
      </c>
      <c r="E1037" s="14">
        <f t="shared" si="93"/>
        <v>0.4896984803817796</v>
      </c>
      <c r="F1037" s="15" t="str">
        <f t="shared" si="94"/>
        <v>上升</v>
      </c>
      <c r="G1037" s="14">
        <f t="shared" si="92"/>
        <v>0.10016568961450645</v>
      </c>
      <c r="H1037" s="1" t="str">
        <f t="shared" si="95"/>
        <v>领先</v>
      </c>
    </row>
    <row r="1038" spans="1:8">
      <c r="A1038" s="3">
        <f>财富指数—趋势!A1038</f>
        <v>46081</v>
      </c>
      <c r="B1038" s="12">
        <f>财富指数—趋势!I1038/财富指数—趋势!H1038</f>
        <v>1.2092287416314795</v>
      </c>
      <c r="C1038" s="12">
        <f t="shared" si="90"/>
        <v>1.2027325215678917</v>
      </c>
      <c r="D1038" s="14">
        <f t="shared" si="91"/>
        <v>0.54012176000024503</v>
      </c>
      <c r="E1038" s="14">
        <f t="shared" si="93"/>
        <v>0.50286527722579411</v>
      </c>
      <c r="F1038" s="15" t="str">
        <f t="shared" si="94"/>
        <v>上升</v>
      </c>
      <c r="G1038" s="14">
        <f t="shared" si="92"/>
        <v>0.10373414935911374</v>
      </c>
      <c r="H1038" s="1" t="str">
        <f t="shared" si="95"/>
        <v>领先</v>
      </c>
    </row>
    <row r="1039" spans="1:8">
      <c r="A1039" s="3">
        <f>财富指数—趋势!A1039</f>
        <v>46083</v>
      </c>
      <c r="B1039" s="12">
        <f>财富指数—趋势!I1039/财富指数—趋势!H1039</f>
        <v>1.2100342652096718</v>
      </c>
      <c r="C1039" s="12">
        <f t="shared" si="90"/>
        <v>1.2030102310134443</v>
      </c>
      <c r="D1039" s="14">
        <f t="shared" si="91"/>
        <v>0.58387152620558158</v>
      </c>
      <c r="E1039" s="14">
        <f t="shared" si="93"/>
        <v>0.51759384310818424</v>
      </c>
      <c r="F1039" s="15" t="str">
        <f t="shared" si="94"/>
        <v>上升</v>
      </c>
      <c r="G1039" s="14">
        <f t="shared" si="92"/>
        <v>0.15917360870481012</v>
      </c>
      <c r="H1039" s="1" t="str">
        <f t="shared" si="95"/>
        <v>领先</v>
      </c>
    </row>
    <row r="1040" spans="1:8">
      <c r="A1040" s="3">
        <f>财富指数—趋势!A1040</f>
        <v>46084</v>
      </c>
      <c r="B1040" s="12">
        <f>财富指数—趋势!I1040/财富指数—趋势!H1040</f>
        <v>1.2104253709687476</v>
      </c>
      <c r="C1040" s="12">
        <f t="shared" si="90"/>
        <v>1.2032870813881587</v>
      </c>
      <c r="D1040" s="14">
        <f t="shared" si="91"/>
        <v>0.59323246222786619</v>
      </c>
      <c r="E1040" s="14">
        <f t="shared" si="93"/>
        <v>0.53029697867226655</v>
      </c>
      <c r="F1040" s="15" t="str">
        <f t="shared" si="94"/>
        <v>上升</v>
      </c>
      <c r="G1040" s="14">
        <f t="shared" si="92"/>
        <v>0.14940900713018568</v>
      </c>
      <c r="H1040" s="1" t="str">
        <f t="shared" si="95"/>
        <v>领先</v>
      </c>
    </row>
    <row r="1041" spans="1:8">
      <c r="A1041" s="3">
        <f>财富指数—趋势!A1041</f>
        <v>46085</v>
      </c>
      <c r="B1041" s="12">
        <f>财富指数—趋势!I1041/财富指数—趋势!H1041</f>
        <v>1.2112197041441286</v>
      </c>
      <c r="C1041" s="12">
        <f t="shared" si="90"/>
        <v>1.2036137828177547</v>
      </c>
      <c r="D1041" s="14">
        <f t="shared" si="91"/>
        <v>0.63192374787930383</v>
      </c>
      <c r="E1041" s="14">
        <f t="shared" si="93"/>
        <v>0.54376829391906589</v>
      </c>
      <c r="F1041" s="15" t="str">
        <f t="shared" si="94"/>
        <v>上升</v>
      </c>
      <c r="G1041" s="14">
        <f t="shared" si="92"/>
        <v>0.13396663392750696</v>
      </c>
      <c r="H1041" s="1" t="str">
        <f t="shared" si="95"/>
        <v>领先</v>
      </c>
    </row>
    <row r="1042" spans="1:8">
      <c r="A1042" s="3">
        <f>财富指数—趋势!A1042</f>
        <v>46086</v>
      </c>
      <c r="B1042" s="12">
        <f>财富指数—趋势!I1042/财富指数—趋势!H1042</f>
        <v>1.2115515912987056</v>
      </c>
      <c r="C1042" s="12">
        <f t="shared" si="90"/>
        <v>1.2039539443068918</v>
      </c>
      <c r="D1042" s="14">
        <f t="shared" si="91"/>
        <v>0.63105794268465409</v>
      </c>
      <c r="E1042" s="14">
        <f t="shared" si="93"/>
        <v>0.55417128270339044</v>
      </c>
      <c r="F1042" s="15" t="str">
        <f t="shared" si="94"/>
        <v>上升</v>
      </c>
      <c r="G1042" s="14">
        <f t="shared" si="92"/>
        <v>0.13599165228332932</v>
      </c>
      <c r="H1042" s="1" t="str">
        <f t="shared" si="95"/>
        <v>领先</v>
      </c>
    </row>
    <row r="1043" spans="1:8">
      <c r="A1043" s="3">
        <f>财富指数—趋势!A1043</f>
        <v>46087</v>
      </c>
      <c r="B1043" s="12">
        <f>财富指数—趋势!I1043/财富指数—趋势!H1043</f>
        <v>1.2113826585509211</v>
      </c>
      <c r="C1043" s="12">
        <f t="shared" si="90"/>
        <v>1.2042885996795394</v>
      </c>
      <c r="D1043" s="14">
        <f t="shared" si="91"/>
        <v>0.58906634782305289</v>
      </c>
      <c r="E1043" s="14">
        <f t="shared" si="93"/>
        <v>0.5622550985137712</v>
      </c>
      <c r="F1043" s="15" t="str">
        <f t="shared" si="94"/>
        <v>上升</v>
      </c>
      <c r="G1043" s="14">
        <f t="shared" si="92"/>
        <v>-2.5112561519158305E-5</v>
      </c>
      <c r="H1043" s="1" t="str">
        <f t="shared" si="95"/>
        <v>减弱</v>
      </c>
    </row>
    <row r="1044" spans="1:8">
      <c r="A1044" s="3">
        <f>财富指数—趋势!A1044</f>
        <v>46090</v>
      </c>
      <c r="B1044" s="12">
        <f>财富指数—趋势!I1044/财富指数—趋势!H1044</f>
        <v>1.2103753785207441</v>
      </c>
      <c r="C1044" s="12">
        <f t="shared" si="90"/>
        <v>1.2045848436347459</v>
      </c>
      <c r="D1044" s="14">
        <f t="shared" si="91"/>
        <v>0.48070793158292435</v>
      </c>
      <c r="E1044" s="14">
        <f t="shared" si="93"/>
        <v>0.56277087533908721</v>
      </c>
      <c r="F1044" s="15" t="str">
        <f t="shared" si="94"/>
        <v>上升</v>
      </c>
      <c r="G1044" s="14">
        <f t="shared" si="92"/>
        <v>-0.14133784342802436</v>
      </c>
      <c r="H1044" s="1" t="str">
        <f t="shared" si="95"/>
        <v>减弱</v>
      </c>
    </row>
    <row r="1045" spans="1:8">
      <c r="A1045" s="3">
        <f>财富指数—趋势!A1045</f>
        <v>46091</v>
      </c>
      <c r="B1045" s="12">
        <f>财富指数—趋势!I1045/财富指数—趋势!H1045</f>
        <v>1.2101338426364718</v>
      </c>
      <c r="C1045" s="12">
        <f t="shared" si="90"/>
        <v>1.2048889682621773</v>
      </c>
      <c r="D1045" s="14">
        <f t="shared" si="91"/>
        <v>0.43529939375734905</v>
      </c>
      <c r="E1045" s="14">
        <f t="shared" si="93"/>
        <v>0.56223584364948609</v>
      </c>
      <c r="F1045" s="15" t="str">
        <f t="shared" si="94"/>
        <v>上升</v>
      </c>
      <c r="G1045" s="14">
        <f t="shared" si="92"/>
        <v>-0.25336257163794951</v>
      </c>
      <c r="H1045" s="1" t="str">
        <f t="shared" si="95"/>
        <v>减弱</v>
      </c>
    </row>
    <row r="1046" spans="1:8">
      <c r="A1046" s="3">
        <f>财富指数—趋势!A1046</f>
        <v>46092</v>
      </c>
      <c r="B1046" s="12">
        <f>财富指数—趋势!I1046/财富指数—趋势!H1046</f>
        <v>1.209430872399357</v>
      </c>
      <c r="C1046" s="12">
        <f t="shared" si="90"/>
        <v>1.2051877515776641</v>
      </c>
      <c r="D1046" s="14">
        <f t="shared" si="91"/>
        <v>0.35207135287744773</v>
      </c>
      <c r="E1046" s="14">
        <f t="shared" si="93"/>
        <v>0.55822078375597728</v>
      </c>
      <c r="F1046" s="15" t="str">
        <f t="shared" si="94"/>
        <v>上升</v>
      </c>
      <c r="G1046" s="14">
        <f t="shared" si="92"/>
        <v>-0.31530234631962362</v>
      </c>
      <c r="H1046" s="1" t="str">
        <f t="shared" si="95"/>
        <v>减弱</v>
      </c>
    </row>
    <row r="1047" spans="1:8">
      <c r="A1047" s="3">
        <f>财富指数—趋势!A1047</f>
        <v>46093</v>
      </c>
      <c r="B1047" s="12">
        <f>财富指数—趋势!I1047/财富指数—趋势!H1047</f>
        <v>1.2091036329703735</v>
      </c>
      <c r="C1047" s="12">
        <f t="shared" si="90"/>
        <v>1.2054855954885122</v>
      </c>
      <c r="D1047" s="14">
        <f t="shared" si="91"/>
        <v>0.30013112519979845</v>
      </c>
      <c r="E1047" s="14">
        <f t="shared" si="93"/>
        <v>0.55228903174164523</v>
      </c>
      <c r="F1047" s="15" t="str">
        <f t="shared" si="94"/>
        <v>上升</v>
      </c>
      <c r="G1047" s="14">
        <f t="shared" si="92"/>
        <v>-0.3992301174876145</v>
      </c>
      <c r="H1047" s="1" t="str">
        <f t="shared" si="95"/>
        <v>减弱</v>
      </c>
    </row>
    <row r="1048" spans="1:8">
      <c r="A1048" s="3">
        <f>财富指数—趋势!A1048</f>
        <v>46094</v>
      </c>
      <c r="B1048" s="12">
        <f>财富指数—趋势!I1048/财富指数—趋势!H1048</f>
        <v>1.2090757621709163</v>
      </c>
      <c r="C1048" s="12">
        <f t="shared" si="90"/>
        <v>1.2057745585762529</v>
      </c>
      <c r="D1048" s="14">
        <f t="shared" si="91"/>
        <v>0.27378282044376867</v>
      </c>
      <c r="E1048" s="14">
        <f t="shared" si="93"/>
        <v>0.54419185866288755</v>
      </c>
      <c r="F1048" s="15" t="str">
        <f t="shared" si="94"/>
        <v>上升</v>
      </c>
      <c r="G1048" s="14">
        <f t="shared" si="92"/>
        <v>-0.37856238879565574</v>
      </c>
      <c r="H1048" s="1" t="str">
        <f t="shared" si="95"/>
        <v>减弱</v>
      </c>
    </row>
    <row r="1049" spans="1:8">
      <c r="A1049" s="3">
        <f>财富指数—趋势!A1049</f>
        <v>46097</v>
      </c>
      <c r="B1049" s="12">
        <f>财富指数—趋势!I1049/财富指数—趋势!H1049</f>
        <v>1.2085259555044197</v>
      </c>
      <c r="C1049" s="12">
        <f t="shared" si="90"/>
        <v>1.2060425831646433</v>
      </c>
      <c r="D1049" s="14">
        <f t="shared" si="91"/>
        <v>0.20591083386625186</v>
      </c>
      <c r="E1049" s="14">
        <f t="shared" si="93"/>
        <v>0.53028489294452819</v>
      </c>
      <c r="F1049" s="15" t="str">
        <f t="shared" si="94"/>
        <v>上升</v>
      </c>
      <c r="G1049" s="14">
        <f t="shared" si="92"/>
        <v>-0.35224828225106641</v>
      </c>
      <c r="H1049" s="1" t="str">
        <f t="shared" si="95"/>
        <v>减弱</v>
      </c>
    </row>
    <row r="1050" spans="1:8">
      <c r="A1050" s="3">
        <f>财富指数—趋势!A1050</f>
        <v>46098</v>
      </c>
      <c r="B1050" s="12">
        <f>财富指数—趋势!I1050/财富指数—趋势!H1050</f>
        <v>1.2086004196134092</v>
      </c>
      <c r="C1050" s="12">
        <f t="shared" si="90"/>
        <v>1.206292411686771</v>
      </c>
      <c r="D1050" s="14">
        <f t="shared" si="91"/>
        <v>0.19133071751740172</v>
      </c>
      <c r="E1050" s="14">
        <f t="shared" si="93"/>
        <v>0.51582129423576983</v>
      </c>
      <c r="F1050" s="15" t="str">
        <f t="shared" si="94"/>
        <v>上升</v>
      </c>
      <c r="G1050" s="14">
        <f t="shared" si="92"/>
        <v>-0.35537003133607747</v>
      </c>
      <c r="H1050" s="1" t="str">
        <f t="shared" si="95"/>
        <v>减弱</v>
      </c>
    </row>
    <row r="1051" spans="1:8">
      <c r="A1051" s="3">
        <f>财富指数—趋势!A1051</f>
        <v>46099</v>
      </c>
      <c r="B1051" s="12">
        <f>财富指数—趋势!I1051/财富指数—趋势!H1051</f>
        <v>1.2085355081358569</v>
      </c>
      <c r="C1051" s="12">
        <f t="shared" si="90"/>
        <v>1.206537373386096</v>
      </c>
      <c r="D1051" s="14">
        <f t="shared" si="91"/>
        <v>0.16560902246676168</v>
      </c>
      <c r="E1051" s="14">
        <f t="shared" si="93"/>
        <v>0.49565546385873122</v>
      </c>
      <c r="F1051" s="15" t="str">
        <f t="shared" si="94"/>
        <v>上升</v>
      </c>
      <c r="G1051" s="14">
        <f t="shared" si="92"/>
        <v>-0.37451273753348335</v>
      </c>
      <c r="H1051" s="1" t="str">
        <f t="shared" si="95"/>
        <v>减弱</v>
      </c>
    </row>
    <row r="1052" spans="1:8">
      <c r="A1052" s="3">
        <f>财富指数—趋势!A1052</f>
        <v>46100</v>
      </c>
      <c r="B1052" s="12">
        <f>财富指数—趋势!I1052/财富指数—趋势!H1052</f>
        <v>1.2085839926133815</v>
      </c>
      <c r="C1052" s="12">
        <f t="shared" si="90"/>
        <v>1.2067704041635856</v>
      </c>
      <c r="D1052" s="14">
        <f t="shared" si="91"/>
        <v>0.15028446534142148</v>
      </c>
      <c r="E1052" s="14">
        <f t="shared" si="93"/>
        <v>0.47319063958875385</v>
      </c>
      <c r="F1052" s="15" t="str">
        <f t="shared" si="94"/>
        <v>上升</v>
      </c>
      <c r="G1052" s="14">
        <f t="shared" si="92"/>
        <v>-0.4335870608641601</v>
      </c>
      <c r="H1052" s="1" t="str">
        <f t="shared" si="95"/>
        <v>减弱</v>
      </c>
    </row>
    <row r="1053" spans="1:8">
      <c r="A1053" s="3">
        <f>财富指数—趋势!A1053</f>
        <v>46101</v>
      </c>
      <c r="B1053" s="12">
        <f>财富指数—趋势!I1053/财富指数—趋势!H1053</f>
        <v>1.2080757951725694</v>
      </c>
      <c r="C1053" s="12">
        <f t="shared" si="90"/>
        <v>1.2069730101064688</v>
      </c>
      <c r="D1053" s="14">
        <f t="shared" si="91"/>
        <v>9.1367831498012642E-2</v>
      </c>
      <c r="E1053" s="14">
        <f t="shared" si="93"/>
        <v>0.44474806178412118</v>
      </c>
      <c r="F1053" s="15" t="str">
        <f t="shared" si="94"/>
        <v>上升</v>
      </c>
      <c r="G1053" s="14">
        <f t="shared" si="92"/>
        <v>-0.50186463072985354</v>
      </c>
      <c r="H1053" s="1" t="str">
        <f t="shared" si="95"/>
        <v>减弱</v>
      </c>
    </row>
    <row r="1054" spans="1:8">
      <c r="A1054" s="3">
        <f>财富指数—趋势!A1054</f>
        <v>46104</v>
      </c>
      <c r="B1054" s="12">
        <f>财富指数—趋势!I1054/财富指数—趋势!H1054</f>
        <v>1.2076638997769671</v>
      </c>
      <c r="C1054" s="12">
        <f t="shared" si="90"/>
        <v>1.2071540168986765</v>
      </c>
      <c r="D1054" s="14">
        <f t="shared" si="91"/>
        <v>4.2238427835461501E-2</v>
      </c>
      <c r="E1054" s="14">
        <f t="shared" si="93"/>
        <v>0.41497971552880636</v>
      </c>
      <c r="F1054" s="15" t="str">
        <f t="shared" si="94"/>
        <v>上升</v>
      </c>
      <c r="G1054" s="14">
        <f t="shared" si="92"/>
        <v>-0.58968532004384233</v>
      </c>
      <c r="H1054" s="1" t="str">
        <f t="shared" si="95"/>
        <v>减弱</v>
      </c>
    </row>
    <row r="1055" spans="1:8">
      <c r="A1055" s="3">
        <f>财富指数—趋势!A1055</f>
        <v>46105</v>
      </c>
      <c r="B1055" s="12">
        <f>财富指数—趋势!I1055/财富指数—趋势!H1055</f>
        <v>1.2074980332429859</v>
      </c>
      <c r="C1055" s="12">
        <f t="shared" si="90"/>
        <v>1.2073267741362355</v>
      </c>
      <c r="D1055" s="14">
        <f t="shared" si="91"/>
        <v>1.4184983752474345E-2</v>
      </c>
      <c r="E1055" s="14">
        <f t="shared" si="93"/>
        <v>0.38235227462714283</v>
      </c>
      <c r="F1055" s="15" t="str">
        <f t="shared" si="94"/>
        <v>上升</v>
      </c>
      <c r="G1055" s="14">
        <f t="shared" si="92"/>
        <v>-0.61687295893217975</v>
      </c>
      <c r="H1055" s="1" t="str">
        <f t="shared" si="95"/>
        <v>减弱</v>
      </c>
    </row>
    <row r="1056" spans="1:8">
      <c r="A1056" s="3">
        <f>财富指数—趋势!A1056</f>
        <v>46106</v>
      </c>
      <c r="B1056" s="12">
        <f>财富指数—趋势!I1056/财富指数—趋势!H1056</f>
        <v>1.2082293078753927</v>
      </c>
      <c r="C1056" s="12">
        <f t="shared" si="90"/>
        <v>1.2074934972182094</v>
      </c>
      <c r="D1056" s="14">
        <f t="shared" si="91"/>
        <v>6.0937028553653683E-2</v>
      </c>
      <c r="E1056" s="14">
        <f t="shared" si="93"/>
        <v>0.3541899803087728</v>
      </c>
      <c r="F1056" s="15" t="str">
        <f t="shared" si="94"/>
        <v>上升</v>
      </c>
      <c r="G1056" s="14">
        <f t="shared" si="92"/>
        <v>-0.52812931926939921</v>
      </c>
      <c r="H1056" s="1" t="str">
        <f t="shared" si="95"/>
        <v>减弱</v>
      </c>
    </row>
    <row r="1057" spans="1:8">
      <c r="A1057" s="3">
        <f>财富指数—趋势!A1057</f>
        <v>46107</v>
      </c>
      <c r="B1057" s="12">
        <f>财富指数—趋势!I1057/财富指数—趋势!H1057</f>
        <v>1.2087042166034079</v>
      </c>
      <c r="C1057" s="12">
        <f t="shared" si="90"/>
        <v>1.2076410379310341</v>
      </c>
      <c r="D1057" s="14">
        <f t="shared" si="91"/>
        <v>8.8037640240790083E-2</v>
      </c>
      <c r="E1057" s="14">
        <f t="shared" si="93"/>
        <v>0.33180324336227141</v>
      </c>
      <c r="F1057" s="15" t="str">
        <f t="shared" si="94"/>
        <v>上升</v>
      </c>
      <c r="G1057" s="14">
        <f t="shared" si="92"/>
        <v>-0.39267029134213427</v>
      </c>
      <c r="H1057" s="1" t="str">
        <f t="shared" si="95"/>
        <v>减弱</v>
      </c>
    </row>
    <row r="1058" spans="1:8">
      <c r="A1058" s="3">
        <f>财富指数—趋势!A1058</f>
        <v>46108</v>
      </c>
      <c r="B1058" s="12">
        <f>财富指数—趋势!I1058/财富指数—趋势!H1058</f>
        <v>1.209420734731419</v>
      </c>
      <c r="C1058" s="12">
        <f t="shared" si="90"/>
        <v>1.2078019388194341</v>
      </c>
      <c r="D1058" s="14">
        <f t="shared" si="91"/>
        <v>0.13402825910076022</v>
      </c>
      <c r="E1058" s="14">
        <f t="shared" si="93"/>
        <v>0.31215217242166576</v>
      </c>
      <c r="F1058" s="15" t="str">
        <f t="shared" si="94"/>
        <v>上升</v>
      </c>
      <c r="G1058" s="14">
        <f t="shared" si="92"/>
        <v>-0.30127113465658883</v>
      </c>
      <c r="H1058" s="1" t="str">
        <f t="shared" si="95"/>
        <v>减弱</v>
      </c>
    </row>
    <row r="1059" spans="1:8">
      <c r="A1059" s="3">
        <f>财富指数—趋势!A1059</f>
        <v>46111</v>
      </c>
      <c r="B1059" s="12">
        <f>财富指数—趋势!I1059/财富指数—趋势!H1059</f>
        <v>1.209837667758372</v>
      </c>
      <c r="C1059" s="12">
        <f t="shared" si="90"/>
        <v>1.2079738494481163</v>
      </c>
      <c r="D1059" s="14">
        <f t="shared" si="91"/>
        <v>0.15429293532365218</v>
      </c>
      <c r="E1059" s="14">
        <f t="shared" si="93"/>
        <v>0.29377937124658993</v>
      </c>
      <c r="F1059" s="15" t="str">
        <f t="shared" si="94"/>
        <v>上升</v>
      </c>
      <c r="G1059" s="14">
        <f t="shared" si="92"/>
        <v>-0.19777841755379555</v>
      </c>
      <c r="H1059" s="1" t="str">
        <f t="shared" si="95"/>
        <v>减弱</v>
      </c>
    </row>
    <row r="1060" spans="1:8">
      <c r="A1060" s="3">
        <f>财富指数—趋势!A1060</f>
        <v>46112</v>
      </c>
      <c r="B1060" s="12">
        <f>财富指数—趋势!I1060/财富指数—趋势!H1060</f>
        <v>1.2103045054092028</v>
      </c>
      <c r="C1060" s="12">
        <f t="shared" si="90"/>
        <v>1.2081551663678427</v>
      </c>
      <c r="D1060" s="14">
        <f t="shared" si="91"/>
        <v>0.17790256592800091</v>
      </c>
      <c r="E1060" s="14">
        <f t="shared" si="93"/>
        <v>0.27444751599527656</v>
      </c>
      <c r="F1060" s="15" t="str">
        <f t="shared" si="94"/>
        <v>上升</v>
      </c>
      <c r="G1060" s="14">
        <f t="shared" si="92"/>
        <v>-0.12222855927179754</v>
      </c>
      <c r="H1060" s="1" t="str">
        <f t="shared" si="95"/>
        <v>减弱</v>
      </c>
    </row>
    <row r="1061" spans="1:8">
      <c r="A1061" s="3">
        <f>财富指数—趋势!A1061</f>
        <v>46113</v>
      </c>
      <c r="B1061" s="12">
        <f>财富指数—趋势!I1061/财富指数—趋势!H1061</f>
        <v>1.2103556316066753</v>
      </c>
      <c r="C1061" s="12">
        <f t="shared" si="90"/>
        <v>1.2083233817861023</v>
      </c>
      <c r="D1061" s="14">
        <f t="shared" si="91"/>
        <v>0.16818757720047373</v>
      </c>
      <c r="E1061" s="14">
        <f t="shared" si="93"/>
        <v>0.25420728337492454</v>
      </c>
      <c r="F1061" s="15" t="str">
        <f t="shared" si="94"/>
        <v>上升</v>
      </c>
      <c r="G1061" s="14">
        <f t="shared" si="92"/>
        <v>-0.10559524324329495</v>
      </c>
      <c r="H1061" s="1" t="str">
        <f t="shared" si="95"/>
        <v>减弱</v>
      </c>
    </row>
    <row r="1062" spans="1:8">
      <c r="A1062" s="3">
        <f>财富指数—趋势!A1062</f>
        <v>46114</v>
      </c>
      <c r="B1062" s="12">
        <f>财富指数—趋势!I1062/财富指数—趋势!H1062</f>
        <v>1.2102713605760791</v>
      </c>
      <c r="C1062" s="12">
        <f t="shared" si="90"/>
        <v>1.2084831249697012</v>
      </c>
      <c r="D1062" s="14">
        <f t="shared" si="91"/>
        <v>0.14797356863569533</v>
      </c>
      <c r="E1062" s="14">
        <f t="shared" si="93"/>
        <v>0.23116203674427652</v>
      </c>
      <c r="F1062" s="15" t="str">
        <f t="shared" si="94"/>
        <v>上升</v>
      </c>
      <c r="G1062" s="14">
        <f t="shared" si="92"/>
        <v>-5.7937265230556534E-2</v>
      </c>
      <c r="H1062" s="1" t="str">
        <f t="shared" si="95"/>
        <v>减弱</v>
      </c>
    </row>
    <row r="1063" spans="1:8">
      <c r="A1063" s="3">
        <f>财富指数—趋势!A1063</f>
        <v>46115</v>
      </c>
      <c r="B1063" s="12">
        <f>财富指数—趋势!I1063/财富指数—趋势!H1063</f>
        <v>1.211064737751772</v>
      </c>
      <c r="C1063" s="12">
        <f t="shared" si="90"/>
        <v>1.2086431285396362</v>
      </c>
      <c r="D1063" s="14">
        <f t="shared" si="91"/>
        <v>0.20035767009751737</v>
      </c>
      <c r="E1063" s="14">
        <f t="shared" si="93"/>
        <v>0.21065249995441285</v>
      </c>
      <c r="F1063" s="15" t="str">
        <f t="shared" si="94"/>
        <v>上升</v>
      </c>
      <c r="G1063" s="14">
        <f t="shared" si="92"/>
        <v>9.0269525801156547E-3</v>
      </c>
      <c r="H1063" s="1" t="str">
        <f t="shared" si="95"/>
        <v>领先</v>
      </c>
    </row>
    <row r="1064" spans="1:8">
      <c r="A1064" s="3">
        <f>财富指数—趋势!A1064</f>
        <v>46119</v>
      </c>
      <c r="B1064" s="12">
        <f>财富指数—趋势!I1064/财富指数—趋势!H1064</f>
        <v>1.2117610604015236</v>
      </c>
      <c r="C1064" s="12">
        <f t="shared" si="90"/>
        <v>1.2088170737287756</v>
      </c>
      <c r="D1064" s="14">
        <f t="shared" si="91"/>
        <v>0.24354277721003736</v>
      </c>
      <c r="E1064" s="14">
        <f t="shared" si="93"/>
        <v>0.1941989965918883</v>
      </c>
      <c r="F1064" s="15" t="str">
        <f t="shared" si="94"/>
        <v>上升</v>
      </c>
      <c r="G1064" s="14">
        <f t="shared" si="92"/>
        <v>7.7933754743275685E-2</v>
      </c>
      <c r="H1064" s="1" t="str">
        <f t="shared" si="95"/>
        <v>领先</v>
      </c>
    </row>
    <row r="1065" spans="1:8">
      <c r="A1065" s="3">
        <f>财富指数—趋势!A1065</f>
        <v>46120</v>
      </c>
      <c r="B1065" s="12">
        <f>财富指数—趋势!I1065/财富指数—趋势!H1065</f>
        <v>1.2123505270057018</v>
      </c>
      <c r="C1065" s="12">
        <f t="shared" si="90"/>
        <v>1.2089891697474378</v>
      </c>
      <c r="D1065" s="14">
        <f t="shared" si="91"/>
        <v>0.27803038624127918</v>
      </c>
      <c r="E1065" s="14">
        <f t="shared" si="93"/>
        <v>0.18454768490895282</v>
      </c>
      <c r="F1065" s="15" t="str">
        <f t="shared" si="94"/>
        <v>上升</v>
      </c>
      <c r="G1065" s="14">
        <f t="shared" si="92"/>
        <v>0.1277459208998577</v>
      </c>
      <c r="H1065" s="1" t="str">
        <f t="shared" si="95"/>
        <v>领先</v>
      </c>
    </row>
    <row r="1066" spans="1:8">
      <c r="A1066" s="3">
        <f>财富指数—趋势!A1066</f>
        <v>46121</v>
      </c>
      <c r="B1066" s="12">
        <f>财富指数—趋势!I1066/财富指数—趋势!H1066</f>
        <v>1.2132213692938276</v>
      </c>
      <c r="C1066" s="12">
        <f t="shared" si="90"/>
        <v>1.2091862758215635</v>
      </c>
      <c r="D1066" s="14">
        <f t="shared" si="91"/>
        <v>0.33370321454588847</v>
      </c>
      <c r="E1066" s="14">
        <f t="shared" si="93"/>
        <v>0.17970977161316898</v>
      </c>
      <c r="F1066" s="15" t="str">
        <f t="shared" si="94"/>
        <v>上升</v>
      </c>
      <c r="G1066" s="14">
        <f t="shared" si="92"/>
        <v>0.24233538304787583</v>
      </c>
      <c r="H1066" s="1" t="str">
        <f t="shared" si="95"/>
        <v>领先</v>
      </c>
    </row>
    <row r="1067" spans="1:8">
      <c r="A1067" s="3">
        <f>财富指数—趋势!A1067</f>
        <v>46122</v>
      </c>
      <c r="B1067" s="12">
        <f>财富指数—趋势!I1067/财富指数—趋势!H1067</f>
        <v>1.2140061721301012</v>
      </c>
      <c r="C1067" s="12">
        <f t="shared" si="90"/>
        <v>1.2094019068999875</v>
      </c>
      <c r="D1067" s="14">
        <f t="shared" si="91"/>
        <v>0.38070596745756191</v>
      </c>
      <c r="E1067" s="14">
        <f t="shared" si="93"/>
        <v>0.1810733246884125</v>
      </c>
      <c r="F1067" s="15" t="str">
        <f t="shared" si="94"/>
        <v>上升</v>
      </c>
      <c r="G1067" s="14">
        <f t="shared" si="92"/>
        <v>0.33846753962210041</v>
      </c>
      <c r="H1067" s="1" t="str">
        <f t="shared" si="95"/>
        <v>领先</v>
      </c>
    </row>
    <row r="1068" spans="1:8">
      <c r="A1068" s="3">
        <f>财富指数—趋势!A1068</f>
        <v>46125</v>
      </c>
      <c r="B1068" s="12">
        <f>财富指数—趋势!I1068/财富指数—趋势!H1068</f>
        <v>1.2144999414259274</v>
      </c>
      <c r="C1068" s="12">
        <f t="shared" si="90"/>
        <v>1.2096289137767813</v>
      </c>
      <c r="D1068" s="14">
        <f t="shared" si="91"/>
        <v>0.40268776594778455</v>
      </c>
      <c r="E1068" s="14">
        <f t="shared" si="93"/>
        <v>0.18595697424784041</v>
      </c>
      <c r="F1068" s="15" t="str">
        <f t="shared" si="94"/>
        <v>上升</v>
      </c>
      <c r="G1068" s="14">
        <f t="shared" si="92"/>
        <v>0.3885027821953102</v>
      </c>
      <c r="H1068" s="1" t="str">
        <f t="shared" si="95"/>
        <v>领先</v>
      </c>
    </row>
    <row r="1069" spans="1:8">
      <c r="A1069" s="3">
        <f>财富指数—趋势!A1069</f>
        <v>46126</v>
      </c>
      <c r="B1069" s="12">
        <f>财富指数—趋势!I1069/财富指数—趋势!H1069</f>
        <v>1.215993043080611</v>
      </c>
      <c r="C1069" s="12">
        <f t="shared" ref="C1069:C1105" si="96">AVERAGE(B1028:B1069)</f>
        <v>1.2098817295983901</v>
      </c>
      <c r="D1069" s="14">
        <f t="shared" ref="D1069:D1105" si="97">(B1069/C1069-1)*100</f>
        <v>0.5051166021202258</v>
      </c>
      <c r="E1069" s="14">
        <f t="shared" si="93"/>
        <v>0.196972868613386</v>
      </c>
      <c r="F1069" s="15" t="str">
        <f t="shared" si="94"/>
        <v>上升</v>
      </c>
      <c r="G1069" s="14">
        <f t="shared" si="92"/>
        <v>0.44417957356657212</v>
      </c>
      <c r="H1069" s="1" t="str">
        <f t="shared" si="95"/>
        <v>领先</v>
      </c>
    </row>
    <row r="1070" spans="1:8">
      <c r="A1070" s="3">
        <f>财富指数—趋势!A1070</f>
        <v>46127</v>
      </c>
      <c r="B1070" s="12">
        <f>财富指数—趋势!I1070/财富指数—趋势!H1070</f>
        <v>1.216177090110971</v>
      </c>
      <c r="C1070" s="12">
        <f t="shared" si="96"/>
        <v>1.2101189439041751</v>
      </c>
      <c r="D1070" s="14">
        <f t="shared" si="97"/>
        <v>0.50062402851496213</v>
      </c>
      <c r="E1070" s="14">
        <f t="shared" si="93"/>
        <v>0.21100683026332459</v>
      </c>
      <c r="F1070" s="15" t="str">
        <f t="shared" si="94"/>
        <v>上升</v>
      </c>
      <c r="G1070" s="14">
        <f t="shared" si="92"/>
        <v>0.41258638827417204</v>
      </c>
      <c r="H1070" s="1" t="str">
        <f t="shared" si="95"/>
        <v>领先</v>
      </c>
    </row>
    <row r="1071" spans="1:8">
      <c r="A1071" s="3">
        <f>财富指数—趋势!A1071</f>
        <v>46128</v>
      </c>
      <c r="B1071" s="12">
        <f>财富指数—趋势!I1071/财富指数—趋势!H1071</f>
        <v>1.2162096931808792</v>
      </c>
      <c r="C1071" s="12">
        <f t="shared" si="96"/>
        <v>1.2103535672232479</v>
      </c>
      <c r="D1071" s="14">
        <f t="shared" si="97"/>
        <v>0.48383597291048464</v>
      </c>
      <c r="E1071" s="14">
        <f t="shared" si="93"/>
        <v>0.22493565194870949</v>
      </c>
      <c r="F1071" s="15" t="str">
        <f t="shared" si="94"/>
        <v>上升</v>
      </c>
      <c r="G1071" s="14">
        <f t="shared" si="92"/>
        <v>0.34980771380972442</v>
      </c>
      <c r="H1071" s="1" t="str">
        <f t="shared" si="95"/>
        <v>领先</v>
      </c>
    </row>
    <row r="1072" spans="1:8">
      <c r="A1072" s="3">
        <f>财富指数—趋势!A1072</f>
        <v>46129</v>
      </c>
      <c r="B1072" s="12">
        <f>财富指数—趋势!I1072/财富指数—趋势!H1072</f>
        <v>1.2166404147054199</v>
      </c>
      <c r="C1072" s="12">
        <f t="shared" si="96"/>
        <v>1.2105662126219943</v>
      </c>
      <c r="D1072" s="14">
        <f t="shared" si="97"/>
        <v>0.50176537392938592</v>
      </c>
      <c r="E1072" s="14">
        <f t="shared" si="93"/>
        <v>0.24094309725645349</v>
      </c>
      <c r="F1072" s="15" t="str">
        <f t="shared" si="94"/>
        <v>上升</v>
      </c>
      <c r="G1072" s="14">
        <f t="shared" si="92"/>
        <v>0.34747243860573374</v>
      </c>
      <c r="H1072" s="1" t="str">
        <f t="shared" si="95"/>
        <v>领先</v>
      </c>
    </row>
    <row r="1073" spans="1:8">
      <c r="A1073" s="3">
        <f>财富指数—趋势!A1073</f>
        <v>46132</v>
      </c>
      <c r="B1073" s="12">
        <f>财富指数—趋势!I1073/财富指数—趋势!H1073</f>
        <v>1.2169508008371093</v>
      </c>
      <c r="C1073" s="12">
        <f t="shared" si="96"/>
        <v>1.2107706101985871</v>
      </c>
      <c r="D1073" s="14">
        <f t="shared" si="97"/>
        <v>0.51043447755214633</v>
      </c>
      <c r="E1073" s="14">
        <f t="shared" si="93"/>
        <v>0.25809309783791656</v>
      </c>
      <c r="F1073" s="15" t="str">
        <f t="shared" si="94"/>
        <v>上升</v>
      </c>
      <c r="G1073" s="14">
        <f t="shared" si="92"/>
        <v>0.33253191162414542</v>
      </c>
      <c r="H1073" s="1" t="str">
        <f t="shared" si="95"/>
        <v>领先</v>
      </c>
    </row>
    <row r="1074" spans="1:8">
      <c r="A1074" s="3">
        <f>财富指数—趋势!A1074</f>
        <v>46133</v>
      </c>
      <c r="B1074" s="12">
        <f>财富指数—趋势!I1074/财富指数—趋势!H1074</f>
        <v>1.2177498358976375</v>
      </c>
      <c r="C1074" s="12">
        <f t="shared" si="96"/>
        <v>1.2109681245294039</v>
      </c>
      <c r="D1074" s="14">
        <f t="shared" si="97"/>
        <v>0.5600239371180038</v>
      </c>
      <c r="E1074" s="14">
        <f t="shared" si="93"/>
        <v>0.28041005524839235</v>
      </c>
      <c r="F1074" s="15" t="str">
        <f t="shared" si="94"/>
        <v>上升</v>
      </c>
      <c r="G1074" s="14">
        <f t="shared" si="92"/>
        <v>0.39183635991753007</v>
      </c>
      <c r="H1074" s="1" t="str">
        <f t="shared" si="95"/>
        <v>领先</v>
      </c>
    </row>
    <row r="1075" spans="1:8">
      <c r="A1075" s="3">
        <f>财富指数—趋势!A1075</f>
        <v>46134</v>
      </c>
      <c r="B1075" s="12">
        <f>财富指数—趋势!I1075/财富指数—趋势!H1075</f>
        <v>1.2187369980522591</v>
      </c>
      <c r="C1075" s="12">
        <f t="shared" si="96"/>
        <v>1.2111885018085522</v>
      </c>
      <c r="D1075" s="14">
        <f t="shared" si="97"/>
        <v>0.62323050726087459</v>
      </c>
      <c r="E1075" s="14">
        <f t="shared" si="93"/>
        <v>0.30807634474484058</v>
      </c>
      <c r="F1075" s="15" t="str">
        <f t="shared" si="94"/>
        <v>上升</v>
      </c>
      <c r="G1075" s="14">
        <f t="shared" si="92"/>
        <v>0.47525693862517926</v>
      </c>
      <c r="H1075" s="1" t="str">
        <f t="shared" si="95"/>
        <v>领先</v>
      </c>
    </row>
    <row r="1076" spans="1:8">
      <c r="A1076" s="3">
        <f>财富指数—趋势!A1076</f>
        <v>46135</v>
      </c>
      <c r="B1076" s="12">
        <f>财富指数—趋势!I1076/财富指数—趋势!H1076</f>
        <v>1.2188104110102052</v>
      </c>
      <c r="C1076" s="12">
        <f t="shared" si="96"/>
        <v>1.2113947899233919</v>
      </c>
      <c r="D1076" s="14">
        <f t="shared" si="97"/>
        <v>0.61215560348268916</v>
      </c>
      <c r="E1076" s="14">
        <f t="shared" si="93"/>
        <v>0.33655113616056509</v>
      </c>
      <c r="F1076" s="15" t="str">
        <f t="shared" si="94"/>
        <v>上升</v>
      </c>
      <c r="G1076" s="14">
        <f t="shared" si="92"/>
        <v>0.41179793338517179</v>
      </c>
      <c r="H1076" s="1" t="str">
        <f t="shared" si="95"/>
        <v>领先</v>
      </c>
    </row>
    <row r="1077" spans="1:8">
      <c r="A1077" s="3">
        <f>财富指数—趋势!A1077</f>
        <v>46136</v>
      </c>
      <c r="B1077" s="12">
        <f>财富指数—趋势!I1077/财富指数—趋势!H1077</f>
        <v>1.2186351748300979</v>
      </c>
      <c r="C1077" s="12">
        <f t="shared" si="96"/>
        <v>1.2116042022819435</v>
      </c>
      <c r="D1077" s="14">
        <f t="shared" si="97"/>
        <v>0.58030275356524275</v>
      </c>
      <c r="E1077" s="14">
        <f t="shared" si="93"/>
        <v>0.36128283735159317</v>
      </c>
      <c r="F1077" s="15" t="str">
        <f t="shared" si="94"/>
        <v>上升</v>
      </c>
      <c r="G1077" s="14">
        <f t="shared" si="92"/>
        <v>0.33675997635520538</v>
      </c>
      <c r="H1077" s="1" t="str">
        <f t="shared" si="95"/>
        <v>领先</v>
      </c>
    </row>
    <row r="1078" spans="1:8">
      <c r="A1078" s="3">
        <f>财富指数—趋势!A1078</f>
        <v>46139</v>
      </c>
      <c r="B1078" s="12">
        <f>财富指数—趋势!I1078/财富指数—趋势!H1078</f>
        <v>1.2175408762967286</v>
      </c>
      <c r="C1078" s="12">
        <f t="shared" si="96"/>
        <v>1.2118088245051455</v>
      </c>
      <c r="D1078" s="14">
        <f t="shared" si="97"/>
        <v>0.4730161784325837</v>
      </c>
      <c r="E1078" s="14">
        <f t="shared" si="93"/>
        <v>0.37961514869405955</v>
      </c>
      <c r="F1078" s="15" t="str">
        <f t="shared" si="94"/>
        <v>上升</v>
      </c>
      <c r="G1078" s="14">
        <f t="shared" si="92"/>
        <v>0.19498579219130452</v>
      </c>
      <c r="H1078" s="1" t="str">
        <f t="shared" si="95"/>
        <v>领先</v>
      </c>
    </row>
    <row r="1079" spans="1:8">
      <c r="A1079" s="3">
        <f>财富指数—趋势!A1079</f>
        <v>46140</v>
      </c>
      <c r="B1079" s="12">
        <f>财富指数—趋势!I1079/财富指数—趋势!H1079</f>
        <v>1.2174827047116203</v>
      </c>
      <c r="C1079" s="12">
        <f t="shared" si="96"/>
        <v>1.2120095166629532</v>
      </c>
      <c r="D1079" s="14">
        <f t="shared" si="97"/>
        <v>0.4515796265145422</v>
      </c>
      <c r="E1079" s="14">
        <f t="shared" si="93"/>
        <v>0.39473664238043005</v>
      </c>
      <c r="F1079" s="15" t="str">
        <f t="shared" si="94"/>
        <v>上升</v>
      </c>
      <c r="G1079" s="14">
        <f t="shared" si="92"/>
        <v>0.11787641196865373</v>
      </c>
      <c r="H1079" s="1" t="str">
        <f t="shared" si="95"/>
        <v>领先</v>
      </c>
    </row>
    <row r="1080" spans="1:8">
      <c r="A1080" s="3">
        <f>财富指数—趋势!A1080</f>
        <v>46141</v>
      </c>
      <c r="B1080" s="12">
        <f>财富指数—趋势!I1080/财富指数—趋势!H1080</f>
        <v>1.2173069722860803</v>
      </c>
      <c r="C1080" s="12">
        <f t="shared" si="96"/>
        <v>1.2122018554880629</v>
      </c>
      <c r="D1080" s="14">
        <f t="shared" si="97"/>
        <v>0.42114411679083918</v>
      </c>
      <c r="E1080" s="14">
        <f t="shared" si="93"/>
        <v>0.40744384149791524</v>
      </c>
      <c r="F1080" s="15" t="str">
        <f t="shared" si="94"/>
        <v>上升</v>
      </c>
      <c r="G1080" s="14">
        <f t="shared" si="92"/>
        <v>4.0438149333277273E-2</v>
      </c>
      <c r="H1080" s="1" t="str">
        <f t="shared" si="95"/>
        <v>领先</v>
      </c>
    </row>
    <row r="1081" spans="1:8">
      <c r="A1081" s="3">
        <f>财富指数—趋势!A1081</f>
        <v>46142</v>
      </c>
      <c r="B1081" s="12">
        <f>财富指数—趋势!I1081/财富指数—趋势!H1081</f>
        <v>1.2170812469850165</v>
      </c>
      <c r="C1081" s="12">
        <f t="shared" si="96"/>
        <v>1.2123696407684281</v>
      </c>
      <c r="D1081" s="14">
        <f t="shared" si="97"/>
        <v>0.3886278621759276</v>
      </c>
      <c r="E1081" s="14">
        <f t="shared" si="93"/>
        <v>0.41747837941448313</v>
      </c>
      <c r="F1081" s="15" t="str">
        <f t="shared" si="94"/>
        <v>上升</v>
      </c>
      <c r="G1081" s="14">
        <f t="shared" si="92"/>
        <v>-1.4059903771856952E-2</v>
      </c>
      <c r="H1081" s="1" t="str">
        <f t="shared" si="95"/>
        <v>减弱</v>
      </c>
    </row>
    <row r="1082" spans="1:8">
      <c r="A1082" s="3">
        <f>财富指数—趋势!A1082</f>
        <v>46148</v>
      </c>
      <c r="B1082" s="12">
        <f>财富指数—趋势!I1082/财富指数—趋势!H1082</f>
        <v>1.2164450794077422</v>
      </c>
      <c r="C1082" s="12">
        <f t="shared" si="96"/>
        <v>1.2125129671598327</v>
      </c>
      <c r="D1082" s="14">
        <f t="shared" si="97"/>
        <v>0.32429444916535211</v>
      </c>
      <c r="E1082" s="14">
        <f t="shared" si="93"/>
        <v>0.42491203998423926</v>
      </c>
      <c r="F1082" s="15" t="str">
        <f t="shared" si="94"/>
        <v>上升</v>
      </c>
      <c r="G1082" s="14">
        <f t="shared" ref="G1082:G1105" si="98">D1082-D1069</f>
        <v>-0.18082215295487369</v>
      </c>
      <c r="H1082" s="1" t="str">
        <f t="shared" si="95"/>
        <v>减弱</v>
      </c>
    </row>
    <row r="1083" spans="1:8">
      <c r="A1083" s="3">
        <f>财富指数—趋势!A1083</f>
        <v>46149</v>
      </c>
      <c r="B1083" s="12">
        <f>财富指数—趋势!I1083/财富指数—趋势!H1083</f>
        <v>1.2163217645175111</v>
      </c>
      <c r="C1083" s="12">
        <f t="shared" si="96"/>
        <v>1.2126344447877704</v>
      </c>
      <c r="D1083" s="14">
        <f t="shared" si="97"/>
        <v>0.30407512714072382</v>
      </c>
      <c r="E1083" s="14">
        <f t="shared" si="93"/>
        <v>0.43234544753209775</v>
      </c>
      <c r="F1083" s="15" t="str">
        <f t="shared" si="94"/>
        <v>上升</v>
      </c>
      <c r="G1083" s="14">
        <f t="shared" si="98"/>
        <v>-0.19654890137423831</v>
      </c>
      <c r="H1083" s="1" t="str">
        <f t="shared" si="95"/>
        <v>减弱</v>
      </c>
    </row>
    <row r="1084" spans="1:8">
      <c r="A1084" s="3">
        <f>财富指数—趋势!A1084</f>
        <v>46150</v>
      </c>
      <c r="B1084" s="12">
        <f>财富指数—趋势!I1084/财富指数—趋势!H1084</f>
        <v>1.2163260753744085</v>
      </c>
      <c r="C1084" s="12">
        <f t="shared" si="96"/>
        <v>1.2127481229800492</v>
      </c>
      <c r="D1084" s="14">
        <f t="shared" si="97"/>
        <v>0.29502848337272791</v>
      </c>
      <c r="E1084" s="14">
        <f t="shared" si="93"/>
        <v>0.43685358149758391</v>
      </c>
      <c r="F1084" s="15" t="str">
        <f t="shared" si="94"/>
        <v>上升</v>
      </c>
      <c r="G1084" s="14">
        <f t="shared" si="98"/>
        <v>-0.18880748953775672</v>
      </c>
      <c r="H1084" s="1" t="str">
        <f t="shared" si="95"/>
        <v>减弱</v>
      </c>
    </row>
    <row r="1085" spans="1:8">
      <c r="A1085" s="3">
        <f>财富指数—趋势!A1085</f>
        <v>46151</v>
      </c>
      <c r="B1085" s="12">
        <f>财富指数—趋势!I1085/财富指数—趋势!H1085</f>
        <v>1.2164471299478103</v>
      </c>
      <c r="C1085" s="12">
        <f t="shared" si="96"/>
        <v>1.2128687056323559</v>
      </c>
      <c r="D1085" s="14">
        <f t="shared" si="97"/>
        <v>0.29503806131998545</v>
      </c>
      <c r="E1085" s="14">
        <f t="shared" si="93"/>
        <v>0.43930573788377186</v>
      </c>
      <c r="F1085" s="15" t="str">
        <f t="shared" si="94"/>
        <v>上升</v>
      </c>
      <c r="G1085" s="14">
        <f t="shared" si="98"/>
        <v>-0.20672731260940047</v>
      </c>
      <c r="H1085" s="1" t="str">
        <f t="shared" si="95"/>
        <v>减弱</v>
      </c>
    </row>
    <row r="1086" spans="1:8">
      <c r="A1086" s="3">
        <f>财富指数—趋势!A1086</f>
        <v>46153</v>
      </c>
      <c r="B1086" s="12">
        <f>财富指数—趋势!I1086/财富指数—趋势!H1086</f>
        <v>1.2166975152945827</v>
      </c>
      <c r="C1086" s="12">
        <f t="shared" si="96"/>
        <v>1.2130192326984</v>
      </c>
      <c r="D1086" s="14">
        <f t="shared" si="97"/>
        <v>0.30323365838151872</v>
      </c>
      <c r="E1086" s="14">
        <f t="shared" si="93"/>
        <v>0.44050589369997389</v>
      </c>
      <c r="F1086" s="15" t="str">
        <f t="shared" si="94"/>
        <v>上升</v>
      </c>
      <c r="G1086" s="14">
        <f t="shared" si="98"/>
        <v>-0.2072008191706276</v>
      </c>
      <c r="H1086" s="1" t="str">
        <f t="shared" si="95"/>
        <v>减弱</v>
      </c>
    </row>
    <row r="1087" spans="1:8">
      <c r="A1087" s="3">
        <f>财富指数—趋势!A1087</f>
        <v>46154</v>
      </c>
      <c r="B1087" s="12">
        <f>财富指数—趋势!I1087/财富指数—趋势!H1087</f>
        <v>1.2169706595429446</v>
      </c>
      <c r="C1087" s="12">
        <f t="shared" si="96"/>
        <v>1.213182014053316</v>
      </c>
      <c r="D1087" s="14">
        <f t="shared" si="97"/>
        <v>0.312289948725053</v>
      </c>
      <c r="E1087" s="14">
        <f t="shared" si="93"/>
        <v>0.43948621437517216</v>
      </c>
      <c r="F1087" s="15" t="str">
        <f t="shared" si="94"/>
        <v>上升</v>
      </c>
      <c r="G1087" s="14">
        <f t="shared" si="98"/>
        <v>-0.2477339883929508</v>
      </c>
      <c r="H1087" s="1" t="str">
        <f t="shared" si="95"/>
        <v>减弱</v>
      </c>
    </row>
    <row r="1088" spans="1:8">
      <c r="A1088" s="3">
        <f>财富指数—趋势!A1088</f>
        <v>46155</v>
      </c>
      <c r="B1088" s="12">
        <f>财富指数—趋势!I1088/财富指数—趋势!H1088</f>
        <v>1.2176063758754541</v>
      </c>
      <c r="C1088" s="12">
        <f t="shared" si="96"/>
        <v>1.213376668897985</v>
      </c>
      <c r="D1088" s="14">
        <f t="shared" si="97"/>
        <v>0.34858977314196071</v>
      </c>
      <c r="E1088" s="14">
        <f t="shared" si="93"/>
        <v>0.4379568717887149</v>
      </c>
      <c r="F1088" s="15" t="str">
        <f t="shared" si="94"/>
        <v>上升</v>
      </c>
      <c r="G1088" s="14">
        <f t="shared" si="98"/>
        <v>-0.27464073411891388</v>
      </c>
      <c r="H1088" s="1" t="str">
        <f t="shared" si="95"/>
        <v>减弱</v>
      </c>
    </row>
    <row r="1089" spans="1:8">
      <c r="A1089" s="3">
        <f>财富指数—趋势!A1089</f>
        <v>46156</v>
      </c>
      <c r="B1089" s="12">
        <f>财富指数—趋势!I1089/财富指数—趋势!H1089</f>
        <v>1.2175774672118349</v>
      </c>
      <c r="C1089" s="12">
        <f t="shared" si="96"/>
        <v>1.2135784268561149</v>
      </c>
      <c r="D1089" s="14">
        <f t="shared" si="97"/>
        <v>0.32952467407316721</v>
      </c>
      <c r="E1089" s="14">
        <f t="shared" ref="E1089:E1105" si="99">AVERAGE(D1069:D1089)</f>
        <v>0.43447291503278068</v>
      </c>
      <c r="F1089" s="15" t="str">
        <f t="shared" ref="F1089:F1105" si="100">IF(E1089&gt;0,"上升","下降")</f>
        <v>上升</v>
      </c>
      <c r="G1089" s="14">
        <f t="shared" si="98"/>
        <v>-0.28263092940952195</v>
      </c>
      <c r="H1089" s="1" t="str">
        <f t="shared" ref="H1089:H1105" si="101">IF(AND(D1089&gt;0,G1089&gt;0),"领先",IF(AND(D1089&lt;=0,G1089&gt;0),"改善",IF(AND(D1089&gt;0,G1089&lt;=0),"减弱","滞后")))</f>
        <v>减弱</v>
      </c>
    </row>
    <row r="1090" spans="1:8">
      <c r="A1090" s="3">
        <f>财富指数—趋势!A1090</f>
        <v>46157</v>
      </c>
      <c r="B1090" s="12">
        <f>财富指数—趋势!I1090/财富指数—趋势!H1090</f>
        <v>1.2176418456291762</v>
      </c>
      <c r="C1090" s="12">
        <f t="shared" si="96"/>
        <v>1.2137823812241688</v>
      </c>
      <c r="D1090" s="14">
        <f t="shared" si="97"/>
        <v>0.31797004674882778</v>
      </c>
      <c r="E1090" s="14">
        <f t="shared" si="99"/>
        <v>0.42556117430080936</v>
      </c>
      <c r="F1090" s="15" t="str">
        <f t="shared" si="100"/>
        <v>上升</v>
      </c>
      <c r="G1090" s="14">
        <f t="shared" si="98"/>
        <v>-0.26233270681641496</v>
      </c>
      <c r="H1090" s="1" t="str">
        <f t="shared" si="101"/>
        <v>减弱</v>
      </c>
    </row>
    <row r="1091" spans="1:8">
      <c r="A1091" s="3">
        <f>财富指数—趋势!A1091</f>
        <v>46160</v>
      </c>
      <c r="B1091" s="12">
        <f>财富指数—趋势!I1091/财富指数—趋势!H1091</f>
        <v>1.2180067127706211</v>
      </c>
      <c r="C1091" s="12">
        <f t="shared" si="96"/>
        <v>1.2140081135400309</v>
      </c>
      <c r="D1091" s="14">
        <f t="shared" si="97"/>
        <v>0.32937170567421958</v>
      </c>
      <c r="E1091" s="14">
        <f t="shared" si="99"/>
        <v>0.41740630178458366</v>
      </c>
      <c r="F1091" s="15" t="str">
        <f t="shared" si="100"/>
        <v>上升</v>
      </c>
      <c r="G1091" s="14">
        <f t="shared" si="98"/>
        <v>-0.14364447275836412</v>
      </c>
      <c r="H1091" s="1" t="str">
        <f t="shared" si="101"/>
        <v>减弱</v>
      </c>
    </row>
    <row r="1092" spans="1:8">
      <c r="A1092" s="3">
        <f>财富指数—趋势!A1092</f>
        <v>46161</v>
      </c>
      <c r="B1092" s="12">
        <f>财富指数—趋势!I1092/财富指数—趋势!H1092</f>
        <v>1.2184933204205888</v>
      </c>
      <c r="C1092" s="12">
        <f t="shared" si="96"/>
        <v>1.2142436587973449</v>
      </c>
      <c r="D1092" s="14">
        <f t="shared" si="97"/>
        <v>0.34998425500964991</v>
      </c>
      <c r="E1092" s="14">
        <f t="shared" si="99"/>
        <v>0.41103241045597244</v>
      </c>
      <c r="F1092" s="15" t="str">
        <f t="shared" si="100"/>
        <v>上升</v>
      </c>
      <c r="G1092" s="14">
        <f t="shared" si="98"/>
        <v>-0.10159537150489228</v>
      </c>
      <c r="H1092" s="1" t="str">
        <f t="shared" si="101"/>
        <v>减弱</v>
      </c>
    </row>
    <row r="1093" spans="1:8">
      <c r="A1093" s="3">
        <f>财富指数—趋势!A1093</f>
        <v>46162</v>
      </c>
      <c r="B1093" s="12">
        <f>财富指数—趋势!I1093/财富指数—趋势!H1093</f>
        <v>1.2184709111939782</v>
      </c>
      <c r="C1093" s="12">
        <f t="shared" si="96"/>
        <v>1.2144802160130144</v>
      </c>
      <c r="D1093" s="14">
        <f t="shared" si="97"/>
        <v>0.32859285218040934</v>
      </c>
      <c r="E1093" s="14">
        <f t="shared" si="99"/>
        <v>0.40278609989649744</v>
      </c>
      <c r="F1093" s="15" t="str">
        <f t="shared" si="100"/>
        <v>上升</v>
      </c>
      <c r="G1093" s="14">
        <f t="shared" si="98"/>
        <v>-9.255126461042984E-2</v>
      </c>
      <c r="H1093" s="1" t="str">
        <f t="shared" si="101"/>
        <v>减弱</v>
      </c>
    </row>
    <row r="1094" spans="1:8">
      <c r="A1094" s="3">
        <f>财富指数—趋势!A1094</f>
        <v>46163</v>
      </c>
      <c r="B1094" s="12">
        <f>财富指数—趋势!I1094/财富指数—趋势!H1094</f>
        <v>1.2186449970811442</v>
      </c>
      <c r="C1094" s="12">
        <f t="shared" si="96"/>
        <v>1.214719763738437</v>
      </c>
      <c r="D1094" s="14">
        <f t="shared" si="97"/>
        <v>0.32313900373421856</v>
      </c>
      <c r="E1094" s="14">
        <f t="shared" si="99"/>
        <v>0.39386726780992937</v>
      </c>
      <c r="F1094" s="15" t="str">
        <f t="shared" si="100"/>
        <v>上升</v>
      </c>
      <c r="G1094" s="14">
        <f t="shared" si="98"/>
        <v>-6.5488858441709041E-2</v>
      </c>
      <c r="H1094" s="1" t="str">
        <f t="shared" si="101"/>
        <v>减弱</v>
      </c>
    </row>
    <row r="1095" spans="1:8">
      <c r="A1095" s="3">
        <f>财富指数—趋势!A1095</f>
        <v>46164</v>
      </c>
      <c r="B1095" s="12">
        <f>财富指数—趋势!I1095/财富指数—趋势!H1095</f>
        <v>1.218781590302034</v>
      </c>
      <c r="C1095" s="12">
        <f t="shared" si="96"/>
        <v>1.2149746636224721</v>
      </c>
      <c r="D1095" s="14">
        <f t="shared" si="97"/>
        <v>0.3133338326752888</v>
      </c>
      <c r="E1095" s="14">
        <f t="shared" si="99"/>
        <v>0.38212011997932394</v>
      </c>
      <c r="F1095" s="15" t="str">
        <f t="shared" si="100"/>
        <v>上升</v>
      </c>
      <c r="G1095" s="14">
        <f t="shared" si="98"/>
        <v>-1.0960616490063302E-2</v>
      </c>
      <c r="H1095" s="1" t="str">
        <f t="shared" si="101"/>
        <v>减弱</v>
      </c>
    </row>
    <row r="1096" spans="1:8">
      <c r="A1096" s="3">
        <f>财富指数—趋势!A1096</f>
        <v>46167</v>
      </c>
      <c r="B1096" s="12">
        <f>财富指数—趋势!I1096/财富指数—趋势!H1096</f>
        <v>1.2188172930483177</v>
      </c>
      <c r="C1096" s="12">
        <f t="shared" si="96"/>
        <v>1.2152402206051232</v>
      </c>
      <c r="D1096" s="14">
        <f t="shared" si="97"/>
        <v>0.29435105772037673</v>
      </c>
      <c r="E1096" s="14">
        <f t="shared" si="99"/>
        <v>0.36645919381072878</v>
      </c>
      <c r="F1096" s="15" t="str">
        <f t="shared" si="100"/>
        <v>上升</v>
      </c>
      <c r="G1096" s="14">
        <f t="shared" si="98"/>
        <v>-9.7240694203470923E-3</v>
      </c>
      <c r="H1096" s="1" t="str">
        <f t="shared" si="101"/>
        <v>减弱</v>
      </c>
    </row>
    <row r="1097" spans="1:8">
      <c r="A1097" s="3">
        <f>财富指数—趋势!A1097</f>
        <v>46168</v>
      </c>
      <c r="B1097" s="12">
        <f>财富指数—趋势!I1097/财富指数—趋势!H1097</f>
        <v>1.2193634637108675</v>
      </c>
      <c r="C1097" s="12">
        <f t="shared" si="96"/>
        <v>1.2155227308543586</v>
      </c>
      <c r="D1097" s="14">
        <f t="shared" si="97"/>
        <v>0.31597375836891484</v>
      </c>
      <c r="E1097" s="14">
        <f t="shared" si="99"/>
        <v>0.35235529642435859</v>
      </c>
      <c r="F1097" s="15" t="str">
        <f t="shared" si="100"/>
        <v>上升</v>
      </c>
      <c r="G1097" s="14">
        <f t="shared" si="98"/>
        <v>2.0945274996186924E-2</v>
      </c>
      <c r="H1097" s="1" t="str">
        <f t="shared" si="101"/>
        <v>领先</v>
      </c>
    </row>
    <row r="1098" spans="1:8">
      <c r="A1098" s="3">
        <f>财富指数—趋势!A1098</f>
        <v>46169</v>
      </c>
      <c r="B1098" s="12">
        <f>财富指数—趋势!I1098/财富指数—趋势!H1098</f>
        <v>1.2196835328571836</v>
      </c>
      <c r="C1098" s="12">
        <f t="shared" si="96"/>
        <v>1.2157954504967823</v>
      </c>
      <c r="D1098" s="14">
        <f t="shared" si="97"/>
        <v>0.31979740990251138</v>
      </c>
      <c r="E1098" s="14">
        <f t="shared" si="99"/>
        <v>0.33995028005946659</v>
      </c>
      <c r="F1098" s="15" t="str">
        <f t="shared" si="100"/>
        <v>上升</v>
      </c>
      <c r="G1098" s="14">
        <f t="shared" si="98"/>
        <v>2.4759348582525931E-2</v>
      </c>
      <c r="H1098" s="1" t="str">
        <f t="shared" si="101"/>
        <v>领先</v>
      </c>
    </row>
    <row r="1099" spans="1:8">
      <c r="A1099" s="3">
        <f>财富指数—趋势!A1099</f>
        <v>46170</v>
      </c>
      <c r="B1099" s="12">
        <f>财富指数—趋势!I1099/财富指数—趋势!H1099</f>
        <v>1.2204835295248206</v>
      </c>
      <c r="C1099" s="12">
        <f t="shared" si="96"/>
        <v>1.2160759103282441</v>
      </c>
      <c r="D1099" s="14">
        <f t="shared" si="97"/>
        <v>0.36244605777830952</v>
      </c>
      <c r="E1099" s="14">
        <f t="shared" si="99"/>
        <v>0.33468503621878687</v>
      </c>
      <c r="F1099" s="15" t="str">
        <f t="shared" si="100"/>
        <v>上升</v>
      </c>
      <c r="G1099" s="14">
        <f t="shared" si="98"/>
        <v>5.9212399396790794E-2</v>
      </c>
      <c r="H1099" s="1" t="str">
        <f t="shared" si="101"/>
        <v>领先</v>
      </c>
    </row>
    <row r="1100" spans="1:8">
      <c r="A1100" s="3">
        <f>财富指数—趋势!A1100</f>
        <v>46171</v>
      </c>
      <c r="B1100" s="12">
        <f>财富指数—趋势!I1100/财富指数—趋势!H1100</f>
        <v>1.2215137471078408</v>
      </c>
      <c r="C1100" s="12">
        <f t="shared" si="96"/>
        <v>1.2163638391943496</v>
      </c>
      <c r="D1100" s="14">
        <f t="shared" si="97"/>
        <v>0.4233854828257666</v>
      </c>
      <c r="E1100" s="14">
        <f t="shared" si="99"/>
        <v>0.3333424579478928</v>
      </c>
      <c r="F1100" s="15" t="str">
        <f t="shared" si="100"/>
        <v>上升</v>
      </c>
      <c r="G1100" s="14">
        <f t="shared" si="98"/>
        <v>0.1110955341007136</v>
      </c>
      <c r="H1100" s="1" t="str">
        <f t="shared" si="101"/>
        <v>领先</v>
      </c>
    </row>
    <row r="1101" spans="1:8">
      <c r="A1101" s="3">
        <f>财富指数—趋势!A1101</f>
        <v>46174</v>
      </c>
      <c r="B1101" s="12">
        <f>财富指数—趋势!I1101/财富指数—趋势!H1101</f>
        <v>1.222125533337834</v>
      </c>
      <c r="C1101" s="12">
        <f t="shared" si="96"/>
        <v>1.216656407422432</v>
      </c>
      <c r="D1101" s="14">
        <f t="shared" si="97"/>
        <v>0.44952098900203907</v>
      </c>
      <c r="E1101" s="14">
        <f t="shared" si="99"/>
        <v>0.33469373757699755</v>
      </c>
      <c r="F1101" s="15" t="str">
        <f t="shared" si="100"/>
        <v>上升</v>
      </c>
      <c r="G1101" s="14">
        <f t="shared" si="98"/>
        <v>0.10093121586007836</v>
      </c>
      <c r="H1101" s="1" t="str">
        <f t="shared" si="101"/>
        <v>领先</v>
      </c>
    </row>
    <row r="1102" spans="1:8">
      <c r="A1102" s="3">
        <f>财富指数—趋势!A1102</f>
        <v>46175</v>
      </c>
      <c r="B1102" s="12">
        <f>财富指数—趋势!I1102/财富指数—趋势!H1102</f>
        <v>1.2227906729577867</v>
      </c>
      <c r="C1102" s="12">
        <f t="shared" si="96"/>
        <v>1.2169536971259696</v>
      </c>
      <c r="D1102" s="14">
        <f t="shared" si="97"/>
        <v>0.47963828415180654</v>
      </c>
      <c r="E1102" s="14">
        <f t="shared" si="99"/>
        <v>0.33902756719489657</v>
      </c>
      <c r="F1102" s="15" t="str">
        <f t="shared" si="100"/>
        <v>上升</v>
      </c>
      <c r="G1102" s="14">
        <f t="shared" si="98"/>
        <v>0.15011361007863933</v>
      </c>
      <c r="H1102" s="1" t="str">
        <f t="shared" si="101"/>
        <v>领先</v>
      </c>
    </row>
    <row r="1103" spans="1:8">
      <c r="A1103" s="3">
        <f>财富指数—趋势!A1103</f>
        <v>46176</v>
      </c>
      <c r="B1103" s="12">
        <f>财富指数—趋势!I1103/财富指数—趋势!H1103</f>
        <v>1.2230370497972005</v>
      </c>
      <c r="C1103" s="12">
        <f t="shared" si="96"/>
        <v>1.2172556356543154</v>
      </c>
      <c r="D1103" s="14">
        <f t="shared" si="97"/>
        <v>0.47495480600321383</v>
      </c>
      <c r="E1103" s="14">
        <f t="shared" si="99"/>
        <v>0.3462018699014614</v>
      </c>
      <c r="F1103" s="15" t="str">
        <f t="shared" si="100"/>
        <v>上升</v>
      </c>
      <c r="G1103" s="14">
        <f t="shared" si="98"/>
        <v>0.15698475925438604</v>
      </c>
      <c r="H1103" s="1" t="str">
        <f t="shared" si="101"/>
        <v>领先</v>
      </c>
    </row>
    <row r="1104" spans="1:8">
      <c r="A1104" s="3">
        <f>财富指数—趋势!A1104</f>
        <v>46177</v>
      </c>
      <c r="B1104" s="12">
        <f>财富指数—趋势!I1104/财富指数—趋势!H1104</f>
        <v>1.2238728326069703</v>
      </c>
      <c r="C1104" s="12">
        <f t="shared" si="96"/>
        <v>1.2175794802264794</v>
      </c>
      <c r="D1104" s="14">
        <f t="shared" si="97"/>
        <v>0.51687405074536397</v>
      </c>
      <c r="E1104" s="14">
        <f t="shared" si="99"/>
        <v>0.35633515197787285</v>
      </c>
      <c r="F1104" s="15" t="str">
        <f t="shared" si="100"/>
        <v>上升</v>
      </c>
      <c r="G1104" s="14">
        <f t="shared" si="98"/>
        <v>0.18750234507114438</v>
      </c>
      <c r="H1104" s="1" t="str">
        <f t="shared" si="101"/>
        <v>领先</v>
      </c>
    </row>
    <row r="1105" spans="1:8">
      <c r="A1105" s="3">
        <f>财富指数—趋势!A1105</f>
        <v>46178</v>
      </c>
      <c r="B1105" s="12">
        <f>财富指数—趋势!I1105/财富指数—趋势!H1105</f>
        <v>1.2244231237287739</v>
      </c>
      <c r="C1105" s="12">
        <f t="shared" si="96"/>
        <v>1.2178975370354559</v>
      </c>
      <c r="D1105" s="14">
        <f t="shared" si="97"/>
        <v>0.53580752853825686</v>
      </c>
      <c r="E1105" s="14">
        <f t="shared" si="99"/>
        <v>0.36780082079527898</v>
      </c>
      <c r="F1105" s="15" t="str">
        <f t="shared" si="100"/>
        <v>上升</v>
      </c>
      <c r="G1105" s="14">
        <f t="shared" si="98"/>
        <v>0.18582327352860695</v>
      </c>
      <c r="H1105" s="1" t="str">
        <f t="shared" si="101"/>
        <v>领先</v>
      </c>
    </row>
    <row r="1106" spans="1:8">
      <c r="A1106" s="3">
        <f>财富指数—趋势!A1106</f>
        <v>46181</v>
      </c>
      <c r="B1106" s="12">
        <f>财富指数—趋势!I1106/财富指数—趋势!H1106</f>
        <v>1.2240014879881855</v>
      </c>
      <c r="C1106" s="12">
        <f t="shared" ref="C1106" si="102">AVERAGE(B1065:B1106)</f>
        <v>1.2181889757875193</v>
      </c>
      <c r="D1106" s="14">
        <f t="shared" ref="D1106" si="103">(B1106/C1106-1)*100</f>
        <v>0.47714372040748021</v>
      </c>
      <c r="E1106" s="14">
        <f t="shared" ref="E1106" si="104">AVERAGE(D1086:D1106)</f>
        <v>0.37647251884706445</v>
      </c>
      <c r="F1106" s="15" t="str">
        <f t="shared" ref="F1106" si="105">IF(E1106&gt;0,"上升","下降")</f>
        <v>上升</v>
      </c>
      <c r="G1106" s="14">
        <f t="shared" ref="G1106" si="106">D1106-D1093</f>
        <v>0.14855086822707086</v>
      </c>
      <c r="H1106" s="1" t="str">
        <f t="shared" ref="H1106" si="107">IF(AND(D1106&gt;0,G1106&gt;0),"领先",IF(AND(D1106&lt;=0,G1106&gt;0),"改善",IF(AND(D1106&gt;0,G1106&lt;=0),"减弱","滞后")))</f>
        <v>领先</v>
      </c>
    </row>
    <row r="1107" spans="1:8">
      <c r="A1107" s="3">
        <f>财富指数—趋势!A1107</f>
        <v>46182</v>
      </c>
      <c r="B1107" s="12">
        <f>财富指数—趋势!I1107/财富指数—趋势!H1107</f>
        <v>1.2237701999630906</v>
      </c>
      <c r="C1107" s="12">
        <f t="shared" ref="C1107" si="108">AVERAGE(B1066:B1107)</f>
        <v>1.2184608727626951</v>
      </c>
      <c r="D1107" s="14">
        <f t="shared" ref="D1107" si="109">(B1107/C1107-1)*100</f>
        <v>0.43574047547028094</v>
      </c>
      <c r="E1107" s="14">
        <f t="shared" ref="E1107" si="110">AVERAGE(D1087:D1107)</f>
        <v>0.38278236727986259</v>
      </c>
      <c r="F1107" s="15" t="str">
        <f t="shared" ref="F1107" si="111">IF(E1107&gt;0,"上升","下降")</f>
        <v>上升</v>
      </c>
      <c r="G1107" s="14">
        <f t="shared" ref="G1107" si="112">D1107-D1094</f>
        <v>0.11260147173606239</v>
      </c>
      <c r="H1107" s="1" t="str">
        <f t="shared" ref="H1107" si="113">IF(AND(D1107&gt;0,G1107&gt;0),"领先",IF(AND(D1107&lt;=0,G1107&gt;0),"改善",IF(AND(D1107&gt;0,G1107&lt;=0),"减弱","滞后")))</f>
        <v>领先</v>
      </c>
    </row>
    <row r="1108" spans="1:8">
      <c r="A1108" s="3">
        <f>财富指数—趋势!A1108</f>
        <v>46183</v>
      </c>
      <c r="B1108" s="12">
        <f>财富指数—趋势!I1108/财富指数—趋势!H1108</f>
        <v>1.2228422564946988</v>
      </c>
      <c r="C1108" s="12">
        <f t="shared" ref="C1108:C1109" si="114">AVERAGE(B1067:B1108)</f>
        <v>1.218689941505573</v>
      </c>
      <c r="D1108" s="14">
        <f t="shared" ref="D1108:D1109" si="115">(B1108/C1108-1)*100</f>
        <v>0.3407195585774625</v>
      </c>
      <c r="E1108" s="14">
        <f t="shared" ref="E1108:E1109" si="116">AVERAGE(D1088:D1108)</f>
        <v>0.38413615822521541</v>
      </c>
      <c r="F1108" s="15" t="str">
        <f t="shared" ref="F1108:F1109" si="117">IF(E1108&gt;0,"上升","下降")</f>
        <v>上升</v>
      </c>
      <c r="G1108" s="14">
        <f t="shared" ref="G1108:G1109" si="118">D1108-D1095</f>
        <v>2.7385725902173697E-2</v>
      </c>
      <c r="H1108" s="1" t="str">
        <f t="shared" ref="H1108:H1109" si="119">IF(AND(D1108&gt;0,G1108&gt;0),"领先",IF(AND(D1108&lt;=0,G1108&gt;0),"改善",IF(AND(D1108&gt;0,G1108&lt;=0),"减弱","滞后")))</f>
        <v>领先</v>
      </c>
    </row>
    <row r="1109" spans="1:8">
      <c r="A1109" s="3">
        <f>财富指数—趋势!A1109</f>
        <v>46184</v>
      </c>
      <c r="B1109" s="12">
        <f>财富指数—趋势!I1109/财富指数—趋势!H1109</f>
        <v>1.2214287579602392</v>
      </c>
      <c r="C1109" s="12">
        <f t="shared" si="114"/>
        <v>1.218866669739624</v>
      </c>
      <c r="D1109" s="14">
        <f t="shared" si="115"/>
        <v>0.21020250075116653</v>
      </c>
      <c r="E1109" s="14">
        <f t="shared" si="116"/>
        <v>0.37754628811136814</v>
      </c>
      <c r="F1109" s="15" t="str">
        <f t="shared" si="117"/>
        <v>上升</v>
      </c>
      <c r="G1109" s="14">
        <f t="shared" si="118"/>
        <v>-8.4148556969210198E-2</v>
      </c>
      <c r="H1109" s="1" t="str">
        <f t="shared" si="119"/>
        <v>减弱</v>
      </c>
    </row>
    <row r="1110" spans="1:8">
      <c r="A1110" s="3">
        <f>财富指数—趋势!A1110</f>
        <v>46185</v>
      </c>
      <c r="B1110" s="12">
        <f>财富指数—趋势!I1110/财富指数—趋势!H1110</f>
        <v>1.2208465979045229</v>
      </c>
      <c r="C1110" s="12">
        <f t="shared" ref="C1110:C1116" si="120">AVERAGE(B1069:B1110)</f>
        <v>1.2190177806081621</v>
      </c>
      <c r="D1110" s="14">
        <f t="shared" ref="D1110:D1116" si="121">(B1110/C1110-1)*100</f>
        <v>0.15002384095237353</v>
      </c>
      <c r="E1110" s="14">
        <f t="shared" ref="E1110:E1116" si="122">AVERAGE(D1090:D1110)</f>
        <v>0.36899862939133032</v>
      </c>
      <c r="F1110" s="15" t="str">
        <f t="shared" ref="F1110:F1116" si="123">IF(E1110&gt;0,"上升","下降")</f>
        <v>上升</v>
      </c>
      <c r="G1110" s="14">
        <f t="shared" ref="G1110:G1116" si="124">D1110-D1097</f>
        <v>-0.1659499174165413</v>
      </c>
      <c r="H1110" s="1" t="str">
        <f t="shared" ref="H1110:H1116" si="125">IF(AND(D1110&gt;0,G1110&gt;0),"领先",IF(AND(D1110&lt;=0,G1110&gt;0),"改善",IF(AND(D1110&gt;0,G1110&lt;=0),"减弱","滞后")))</f>
        <v>减弱</v>
      </c>
    </row>
    <row r="1111" spans="1:8">
      <c r="A1111" s="3">
        <f>财富指数—趋势!A1111</f>
        <v>46188</v>
      </c>
      <c r="B1111" s="12">
        <f>财富指数—趋势!I1111/财富指数—趋势!H1111</f>
        <v>1.2211503914666428</v>
      </c>
      <c r="C1111" s="12">
        <f t="shared" si="120"/>
        <v>1.2191405746173534</v>
      </c>
      <c r="D1111" s="14">
        <f t="shared" si="121"/>
        <v>0.16485521777669376</v>
      </c>
      <c r="E1111" s="14">
        <f t="shared" si="122"/>
        <v>0.36170744705932395</v>
      </c>
      <c r="F1111" s="15" t="str">
        <f t="shared" si="123"/>
        <v>上升</v>
      </c>
      <c r="G1111" s="14">
        <f t="shared" si="124"/>
        <v>-0.15494219212581761</v>
      </c>
      <c r="H1111" s="1" t="str">
        <f t="shared" si="125"/>
        <v>减弱</v>
      </c>
    </row>
    <row r="1112" spans="1:8">
      <c r="A1112" s="3">
        <f>财富指数—趋势!A1112</f>
        <v>46189</v>
      </c>
      <c r="B1112" s="12">
        <f>财富指数—趋势!I1112/财富指数—趋势!H1112</f>
        <v>1.2211153843929896</v>
      </c>
      <c r="C1112" s="12">
        <f t="shared" si="120"/>
        <v>1.2192581530526394</v>
      </c>
      <c r="D1112" s="14">
        <f t="shared" si="121"/>
        <v>0.15232470135222442</v>
      </c>
      <c r="E1112" s="14">
        <f t="shared" si="122"/>
        <v>0.35327663732970516</v>
      </c>
      <c r="F1112" s="15" t="str">
        <f t="shared" si="123"/>
        <v>上升</v>
      </c>
      <c r="G1112" s="14">
        <f t="shared" si="124"/>
        <v>-0.21012135642608509</v>
      </c>
      <c r="H1112" s="1" t="str">
        <f t="shared" si="125"/>
        <v>减弱</v>
      </c>
    </row>
    <row r="1113" spans="1:8">
      <c r="A1113" s="3">
        <f>财富指数—趋势!A1113</f>
        <v>46190</v>
      </c>
      <c r="B1113" s="12">
        <f>财富指数—趋势!I1113/财富指数—趋势!H1113</f>
        <v>1.2223977463620439</v>
      </c>
      <c r="C1113" s="12">
        <f t="shared" si="120"/>
        <v>1.2194054876521907</v>
      </c>
      <c r="D1113" s="14">
        <f t="shared" si="121"/>
        <v>0.2453866855736786</v>
      </c>
      <c r="E1113" s="14">
        <f t="shared" si="122"/>
        <v>0.34829580068989696</v>
      </c>
      <c r="F1113" s="15" t="str">
        <f t="shared" si="123"/>
        <v>上升</v>
      </c>
      <c r="G1113" s="14">
        <f t="shared" si="124"/>
        <v>-0.177998797252088</v>
      </c>
      <c r="H1113" s="1" t="str">
        <f t="shared" si="125"/>
        <v>减弱</v>
      </c>
    </row>
    <row r="1114" spans="1:8">
      <c r="A1114" s="3">
        <f>财富指数—趋势!A1114</f>
        <v>46191</v>
      </c>
      <c r="B1114" s="12">
        <f>财富指数—趋势!I1114/财富指数—趋势!H1114</f>
        <v>1.2232294136948707</v>
      </c>
      <c r="C1114" s="12">
        <f t="shared" si="120"/>
        <v>1.2195623685805113</v>
      </c>
      <c r="D1114" s="14">
        <f t="shared" si="121"/>
        <v>0.30068532851073027</v>
      </c>
      <c r="E1114" s="14">
        <f t="shared" si="122"/>
        <v>0.34696687099134083</v>
      </c>
      <c r="F1114" s="15" t="str">
        <f t="shared" si="123"/>
        <v>上升</v>
      </c>
      <c r="G1114" s="14">
        <f t="shared" si="124"/>
        <v>-0.14883566049130881</v>
      </c>
      <c r="H1114" s="1" t="str">
        <f t="shared" si="125"/>
        <v>减弱</v>
      </c>
    </row>
    <row r="1115" spans="1:8">
      <c r="A1115" s="3">
        <f>财富指数—趋势!A1115</f>
        <v>46195</v>
      </c>
      <c r="B1115" s="12">
        <f>财富指数—趋势!I1115/财富指数—趋势!H1115</f>
        <v>1.2233467775456925</v>
      </c>
      <c r="C1115" s="12">
        <f t="shared" si="120"/>
        <v>1.2197146537402392</v>
      </c>
      <c r="D1115" s="14">
        <f t="shared" si="121"/>
        <v>0.29778471499997128</v>
      </c>
      <c r="E1115" s="14">
        <f t="shared" si="122"/>
        <v>0.34575952390875764</v>
      </c>
      <c r="F1115" s="15" t="str">
        <f t="shared" si="123"/>
        <v>上升</v>
      </c>
      <c r="G1115" s="14">
        <f t="shared" si="124"/>
        <v>-0.18185356915183526</v>
      </c>
      <c r="H1115" s="1" t="str">
        <f t="shared" si="125"/>
        <v>减弱</v>
      </c>
    </row>
    <row r="1116" spans="1:8">
      <c r="A1116" s="3">
        <f>财富指数—趋势!A1116</f>
        <v>46196</v>
      </c>
      <c r="B1116" s="12">
        <f>财富指数—趋势!I1116/财富指数—趋势!H1116</f>
        <v>1.2235358177170788</v>
      </c>
      <c r="C1116" s="12">
        <f t="shared" si="120"/>
        <v>1.2198524152121306</v>
      </c>
      <c r="D1116" s="14">
        <f t="shared" si="121"/>
        <v>0.30195476592203008</v>
      </c>
      <c r="E1116" s="14">
        <f t="shared" si="122"/>
        <v>0.34521766358717387</v>
      </c>
      <c r="F1116" s="15" t="str">
        <f t="shared" si="123"/>
        <v>上升</v>
      </c>
      <c r="G1116" s="14">
        <f t="shared" si="124"/>
        <v>-0.17300004008118375</v>
      </c>
      <c r="H1116" s="1" t="str">
        <f t="shared" si="125"/>
        <v>减弱</v>
      </c>
    </row>
    <row r="1117" spans="1:8">
      <c r="A1117" s="3">
        <f>财富指数—趋势!A1117</f>
        <v>46197</v>
      </c>
      <c r="B1117" s="12">
        <f>财富指数—趋势!I1117/财富指数—趋势!H1117</f>
        <v>1.2234546430608524</v>
      </c>
      <c r="C1117" s="12">
        <f t="shared" ref="C1117:C1123" si="126">AVERAGE(B1076:B1117)</f>
        <v>1.2199647400932878</v>
      </c>
      <c r="D1117" s="14">
        <f t="shared" ref="D1117:D1123" si="127">(B1117/C1117-1)*100</f>
        <v>0.28606588804342969</v>
      </c>
      <c r="E1117" s="14">
        <f t="shared" ref="E1117:E1123" si="128">AVERAGE(D1097:D1117)</f>
        <v>0.34482313169779544</v>
      </c>
      <c r="F1117" s="15" t="str">
        <f t="shared" ref="F1117:F1123" si="129">IF(E1117&gt;0,"上升","下降")</f>
        <v>上升</v>
      </c>
      <c r="G1117" s="14">
        <f t="shared" ref="G1117:G1123" si="130">D1117-D1104</f>
        <v>-0.23080816270193427</v>
      </c>
      <c r="H1117" s="1" t="str">
        <f t="shared" ref="H1117:H1123" si="131">IF(AND(D1117&gt;0,G1117&gt;0),"领先",IF(AND(D1117&lt;=0,G1117&gt;0),"改善",IF(AND(D1117&gt;0,G1117&lt;=0),"减弱","滞后")))</f>
        <v>减弱</v>
      </c>
    </row>
    <row r="1118" spans="1:8">
      <c r="A1118" s="3">
        <f>财富指数—趋势!A1118</f>
        <v>46198</v>
      </c>
      <c r="B1118" s="12">
        <f>财富指数—趋势!I1118/财富指数—趋势!H1118</f>
        <v>1.2238842046627574</v>
      </c>
      <c r="C1118" s="12">
        <f t="shared" si="126"/>
        <v>1.2200855447040631</v>
      </c>
      <c r="D1118" s="14">
        <f t="shared" si="127"/>
        <v>0.31134373939458726</v>
      </c>
      <c r="E1118" s="14">
        <f t="shared" si="128"/>
        <v>0.34460265460377987</v>
      </c>
      <c r="F1118" s="15" t="str">
        <f t="shared" si="129"/>
        <v>上升</v>
      </c>
      <c r="G1118" s="14">
        <f t="shared" si="130"/>
        <v>-0.2244637891436696</v>
      </c>
      <c r="H1118" s="1" t="str">
        <f t="shared" si="131"/>
        <v>减弱</v>
      </c>
    </row>
    <row r="1119" spans="1:8">
      <c r="A1119" s="3">
        <f>财富指数—趋势!A1119</f>
        <v>46199</v>
      </c>
      <c r="B1119" s="12">
        <f>财富指数—趋势!I1119/财富指数—趋势!H1119</f>
        <v>1.2242543523173073</v>
      </c>
      <c r="C1119" s="12">
        <f t="shared" si="126"/>
        <v>1.2202193346442347</v>
      </c>
      <c r="D1119" s="14">
        <f t="shared" si="127"/>
        <v>0.33067970310838302</v>
      </c>
      <c r="E1119" s="14">
        <f t="shared" si="128"/>
        <v>0.34512085904215467</v>
      </c>
      <c r="F1119" s="15" t="str">
        <f t="shared" si="129"/>
        <v>上升</v>
      </c>
      <c r="G1119" s="14">
        <f t="shared" si="130"/>
        <v>-0.14646401729909719</v>
      </c>
      <c r="H1119" s="1" t="str">
        <f t="shared" si="131"/>
        <v>减弱</v>
      </c>
    </row>
    <row r="1120" spans="1:8">
      <c r="A1120" s="3">
        <f>财富指数—趋势!A1120</f>
        <v>46202</v>
      </c>
      <c r="B1120" s="12">
        <f>财富指数—趋势!I1120/财富指数—趋势!H1120</f>
        <v>1.2248717518335339</v>
      </c>
      <c r="C1120" s="12">
        <f t="shared" si="126"/>
        <v>1.2203938792998728</v>
      </c>
      <c r="D1120" s="14">
        <f t="shared" si="127"/>
        <v>0.36692027136600025</v>
      </c>
      <c r="E1120" s="14">
        <f t="shared" si="128"/>
        <v>0.34533391683204473</v>
      </c>
      <c r="F1120" s="15" t="str">
        <f t="shared" si="129"/>
        <v>上升</v>
      </c>
      <c r="G1120" s="14">
        <f t="shared" si="130"/>
        <v>-6.8820204104280691E-2</v>
      </c>
      <c r="H1120" s="1" t="str">
        <f t="shared" si="131"/>
        <v>减弱</v>
      </c>
    </row>
    <row r="1121" spans="1:8">
      <c r="A1121" s="3">
        <f>财富指数—趋势!A1121</f>
        <v>46203</v>
      </c>
      <c r="B1121" s="12">
        <f>财富指数—趋势!I1121/财富指数—趋势!H1121</f>
        <v>1.2249281327249286</v>
      </c>
      <c r="C1121" s="12">
        <f t="shared" si="126"/>
        <v>1.2205711513954276</v>
      </c>
      <c r="D1121" s="14">
        <f t="shared" si="127"/>
        <v>0.3569625027201262</v>
      </c>
      <c r="E1121" s="14">
        <f t="shared" si="128"/>
        <v>0.34217091777939518</v>
      </c>
      <c r="F1121" s="15" t="str">
        <f t="shared" si="129"/>
        <v>上升</v>
      </c>
      <c r="G1121" s="14">
        <f t="shared" si="130"/>
        <v>1.6242944142663696E-2</v>
      </c>
      <c r="H1121" s="1" t="str">
        <f t="shared" si="131"/>
        <v>领先</v>
      </c>
    </row>
    <row r="1122" spans="1:8">
      <c r="A1122" s="3">
        <f>财富指数—趋势!A1122</f>
        <v>46204</v>
      </c>
      <c r="B1122" s="12">
        <f>财富指数—趋势!I1122/财富指数—趋势!H1122</f>
        <v>1.2239408962442548</v>
      </c>
      <c r="C1122" s="12">
        <f t="shared" si="126"/>
        <v>1.2207291019658604</v>
      </c>
      <c r="D1122" s="14">
        <f t="shared" si="127"/>
        <v>0.26310458833349593</v>
      </c>
      <c r="E1122" s="14">
        <f t="shared" si="128"/>
        <v>0.33329394631898834</v>
      </c>
      <c r="F1122" s="15" t="str">
        <f t="shared" si="129"/>
        <v>上升</v>
      </c>
      <c r="G1122" s="14">
        <f t="shared" si="130"/>
        <v>5.2902087582329393E-2</v>
      </c>
      <c r="H1122" s="1" t="str">
        <f t="shared" si="131"/>
        <v>领先</v>
      </c>
    </row>
    <row r="1123" spans="1:8">
      <c r="A1123" s="3">
        <f>财富指数—趋势!A1123</f>
        <v>46205</v>
      </c>
      <c r="B1123" s="12">
        <f>财富指数—趋势!I1123/财富指数—趋势!H1123</f>
        <v>1.224107806262031</v>
      </c>
      <c r="C1123" s="12">
        <f t="shared" si="126"/>
        <v>1.2208964009962657</v>
      </c>
      <c r="D1123" s="14">
        <f t="shared" si="127"/>
        <v>0.26303667232900896</v>
      </c>
      <c r="E1123" s="14">
        <f t="shared" si="128"/>
        <v>0.3229795838512361</v>
      </c>
      <c r="F1123" s="15" t="str">
        <f t="shared" si="129"/>
        <v>上升</v>
      </c>
      <c r="G1123" s="14">
        <f t="shared" si="130"/>
        <v>0.11301283137663543</v>
      </c>
      <c r="H1123" s="1" t="str">
        <f t="shared" si="131"/>
        <v>领先</v>
      </c>
    </row>
    <row r="1124" spans="1:8">
      <c r="A1124" s="3">
        <f>财富指数—趋势!A1124</f>
        <v>46206</v>
      </c>
      <c r="B1124" s="12">
        <f>财富指数—趋势!I1124/财富指数—趋势!H1124</f>
        <v>1.2238397443958511</v>
      </c>
      <c r="C1124" s="12">
        <f t="shared" ref="C1124:C1160" si="132">AVERAGE(B1083:B1124)</f>
        <v>1.2210724644483635</v>
      </c>
      <c r="D1124" s="14">
        <f t="shared" ref="D1124:D1160" si="133">(B1124/C1124-1)*100</f>
        <v>0.22662700437994232</v>
      </c>
      <c r="E1124" s="14">
        <f t="shared" ref="E1124:E1160" si="134">AVERAGE(D1104:D1124)</f>
        <v>0.31115445044060414</v>
      </c>
      <c r="F1124" s="15" t="str">
        <f t="shared" ref="F1124:F1160" si="135">IF(E1124&gt;0,"上升","下降")</f>
        <v>上升</v>
      </c>
      <c r="G1124" s="14">
        <f t="shared" ref="G1124:G1160" si="136">D1124-D1111</f>
        <v>6.1771786603248557E-2</v>
      </c>
      <c r="H1124" s="1" t="str">
        <f t="shared" ref="H1124:H1160" si="137">IF(AND(D1124&gt;0,G1124&gt;0),"领先",IF(AND(D1124&lt;=0,G1124&gt;0),"改善",IF(AND(D1124&gt;0,G1124&lt;=0),"减弱","滞后")))</f>
        <v>领先</v>
      </c>
    </row>
    <row r="1125" spans="1:8">
      <c r="A1125" s="3">
        <f>财富指数—趋势!A1125</f>
        <v>46209</v>
      </c>
      <c r="B1125" s="12">
        <f>财富指数—趋势!I1125/财富指数—趋势!H1125</f>
        <v>1.2243476420902799</v>
      </c>
      <c r="C1125" s="12">
        <f t="shared" si="132"/>
        <v>1.2212635567715246</v>
      </c>
      <c r="D1125" s="14">
        <f t="shared" si="133"/>
        <v>0.25253233027833222</v>
      </c>
      <c r="E1125" s="14">
        <f t="shared" si="134"/>
        <v>0.29856674946598355</v>
      </c>
      <c r="F1125" s="15" t="str">
        <f t="shared" si="135"/>
        <v>上升</v>
      </c>
      <c r="G1125" s="14">
        <f t="shared" si="136"/>
        <v>0.10020762892610779</v>
      </c>
      <c r="H1125" s="1" t="str">
        <f t="shared" si="137"/>
        <v>领先</v>
      </c>
    </row>
    <row r="1126" spans="1:8">
      <c r="A1126" s="3">
        <f>财富指数—趋势!A1126</f>
        <v>46210</v>
      </c>
      <c r="B1126" s="12">
        <f>财富指数—趋势!I1126/财富指数—趋势!H1126</f>
        <v>1.224359580881597</v>
      </c>
      <c r="C1126" s="12">
        <f t="shared" si="132"/>
        <v>1.221454830712172</v>
      </c>
      <c r="D1126" s="14">
        <f t="shared" si="133"/>
        <v>0.23781069069344074</v>
      </c>
      <c r="E1126" s="14">
        <f t="shared" si="134"/>
        <v>0.28437642385432566</v>
      </c>
      <c r="F1126" s="15" t="str">
        <f t="shared" si="135"/>
        <v>上升</v>
      </c>
      <c r="G1126" s="14">
        <f t="shared" si="136"/>
        <v>-7.5759948802378574E-3</v>
      </c>
      <c r="H1126" s="1" t="str">
        <f t="shared" si="137"/>
        <v>减弱</v>
      </c>
    </row>
    <row r="1127" spans="1:8">
      <c r="A1127" s="3">
        <f>财富指数—趋势!A1127</f>
        <v>46211</v>
      </c>
      <c r="B1127" s="12">
        <f>财富指数—趋势!I1127/财富指数—趋势!H1127</f>
        <v>1.2248306554631363</v>
      </c>
      <c r="C1127" s="12">
        <f t="shared" si="132"/>
        <v>1.221654438462537</v>
      </c>
      <c r="D1127" s="14">
        <f t="shared" si="133"/>
        <v>0.25999307992501386</v>
      </c>
      <c r="E1127" s="14">
        <f t="shared" si="134"/>
        <v>0.27403591716468439</v>
      </c>
      <c r="F1127" s="15" t="str">
        <f t="shared" si="135"/>
        <v>上升</v>
      </c>
      <c r="G1127" s="14">
        <f t="shared" si="136"/>
        <v>-4.0692248585716406E-2</v>
      </c>
      <c r="H1127" s="1" t="str">
        <f t="shared" si="137"/>
        <v>减弱</v>
      </c>
    </row>
    <row r="1128" spans="1:8">
      <c r="A1128" s="3">
        <f>财富指数—趋势!A1128</f>
        <v>46212</v>
      </c>
      <c r="B1128" s="12">
        <f>财富指数—趋势!I1128/财富指数—趋势!H1128</f>
        <v>1.2248690062576437</v>
      </c>
      <c r="C1128" s="12">
        <f t="shared" si="132"/>
        <v>1.2218489977711813</v>
      </c>
      <c r="D1128" s="14">
        <f t="shared" si="133"/>
        <v>0.24716707972682883</v>
      </c>
      <c r="E1128" s="14">
        <f t="shared" si="134"/>
        <v>0.26505623165309145</v>
      </c>
      <c r="F1128" s="15" t="str">
        <f t="shared" si="135"/>
        <v>上升</v>
      </c>
      <c r="G1128" s="14">
        <f t="shared" si="136"/>
        <v>-5.0617635273142447E-2</v>
      </c>
      <c r="H1128" s="1" t="str">
        <f t="shared" si="137"/>
        <v>减弱</v>
      </c>
    </row>
    <row r="1129" spans="1:8">
      <c r="A1129" s="3">
        <f>财富指数—趋势!A1129</f>
        <v>46213</v>
      </c>
      <c r="B1129" s="12">
        <f>财富指数—趋势!I1129/财富指数—趋势!H1129</f>
        <v>1.2249197039870656</v>
      </c>
      <c r="C1129" s="12">
        <f t="shared" si="132"/>
        <v>1.2220382607341365</v>
      </c>
      <c r="D1129" s="14">
        <f t="shared" si="133"/>
        <v>0.23578993764059586</v>
      </c>
      <c r="E1129" s="14">
        <f t="shared" si="134"/>
        <v>0.26005958303705018</v>
      </c>
      <c r="F1129" s="15" t="str">
        <f t="shared" si="135"/>
        <v>上升</v>
      </c>
      <c r="G1129" s="14">
        <f t="shared" si="136"/>
        <v>-6.6164828281434218E-2</v>
      </c>
      <c r="H1129" s="1" t="str">
        <f t="shared" si="137"/>
        <v>减弱</v>
      </c>
    </row>
    <row r="1130" spans="1:8">
      <c r="A1130" s="3">
        <f>财富指数—趋势!A1130</f>
        <v>46216</v>
      </c>
      <c r="B1130" s="12">
        <f>财富指数—趋势!I1130/财富指数—趋势!H1130</f>
        <v>1.2253756014874362</v>
      </c>
      <c r="C1130" s="12">
        <f t="shared" si="132"/>
        <v>1.2222232422963262</v>
      </c>
      <c r="D1130" s="14">
        <f t="shared" si="133"/>
        <v>0.25792008219278628</v>
      </c>
      <c r="E1130" s="14">
        <f t="shared" si="134"/>
        <v>0.26233184881998445</v>
      </c>
      <c r="F1130" s="15" t="str">
        <f t="shared" si="135"/>
        <v>上升</v>
      </c>
      <c r="G1130" s="14">
        <f t="shared" si="136"/>
        <v>-2.8145805850643413E-2</v>
      </c>
      <c r="H1130" s="1" t="str">
        <f t="shared" si="137"/>
        <v>减弱</v>
      </c>
    </row>
    <row r="1131" spans="1:8">
      <c r="A1131" s="3">
        <f>财富指数—趋势!A1131</f>
        <v>46217</v>
      </c>
      <c r="B1131" s="12">
        <f>财富指数—趋势!I1131/财富指数—趋势!H1131</f>
        <v>1.2249854820868782</v>
      </c>
      <c r="C1131" s="12">
        <f t="shared" si="132"/>
        <v>1.2223996236028751</v>
      </c>
      <c r="D1131" s="14">
        <f t="shared" si="133"/>
        <v>0.21153953535928416</v>
      </c>
      <c r="E1131" s="14">
        <f t="shared" si="134"/>
        <v>0.26526116760126589</v>
      </c>
      <c r="F1131" s="15" t="str">
        <f t="shared" si="135"/>
        <v>上升</v>
      </c>
      <c r="G1131" s="14">
        <f t="shared" si="136"/>
        <v>-9.9804204035303101E-2</v>
      </c>
      <c r="H1131" s="1" t="str">
        <f t="shared" si="137"/>
        <v>减弱</v>
      </c>
    </row>
    <row r="1132" spans="1:8">
      <c r="A1132" s="3">
        <f>财富指数—趋势!A1132</f>
        <v>46218</v>
      </c>
      <c r="B1132" s="12">
        <f>财富指数—趋势!I1132/财富指数—趋势!H1132</f>
        <v>1.2255465031006534</v>
      </c>
      <c r="C1132" s="12">
        <f t="shared" si="132"/>
        <v>1.2225878297331483</v>
      </c>
      <c r="D1132" s="14">
        <f t="shared" si="133"/>
        <v>0.24200088497126071</v>
      </c>
      <c r="E1132" s="14">
        <f t="shared" si="134"/>
        <v>0.26893477080100719</v>
      </c>
      <c r="F1132" s="15" t="str">
        <f t="shared" si="135"/>
        <v>上升</v>
      </c>
      <c r="G1132" s="14">
        <f t="shared" si="136"/>
        <v>-8.8678818137122306E-2</v>
      </c>
      <c r="H1132" s="1" t="str">
        <f t="shared" si="137"/>
        <v>减弱</v>
      </c>
    </row>
    <row r="1133" spans="1:8">
      <c r="A1133" s="3">
        <f>财富指数—趋势!A1133</f>
        <v>46219</v>
      </c>
      <c r="B1133" s="12">
        <f>财富指数—趋势!I1133/财富指数—趋势!H1133</f>
        <v>1.2255185691542203</v>
      </c>
      <c r="C1133" s="12">
        <f t="shared" si="132"/>
        <v>1.2227666834565671</v>
      </c>
      <c r="D1133" s="14">
        <f t="shared" si="133"/>
        <v>0.22505402992123447</v>
      </c>
      <c r="E1133" s="14">
        <f t="shared" si="134"/>
        <v>0.27239807216143624</v>
      </c>
      <c r="F1133" s="15" t="str">
        <f t="shared" si="135"/>
        <v>上升</v>
      </c>
      <c r="G1133" s="14">
        <f t="shared" si="136"/>
        <v>-0.14186624144476578</v>
      </c>
      <c r="H1133" s="1" t="str">
        <f t="shared" si="137"/>
        <v>减弱</v>
      </c>
    </row>
    <row r="1134" spans="1:8">
      <c r="A1134" s="3">
        <f>财富指数—趋势!A1134</f>
        <v>46220</v>
      </c>
      <c r="B1134" s="12">
        <f>财富指数—趋势!I1134/财富指数—趋势!H1134</f>
        <v>1.2258371356750992</v>
      </c>
      <c r="C1134" s="12">
        <f t="shared" si="132"/>
        <v>1.2229415362007221</v>
      </c>
      <c r="D1134" s="14">
        <f t="shared" si="133"/>
        <v>0.23677333614595675</v>
      </c>
      <c r="E1134" s="14">
        <f t="shared" si="134"/>
        <v>0.27198791266487804</v>
      </c>
      <c r="F1134" s="15" t="str">
        <f t="shared" si="135"/>
        <v>上升</v>
      </c>
      <c r="G1134" s="14">
        <f t="shared" si="136"/>
        <v>-0.12018916657416945</v>
      </c>
      <c r="H1134" s="1" t="str">
        <f t="shared" si="137"/>
        <v>减弱</v>
      </c>
    </row>
    <row r="1135" spans="1:8">
      <c r="A1135" s="3">
        <f>财富指数—趋势!A1135</f>
        <v>46223</v>
      </c>
      <c r="B1135" s="12">
        <f>财富指数—趋势!I1135/财富指数—趋势!H1135</f>
        <v>1.2257229210198703</v>
      </c>
      <c r="C1135" s="12">
        <f t="shared" si="132"/>
        <v>1.2231142031013387</v>
      </c>
      <c r="D1135" s="14">
        <f t="shared" si="133"/>
        <v>0.21328490110874565</v>
      </c>
      <c r="E1135" s="14">
        <f t="shared" si="134"/>
        <v>0.26782598755049786</v>
      </c>
      <c r="F1135" s="15" t="str">
        <f t="shared" si="135"/>
        <v>上升</v>
      </c>
      <c r="G1135" s="14">
        <f t="shared" si="136"/>
        <v>-4.9819687224750275E-2</v>
      </c>
      <c r="H1135" s="1" t="str">
        <f t="shared" si="137"/>
        <v>减弱</v>
      </c>
    </row>
    <row r="1136" spans="1:8">
      <c r="A1136" s="3">
        <f>财富指数—趋势!A1136</f>
        <v>46224</v>
      </c>
      <c r="B1136" s="12">
        <f>财富指数—趋势!I1136/财富指数—趋势!H1136</f>
        <v>1.2261040400633978</v>
      </c>
      <c r="C1136" s="12">
        <f t="shared" si="132"/>
        <v>1.223291799362821</v>
      </c>
      <c r="D1136" s="14">
        <f t="shared" si="133"/>
        <v>0.22989124116108428</v>
      </c>
      <c r="E1136" s="14">
        <f t="shared" si="134"/>
        <v>0.26459296498674129</v>
      </c>
      <c r="F1136" s="15" t="str">
        <f t="shared" si="135"/>
        <v>上升</v>
      </c>
      <c r="G1136" s="14">
        <f t="shared" si="136"/>
        <v>-3.3145431167924677E-2</v>
      </c>
      <c r="H1136" s="1" t="str">
        <f t="shared" si="137"/>
        <v>减弱</v>
      </c>
    </row>
    <row r="1137" spans="1:8">
      <c r="A1137" s="3">
        <f>财富指数—趋势!A1137</f>
        <v>46225</v>
      </c>
      <c r="B1137" s="12">
        <f>财富指数—趋势!I1137/财富指数—趋势!H1137</f>
        <v>1.2266451027746115</v>
      </c>
      <c r="C1137" s="12">
        <f t="shared" si="132"/>
        <v>1.2234790258502632</v>
      </c>
      <c r="D1137" s="14">
        <f t="shared" si="133"/>
        <v>0.25877655909531949</v>
      </c>
      <c r="E1137" s="14">
        <f t="shared" si="134"/>
        <v>0.26253685989975512</v>
      </c>
      <c r="F1137" s="15" t="str">
        <f t="shared" si="135"/>
        <v>上升</v>
      </c>
      <c r="G1137" s="14">
        <f t="shared" si="136"/>
        <v>3.2149554715377171E-2</v>
      </c>
      <c r="H1137" s="1" t="str">
        <f t="shared" si="137"/>
        <v>领先</v>
      </c>
    </row>
    <row r="1138" spans="1:8">
      <c r="A1138" s="3">
        <f>财富指数—趋势!A1138</f>
        <v>46226</v>
      </c>
      <c r="B1138" s="12">
        <f>财富指数—趋势!I1138/财富指数—趋势!H1138</f>
        <v>1.2271693384853157</v>
      </c>
      <c r="C1138" s="12">
        <f t="shared" si="132"/>
        <v>1.2236778840749536</v>
      </c>
      <c r="D1138" s="14">
        <f t="shared" si="133"/>
        <v>0.28532463124488761</v>
      </c>
      <c r="E1138" s="14">
        <f t="shared" si="134"/>
        <v>0.26250156195696739</v>
      </c>
      <c r="F1138" s="15" t="str">
        <f t="shared" si="135"/>
        <v>上升</v>
      </c>
      <c r="G1138" s="14">
        <f t="shared" si="136"/>
        <v>3.2792300966555388E-2</v>
      </c>
      <c r="H1138" s="1" t="str">
        <f t="shared" si="137"/>
        <v>领先</v>
      </c>
    </row>
    <row r="1139" spans="1:8">
      <c r="A1139" s="3">
        <f>财富指数—趋势!A1139</f>
        <v>46227</v>
      </c>
      <c r="B1139" s="12">
        <f>财富指数—趋势!I1139/财富指数—趋势!H1139</f>
        <v>1.2274892407194811</v>
      </c>
      <c r="C1139" s="12">
        <f t="shared" si="132"/>
        <v>1.2238713549561109</v>
      </c>
      <c r="D1139" s="14">
        <f t="shared" si="133"/>
        <v>0.29560997148265766</v>
      </c>
      <c r="E1139" s="14">
        <f t="shared" si="134"/>
        <v>0.26175233491354216</v>
      </c>
      <c r="F1139" s="15" t="str">
        <f t="shared" si="135"/>
        <v>上升</v>
      </c>
      <c r="G1139" s="14">
        <f t="shared" si="136"/>
        <v>5.7799280789216922E-2</v>
      </c>
      <c r="H1139" s="1" t="str">
        <f t="shared" si="137"/>
        <v>领先</v>
      </c>
    </row>
    <row r="1140" spans="1:8">
      <c r="A1140" s="3">
        <f>财富指数—趋势!A1140</f>
        <v>46230</v>
      </c>
      <c r="B1140" s="12">
        <f>财富指数—趋势!I1140/财富指数—趋势!H1140</f>
        <v>1.2277468408314112</v>
      </c>
      <c r="C1140" s="12">
        <f t="shared" si="132"/>
        <v>1.2240633384793067</v>
      </c>
      <c r="D1140" s="14">
        <f t="shared" si="133"/>
        <v>0.30092416268920896</v>
      </c>
      <c r="E1140" s="14">
        <f t="shared" si="134"/>
        <v>0.260335404417391</v>
      </c>
      <c r="F1140" s="15" t="str">
        <f t="shared" si="135"/>
        <v>上升</v>
      </c>
      <c r="G1140" s="14">
        <f t="shared" si="136"/>
        <v>4.0931082764195104E-2</v>
      </c>
      <c r="H1140" s="1" t="str">
        <f t="shared" si="137"/>
        <v>领先</v>
      </c>
    </row>
    <row r="1141" spans="1:8">
      <c r="A1141" s="3">
        <f>财富指数—趋势!A1141</f>
        <v>46231</v>
      </c>
      <c r="B1141" s="12">
        <f>财富指数—趋势!I1141/财富指数—趋势!H1141</f>
        <v>1.2281239644957753</v>
      </c>
      <c r="C1141" s="12">
        <f t="shared" si="132"/>
        <v>1.2242452535976627</v>
      </c>
      <c r="D1141" s="14">
        <f t="shared" si="133"/>
        <v>0.31682466292717315</v>
      </c>
      <c r="E1141" s="14">
        <f t="shared" si="134"/>
        <v>0.25794989925363732</v>
      </c>
      <c r="F1141" s="15" t="str">
        <f t="shared" si="135"/>
        <v>上升</v>
      </c>
      <c r="G1141" s="14">
        <f t="shared" si="136"/>
        <v>6.965758320034432E-2</v>
      </c>
      <c r="H1141" s="1" t="str">
        <f t="shared" si="137"/>
        <v>领先</v>
      </c>
    </row>
    <row r="1142" spans="1:8">
      <c r="A1142" s="3">
        <f>财富指数—趋势!A1142</f>
        <v>46232</v>
      </c>
      <c r="B1142" s="12">
        <f>财富指数—趋势!I1142/财富指数—趋势!H1142</f>
        <v>1.2278599490210236</v>
      </c>
      <c r="C1142" s="12">
        <f t="shared" si="132"/>
        <v>1.2243963536432145</v>
      </c>
      <c r="D1142" s="14">
        <f t="shared" si="133"/>
        <v>0.28288187624072592</v>
      </c>
      <c r="E1142" s="14">
        <f t="shared" si="134"/>
        <v>0.25442225037366589</v>
      </c>
      <c r="F1142" s="15" t="str">
        <f t="shared" si="135"/>
        <v>上升</v>
      </c>
      <c r="G1142" s="14">
        <f t="shared" si="136"/>
        <v>4.7091938600130057E-2</v>
      </c>
      <c r="H1142" s="1" t="str">
        <f t="shared" si="137"/>
        <v>领先</v>
      </c>
    </row>
    <row r="1143" spans="1:8">
      <c r="A1143" s="3">
        <f>财富指数—趋势!A1143</f>
        <v>46233</v>
      </c>
      <c r="B1143" s="12">
        <f>财富指数—趋势!I1143/财富指数—趋势!H1143</f>
        <v>1.2282784165464962</v>
      </c>
      <c r="C1143" s="12">
        <f t="shared" si="132"/>
        <v>1.2245428508624685</v>
      </c>
      <c r="D1143" s="14">
        <f t="shared" si="133"/>
        <v>0.30505797991442485</v>
      </c>
      <c r="E1143" s="14">
        <f t="shared" si="134"/>
        <v>0.25642003092513871</v>
      </c>
      <c r="F1143" s="15" t="str">
        <f t="shared" si="135"/>
        <v>上升</v>
      </c>
      <c r="G1143" s="14">
        <f t="shared" si="136"/>
        <v>4.7137897721638566E-2</v>
      </c>
      <c r="H1143" s="1" t="str">
        <f t="shared" si="137"/>
        <v>领先</v>
      </c>
    </row>
    <row r="1144" spans="1:8">
      <c r="A1144" s="3">
        <f>财富指数—趋势!A1144</f>
        <v>46234</v>
      </c>
      <c r="B1144" s="12">
        <f>财富指数—趋势!I1144/财富指数—趋势!H1144</f>
        <v>1.2287872172563767</v>
      </c>
      <c r="C1144" s="12">
        <f t="shared" si="132"/>
        <v>1.2246856257267207</v>
      </c>
      <c r="D1144" s="14">
        <f t="shared" si="133"/>
        <v>0.33490974691747777</v>
      </c>
      <c r="E1144" s="14">
        <f t="shared" si="134"/>
        <v>0.25984255828649439</v>
      </c>
      <c r="F1144" s="15" t="str">
        <f t="shared" si="135"/>
        <v>上升</v>
      </c>
      <c r="G1144" s="14">
        <f t="shared" si="136"/>
        <v>0.12337021155819361</v>
      </c>
      <c r="H1144" s="1" t="str">
        <f t="shared" si="137"/>
        <v>领先</v>
      </c>
    </row>
    <row r="1145" spans="1:8">
      <c r="A1145" s="3">
        <f>财富指数—趋势!A1145</f>
        <v>46237</v>
      </c>
      <c r="B1145" s="12">
        <f>财富指数—趋势!I1145/财富指数—趋势!H1145</f>
        <v>1.2290452978574482</v>
      </c>
      <c r="C1145" s="12">
        <f t="shared" si="132"/>
        <v>1.2248286792519647</v>
      </c>
      <c r="D1145" s="14">
        <f t="shared" si="133"/>
        <v>0.34426191000513917</v>
      </c>
      <c r="E1145" s="14">
        <f t="shared" si="134"/>
        <v>0.2654442204591228</v>
      </c>
      <c r="F1145" s="15" t="str">
        <f t="shared" si="135"/>
        <v>上升</v>
      </c>
      <c r="G1145" s="14">
        <f t="shared" si="136"/>
        <v>0.10226102503387846</v>
      </c>
      <c r="H1145" s="1" t="str">
        <f t="shared" si="137"/>
        <v>领先</v>
      </c>
    </row>
    <row r="1146" spans="1:8">
      <c r="A1146" s="3">
        <f>财富指数—趋势!A1146</f>
        <v>46238</v>
      </c>
      <c r="B1146" s="12">
        <f>财富指数—趋势!I1146/财富指数—趋势!H1146</f>
        <v>1.2286780889407829</v>
      </c>
      <c r="C1146" s="12">
        <f t="shared" si="132"/>
        <v>1.2249430901170555</v>
      </c>
      <c r="D1146" s="14">
        <f t="shared" si="133"/>
        <v>0.30491202847395815</v>
      </c>
      <c r="E1146" s="14">
        <f t="shared" si="134"/>
        <v>0.26793849180177165</v>
      </c>
      <c r="F1146" s="15" t="str">
        <f t="shared" si="135"/>
        <v>上升</v>
      </c>
      <c r="G1146" s="14">
        <f t="shared" si="136"/>
        <v>7.9857998552723686E-2</v>
      </c>
      <c r="H1146" s="1" t="str">
        <f t="shared" si="137"/>
        <v>领先</v>
      </c>
    </row>
    <row r="1147" spans="1:8">
      <c r="A1147" s="3">
        <f>财富指数—趋势!A1147</f>
        <v>46239</v>
      </c>
      <c r="B1147" s="12">
        <f>财富指数—趋势!I1147/财富指数—趋势!H1147</f>
        <v>1.2287913363518139</v>
      </c>
      <c r="C1147" s="12">
        <f t="shared" si="132"/>
        <v>1.2250470951795089</v>
      </c>
      <c r="D1147" s="14">
        <f t="shared" si="133"/>
        <v>0.30564059023023837</v>
      </c>
      <c r="E1147" s="14">
        <f t="shared" si="134"/>
        <v>0.2711684870178096</v>
      </c>
      <c r="F1147" s="15" t="str">
        <f t="shared" si="135"/>
        <v>上升</v>
      </c>
      <c r="G1147" s="14">
        <f t="shared" si="136"/>
        <v>6.8867254084281626E-2</v>
      </c>
      <c r="H1147" s="1" t="str">
        <f t="shared" si="137"/>
        <v>领先</v>
      </c>
    </row>
    <row r="1148" spans="1:8">
      <c r="A1148" s="3">
        <f>财富指数—趋势!A1148</f>
        <v>46240</v>
      </c>
      <c r="B1148" s="12">
        <f>财富指数—趋势!I1148/财富指数—趋势!H1148</f>
        <v>1.2294701221393265</v>
      </c>
      <c r="C1148" s="12">
        <f t="shared" si="132"/>
        <v>1.2251773007545361</v>
      </c>
      <c r="D1148" s="14">
        <f t="shared" si="133"/>
        <v>0.3503836858670617</v>
      </c>
      <c r="E1148" s="14">
        <f t="shared" si="134"/>
        <v>0.27547280158647858</v>
      </c>
      <c r="F1148" s="15" t="str">
        <f t="shared" si="135"/>
        <v>上升</v>
      </c>
      <c r="G1148" s="14">
        <f t="shared" si="136"/>
        <v>0.13709878475831605</v>
      </c>
      <c r="H1148" s="1" t="str">
        <f t="shared" si="137"/>
        <v>领先</v>
      </c>
    </row>
    <row r="1149" spans="1:8">
      <c r="A1149" s="3">
        <f>财富指数—趋势!A1149</f>
        <v>46241</v>
      </c>
      <c r="B1149" s="12">
        <f>财富指数—趋势!I1149/财富指数—趋势!H1149</f>
        <v>1.2299983414846019</v>
      </c>
      <c r="C1149" s="12">
        <f t="shared" si="132"/>
        <v>1.2253255898383817</v>
      </c>
      <c r="D1149" s="14">
        <f t="shared" si="133"/>
        <v>0.38134775646336827</v>
      </c>
      <c r="E1149" s="14">
        <f t="shared" si="134"/>
        <v>0.28186235762155187</v>
      </c>
      <c r="F1149" s="15" t="str">
        <f t="shared" si="135"/>
        <v>上升</v>
      </c>
      <c r="G1149" s="14">
        <f t="shared" si="136"/>
        <v>0.15145651530228399</v>
      </c>
      <c r="H1149" s="1" t="str">
        <f t="shared" si="137"/>
        <v>领先</v>
      </c>
    </row>
    <row r="1150" spans="1:8">
      <c r="A1150" s="3">
        <f>财富指数—趋势!A1150</f>
        <v>46244</v>
      </c>
      <c r="B1150" s="12">
        <f>财富指数—趋势!I1150/财富指数—趋势!H1150</f>
        <v>1.230707601261892</v>
      </c>
      <c r="C1150" s="12">
        <f t="shared" si="132"/>
        <v>1.2255128599518861</v>
      </c>
      <c r="D1150" s="14">
        <f t="shared" si="133"/>
        <v>0.42388305172169627</v>
      </c>
      <c r="E1150" s="14">
        <f t="shared" si="134"/>
        <v>0.29081917257779477</v>
      </c>
      <c r="F1150" s="15" t="str">
        <f t="shared" si="135"/>
        <v>上升</v>
      </c>
      <c r="G1150" s="14">
        <f t="shared" si="136"/>
        <v>0.16510649262637678</v>
      </c>
      <c r="H1150" s="1" t="str">
        <f t="shared" si="137"/>
        <v>领先</v>
      </c>
    </row>
    <row r="1151" spans="1:8">
      <c r="A1151" s="3">
        <f>财富指数—趋势!A1151</f>
        <v>46245</v>
      </c>
      <c r="B1151" s="12">
        <f>财富指数—趋势!I1151/财富指数—趋势!H1151</f>
        <v>1.230929211287324</v>
      </c>
      <c r="C1151" s="12">
        <f t="shared" si="132"/>
        <v>1.2257390612215786</v>
      </c>
      <c r="D1151" s="14">
        <f t="shared" si="133"/>
        <v>0.42343025770696929</v>
      </c>
      <c r="E1151" s="14">
        <f t="shared" si="134"/>
        <v>0.29870060950704158</v>
      </c>
      <c r="F1151" s="15" t="str">
        <f t="shared" si="135"/>
        <v>上升</v>
      </c>
      <c r="G1151" s="14">
        <f t="shared" si="136"/>
        <v>0.13810562646208169</v>
      </c>
      <c r="H1151" s="1" t="str">
        <f t="shared" si="137"/>
        <v>领先</v>
      </c>
    </row>
    <row r="1152" spans="1:8">
      <c r="A1152" s="3">
        <f>财富指数—趋势!A1152</f>
        <v>46246</v>
      </c>
      <c r="B1152" s="12">
        <f>财富指数—趋势!I1152/财富指数—趋势!H1152</f>
        <v>1.231571726009147</v>
      </c>
      <c r="C1152" s="12">
        <f t="shared" si="132"/>
        <v>1.225994421414546</v>
      </c>
      <c r="D1152" s="14">
        <f t="shared" si="133"/>
        <v>0.45492087869094533</v>
      </c>
      <c r="E1152" s="14">
        <f t="shared" si="134"/>
        <v>0.31029019728473972</v>
      </c>
      <c r="F1152" s="15" t="str">
        <f t="shared" si="135"/>
        <v>上升</v>
      </c>
      <c r="G1152" s="14">
        <f t="shared" si="136"/>
        <v>0.15931090720828767</v>
      </c>
      <c r="H1152" s="1" t="str">
        <f t="shared" si="137"/>
        <v>领先</v>
      </c>
    </row>
    <row r="1153" spans="1:8">
      <c r="A1153" s="3">
        <f>财富指数—趋势!A1153</f>
        <v>46247</v>
      </c>
      <c r="B1153" s="12">
        <f>财富指数—趋势!I1153/财富指数—趋势!H1153</f>
        <v>1.2322742053194715</v>
      </c>
      <c r="C1153" s="12">
        <f t="shared" si="132"/>
        <v>1.2262592741253275</v>
      </c>
      <c r="D1153" s="14">
        <f t="shared" si="133"/>
        <v>0.49051055686688549</v>
      </c>
      <c r="E1153" s="14">
        <f t="shared" si="134"/>
        <v>0.32212399118453139</v>
      </c>
      <c r="F1153" s="15" t="str">
        <f t="shared" si="135"/>
        <v>上升</v>
      </c>
      <c r="G1153" s="14">
        <f t="shared" si="136"/>
        <v>0.18958639417767653</v>
      </c>
      <c r="H1153" s="1" t="str">
        <f t="shared" si="137"/>
        <v>领先</v>
      </c>
    </row>
    <row r="1154" spans="1:8">
      <c r="A1154" s="3">
        <f>财富指数—趋势!A1154</f>
        <v>46248</v>
      </c>
      <c r="B1154" s="12">
        <f>财富指数—趋势!I1154/财富指数—趋势!H1154</f>
        <v>1.2327550818838022</v>
      </c>
      <c r="C1154" s="12">
        <f t="shared" si="132"/>
        <v>1.2265364097798706</v>
      </c>
      <c r="D1154" s="14">
        <f t="shared" si="133"/>
        <v>0.50701080329509374</v>
      </c>
      <c r="E1154" s="14">
        <f t="shared" si="134"/>
        <v>0.33555050420233418</v>
      </c>
      <c r="F1154" s="15" t="str">
        <f t="shared" si="135"/>
        <v>上升</v>
      </c>
      <c r="G1154" s="14">
        <f t="shared" si="136"/>
        <v>0.19018614036792059</v>
      </c>
      <c r="H1154" s="1" t="str">
        <f t="shared" si="137"/>
        <v>领先</v>
      </c>
    </row>
    <row r="1155" spans="1:8">
      <c r="A1155" s="3">
        <f>财富指数—趋势!A1155</f>
        <v>46251</v>
      </c>
      <c r="B1155" s="12">
        <f>财富指数—趋势!I1155/财富指数—趋势!H1155</f>
        <v>1.2335220547265409</v>
      </c>
      <c r="C1155" s="12">
        <f t="shared" si="132"/>
        <v>1.2268012742647396</v>
      </c>
      <c r="D1155" s="14">
        <f t="shared" si="133"/>
        <v>0.54782959577779344</v>
      </c>
      <c r="E1155" s="14">
        <f t="shared" si="134"/>
        <v>0.35036270704194544</v>
      </c>
      <c r="F1155" s="15" t="str">
        <f t="shared" si="135"/>
        <v>上升</v>
      </c>
      <c r="G1155" s="14">
        <f t="shared" si="136"/>
        <v>0.26494771953706753</v>
      </c>
      <c r="H1155" s="1" t="str">
        <f t="shared" si="137"/>
        <v>领先</v>
      </c>
    </row>
    <row r="1156" spans="1:8">
      <c r="A1156" s="3">
        <f>财富指数—趋势!A1156</f>
        <v>46252</v>
      </c>
      <c r="B1156" s="12">
        <f>财富指数—趋势!I1156/财富指数—趋势!H1156</f>
        <v>1.2348581802808718</v>
      </c>
      <c r="C1156" s="12">
        <f t="shared" si="132"/>
        <v>1.2270781496596446</v>
      </c>
      <c r="D1156" s="14">
        <f t="shared" si="133"/>
        <v>0.63402894293123069</v>
      </c>
      <c r="E1156" s="14">
        <f t="shared" si="134"/>
        <v>0.37039813760492091</v>
      </c>
      <c r="F1156" s="15" t="str">
        <f t="shared" si="135"/>
        <v>上升</v>
      </c>
      <c r="G1156" s="14">
        <f t="shared" si="136"/>
        <v>0.32897096301680584</v>
      </c>
      <c r="H1156" s="1" t="str">
        <f t="shared" si="137"/>
        <v>领先</v>
      </c>
    </row>
    <row r="1157" spans="1:8">
      <c r="A1157" s="3">
        <f>财富指数—趋势!A1157</f>
        <v>46253</v>
      </c>
      <c r="B1157" s="12">
        <f>财富指数—趋势!I1157/财富指数—趋势!H1157</f>
        <v>1.235460624358325</v>
      </c>
      <c r="C1157" s="12">
        <f t="shared" si="132"/>
        <v>1.227366574583755</v>
      </c>
      <c r="D1157" s="14">
        <f t="shared" si="133"/>
        <v>0.65946473874889389</v>
      </c>
      <c r="E1157" s="14">
        <f t="shared" si="134"/>
        <v>0.39085401844243572</v>
      </c>
      <c r="F1157" s="15" t="str">
        <f t="shared" si="135"/>
        <v>上升</v>
      </c>
      <c r="G1157" s="14">
        <f t="shared" si="136"/>
        <v>0.32455499183141612</v>
      </c>
      <c r="H1157" s="1" t="str">
        <f t="shared" si="137"/>
        <v>领先</v>
      </c>
    </row>
    <row r="1158" spans="1:8">
      <c r="A1158" s="3">
        <f>财富指数—趋势!A1158</f>
        <v>46254</v>
      </c>
      <c r="B1158" s="12">
        <f>财富指数—趋势!I1158/财富指数—趋势!H1158</f>
        <v>1.2350534419196375</v>
      </c>
      <c r="C1158" s="12">
        <f t="shared" si="132"/>
        <v>1.227640803731435</v>
      </c>
      <c r="D1158" s="14">
        <f t="shared" si="133"/>
        <v>0.60381164960237044</v>
      </c>
      <c r="E1158" s="14">
        <f t="shared" si="134"/>
        <v>0.40728426084753333</v>
      </c>
      <c r="F1158" s="15" t="str">
        <f t="shared" si="135"/>
        <v>上升</v>
      </c>
      <c r="G1158" s="14">
        <f t="shared" si="136"/>
        <v>0.25954973959723127</v>
      </c>
      <c r="H1158" s="1" t="str">
        <f t="shared" si="137"/>
        <v>领先</v>
      </c>
    </row>
    <row r="1159" spans="1:8">
      <c r="A1159" s="3">
        <f>财富指数—趋势!A1159</f>
        <v>46255</v>
      </c>
      <c r="B1159" s="12">
        <f>财富指数—趋势!I1159/财富指数—趋势!H1159</f>
        <v>1.2345243134107791</v>
      </c>
      <c r="C1159" s="12">
        <f t="shared" si="132"/>
        <v>1.2279043673111953</v>
      </c>
      <c r="D1159" s="14">
        <f t="shared" si="133"/>
        <v>0.53912554396069456</v>
      </c>
      <c r="E1159" s="14">
        <f t="shared" si="134"/>
        <v>0.41937001859590511</v>
      </c>
      <c r="F1159" s="15" t="str">
        <f t="shared" si="135"/>
        <v>上升</v>
      </c>
      <c r="G1159" s="14">
        <f t="shared" si="136"/>
        <v>0.23421351548673641</v>
      </c>
      <c r="H1159" s="1" t="str">
        <f t="shared" si="137"/>
        <v>领先</v>
      </c>
    </row>
    <row r="1160" spans="1:8">
      <c r="A1160" s="3">
        <f>财富指数—趋势!A1160</f>
        <v>46258</v>
      </c>
      <c r="B1160" s="12">
        <f>财富指数—趋势!I1160/财富指数—趋势!H1160</f>
        <v>1.235092887267963</v>
      </c>
      <c r="C1160" s="12">
        <f t="shared" si="132"/>
        <v>1.2281712407065573</v>
      </c>
      <c r="D1160" s="14">
        <f t="shared" si="133"/>
        <v>0.56357341158905783</v>
      </c>
      <c r="E1160" s="14">
        <f t="shared" si="134"/>
        <v>0.43213018241049556</v>
      </c>
      <c r="F1160" s="15" t="str">
        <f t="shared" si="135"/>
        <v>上升</v>
      </c>
      <c r="G1160" s="14">
        <f t="shared" si="136"/>
        <v>0.25793282135881945</v>
      </c>
      <c r="H1160" s="1" t="str">
        <f t="shared" si="137"/>
        <v>领先</v>
      </c>
    </row>
    <row r="1161" spans="1:8">
      <c r="A1161" s="3">
        <f>财富指数—趋势!A1161</f>
        <v>46259</v>
      </c>
      <c r="B1161" s="12">
        <f>财富指数—趋势!I1161/财富指数—趋势!H1161</f>
        <v>1.235335391706387</v>
      </c>
      <c r="C1161" s="12">
        <f t="shared" ref="C1161:C1200" si="138">AVERAGE(B1120:B1161)</f>
        <v>1.2284350749777257</v>
      </c>
      <c r="D1161" s="14">
        <f t="shared" ref="D1161:D1200" si="139">(B1161/C1161-1)*100</f>
        <v>0.56171602954160349</v>
      </c>
      <c r="E1161" s="14">
        <f t="shared" ref="E1161:E1200" si="140">AVERAGE(D1141:D1161)</f>
        <v>0.44454884273680007</v>
      </c>
      <c r="F1161" s="15" t="str">
        <f t="shared" ref="F1161:F1200" si="141">IF(E1161&gt;0,"上升","下降")</f>
        <v>上升</v>
      </c>
      <c r="G1161" s="14">
        <f t="shared" ref="G1161:G1200" si="142">D1161-D1148</f>
        <v>0.21133234367454179</v>
      </c>
      <c r="H1161" s="1" t="str">
        <f t="shared" ref="H1161:H1200" si="143">IF(AND(D1161&gt;0,G1161&gt;0),"领先",IF(AND(D1161&lt;=0,G1161&gt;0),"改善",IF(AND(D1161&gt;0,G1161&lt;=0),"减弱","滞后")))</f>
        <v>领先</v>
      </c>
    </row>
    <row r="1162" spans="1:8">
      <c r="A1162" s="3">
        <f>财富指数—趋势!A1162</f>
        <v>46260</v>
      </c>
      <c r="B1162" s="12">
        <f>财富指数—趋势!I1162/财富指数—趋势!H1162</f>
        <v>1.2350597764898448</v>
      </c>
      <c r="C1162" s="12">
        <f t="shared" si="138"/>
        <v>1.2286776469933522</v>
      </c>
      <c r="D1162" s="14">
        <f t="shared" si="139"/>
        <v>0.51943074834233105</v>
      </c>
      <c r="E1162" s="14">
        <f t="shared" si="140"/>
        <v>0.45419675156609329</v>
      </c>
      <c r="F1162" s="15" t="str">
        <f t="shared" si="141"/>
        <v>上升</v>
      </c>
      <c r="G1162" s="14">
        <f t="shared" si="142"/>
        <v>0.13808299187896278</v>
      </c>
      <c r="H1162" s="1" t="str">
        <f t="shared" si="143"/>
        <v>领先</v>
      </c>
    </row>
    <row r="1163" spans="1:8">
      <c r="A1163" s="3">
        <f>财富指数—趋势!A1163</f>
        <v>46261</v>
      </c>
      <c r="B1163" s="12">
        <f>财富指数—趋势!I1163/财富指数—趋势!H1163</f>
        <v>1.2346839251885633</v>
      </c>
      <c r="C1163" s="12">
        <f t="shared" si="138"/>
        <v>1.228909927766296</v>
      </c>
      <c r="D1163" s="14">
        <f t="shared" si="139"/>
        <v>0.46984708088104732</v>
      </c>
      <c r="E1163" s="14">
        <f t="shared" si="140"/>
        <v>0.46309985654896574</v>
      </c>
      <c r="F1163" s="15" t="str">
        <f t="shared" si="141"/>
        <v>上升</v>
      </c>
      <c r="G1163" s="14">
        <f t="shared" si="142"/>
        <v>4.596402915935105E-2</v>
      </c>
      <c r="H1163" s="1" t="str">
        <f t="shared" si="143"/>
        <v>领先</v>
      </c>
    </row>
    <row r="1164" spans="1:8">
      <c r="A1164" s="3">
        <f>财富指数—趋势!A1164</f>
        <v>46262</v>
      </c>
      <c r="B1164" s="12">
        <f>财富指数—趋势!I1164/财富指数—趋势!H1164</f>
        <v>1.2346825192436912</v>
      </c>
      <c r="C1164" s="12">
        <f t="shared" si="138"/>
        <v>1.2291656806948539</v>
      </c>
      <c r="D1164" s="14">
        <f t="shared" si="139"/>
        <v>0.44882790298201858</v>
      </c>
      <c r="E1164" s="14">
        <f t="shared" si="140"/>
        <v>0.46994604336170842</v>
      </c>
      <c r="F1164" s="15" t="str">
        <f t="shared" si="141"/>
        <v>上升</v>
      </c>
      <c r="G1164" s="14">
        <f t="shared" si="142"/>
        <v>2.5397645275049285E-2</v>
      </c>
      <c r="H1164" s="1" t="str">
        <f t="shared" si="143"/>
        <v>领先</v>
      </c>
    </row>
    <row r="1165" spans="1:8">
      <c r="A1165" s="3">
        <f>财富指数—趋势!A1165</f>
        <v>46265</v>
      </c>
      <c r="B1165" s="12">
        <f>财富指数—趋势!I1165/财富指数—趋势!H1165</f>
        <v>1.2351127424924824</v>
      </c>
      <c r="C1165" s="12">
        <f t="shared" si="138"/>
        <v>1.2294277029860554</v>
      </c>
      <c r="D1165" s="14">
        <f t="shared" si="139"/>
        <v>0.4624134865856</v>
      </c>
      <c r="E1165" s="14">
        <f t="shared" si="140"/>
        <v>0.47601765001257135</v>
      </c>
      <c r="F1165" s="15" t="str">
        <f t="shared" si="141"/>
        <v>上升</v>
      </c>
      <c r="G1165" s="14">
        <f t="shared" si="142"/>
        <v>7.4926078946546681E-3</v>
      </c>
      <c r="H1165" s="1" t="str">
        <f t="shared" si="143"/>
        <v>领先</v>
      </c>
    </row>
    <row r="1166" spans="1:8">
      <c r="A1166" s="3">
        <f>财富指数—趋势!A1166</f>
        <v>46266</v>
      </c>
      <c r="B1166" s="12">
        <f>财富指数—趋势!I1166/财富指数—趋势!H1166</f>
        <v>1.2351310403408378</v>
      </c>
      <c r="C1166" s="12">
        <f t="shared" si="138"/>
        <v>1.2296965433656977</v>
      </c>
      <c r="D1166" s="14">
        <f t="shared" si="139"/>
        <v>0.44193805410446263</v>
      </c>
      <c r="E1166" s="14">
        <f t="shared" si="140"/>
        <v>0.48066889496968185</v>
      </c>
      <c r="F1166" s="15" t="str">
        <f t="shared" si="141"/>
        <v>上升</v>
      </c>
      <c r="G1166" s="14">
        <f t="shared" si="142"/>
        <v>-4.8572502762422864E-2</v>
      </c>
      <c r="H1166" s="1" t="str">
        <f t="shared" si="143"/>
        <v>减弱</v>
      </c>
    </row>
    <row r="1167" spans="1:8">
      <c r="A1167" s="3">
        <f>财富指数—趋势!A1167</f>
        <v>46267</v>
      </c>
      <c r="B1167" s="12">
        <f>财富指数—趋势!I1167/财富指数—趋势!H1167</f>
        <v>1.2351440699059355</v>
      </c>
      <c r="C1167" s="12">
        <f t="shared" si="138"/>
        <v>1.2299536011708323</v>
      </c>
      <c r="D1167" s="14">
        <f t="shared" si="139"/>
        <v>0.42200524720299448</v>
      </c>
      <c r="E1167" s="14">
        <f t="shared" si="140"/>
        <v>0.48624476252820742</v>
      </c>
      <c r="F1167" s="15" t="str">
        <f t="shared" si="141"/>
        <v>上升</v>
      </c>
      <c r="G1167" s="14">
        <f t="shared" si="142"/>
        <v>-8.5005556092099255E-2</v>
      </c>
      <c r="H1167" s="1" t="str">
        <f t="shared" si="143"/>
        <v>减弱</v>
      </c>
    </row>
    <row r="1168" spans="1:8">
      <c r="A1168" s="3">
        <f>财富指数—趋势!A1168</f>
        <v>46268</v>
      </c>
      <c r="B1168" s="12">
        <f>财富指数—趋势!I1168/财富指数—趋势!H1168</f>
        <v>1.2356991181384216</v>
      </c>
      <c r="C1168" s="12">
        <f t="shared" si="138"/>
        <v>1.2302235901531378</v>
      </c>
      <c r="D1168" s="14">
        <f t="shared" si="139"/>
        <v>0.4450839692158981</v>
      </c>
      <c r="E1168" s="14">
        <f t="shared" si="140"/>
        <v>0.4928849234322864</v>
      </c>
      <c r="F1168" s="15" t="str">
        <f t="shared" si="141"/>
        <v>上升</v>
      </c>
      <c r="G1168" s="14">
        <f t="shared" si="142"/>
        <v>-0.10274562656189534</v>
      </c>
      <c r="H1168" s="1" t="str">
        <f t="shared" si="143"/>
        <v>减弱</v>
      </c>
    </row>
    <row r="1169" spans="1:8">
      <c r="A1169" s="3">
        <f>财富指数—趋势!A1169</f>
        <v>46269</v>
      </c>
      <c r="B1169" s="12">
        <f>财富指数—趋势!I1169/财富指数—趋势!H1169</f>
        <v>1.23591159923671</v>
      </c>
      <c r="C1169" s="12">
        <f t="shared" si="138"/>
        <v>1.2304874221477466</v>
      </c>
      <c r="D1169" s="14">
        <f t="shared" si="139"/>
        <v>0.44081532174427007</v>
      </c>
      <c r="E1169" s="14">
        <f t="shared" si="140"/>
        <v>0.4971911918073918</v>
      </c>
      <c r="F1169" s="15" t="str">
        <f t="shared" si="141"/>
        <v>上升</v>
      </c>
      <c r="G1169" s="14">
        <f t="shared" si="142"/>
        <v>-0.19321362118696062</v>
      </c>
      <c r="H1169" s="1" t="str">
        <f t="shared" si="143"/>
        <v>减弱</v>
      </c>
    </row>
    <row r="1170" spans="1:8">
      <c r="A1170" s="3">
        <f>财富指数—趋势!A1170</f>
        <v>46272</v>
      </c>
      <c r="B1170" s="12">
        <f>财富指数—趋势!I1170/财富指数—趋势!H1170</f>
        <v>1.2362014413047251</v>
      </c>
      <c r="C1170" s="12">
        <f t="shared" si="138"/>
        <v>1.2307572420298198</v>
      </c>
      <c r="D1170" s="14">
        <f t="shared" si="139"/>
        <v>0.44234549990755934</v>
      </c>
      <c r="E1170" s="14">
        <f t="shared" si="140"/>
        <v>0.50009584625711512</v>
      </c>
      <c r="F1170" s="15" t="str">
        <f t="shared" si="141"/>
        <v>上升</v>
      </c>
      <c r="G1170" s="14">
        <f t="shared" si="142"/>
        <v>-0.21711923884133455</v>
      </c>
      <c r="H1170" s="1" t="str">
        <f t="shared" si="143"/>
        <v>减弱</v>
      </c>
    </row>
    <row r="1171" spans="1:8">
      <c r="A1171" s="3">
        <f>财富指数—趋势!A1171</f>
        <v>46273</v>
      </c>
      <c r="B1171" s="12">
        <f>财富指数—趋势!I1171/财富指数—趋势!H1171</f>
        <v>1.2361313548372257</v>
      </c>
      <c r="C1171" s="12">
        <f t="shared" si="138"/>
        <v>1.2310241860976807</v>
      </c>
      <c r="D1171" s="14">
        <f t="shared" si="139"/>
        <v>0.41487151895323038</v>
      </c>
      <c r="E1171" s="14">
        <f t="shared" si="140"/>
        <v>0.49966672564909298</v>
      </c>
      <c r="F1171" s="15" t="str">
        <f t="shared" si="141"/>
        <v>上升</v>
      </c>
      <c r="G1171" s="14">
        <f t="shared" si="142"/>
        <v>-0.18894013064914006</v>
      </c>
      <c r="H1171" s="1" t="str">
        <f t="shared" si="143"/>
        <v>减弱</v>
      </c>
    </row>
    <row r="1172" spans="1:8">
      <c r="A1172" s="3">
        <f>财富指数—趋势!A1172</f>
        <v>46274</v>
      </c>
      <c r="B1172" s="12">
        <f>财富指数—趋势!I1172/财富指数—趋势!H1172</f>
        <v>1.2363376298493942</v>
      </c>
      <c r="C1172" s="12">
        <f t="shared" si="138"/>
        <v>1.2312851867729657</v>
      </c>
      <c r="D1172" s="14">
        <f t="shared" si="139"/>
        <v>0.41033898001081592</v>
      </c>
      <c r="E1172" s="14">
        <f t="shared" si="140"/>
        <v>0.49904333147308561</v>
      </c>
      <c r="F1172" s="15" t="str">
        <f t="shared" si="141"/>
        <v>上升</v>
      </c>
      <c r="G1172" s="14">
        <f t="shared" si="142"/>
        <v>-0.12878656394987864</v>
      </c>
      <c r="H1172" s="1" t="str">
        <f t="shared" si="143"/>
        <v>减弱</v>
      </c>
    </row>
    <row r="1173" spans="1:8">
      <c r="A1173" s="3">
        <f>财富指数—趋势!A1173</f>
        <v>46275</v>
      </c>
      <c r="B1173" s="12">
        <f>财富指数—趋势!I1173/财富指数—趋势!H1173</f>
        <v>1.2366970737967526</v>
      </c>
      <c r="C1173" s="12">
        <f t="shared" si="138"/>
        <v>1.2315640341946292</v>
      </c>
      <c r="D1173" s="14">
        <f t="shared" si="139"/>
        <v>0.41679031374768361</v>
      </c>
      <c r="E1173" s="14">
        <f t="shared" si="140"/>
        <v>0.49722759028531122</v>
      </c>
      <c r="F1173" s="15" t="str">
        <f t="shared" si="141"/>
        <v>上升</v>
      </c>
      <c r="G1173" s="14">
        <f t="shared" si="142"/>
        <v>-0.14678309784137422</v>
      </c>
      <c r="H1173" s="1" t="str">
        <f t="shared" si="143"/>
        <v>减弱</v>
      </c>
    </row>
    <row r="1174" spans="1:8">
      <c r="A1174" s="3">
        <f>财富指数—趋势!A1174</f>
        <v>46276</v>
      </c>
      <c r="B1174" s="12">
        <f>财富指数—趋势!I1174/财富指数—趋势!H1174</f>
        <v>1.2366524826062419</v>
      </c>
      <c r="C1174" s="12">
        <f t="shared" si="138"/>
        <v>1.2318284622780955</v>
      </c>
      <c r="D1174" s="14">
        <f t="shared" si="139"/>
        <v>0.39161461809584797</v>
      </c>
      <c r="E1174" s="14">
        <f t="shared" si="140"/>
        <v>0.4925182598676428</v>
      </c>
      <c r="F1174" s="15" t="str">
        <f t="shared" si="141"/>
        <v>上升</v>
      </c>
      <c r="G1174" s="14">
        <f t="shared" si="142"/>
        <v>-0.17010141144575552</v>
      </c>
      <c r="H1174" s="1" t="str">
        <f t="shared" si="143"/>
        <v>减弱</v>
      </c>
    </row>
    <row r="1175" spans="1:8">
      <c r="A1175" s="3">
        <f>财富指数—趋势!A1175</f>
        <v>46279</v>
      </c>
      <c r="B1175" s="12">
        <f>财富指数—趋势!I1175/财富指数—趋势!H1175</f>
        <v>1.2365830786864094</v>
      </c>
      <c r="C1175" s="12">
        <f t="shared" si="138"/>
        <v>1.2320919029812427</v>
      </c>
      <c r="D1175" s="14">
        <f t="shared" si="139"/>
        <v>0.36451629089515603</v>
      </c>
      <c r="E1175" s="14">
        <f t="shared" si="140"/>
        <v>0.48573280689621712</v>
      </c>
      <c r="F1175" s="15" t="str">
        <f t="shared" si="141"/>
        <v>上升</v>
      </c>
      <c r="G1175" s="14">
        <f t="shared" si="142"/>
        <v>-0.15491445744717502</v>
      </c>
      <c r="H1175" s="1" t="str">
        <f t="shared" si="143"/>
        <v>减弱</v>
      </c>
    </row>
    <row r="1176" spans="1:8">
      <c r="A1176" s="3">
        <f>财富指数—趋势!A1176</f>
        <v>46280</v>
      </c>
      <c r="B1176" s="12">
        <f>财富指数—趋势!I1176/财富指数—趋势!H1176</f>
        <v>1.2369439392537585</v>
      </c>
      <c r="C1176" s="12">
        <f t="shared" si="138"/>
        <v>1.2323563506854969</v>
      </c>
      <c r="D1176" s="14">
        <f t="shared" si="139"/>
        <v>0.37226152692844128</v>
      </c>
      <c r="E1176" s="14">
        <f t="shared" si="140"/>
        <v>0.47737242266529545</v>
      </c>
      <c r="F1176" s="15" t="str">
        <f t="shared" si="141"/>
        <v>上升</v>
      </c>
      <c r="G1176" s="14">
        <f t="shared" si="142"/>
        <v>-9.7585553952606041E-2</v>
      </c>
      <c r="H1176" s="1" t="str">
        <f t="shared" si="143"/>
        <v>减弱</v>
      </c>
    </row>
    <row r="1177" spans="1:8">
      <c r="A1177" s="3">
        <f>财富指数—趋势!A1177</f>
        <v>46281</v>
      </c>
      <c r="B1177" s="12">
        <f>财富指数—趋势!I1177/财富指数—趋势!H1177</f>
        <v>1.2371786208414184</v>
      </c>
      <c r="C1177" s="12">
        <f t="shared" si="138"/>
        <v>1.2326291054431526</v>
      </c>
      <c r="D1177" s="14">
        <f t="shared" si="139"/>
        <v>0.36909037586210225</v>
      </c>
      <c r="E1177" s="14">
        <f t="shared" si="140"/>
        <v>0.46475630042390859</v>
      </c>
      <c r="F1177" s="15" t="str">
        <f t="shared" si="141"/>
        <v>上升</v>
      </c>
      <c r="G1177" s="14">
        <f t="shared" si="142"/>
        <v>-7.9737527119916329E-2</v>
      </c>
      <c r="H1177" s="1" t="str">
        <f t="shared" si="143"/>
        <v>减弱</v>
      </c>
    </row>
    <row r="1178" spans="1:8">
      <c r="A1178" s="3">
        <f>财富指数—趋势!A1178</f>
        <v>46282</v>
      </c>
      <c r="B1178" s="12">
        <f>财富指数—趋势!I1178/财富指数—趋势!H1178</f>
        <v>1.2377934890204612</v>
      </c>
      <c r="C1178" s="12">
        <f t="shared" si="138"/>
        <v>1.2329074256564159</v>
      </c>
      <c r="D1178" s="14">
        <f t="shared" si="139"/>
        <v>0.39630415571905164</v>
      </c>
      <c r="E1178" s="14">
        <f t="shared" si="140"/>
        <v>0.4522248440891542</v>
      </c>
      <c r="F1178" s="15" t="str">
        <f t="shared" si="141"/>
        <v>上升</v>
      </c>
      <c r="G1178" s="14">
        <f t="shared" si="142"/>
        <v>-6.6109330866548355E-2</v>
      </c>
      <c r="H1178" s="1" t="str">
        <f t="shared" si="143"/>
        <v>减弱</v>
      </c>
    </row>
    <row r="1179" spans="1:8">
      <c r="A1179" s="3">
        <f>财富指数—趋势!A1179</f>
        <v>46283</v>
      </c>
      <c r="B1179" s="12">
        <f>财富指数—趋势!I1179/财富指数—趋势!H1179</f>
        <v>1.2385250961944954</v>
      </c>
      <c r="C1179" s="12">
        <f t="shared" si="138"/>
        <v>1.2331902826426036</v>
      </c>
      <c r="D1179" s="14">
        <f t="shared" si="139"/>
        <v>0.4326026264543481</v>
      </c>
      <c r="E1179" s="14">
        <f t="shared" si="140"/>
        <v>0.44407203346305785</v>
      </c>
      <c r="F1179" s="15" t="str">
        <f t="shared" si="141"/>
        <v>上升</v>
      </c>
      <c r="G1179" s="14">
        <f t="shared" si="142"/>
        <v>-9.335427650114525E-3</v>
      </c>
      <c r="H1179" s="1" t="str">
        <f t="shared" si="143"/>
        <v>减弱</v>
      </c>
    </row>
    <row r="1180" spans="1:8">
      <c r="A1180" s="3">
        <f>财富指数—趋势!A1180</f>
        <v>46285</v>
      </c>
      <c r="B1180" s="12">
        <f>财富指数—趋势!I1180/财富指数—趋势!H1180</f>
        <v>1.239416352730857</v>
      </c>
      <c r="C1180" s="12">
        <f t="shared" si="138"/>
        <v>1.2334818782198784</v>
      </c>
      <c r="D1180" s="14">
        <f t="shared" si="139"/>
        <v>0.48111566256190397</v>
      </c>
      <c r="E1180" s="14">
        <f t="shared" si="140"/>
        <v>0.4413096581583536</v>
      </c>
      <c r="F1180" s="15" t="str">
        <f t="shared" si="141"/>
        <v>上升</v>
      </c>
      <c r="G1180" s="14">
        <f t="shared" si="142"/>
        <v>5.9110415358909485E-2</v>
      </c>
      <c r="H1180" s="1" t="str">
        <f t="shared" si="143"/>
        <v>领先</v>
      </c>
    </row>
    <row r="1181" spans="1:8">
      <c r="A1181" s="3">
        <f>财富指数—趋势!A1181</f>
        <v>46286</v>
      </c>
      <c r="B1181" s="12">
        <f>财富指数—趋势!I1181/财富指数—趋势!H1181</f>
        <v>1.2401276356536437</v>
      </c>
      <c r="C1181" s="12">
        <f t="shared" si="138"/>
        <v>1.2337827923849776</v>
      </c>
      <c r="D1181" s="14">
        <f t="shared" si="139"/>
        <v>0.51425934190580946</v>
      </c>
      <c r="E1181" s="14">
        <f t="shared" si="140"/>
        <v>0.43896136912581796</v>
      </c>
      <c r="F1181" s="15" t="str">
        <f t="shared" si="141"/>
        <v>上升</v>
      </c>
      <c r="G1181" s="14">
        <f t="shared" si="142"/>
        <v>6.9175372689911363E-2</v>
      </c>
      <c r="H1181" s="1" t="str">
        <f t="shared" si="143"/>
        <v>领先</v>
      </c>
    </row>
    <row r="1182" spans="1:8">
      <c r="A1182" s="3">
        <f>财富指数—趋势!A1182</f>
        <v>46287</v>
      </c>
      <c r="B1182" s="12">
        <f>财富指数—趋势!I1182/财富指数—趋势!H1182</f>
        <v>1.2411240712616023</v>
      </c>
      <c r="C1182" s="12">
        <f t="shared" si="138"/>
        <v>1.2341012978714108</v>
      </c>
      <c r="D1182" s="14">
        <f t="shared" si="139"/>
        <v>0.56905972000065308</v>
      </c>
      <c r="E1182" s="14">
        <f t="shared" si="140"/>
        <v>0.43931106867148695</v>
      </c>
      <c r="F1182" s="15" t="str">
        <f t="shared" si="141"/>
        <v>上升</v>
      </c>
      <c r="G1182" s="14">
        <f t="shared" si="142"/>
        <v>0.12824439825638301</v>
      </c>
      <c r="H1182" s="1" t="str">
        <f t="shared" si="143"/>
        <v>领先</v>
      </c>
    </row>
    <row r="1183" spans="1:8">
      <c r="A1183" s="3">
        <f>财富指数—趋势!A1183</f>
        <v>46288</v>
      </c>
      <c r="B1183" s="12">
        <f>财富指数—趋势!I1183/财富指数—趋势!H1183</f>
        <v>1.241910809266382</v>
      </c>
      <c r="C1183" s="12">
        <f t="shared" si="138"/>
        <v>1.2344295560802345</v>
      </c>
      <c r="D1183" s="14">
        <f t="shared" si="139"/>
        <v>0.60604942171857967</v>
      </c>
      <c r="E1183" s="14">
        <f t="shared" si="140"/>
        <v>0.44343576740368917</v>
      </c>
      <c r="F1183" s="15" t="str">
        <f t="shared" si="141"/>
        <v>上升</v>
      </c>
      <c r="G1183" s="14">
        <f t="shared" si="142"/>
        <v>0.16370392181102034</v>
      </c>
      <c r="H1183" s="1" t="str">
        <f t="shared" si="143"/>
        <v>领先</v>
      </c>
    </row>
    <row r="1184" spans="1:8">
      <c r="A1184" s="3">
        <f>财富指数—趋势!A1184</f>
        <v>46289</v>
      </c>
      <c r="B1184" s="12">
        <f>财富指数—趋势!I1184/财富指数—趋势!H1184</f>
        <v>1.2425761993874711</v>
      </c>
      <c r="C1184" s="12">
        <f t="shared" si="138"/>
        <v>1.2347799429937214</v>
      </c>
      <c r="D1184" s="14">
        <f t="shared" si="139"/>
        <v>0.63138832453397686</v>
      </c>
      <c r="E1184" s="14">
        <f t="shared" si="140"/>
        <v>0.45112820757763827</v>
      </c>
      <c r="F1184" s="15" t="str">
        <f t="shared" si="141"/>
        <v>上升</v>
      </c>
      <c r="G1184" s="14">
        <f t="shared" si="142"/>
        <v>0.21651680558074649</v>
      </c>
      <c r="H1184" s="1" t="str">
        <f t="shared" si="143"/>
        <v>领先</v>
      </c>
    </row>
    <row r="1185" spans="1:8">
      <c r="A1185" s="3">
        <f>财富指数—趋势!A1185</f>
        <v>46293</v>
      </c>
      <c r="B1185" s="12">
        <f>财富指数—趋势!I1185/财富指数—趋势!H1185</f>
        <v>1.2426801207489815</v>
      </c>
      <c r="C1185" s="12">
        <f t="shared" si="138"/>
        <v>1.2351228407128281</v>
      </c>
      <c r="D1185" s="14">
        <f t="shared" si="139"/>
        <v>0.61186464917060146</v>
      </c>
      <c r="E1185" s="14">
        <f t="shared" si="140"/>
        <v>0.45889186215804706</v>
      </c>
      <c r="F1185" s="15" t="str">
        <f t="shared" si="141"/>
        <v>上升</v>
      </c>
      <c r="G1185" s="14">
        <f t="shared" si="142"/>
        <v>0.20152566915978554</v>
      </c>
      <c r="H1185" s="1" t="str">
        <f t="shared" si="143"/>
        <v>领先</v>
      </c>
    </row>
    <row r="1186" spans="1:8">
      <c r="A1186" s="3">
        <f>财富指数—趋势!A1186</f>
        <v>46294</v>
      </c>
      <c r="B1186" s="12">
        <f>财富指数—趋势!I1186/财富指数—趋势!H1186</f>
        <v>1.2433910230002641</v>
      </c>
      <c r="C1186" s="12">
        <f t="shared" si="138"/>
        <v>1.2354705503733971</v>
      </c>
      <c r="D1186" s="14">
        <f t="shared" si="139"/>
        <v>0.64108955284065683</v>
      </c>
      <c r="E1186" s="14">
        <f t="shared" si="140"/>
        <v>0.46740024626543075</v>
      </c>
      <c r="F1186" s="15" t="str">
        <f t="shared" si="141"/>
        <v>上升</v>
      </c>
      <c r="G1186" s="14">
        <f t="shared" si="142"/>
        <v>0.22429923909297322</v>
      </c>
      <c r="H1186" s="1" t="str">
        <f t="shared" si="143"/>
        <v>领先</v>
      </c>
    </row>
    <row r="1187" spans="1:8">
      <c r="A1187" s="3">
        <f>财富指数—趋势!A1187</f>
        <v>46295</v>
      </c>
      <c r="B1187" s="12">
        <f>财富指数—趋势!I1187/财富指数—趋势!H1187</f>
        <v>1.2433845565379802</v>
      </c>
      <c r="C1187" s="12">
        <f t="shared" si="138"/>
        <v>1.2358119612943621</v>
      </c>
      <c r="D1187" s="14">
        <f t="shared" si="139"/>
        <v>0.61276274067509906</v>
      </c>
      <c r="E1187" s="14">
        <f t="shared" si="140"/>
        <v>0.47553475514974658</v>
      </c>
      <c r="F1187" s="15" t="str">
        <f t="shared" si="141"/>
        <v>上升</v>
      </c>
      <c r="G1187" s="14">
        <f t="shared" si="142"/>
        <v>0.22114812257925109</v>
      </c>
      <c r="H1187" s="1" t="str">
        <f t="shared" si="143"/>
        <v>领先</v>
      </c>
    </row>
    <row r="1188" spans="1:8">
      <c r="A1188" s="3">
        <f>财富指数—趋势!A1188</f>
        <v>46303</v>
      </c>
      <c r="B1188" s="12">
        <f>财富指数—趋势!I1188/财富指数—趋势!H1188</f>
        <v>1.243513655214328</v>
      </c>
      <c r="C1188" s="12">
        <f t="shared" si="138"/>
        <v>1.2361651890627798</v>
      </c>
      <c r="D1188" s="14">
        <f t="shared" si="139"/>
        <v>0.59445664839661294</v>
      </c>
      <c r="E1188" s="14">
        <f t="shared" si="140"/>
        <v>0.48374672663515705</v>
      </c>
      <c r="F1188" s="15" t="str">
        <f t="shared" si="141"/>
        <v>上升</v>
      </c>
      <c r="G1188" s="14">
        <f t="shared" si="142"/>
        <v>0.22994035750145692</v>
      </c>
      <c r="H1188" s="1" t="str">
        <f t="shared" si="143"/>
        <v>领先</v>
      </c>
    </row>
    <row r="1189" spans="1:8">
      <c r="A1189" s="3">
        <f>财富指数—趋势!A1189</f>
        <v>46304</v>
      </c>
      <c r="B1189" s="12">
        <f>财富指数—趋势!I1189/财富指数—趋势!H1189</f>
        <v>1.2437414448725492</v>
      </c>
      <c r="C1189" s="12">
        <f t="shared" si="138"/>
        <v>1.236521144027559</v>
      </c>
      <c r="D1189" s="14">
        <f t="shared" si="139"/>
        <v>0.58392053220153173</v>
      </c>
      <c r="E1189" s="14">
        <f t="shared" si="140"/>
        <v>0.49035799153923471</v>
      </c>
      <c r="F1189" s="15" t="str">
        <f t="shared" si="141"/>
        <v>上升</v>
      </c>
      <c r="G1189" s="14">
        <f t="shared" si="142"/>
        <v>0.21165900527309045</v>
      </c>
      <c r="H1189" s="1" t="str">
        <f t="shared" si="143"/>
        <v>领先</v>
      </c>
    </row>
    <row r="1190" spans="1:8">
      <c r="A1190" s="3">
        <f>财富指数—趋势!A1190</f>
        <v>46305</v>
      </c>
      <c r="B1190" s="12">
        <f>财富指数—趋势!I1190/财富指数—趋势!H1190</f>
        <v>1.2434714146278278</v>
      </c>
      <c r="C1190" s="12">
        <f t="shared" si="138"/>
        <v>1.2368545081344282</v>
      </c>
      <c r="D1190" s="14">
        <f t="shared" si="139"/>
        <v>0.53497856456699022</v>
      </c>
      <c r="E1190" s="14">
        <f t="shared" si="140"/>
        <v>0.49484195548317395</v>
      </c>
      <c r="F1190" s="15" t="str">
        <f t="shared" si="141"/>
        <v>上升</v>
      </c>
      <c r="G1190" s="14">
        <f t="shared" si="142"/>
        <v>0.16588818870488797</v>
      </c>
      <c r="H1190" s="1" t="str">
        <f t="shared" si="143"/>
        <v>领先</v>
      </c>
    </row>
    <row r="1191" spans="1:8">
      <c r="A1191" s="3">
        <f>财富指数—趋势!A1191</f>
        <v>46307</v>
      </c>
      <c r="B1191" s="12">
        <f>财富指数—趋势!I1191/财富指数—趋势!H1191</f>
        <v>1.2447491179465324</v>
      </c>
      <c r="C1191" s="12">
        <f t="shared" si="138"/>
        <v>1.2372057170978077</v>
      </c>
      <c r="D1191" s="14">
        <f t="shared" si="139"/>
        <v>0.60971273770216161</v>
      </c>
      <c r="E1191" s="14">
        <f t="shared" si="140"/>
        <v>0.50281182394958346</v>
      </c>
      <c r="F1191" s="15" t="str">
        <f t="shared" si="141"/>
        <v>上升</v>
      </c>
      <c r="G1191" s="14">
        <f t="shared" si="142"/>
        <v>0.21340858198310997</v>
      </c>
      <c r="H1191" s="1" t="str">
        <f t="shared" si="143"/>
        <v>领先</v>
      </c>
    </row>
    <row r="1192" spans="1:8">
      <c r="A1192" s="3">
        <f>财富指数—趋势!A1192</f>
        <v>46308</v>
      </c>
      <c r="B1192" s="12">
        <f>财富指数—趋势!I1192/财富指数—趋势!H1192</f>
        <v>1.2454829553599587</v>
      </c>
      <c r="C1192" s="12">
        <f t="shared" si="138"/>
        <v>1.2375575112429997</v>
      </c>
      <c r="D1192" s="14">
        <f t="shared" si="139"/>
        <v>0.64041016639289072</v>
      </c>
      <c r="E1192" s="14">
        <f t="shared" si="140"/>
        <v>0.51355175954194821</v>
      </c>
      <c r="F1192" s="15" t="str">
        <f t="shared" si="141"/>
        <v>上升</v>
      </c>
      <c r="G1192" s="14">
        <f t="shared" si="142"/>
        <v>0.20780753993854262</v>
      </c>
      <c r="H1192" s="1" t="str">
        <f t="shared" si="143"/>
        <v>领先</v>
      </c>
    </row>
    <row r="1193" spans="1:8">
      <c r="A1193" s="3">
        <f>财富指数—趋势!A1193</f>
        <v>46309</v>
      </c>
      <c r="B1193" s="12">
        <f>财富指数—趋势!I1193/财富指数—趋势!H1193</f>
        <v>1.246574311404044</v>
      </c>
      <c r="C1193" s="12">
        <f t="shared" si="138"/>
        <v>1.2379300136267313</v>
      </c>
      <c r="D1193" s="14">
        <f t="shared" si="139"/>
        <v>0.69828646871463729</v>
      </c>
      <c r="E1193" s="14">
        <f t="shared" si="140"/>
        <v>0.52726354471832071</v>
      </c>
      <c r="F1193" s="15" t="str">
        <f t="shared" si="141"/>
        <v>上升</v>
      </c>
      <c r="G1193" s="14">
        <f t="shared" si="142"/>
        <v>0.21717080615273332</v>
      </c>
      <c r="H1193" s="1" t="str">
        <f t="shared" si="143"/>
        <v>领先</v>
      </c>
    </row>
    <row r="1194" spans="1:8">
      <c r="A1194" s="3">
        <f>财富指数—趋势!A1194</f>
        <v>46310</v>
      </c>
      <c r="B1194" s="12">
        <f>财富指数—趋势!I1194/财富指数—趋势!H1194</f>
        <v>1.2473386469490098</v>
      </c>
      <c r="C1194" s="12">
        <f t="shared" si="138"/>
        <v>1.2383054165062517</v>
      </c>
      <c r="D1194" s="14">
        <f t="shared" si="139"/>
        <v>0.7294832375234428</v>
      </c>
      <c r="E1194" s="14">
        <f t="shared" si="140"/>
        <v>0.54215368394573782</v>
      </c>
      <c r="F1194" s="15" t="str">
        <f t="shared" si="141"/>
        <v>上升</v>
      </c>
      <c r="G1194" s="14">
        <f t="shared" si="142"/>
        <v>0.21522389561763333</v>
      </c>
      <c r="H1194" s="1" t="str">
        <f t="shared" si="143"/>
        <v>领先</v>
      </c>
    </row>
    <row r="1195" spans="1:8">
      <c r="A1195" s="3">
        <f>财富指数—趋势!A1195</f>
        <v>46311</v>
      </c>
      <c r="B1195" s="12">
        <f>财富指数—趋势!I1195/财富指数—趋势!H1195</f>
        <v>1.2475345282508576</v>
      </c>
      <c r="C1195" s="12">
        <f t="shared" si="138"/>
        <v>1.2386687575284279</v>
      </c>
      <c r="D1195" s="14">
        <f t="shared" si="139"/>
        <v>0.71574992656793235</v>
      </c>
      <c r="E1195" s="14">
        <f t="shared" si="140"/>
        <v>0.55758869863488469</v>
      </c>
      <c r="F1195" s="15" t="str">
        <f t="shared" si="141"/>
        <v>上升</v>
      </c>
      <c r="G1195" s="14">
        <f t="shared" si="142"/>
        <v>0.14669020656727927</v>
      </c>
      <c r="H1195" s="1" t="str">
        <f t="shared" si="143"/>
        <v>领先</v>
      </c>
    </row>
    <row r="1196" spans="1:8">
      <c r="A1196" s="3">
        <f>财富指数—趋势!A1196</f>
        <v>46314</v>
      </c>
      <c r="B1196" s="12">
        <f>财富指数—趋势!I1196/财富指数—趋势!H1196</f>
        <v>1.2476817659609392</v>
      </c>
      <c r="C1196" s="12">
        <f t="shared" si="138"/>
        <v>1.2390241547683598</v>
      </c>
      <c r="D1196" s="14">
        <f t="shared" si="139"/>
        <v>0.69874434322048096</v>
      </c>
      <c r="E1196" s="14">
        <f t="shared" si="140"/>
        <v>0.57350432017418584</v>
      </c>
      <c r="F1196" s="15" t="str">
        <f t="shared" si="141"/>
        <v>上升</v>
      </c>
      <c r="G1196" s="14">
        <f t="shared" si="142"/>
        <v>9.2694921501901284E-2</v>
      </c>
      <c r="H1196" s="1" t="str">
        <f t="shared" si="143"/>
        <v>领先</v>
      </c>
    </row>
    <row r="1197" spans="1:8">
      <c r="A1197" s="3">
        <f>财富指数—趋势!A1197</f>
        <v>46315</v>
      </c>
      <c r="B1197" s="12">
        <f>财富指数—趋势!I1197/财富指数—趋势!H1197</f>
        <v>1.248763197609021</v>
      </c>
      <c r="C1197" s="12">
        <f t="shared" si="138"/>
        <v>1.2393870391227044</v>
      </c>
      <c r="D1197" s="14">
        <f t="shared" si="139"/>
        <v>0.75651577677893211</v>
      </c>
      <c r="E1197" s="14">
        <f t="shared" si="140"/>
        <v>0.59180214159563793</v>
      </c>
      <c r="F1197" s="15" t="str">
        <f t="shared" si="141"/>
        <v>上升</v>
      </c>
      <c r="G1197" s="14">
        <f t="shared" si="142"/>
        <v>0.12512745224495525</v>
      </c>
      <c r="H1197" s="1" t="str">
        <f t="shared" si="143"/>
        <v>领先</v>
      </c>
    </row>
    <row r="1198" spans="1:8">
      <c r="A1198" s="3">
        <f>财富指数—趋势!A1198</f>
        <v>46316</v>
      </c>
      <c r="B1198" s="12">
        <f>财富指数—趋势!I1198/财富指数—趋势!H1198</f>
        <v>1.2488445797684247</v>
      </c>
      <c r="C1198" s="12">
        <f t="shared" si="138"/>
        <v>1.239720048634313</v>
      </c>
      <c r="D1198" s="14">
        <f t="shared" si="139"/>
        <v>0.73601545317940609</v>
      </c>
      <c r="E1198" s="14">
        <f t="shared" si="140"/>
        <v>0.60927476432503336</v>
      </c>
      <c r="F1198" s="15" t="str">
        <f t="shared" si="141"/>
        <v>上升</v>
      </c>
      <c r="G1198" s="14">
        <f t="shared" si="142"/>
        <v>0.12415080400880463</v>
      </c>
      <c r="H1198" s="1" t="str">
        <f t="shared" si="143"/>
        <v>领先</v>
      </c>
    </row>
    <row r="1199" spans="1:8">
      <c r="A1199" s="3">
        <f>财富指数—趋势!A1199</f>
        <v>46317</v>
      </c>
      <c r="B1199" s="12">
        <f>财富指数—趋势!I1199/财富指数—趋势!H1199</f>
        <v>1.2490599375471234</v>
      </c>
      <c r="C1199" s="12">
        <f t="shared" si="138"/>
        <v>1.2400438418054749</v>
      </c>
      <c r="D1199" s="14">
        <f t="shared" si="139"/>
        <v>0.72707878848228269</v>
      </c>
      <c r="E1199" s="14">
        <f t="shared" si="140"/>
        <v>0.62502593731375855</v>
      </c>
      <c r="F1199" s="15" t="str">
        <f t="shared" si="141"/>
        <v>上升</v>
      </c>
      <c r="G1199" s="14">
        <f t="shared" si="142"/>
        <v>8.5989235641625861E-2</v>
      </c>
      <c r="H1199" s="1" t="str">
        <f t="shared" si="143"/>
        <v>领先</v>
      </c>
    </row>
    <row r="1200" spans="1:8">
      <c r="A1200" s="3">
        <f>财富指数—趋势!A1200</f>
        <v>46318</v>
      </c>
      <c r="B1200" s="12">
        <f>财富指数—趋势!I1200/财富指数—趋势!H1200</f>
        <v>1.2492754923992264</v>
      </c>
      <c r="C1200" s="12">
        <f t="shared" si="138"/>
        <v>1.2403824620549888</v>
      </c>
      <c r="D1200" s="14">
        <f t="shared" si="139"/>
        <v>0.71695872976986763</v>
      </c>
      <c r="E1200" s="14">
        <f t="shared" si="140"/>
        <v>0.63856670413830707</v>
      </c>
      <c r="F1200" s="15" t="str">
        <f t="shared" si="141"/>
        <v>上升</v>
      </c>
      <c r="G1200" s="14">
        <f t="shared" si="142"/>
        <v>0.10419598909476857</v>
      </c>
      <c r="H1200" s="1" t="str">
        <f t="shared" si="143"/>
        <v>领先</v>
      </c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B468-E8B9-4F74-BC14-668618E9EAF5}">
  <dimension ref="A1:R1201"/>
  <sheetViews>
    <sheetView workbookViewId="0">
      <pane xSplit="1" ySplit="3" topLeftCell="I1181" activePane="bottomRight" state="frozen"/>
      <selection pane="topRight" activeCell="B1" sqref="B1"/>
      <selection pane="bottomLeft" activeCell="A4" sqref="A4"/>
      <selection pane="bottomRight" activeCell="A1158" sqref="A1158:R1201"/>
    </sheetView>
  </sheetViews>
  <sheetFormatPr defaultRowHeight="14.4"/>
  <cols>
    <col min="1" max="1" width="17.21875" customWidth="1"/>
    <col min="2" max="6" width="17.21875" style="14" customWidth="1"/>
    <col min="7" max="8" width="17.21875" style="17" customWidth="1"/>
    <col min="9" max="9" width="17.21875" customWidth="1"/>
    <col min="10" max="14" width="17.21875" style="17" customWidth="1"/>
    <col min="15" max="17" width="17.21875" customWidth="1"/>
    <col min="18" max="18" width="17.21875" style="1" customWidth="1"/>
  </cols>
  <sheetData>
    <row r="1" spans="1:18" s="9" customFormat="1" ht="30" customHeight="1">
      <c r="A1" s="30" t="s">
        <v>28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s="32" customFormat="1" ht="19.95" customHeight="1">
      <c r="A2" s="32" t="s">
        <v>29</v>
      </c>
    </row>
    <row r="3" spans="1:18" s="9" customFormat="1" ht="31.2">
      <c r="A3" s="10" t="s">
        <v>17</v>
      </c>
      <c r="B3" s="13" t="s">
        <v>30</v>
      </c>
      <c r="C3" s="13" t="s">
        <v>31</v>
      </c>
      <c r="D3" s="13" t="s">
        <v>32</v>
      </c>
      <c r="E3" s="13" t="s">
        <v>33</v>
      </c>
      <c r="F3" s="13" t="s">
        <v>34</v>
      </c>
      <c r="G3" s="16" t="s">
        <v>35</v>
      </c>
      <c r="H3" s="16" t="s">
        <v>36</v>
      </c>
      <c r="I3" s="10" t="s">
        <v>37</v>
      </c>
      <c r="J3" s="16" t="s">
        <v>38</v>
      </c>
      <c r="K3" s="16" t="s">
        <v>39</v>
      </c>
      <c r="L3" s="16" t="s">
        <v>40</v>
      </c>
      <c r="M3" s="16" t="s">
        <v>41</v>
      </c>
      <c r="N3" s="16" t="s">
        <v>42</v>
      </c>
      <c r="O3" s="10" t="s">
        <v>43</v>
      </c>
      <c r="P3" s="10" t="s">
        <v>44</v>
      </c>
      <c r="Q3" s="10" t="s">
        <v>45</v>
      </c>
      <c r="R3" s="10" t="s">
        <v>24</v>
      </c>
    </row>
    <row r="4" spans="1:18">
      <c r="A4" s="3">
        <f>信用曲线—价格!A3</f>
        <v>44565</v>
      </c>
      <c r="B4" s="14">
        <f>信用曲线—价格!D3</f>
        <v>3.8168000000000002</v>
      </c>
      <c r="H4" s="17">
        <f>信用曲线—价格!H3</f>
        <v>82.47</v>
      </c>
    </row>
    <row r="5" spans="1:18">
      <c r="A5" s="3">
        <f>信用曲线—价格!A4</f>
        <v>44566</v>
      </c>
      <c r="B5" s="14">
        <f>信用曲线—价格!D4</f>
        <v>3.8182999999999998</v>
      </c>
      <c r="H5" s="17">
        <f>信用曲线—价格!H4</f>
        <v>81.339999999999975</v>
      </c>
    </row>
    <row r="6" spans="1:18">
      <c r="A6" s="3">
        <f>信用曲线—价格!A5</f>
        <v>44567</v>
      </c>
      <c r="B6" s="14">
        <f>信用曲线—价格!D5</f>
        <v>3.8174000000000001</v>
      </c>
      <c r="H6" s="17">
        <f>信用曲线—价格!H5</f>
        <v>79.010000000000019</v>
      </c>
    </row>
    <row r="7" spans="1:18">
      <c r="A7" s="3">
        <f>信用曲线—价格!A6</f>
        <v>44568</v>
      </c>
      <c r="B7" s="14">
        <f>信用曲线—价格!D6</f>
        <v>3.8193999999999999</v>
      </c>
      <c r="H7" s="17">
        <f>信用曲线—价格!H6</f>
        <v>78.20999999999998</v>
      </c>
    </row>
    <row r="8" spans="1:18">
      <c r="A8" s="3">
        <f>信用曲线—价格!A7</f>
        <v>44571</v>
      </c>
      <c r="B8" s="14">
        <f>信用曲线—价格!D7</f>
        <v>3.8273999999999999</v>
      </c>
      <c r="H8" s="17">
        <f>信用曲线—价格!H7</f>
        <v>80.22</v>
      </c>
    </row>
    <row r="9" spans="1:18">
      <c r="A9" s="3">
        <f>信用曲线—价格!A8</f>
        <v>44572</v>
      </c>
      <c r="B9" s="14">
        <f>信用曲线—价格!D8</f>
        <v>3.8231000000000002</v>
      </c>
      <c r="H9" s="17">
        <f>信用曲线—价格!H8</f>
        <v>80.110000000000042</v>
      </c>
    </row>
    <row r="10" spans="1:18">
      <c r="A10" s="3">
        <f>信用曲线—价格!A9</f>
        <v>44573</v>
      </c>
      <c r="B10" s="14">
        <f>信用曲线—价格!D9</f>
        <v>3.8235999999999999</v>
      </c>
      <c r="H10" s="17">
        <f>信用曲线—价格!H9</f>
        <v>79.800000000000011</v>
      </c>
    </row>
    <row r="11" spans="1:18">
      <c r="A11" s="3">
        <f>信用曲线—价格!A10</f>
        <v>44574</v>
      </c>
      <c r="B11" s="14">
        <f>信用曲线—价格!D10</f>
        <v>3.8182</v>
      </c>
      <c r="H11" s="17">
        <f>信用曲线—价格!H10</f>
        <v>79.939999999999984</v>
      </c>
    </row>
    <row r="12" spans="1:18">
      <c r="A12" s="3">
        <f>信用曲线—价格!A11</f>
        <v>44575</v>
      </c>
      <c r="B12" s="14">
        <f>信用曲线—价格!D11</f>
        <v>3.8037000000000001</v>
      </c>
      <c r="H12" s="17">
        <f>信用曲线—价格!H11</f>
        <v>77.890000000000015</v>
      </c>
    </row>
    <row r="13" spans="1:18">
      <c r="A13" s="3">
        <f>信用曲线—价格!A12</f>
        <v>44578</v>
      </c>
      <c r="B13" s="14">
        <f>信用曲线—价格!D12</f>
        <v>3.7926000000000002</v>
      </c>
      <c r="H13" s="17">
        <f>信用曲线—价格!H12</f>
        <v>77.240000000000023</v>
      </c>
    </row>
    <row r="14" spans="1:18">
      <c r="A14" s="3">
        <f>信用曲线—价格!A13</f>
        <v>44579</v>
      </c>
      <c r="B14" s="14">
        <f>信用曲线—价格!D13</f>
        <v>3.7770000000000001</v>
      </c>
      <c r="H14" s="17">
        <f>信用曲线—价格!H13</f>
        <v>80.010000000000005</v>
      </c>
    </row>
    <row r="15" spans="1:18">
      <c r="A15" s="3">
        <f>信用曲线—价格!A14</f>
        <v>44580</v>
      </c>
      <c r="B15" s="14">
        <f>信用曲线—价格!D14</f>
        <v>3.7242000000000002</v>
      </c>
      <c r="H15" s="17">
        <f>信用曲线—价格!H14</f>
        <v>77.480000000000032</v>
      </c>
    </row>
    <row r="16" spans="1:18">
      <c r="A16" s="3">
        <f>信用曲线—价格!A15</f>
        <v>44581</v>
      </c>
      <c r="B16" s="14">
        <f>信用曲线—价格!D15</f>
        <v>3.7113999999999998</v>
      </c>
      <c r="H16" s="17">
        <f>信用曲线—价格!H15</f>
        <v>75.909999999999968</v>
      </c>
    </row>
    <row r="17" spans="1:8">
      <c r="A17" s="3">
        <f>信用曲线—价格!A16</f>
        <v>44582</v>
      </c>
      <c r="B17" s="14">
        <f>信用曲线—价格!D16</f>
        <v>3.7130999999999998</v>
      </c>
      <c r="H17" s="17">
        <f>信用曲线—价格!H16</f>
        <v>75.909999999999968</v>
      </c>
    </row>
    <row r="18" spans="1:8">
      <c r="A18" s="3">
        <f>信用曲线—价格!A17</f>
        <v>44585</v>
      </c>
      <c r="B18" s="14">
        <f>信用曲线—价格!D17</f>
        <v>3.6972</v>
      </c>
      <c r="H18" s="17">
        <f>信用曲线—价格!H17</f>
        <v>80.600000000000009</v>
      </c>
    </row>
    <row r="19" spans="1:8">
      <c r="A19" s="3">
        <f>信用曲线—价格!A18</f>
        <v>44586</v>
      </c>
      <c r="B19" s="14">
        <f>信用曲线—价格!D18</f>
        <v>3.6846000000000001</v>
      </c>
      <c r="H19" s="17">
        <f>信用曲线—价格!H18</f>
        <v>77.450000000000017</v>
      </c>
    </row>
    <row r="20" spans="1:8">
      <c r="A20" s="3">
        <f>信用曲线—价格!A19</f>
        <v>44587</v>
      </c>
      <c r="B20" s="14">
        <f>信用曲线—价格!D19</f>
        <v>3.6888000000000001</v>
      </c>
      <c r="H20" s="17">
        <f>信用曲线—价格!H19</f>
        <v>76.860000000000014</v>
      </c>
    </row>
    <row r="21" spans="1:8">
      <c r="A21" s="3">
        <f>信用曲线—价格!A20</f>
        <v>44588</v>
      </c>
      <c r="B21" s="14">
        <f>信用曲线—价格!D20</f>
        <v>3.7071999999999998</v>
      </c>
      <c r="H21" s="17">
        <f>信用曲线—价格!H20</f>
        <v>76.679999999999993</v>
      </c>
    </row>
    <row r="22" spans="1:8">
      <c r="A22" s="3">
        <f>信用曲线—价格!A21</f>
        <v>44589</v>
      </c>
      <c r="B22" s="14">
        <f>信用曲线—价格!D21</f>
        <v>3.7111000000000001</v>
      </c>
      <c r="H22" s="17">
        <f>信用曲线—价格!H21</f>
        <v>79.930000000000007</v>
      </c>
    </row>
    <row r="23" spans="1:8">
      <c r="A23" s="3">
        <f>信用曲线—价格!A22</f>
        <v>44590</v>
      </c>
      <c r="B23" s="14">
        <f>信用曲线—价格!D22</f>
        <v>3.7010999999999998</v>
      </c>
      <c r="H23" s="17">
        <f>信用曲线—价格!H22</f>
        <v>79.509999999999962</v>
      </c>
    </row>
    <row r="24" spans="1:8">
      <c r="A24" s="3">
        <f>信用曲线—价格!A23</f>
        <v>44591</v>
      </c>
      <c r="B24" s="14">
        <f>信用曲线—价格!D23</f>
        <v>3.6875</v>
      </c>
      <c r="H24" s="17">
        <f>信用曲线—价格!H23</f>
        <v>78.790000000000006</v>
      </c>
    </row>
    <row r="25" spans="1:8">
      <c r="A25" s="3">
        <f>信用曲线—价格!A24</f>
        <v>44599</v>
      </c>
      <c r="B25" s="14">
        <f>信用曲线—价格!D24</f>
        <v>3.6796000000000002</v>
      </c>
      <c r="H25" s="17">
        <f>信用曲线—价格!H24</f>
        <v>75.420000000000044</v>
      </c>
    </row>
    <row r="26" spans="1:8">
      <c r="A26" s="3">
        <f>信用曲线—价格!A25</f>
        <v>44600</v>
      </c>
      <c r="B26" s="14">
        <f>信用曲线—价格!D25</f>
        <v>3.6779000000000002</v>
      </c>
      <c r="H26" s="17">
        <f>信用曲线—价格!H25</f>
        <v>75.640000000000015</v>
      </c>
    </row>
    <row r="27" spans="1:8">
      <c r="A27" s="3">
        <f>信用曲线—价格!A26</f>
        <v>44601</v>
      </c>
      <c r="B27" s="14">
        <f>信用曲线—价格!D26</f>
        <v>3.6854</v>
      </c>
      <c r="H27" s="17">
        <f>信用曲线—价格!H26</f>
        <v>75.320000000000007</v>
      </c>
    </row>
    <row r="28" spans="1:8">
      <c r="A28" s="3">
        <f>信用曲线—价格!A27</f>
        <v>44602</v>
      </c>
      <c r="B28" s="14">
        <f>信用曲线—价格!D27</f>
        <v>3.6905999999999999</v>
      </c>
      <c r="H28" s="17">
        <f>信用曲线—价格!H27</f>
        <v>75.679999999999964</v>
      </c>
    </row>
    <row r="29" spans="1:8">
      <c r="A29" s="3">
        <f>信用曲线—价格!A28</f>
        <v>44603</v>
      </c>
      <c r="B29" s="14">
        <f>信用曲线—价格!D28</f>
        <v>3.7456</v>
      </c>
      <c r="H29" s="17">
        <f>信用曲线—价格!H28</f>
        <v>73.600000000000023</v>
      </c>
    </row>
    <row r="30" spans="1:8">
      <c r="A30" s="3">
        <f>信用曲线—价格!A29</f>
        <v>44606</v>
      </c>
      <c r="B30" s="14">
        <f>信用曲线—价格!D29</f>
        <v>3.7515999999999998</v>
      </c>
      <c r="H30" s="17">
        <f>信用曲线—价格!H29</f>
        <v>71.849999999999966</v>
      </c>
    </row>
    <row r="31" spans="1:8">
      <c r="A31" s="3">
        <f>信用曲线—价格!A30</f>
        <v>44607</v>
      </c>
      <c r="B31" s="14">
        <f>信用曲线—价格!D30</f>
        <v>3.7545999999999999</v>
      </c>
      <c r="H31" s="17">
        <f>信用曲线—价格!H30</f>
        <v>72.149999999999977</v>
      </c>
    </row>
    <row r="32" spans="1:8">
      <c r="A32" s="3">
        <f>信用曲线—价格!A31</f>
        <v>44608</v>
      </c>
      <c r="B32" s="14">
        <f>信用曲线—价格!D31</f>
        <v>3.7706</v>
      </c>
      <c r="H32" s="17">
        <f>信用曲线—价格!H31</f>
        <v>74.109999999999985</v>
      </c>
    </row>
    <row r="33" spans="1:8">
      <c r="A33" s="3">
        <f>信用曲线—价格!A32</f>
        <v>44609</v>
      </c>
      <c r="B33" s="14">
        <f>信用曲线—价格!D32</f>
        <v>3.7606999999999999</v>
      </c>
      <c r="H33" s="17">
        <f>信用曲线—价格!H32</f>
        <v>73.870000000000019</v>
      </c>
    </row>
    <row r="34" spans="1:8">
      <c r="A34" s="3">
        <f>信用曲线—价格!A33</f>
        <v>44610</v>
      </c>
      <c r="B34" s="14">
        <f>信用曲线—价格!D33</f>
        <v>3.7610999999999999</v>
      </c>
      <c r="H34" s="17">
        <f>信用曲线—价格!H33</f>
        <v>72.379999999999981</v>
      </c>
    </row>
    <row r="35" spans="1:8">
      <c r="A35" s="3">
        <f>信用曲线—价格!A34</f>
        <v>44613</v>
      </c>
      <c r="B35" s="14">
        <f>信用曲线—价格!D34</f>
        <v>3.7953999999999999</v>
      </c>
      <c r="H35" s="17">
        <f>信用曲线—价格!H34</f>
        <v>72.009999999999991</v>
      </c>
    </row>
    <row r="36" spans="1:8">
      <c r="A36" s="3">
        <f>信用曲线—价格!A35</f>
        <v>44614</v>
      </c>
      <c r="B36" s="14">
        <f>信用曲线—价格!D35</f>
        <v>3.8144</v>
      </c>
      <c r="H36" s="17">
        <f>信用曲线—价格!H35</f>
        <v>71.63</v>
      </c>
    </row>
    <row r="37" spans="1:8">
      <c r="A37" s="3">
        <f>信用曲线—价格!A36</f>
        <v>44615</v>
      </c>
      <c r="B37" s="14">
        <f>信用曲线—价格!D36</f>
        <v>3.8340000000000001</v>
      </c>
      <c r="H37" s="17">
        <f>信用曲线—价格!H36</f>
        <v>75.059999999999988</v>
      </c>
    </row>
    <row r="38" spans="1:8">
      <c r="A38" s="3">
        <f>信用曲线—价格!A37</f>
        <v>44616</v>
      </c>
      <c r="B38" s="14">
        <f>信用曲线—价格!D37</f>
        <v>3.8357999999999999</v>
      </c>
      <c r="H38" s="17">
        <f>信用曲线—价格!H37</f>
        <v>75.429999999999978</v>
      </c>
    </row>
    <row r="39" spans="1:8">
      <c r="A39" s="3">
        <f>信用曲线—价格!A38</f>
        <v>44617</v>
      </c>
      <c r="B39" s="14">
        <f>信用曲线—价格!D38</f>
        <v>3.8359999999999999</v>
      </c>
      <c r="H39" s="17">
        <f>信用曲线—价格!H38</f>
        <v>75.769999999999982</v>
      </c>
    </row>
    <row r="40" spans="1:8">
      <c r="A40" s="3">
        <f>信用曲线—价格!A39</f>
        <v>44620</v>
      </c>
      <c r="B40" s="14">
        <f>信用曲线—价格!D39</f>
        <v>3.8397000000000001</v>
      </c>
      <c r="H40" s="17">
        <f>信用曲线—价格!H39</f>
        <v>76.360000000000028</v>
      </c>
    </row>
    <row r="41" spans="1:8">
      <c r="A41" s="3">
        <f>信用曲线—价格!A40</f>
        <v>44621</v>
      </c>
      <c r="B41" s="14">
        <f>信用曲线—价格!D40</f>
        <v>3.8401999999999998</v>
      </c>
      <c r="H41" s="17">
        <f>信用曲线—价格!H40</f>
        <v>74.499999999999972</v>
      </c>
    </row>
    <row r="42" spans="1:8">
      <c r="A42" s="3">
        <f>信用曲线—价格!A41</f>
        <v>44622</v>
      </c>
      <c r="B42" s="14">
        <f>信用曲线—价格!D41</f>
        <v>3.8357999999999999</v>
      </c>
      <c r="H42" s="17">
        <f>信用曲线—价格!H41</f>
        <v>72.189999999999969</v>
      </c>
    </row>
    <row r="43" spans="1:8">
      <c r="A43" s="3">
        <f>信用曲线—价格!A42</f>
        <v>44623</v>
      </c>
      <c r="B43" s="14">
        <f>信用曲线—价格!D42</f>
        <v>3.8666999999999998</v>
      </c>
      <c r="H43" s="17">
        <f>信用曲线—价格!H42</f>
        <v>79.63</v>
      </c>
    </row>
    <row r="44" spans="1:8">
      <c r="A44" s="3">
        <f>信用曲线—价格!A43</f>
        <v>44624</v>
      </c>
      <c r="B44" s="14">
        <f>信用曲线—价格!D43</f>
        <v>3.8847</v>
      </c>
      <c r="H44" s="17">
        <f>信用曲线—价格!H43</f>
        <v>81.44</v>
      </c>
    </row>
    <row r="45" spans="1:8">
      <c r="A45" s="3">
        <f>信用曲线—价格!A44</f>
        <v>44627</v>
      </c>
      <c r="B45" s="14">
        <f>信用曲线—价格!D44</f>
        <v>3.9009</v>
      </c>
      <c r="H45" s="17">
        <f>信用曲线—价格!H44</f>
        <v>83.029999999999987</v>
      </c>
    </row>
    <row r="46" spans="1:8">
      <c r="A46" s="3">
        <f>信用曲线—价格!A45</f>
        <v>44628</v>
      </c>
      <c r="B46" s="14">
        <f>信用曲线—价格!D45</f>
        <v>3.9045999999999998</v>
      </c>
      <c r="H46" s="17">
        <f>信用曲线—价格!H45</f>
        <v>83.899999999999991</v>
      </c>
    </row>
    <row r="47" spans="1:8">
      <c r="A47" s="3">
        <f>信用曲线—价格!A46</f>
        <v>44629</v>
      </c>
      <c r="B47" s="14">
        <f>信用曲线—价格!D46</f>
        <v>3.9033000000000002</v>
      </c>
      <c r="H47" s="17">
        <f>信用曲线—价格!H46</f>
        <v>82.98</v>
      </c>
    </row>
    <row r="48" spans="1:8">
      <c r="A48" s="3">
        <f>信用曲线—价格!A47</f>
        <v>44630</v>
      </c>
      <c r="B48" s="14">
        <f>信用曲线—价格!D47</f>
        <v>3.9049</v>
      </c>
      <c r="H48" s="17">
        <f>信用曲线—价格!H47</f>
        <v>81.220000000000027</v>
      </c>
    </row>
    <row r="49" spans="1:15">
      <c r="A49" s="3">
        <f>信用曲线—价格!A48</f>
        <v>44631</v>
      </c>
      <c r="B49" s="14">
        <f>信用曲线—价格!D48</f>
        <v>3.8994</v>
      </c>
      <c r="H49" s="17">
        <f>信用曲线—价格!H48</f>
        <v>84.859999999999985</v>
      </c>
    </row>
    <row r="50" spans="1:15">
      <c r="A50" s="3">
        <f>信用曲线—价格!A49</f>
        <v>44634</v>
      </c>
      <c r="B50" s="14">
        <f>信用曲线—价格!D49</f>
        <v>3.8673999999999999</v>
      </c>
      <c r="H50" s="17">
        <f>信用曲线—价格!H49</f>
        <v>84.7</v>
      </c>
    </row>
    <row r="51" spans="1:15">
      <c r="A51" s="3">
        <f>信用曲线—价格!A50</f>
        <v>44635</v>
      </c>
      <c r="B51" s="14">
        <f>信用曲线—价格!D50</f>
        <v>3.8856999999999999</v>
      </c>
      <c r="H51" s="17">
        <f>信用曲线—价格!H50</f>
        <v>85.009999999999991</v>
      </c>
    </row>
    <row r="52" spans="1:15">
      <c r="A52" s="3">
        <f>信用曲线—价格!A51</f>
        <v>44636</v>
      </c>
      <c r="B52" s="14">
        <f>信用曲线—价格!D51</f>
        <v>3.8936999999999999</v>
      </c>
      <c r="H52" s="17">
        <f>信用曲线—价格!H51</f>
        <v>85.31</v>
      </c>
    </row>
    <row r="53" spans="1:15">
      <c r="A53" s="3">
        <f>信用曲线—价格!A52</f>
        <v>44637</v>
      </c>
      <c r="B53" s="14">
        <f>信用曲线—价格!D52</f>
        <v>3.8963999999999999</v>
      </c>
      <c r="H53" s="17">
        <f>信用曲线—价格!H52</f>
        <v>85.569999999999965</v>
      </c>
    </row>
    <row r="54" spans="1:15">
      <c r="A54" s="3">
        <f>信用曲线—价格!A53</f>
        <v>44638</v>
      </c>
      <c r="B54" s="14">
        <f>信用曲线—价格!D53</f>
        <v>3.8732000000000002</v>
      </c>
      <c r="H54" s="17">
        <f>信用曲线—价格!H53</f>
        <v>84.240000000000009</v>
      </c>
    </row>
    <row r="55" spans="1:15">
      <c r="A55" s="3">
        <f>信用曲线—价格!A54</f>
        <v>44641</v>
      </c>
      <c r="B55" s="14">
        <f>信用曲线—价格!D54</f>
        <v>3.8843000000000001</v>
      </c>
      <c r="H55" s="17">
        <f>信用曲线—价格!H54</f>
        <v>83.33</v>
      </c>
    </row>
    <row r="56" spans="1:15">
      <c r="A56" s="3">
        <f>信用曲线—价格!A55</f>
        <v>44642</v>
      </c>
      <c r="B56" s="14">
        <f>信用曲线—价格!D55</f>
        <v>3.8946000000000001</v>
      </c>
      <c r="H56" s="17">
        <f>信用曲线—价格!H55</f>
        <v>83.03000000000003</v>
      </c>
    </row>
    <row r="57" spans="1:15">
      <c r="A57" s="3">
        <f>信用曲线—价格!A56</f>
        <v>44643</v>
      </c>
      <c r="B57" s="14">
        <f>信用曲线—价格!D56</f>
        <v>3.8975</v>
      </c>
      <c r="H57" s="17">
        <f>信用曲线—价格!H56</f>
        <v>84.62</v>
      </c>
    </row>
    <row r="58" spans="1:15">
      <c r="A58" s="3">
        <f>信用曲线—价格!A57</f>
        <v>44644</v>
      </c>
      <c r="B58" s="14">
        <f>信用曲线—价格!D57</f>
        <v>3.8757000000000001</v>
      </c>
      <c r="H58" s="17">
        <f>信用曲线—价格!H57</f>
        <v>82.440000000000026</v>
      </c>
    </row>
    <row r="59" spans="1:15">
      <c r="A59" s="3">
        <f>信用曲线—价格!A58</f>
        <v>44645</v>
      </c>
      <c r="B59" s="14">
        <f>信用曲线—价格!D58</f>
        <v>3.8771</v>
      </c>
      <c r="H59" s="17">
        <f>信用曲线—价格!H58</f>
        <v>82.580000000000013</v>
      </c>
    </row>
    <row r="60" spans="1:15">
      <c r="A60" s="3">
        <f>信用曲线—价格!A59</f>
        <v>44648</v>
      </c>
      <c r="B60" s="14">
        <f>信用曲线—价格!D59</f>
        <v>3.8854000000000002</v>
      </c>
      <c r="H60" s="17">
        <f>信用曲线—价格!H59</f>
        <v>83.620000000000033</v>
      </c>
    </row>
    <row r="61" spans="1:15">
      <c r="A61" s="3">
        <f>信用曲线—价格!A60</f>
        <v>44649</v>
      </c>
      <c r="B61" s="14">
        <f>信用曲线—价格!D60</f>
        <v>3.8955000000000002</v>
      </c>
      <c r="H61" s="17">
        <f>信用曲线—价格!H60</f>
        <v>84.380000000000038</v>
      </c>
    </row>
    <row r="62" spans="1:15">
      <c r="A62" s="3">
        <f>信用曲线—价格!A61</f>
        <v>44650</v>
      </c>
      <c r="B62" s="14">
        <f>信用曲线—价格!D61</f>
        <v>3.8902000000000001</v>
      </c>
      <c r="H62" s="17">
        <f>信用曲线—价格!H61</f>
        <v>84.339999999999989</v>
      </c>
    </row>
    <row r="63" spans="1:15">
      <c r="A63" s="3">
        <f>信用曲线—价格!A62</f>
        <v>44651</v>
      </c>
      <c r="B63" s="14">
        <f>信用曲线—价格!D62</f>
        <v>3.8887999999999998</v>
      </c>
      <c r="C63" s="14">
        <f>AVERAGE(B4:B63)</f>
        <v>3.8090450000000002</v>
      </c>
      <c r="D63" s="14">
        <f>STDEV(B4:B63)</f>
        <v>7.5803594174884012E-2</v>
      </c>
      <c r="E63" s="14">
        <f>C63+2*D63</f>
        <v>3.9606521883497683</v>
      </c>
      <c r="F63" s="14">
        <f>C63-2*D63</f>
        <v>3.6574378116502322</v>
      </c>
      <c r="G63" s="17">
        <f>IF(AND(E63&lt;&gt;F63,NOT(ISBLANK(B63))),100*(B63-F63)/(E63-F63),"")</f>
        <v>76.303172319243657</v>
      </c>
      <c r="H63" s="17">
        <f>信用曲线—价格!H62</f>
        <v>84.179999999999964</v>
      </c>
      <c r="I63" s="17">
        <f>AVERAGE(H4:H63)</f>
        <v>79.045666666666662</v>
      </c>
      <c r="J63" s="17">
        <f>STDEV(H4:H63)</f>
        <v>4.1744429717381228</v>
      </c>
      <c r="K63" s="17">
        <f>I63+2*J63</f>
        <v>87.39455261014291</v>
      </c>
      <c r="L63" s="17">
        <f>I63-2*J63</f>
        <v>70.696780723190415</v>
      </c>
      <c r="M63" s="17">
        <f>IF(AND(K63&lt;&gt;L63,NOT(ISBLANK(H63))),100*(H63-L63)/(K63-L63),"")</f>
        <v>80.748613456297306</v>
      </c>
      <c r="N63" s="17">
        <f>IF(AND(NOT(ISBLANK(G63)),NOT(ISBLANK(M63))),(G63+M63)/2,"")</f>
        <v>78.525892887770482</v>
      </c>
      <c r="O63" s="18"/>
    </row>
    <row r="64" spans="1:15">
      <c r="A64" s="3">
        <f>信用曲线—价格!A63</f>
        <v>44652</v>
      </c>
      <c r="B64" s="14">
        <f>信用曲线—价格!D63</f>
        <v>3.8801999999999999</v>
      </c>
      <c r="C64" s="14">
        <f t="shared" ref="C64:C127" si="0">AVERAGE(B5:B64)</f>
        <v>3.8101016666666672</v>
      </c>
      <c r="D64" s="14">
        <f t="shared" ref="D64:D127" si="1">STDEV(B5:B64)</f>
        <v>7.6353416652192307E-2</v>
      </c>
      <c r="E64" s="14">
        <f t="shared" ref="E64:E127" si="2">C64+2*D64</f>
        <v>3.962808499971052</v>
      </c>
      <c r="F64" s="14">
        <f t="shared" ref="F64:F127" si="3">C64-2*D64</f>
        <v>3.6573948333622823</v>
      </c>
      <c r="G64" s="17">
        <f t="shared" ref="G64:G127" si="4">IF(AND(E64&lt;&gt;F64,NOT(ISBLANK(B64))),100*(B64-F64)/(E64-F64),"")</f>
        <v>72.951930773657111</v>
      </c>
      <c r="H64" s="17">
        <f>信用曲线—价格!H63</f>
        <v>85.889999999999972</v>
      </c>
      <c r="I64" s="17">
        <f t="shared" ref="I64:I127" si="5">AVERAGE(H5:H64)</f>
        <v>79.102666666666678</v>
      </c>
      <c r="J64" s="17">
        <f t="shared" ref="J64:J127" si="6">STDEV(H5:H64)</f>
        <v>4.2447502438622209</v>
      </c>
      <c r="K64" s="17">
        <f t="shared" ref="K64:K127" si="7">I64+2*J64</f>
        <v>87.59216715439112</v>
      </c>
      <c r="L64" s="17">
        <f t="shared" ref="L64:L127" si="8">I64-2*J64</f>
        <v>70.613166178942237</v>
      </c>
      <c r="M64" s="17">
        <f t="shared" ref="M64:M127" si="9">IF(AND(K64&lt;&gt;L64,NOT(ISBLANK(H64))),100*(H64-L64)/(K64-L64),"")</f>
        <v>89.974868622409346</v>
      </c>
      <c r="N64" s="17">
        <f t="shared" ref="N64:N127" si="10">IF(AND(NOT(ISBLANK(G64)),NOT(ISBLANK(M64))),(G64+M64)/2,"")</f>
        <v>81.463399698033228</v>
      </c>
      <c r="O64" s="18"/>
    </row>
    <row r="65" spans="1:15">
      <c r="A65" s="3">
        <f>信用曲线—价格!A64</f>
        <v>44653</v>
      </c>
      <c r="B65" s="14">
        <f>信用曲线—价格!D64</f>
        <v>3.8801999999999999</v>
      </c>
      <c r="C65" s="14">
        <f t="shared" si="0"/>
        <v>3.8111333333333346</v>
      </c>
      <c r="D65" s="14">
        <f t="shared" si="1"/>
        <v>7.6882423255577204E-2</v>
      </c>
      <c r="E65" s="14">
        <f t="shared" si="2"/>
        <v>3.9648981798444889</v>
      </c>
      <c r="F65" s="14">
        <f t="shared" si="3"/>
        <v>3.6573684868221803</v>
      </c>
      <c r="G65" s="17">
        <f t="shared" si="4"/>
        <v>72.458535950756172</v>
      </c>
      <c r="H65" s="17">
        <f>信用曲线—价格!H64</f>
        <v>85.71999999999997</v>
      </c>
      <c r="I65" s="17">
        <f t="shared" si="5"/>
        <v>79.175666666666686</v>
      </c>
      <c r="J65" s="17">
        <f t="shared" si="6"/>
        <v>4.320860070797532</v>
      </c>
      <c r="K65" s="17">
        <f t="shared" si="7"/>
        <v>87.817386808261745</v>
      </c>
      <c r="L65" s="17">
        <f t="shared" si="8"/>
        <v>70.533946525071627</v>
      </c>
      <c r="M65" s="17">
        <f t="shared" si="9"/>
        <v>87.864760869965849</v>
      </c>
      <c r="N65" s="17">
        <f t="shared" si="10"/>
        <v>80.161648410361011</v>
      </c>
      <c r="O65" s="18"/>
    </row>
    <row r="66" spans="1:15">
      <c r="A66" s="3">
        <f>信用曲线—价格!A65</f>
        <v>44657</v>
      </c>
      <c r="B66" s="14">
        <f>信用曲线—价格!D65</f>
        <v>3.8744000000000001</v>
      </c>
      <c r="C66" s="14">
        <f t="shared" si="0"/>
        <v>3.8120833333333342</v>
      </c>
      <c r="D66" s="14">
        <f t="shared" si="1"/>
        <v>7.7312130226931342E-2</v>
      </c>
      <c r="E66" s="14">
        <f t="shared" si="2"/>
        <v>3.9667075937871967</v>
      </c>
      <c r="F66" s="14">
        <f t="shared" si="3"/>
        <v>3.6574590728794716</v>
      </c>
      <c r="G66" s="17">
        <f t="shared" si="4"/>
        <v>70.15099910057782</v>
      </c>
      <c r="H66" s="17">
        <f>信用曲线—价格!H65</f>
        <v>84.509999999999991</v>
      </c>
      <c r="I66" s="17">
        <f t="shared" si="5"/>
        <v>79.267333333333369</v>
      </c>
      <c r="J66" s="17">
        <f t="shared" si="6"/>
        <v>4.3752841521927932</v>
      </c>
      <c r="K66" s="17">
        <f t="shared" si="7"/>
        <v>88.01790163771895</v>
      </c>
      <c r="L66" s="17">
        <f t="shared" si="8"/>
        <v>70.516765028947788</v>
      </c>
      <c r="M66" s="17">
        <f t="shared" si="9"/>
        <v>79.956149613957749</v>
      </c>
      <c r="N66" s="17">
        <f t="shared" si="10"/>
        <v>75.053574357267792</v>
      </c>
      <c r="O66" s="18"/>
    </row>
    <row r="67" spans="1:15">
      <c r="A67" s="3">
        <f>信用曲线—价格!A66</f>
        <v>44658</v>
      </c>
      <c r="B67" s="14">
        <f>信用曲线—价格!D66</f>
        <v>3.8620000000000001</v>
      </c>
      <c r="C67" s="14">
        <f t="shared" si="0"/>
        <v>3.8127933333333335</v>
      </c>
      <c r="D67" s="14">
        <f t="shared" si="1"/>
        <v>7.7575622736384478E-2</v>
      </c>
      <c r="E67" s="14">
        <f t="shared" si="2"/>
        <v>3.9679445788061023</v>
      </c>
      <c r="F67" s="14">
        <f t="shared" si="3"/>
        <v>3.6576420878605647</v>
      </c>
      <c r="G67" s="17">
        <f t="shared" si="4"/>
        <v>65.85764475068396</v>
      </c>
      <c r="H67" s="17">
        <f>信用曲线—价格!H66</f>
        <v>85.220000000000027</v>
      </c>
      <c r="I67" s="17">
        <f t="shared" si="5"/>
        <v>79.384166666666701</v>
      </c>
      <c r="J67" s="17">
        <f t="shared" si="6"/>
        <v>4.4396916565961817</v>
      </c>
      <c r="K67" s="17">
        <f t="shared" si="7"/>
        <v>88.263549979859064</v>
      </c>
      <c r="L67" s="17">
        <f t="shared" si="8"/>
        <v>70.504783353474338</v>
      </c>
      <c r="M67" s="17">
        <f t="shared" si="9"/>
        <v>82.861704059238292</v>
      </c>
      <c r="N67" s="17">
        <f t="shared" si="10"/>
        <v>74.359674404961126</v>
      </c>
      <c r="O67" s="18"/>
    </row>
    <row r="68" spans="1:15">
      <c r="A68" s="3">
        <f>信用曲线—价格!A67</f>
        <v>44659</v>
      </c>
      <c r="B68" s="14">
        <f>信用曲线—价格!D67</f>
        <v>3.8458999999999999</v>
      </c>
      <c r="C68" s="14">
        <f t="shared" si="0"/>
        <v>3.8131016666666677</v>
      </c>
      <c r="D68" s="14">
        <f t="shared" si="1"/>
        <v>7.7671368744208907E-2</v>
      </c>
      <c r="E68" s="14">
        <f t="shared" si="2"/>
        <v>3.9684444041550857</v>
      </c>
      <c r="F68" s="14">
        <f t="shared" si="3"/>
        <v>3.6577589291782497</v>
      </c>
      <c r="G68" s="17">
        <f t="shared" si="4"/>
        <v>60.556764308269486</v>
      </c>
      <c r="H68" s="17">
        <f>信用曲线—价格!H67</f>
        <v>81.25</v>
      </c>
      <c r="I68" s="17">
        <f t="shared" si="5"/>
        <v>79.401333333333369</v>
      </c>
      <c r="J68" s="17">
        <f t="shared" si="6"/>
        <v>4.4449664796992279</v>
      </c>
      <c r="K68" s="17">
        <f t="shared" si="7"/>
        <v>88.291266292731819</v>
      </c>
      <c r="L68" s="17">
        <f t="shared" si="8"/>
        <v>70.511400373934919</v>
      </c>
      <c r="M68" s="17">
        <f t="shared" si="9"/>
        <v>60.397528727774137</v>
      </c>
      <c r="N68" s="17">
        <f t="shared" si="10"/>
        <v>60.477146518021812</v>
      </c>
      <c r="O68" s="18"/>
    </row>
    <row r="69" spans="1:15">
      <c r="A69" s="3">
        <f>信用曲线—价格!A68</f>
        <v>44662</v>
      </c>
      <c r="B69" s="14">
        <f>信用曲线—价格!D68</f>
        <v>3.8428</v>
      </c>
      <c r="C69" s="14">
        <f t="shared" si="0"/>
        <v>3.8134300000000012</v>
      </c>
      <c r="D69" s="14">
        <f t="shared" si="1"/>
        <v>7.77559421676111E-2</v>
      </c>
      <c r="E69" s="14">
        <f t="shared" si="2"/>
        <v>3.9689418843352233</v>
      </c>
      <c r="F69" s="14">
        <f t="shared" si="3"/>
        <v>3.6579181156647791</v>
      </c>
      <c r="G69" s="17">
        <f t="shared" si="4"/>
        <v>59.443008206591038</v>
      </c>
      <c r="H69" s="17">
        <f>信用曲线—价格!H68</f>
        <v>79.52</v>
      </c>
      <c r="I69" s="17">
        <f t="shared" si="5"/>
        <v>79.391500000000036</v>
      </c>
      <c r="J69" s="17">
        <f t="shared" si="6"/>
        <v>4.4440246780348858</v>
      </c>
      <c r="K69" s="17">
        <f t="shared" si="7"/>
        <v>88.279549356069808</v>
      </c>
      <c r="L69" s="17">
        <f t="shared" si="8"/>
        <v>70.503450643930265</v>
      </c>
      <c r="M69" s="17">
        <f t="shared" si="9"/>
        <v>50.722880774239883</v>
      </c>
      <c r="N69" s="17">
        <f t="shared" si="10"/>
        <v>55.082944490415457</v>
      </c>
      <c r="O69" s="18"/>
    </row>
    <row r="70" spans="1:15">
      <c r="A70" s="3">
        <f>信用曲线—价格!A69</f>
        <v>44663</v>
      </c>
      <c r="B70" s="14">
        <f>信用曲线—价格!D69</f>
        <v>3.8374999999999999</v>
      </c>
      <c r="C70" s="14">
        <f t="shared" si="0"/>
        <v>3.8136616666666669</v>
      </c>
      <c r="D70" s="14">
        <f t="shared" si="1"/>
        <v>7.7807446142006506E-2</v>
      </c>
      <c r="E70" s="14">
        <f t="shared" si="2"/>
        <v>3.9692765589506798</v>
      </c>
      <c r="F70" s="14">
        <f t="shared" si="3"/>
        <v>3.6580467743826541</v>
      </c>
      <c r="G70" s="17">
        <f t="shared" si="4"/>
        <v>57.659399747495122</v>
      </c>
      <c r="H70" s="17">
        <f>信用曲线—价格!H69</f>
        <v>79.219999999999985</v>
      </c>
      <c r="I70" s="17">
        <f t="shared" si="5"/>
        <v>79.381833333333375</v>
      </c>
      <c r="J70" s="17">
        <f t="shared" si="6"/>
        <v>4.4437518472824307</v>
      </c>
      <c r="K70" s="17">
        <f t="shared" si="7"/>
        <v>88.269337027898231</v>
      </c>
      <c r="L70" s="17">
        <f t="shared" si="8"/>
        <v>70.494329638768519</v>
      </c>
      <c r="M70" s="17">
        <f t="shared" si="9"/>
        <v>49.089545619922724</v>
      </c>
      <c r="N70" s="17">
        <f t="shared" si="10"/>
        <v>53.374472683708923</v>
      </c>
      <c r="O70" s="18"/>
    </row>
    <row r="71" spans="1:15">
      <c r="A71" s="3">
        <f>信用曲线—价格!A70</f>
        <v>44664</v>
      </c>
      <c r="B71" s="14">
        <f>信用曲线—价格!D70</f>
        <v>3.8246000000000002</v>
      </c>
      <c r="C71" s="14">
        <f t="shared" si="0"/>
        <v>3.8137683333333339</v>
      </c>
      <c r="D71" s="14">
        <f t="shared" si="1"/>
        <v>7.7818159380561885E-2</v>
      </c>
      <c r="E71" s="14">
        <f t="shared" si="2"/>
        <v>3.9694046520944575</v>
      </c>
      <c r="F71" s="14">
        <f t="shared" si="3"/>
        <v>3.6581320145722103</v>
      </c>
      <c r="G71" s="17">
        <f t="shared" si="4"/>
        <v>53.479800458173003</v>
      </c>
      <c r="H71" s="17">
        <f>信用曲线—价格!H70</f>
        <v>79.02</v>
      </c>
      <c r="I71" s="17">
        <f t="shared" si="5"/>
        <v>79.366500000000045</v>
      </c>
      <c r="J71" s="17">
        <f t="shared" si="6"/>
        <v>4.4433804603313298</v>
      </c>
      <c r="K71" s="17">
        <f t="shared" si="7"/>
        <v>88.253260920662711</v>
      </c>
      <c r="L71" s="17">
        <f t="shared" si="8"/>
        <v>70.479739079337378</v>
      </c>
      <c r="M71" s="17">
        <f t="shared" si="9"/>
        <v>48.050470789675458</v>
      </c>
      <c r="N71" s="17">
        <f t="shared" si="10"/>
        <v>50.76513562392423</v>
      </c>
      <c r="O71" s="18"/>
    </row>
    <row r="72" spans="1:15">
      <c r="A72" s="3">
        <f>信用曲线—价格!A71</f>
        <v>44665</v>
      </c>
      <c r="B72" s="14">
        <f>信用曲线—价格!D71</f>
        <v>3.8125</v>
      </c>
      <c r="C72" s="14">
        <f t="shared" si="0"/>
        <v>3.8139150000000006</v>
      </c>
      <c r="D72" s="14">
        <f t="shared" si="1"/>
        <v>7.7807153662224085E-2</v>
      </c>
      <c r="E72" s="14">
        <f t="shared" si="2"/>
        <v>3.9695293073244486</v>
      </c>
      <c r="F72" s="14">
        <f t="shared" si="3"/>
        <v>3.6583006926755526</v>
      </c>
      <c r="G72" s="17">
        <f t="shared" si="4"/>
        <v>49.545350288052113</v>
      </c>
      <c r="H72" s="17">
        <f>信用曲线—价格!H71</f>
        <v>79.720000000000013</v>
      </c>
      <c r="I72" s="17">
        <f t="shared" si="5"/>
        <v>79.397000000000034</v>
      </c>
      <c r="J72" s="17">
        <f t="shared" si="6"/>
        <v>4.4393526402401067</v>
      </c>
      <c r="K72" s="17">
        <f t="shared" si="7"/>
        <v>88.275705280480253</v>
      </c>
      <c r="L72" s="17">
        <f t="shared" si="8"/>
        <v>70.518294719519815</v>
      </c>
      <c r="M72" s="17">
        <f t="shared" si="9"/>
        <v>51.818958901080393</v>
      </c>
      <c r="N72" s="17">
        <f t="shared" si="10"/>
        <v>50.682154594566256</v>
      </c>
      <c r="O72" s="18"/>
    </row>
    <row r="73" spans="1:15">
      <c r="A73" s="3">
        <f>信用曲线—价格!A72</f>
        <v>44666</v>
      </c>
      <c r="B73" s="14">
        <f>信用曲线—价格!D72</f>
        <v>3.8111000000000002</v>
      </c>
      <c r="C73" s="14">
        <f t="shared" si="0"/>
        <v>3.814223333333334</v>
      </c>
      <c r="D73" s="14">
        <f t="shared" si="1"/>
        <v>7.7757895379088782E-2</v>
      </c>
      <c r="E73" s="14">
        <f t="shared" si="2"/>
        <v>3.9697391240915114</v>
      </c>
      <c r="F73" s="14">
        <f t="shared" si="3"/>
        <v>3.6587075425751565</v>
      </c>
      <c r="G73" s="17">
        <f t="shared" si="4"/>
        <v>48.995814727846351</v>
      </c>
      <c r="H73" s="17">
        <f>信用曲线—价格!H72</f>
        <v>80.500000000000014</v>
      </c>
      <c r="I73" s="17">
        <f t="shared" si="5"/>
        <v>79.451333333333366</v>
      </c>
      <c r="J73" s="17">
        <f t="shared" si="6"/>
        <v>4.4324498588717791</v>
      </c>
      <c r="K73" s="17">
        <f t="shared" si="7"/>
        <v>88.316233051076921</v>
      </c>
      <c r="L73" s="17">
        <f t="shared" si="8"/>
        <v>70.586433615589812</v>
      </c>
      <c r="M73" s="17">
        <f t="shared" si="9"/>
        <v>55.914712518223347</v>
      </c>
      <c r="N73" s="17">
        <f t="shared" si="10"/>
        <v>52.455263623034853</v>
      </c>
      <c r="O73" s="18"/>
    </row>
    <row r="74" spans="1:15">
      <c r="A74" s="3">
        <f>信用曲线—价格!A73</f>
        <v>44669</v>
      </c>
      <c r="B74" s="14">
        <f>信用曲线—价格!D73</f>
        <v>3.8109999999999999</v>
      </c>
      <c r="C74" s="14">
        <f t="shared" si="0"/>
        <v>3.8147900000000012</v>
      </c>
      <c r="D74" s="14">
        <f t="shared" si="1"/>
        <v>7.7605769705128405E-2</v>
      </c>
      <c r="E74" s="14">
        <f t="shared" si="2"/>
        <v>3.9700015394102581</v>
      </c>
      <c r="F74" s="14">
        <f t="shared" si="3"/>
        <v>3.6595784605897443</v>
      </c>
      <c r="G74" s="17">
        <f t="shared" si="4"/>
        <v>48.779085622627733</v>
      </c>
      <c r="H74" s="17">
        <f>信用曲线—价格!H73</f>
        <v>76.429999999999993</v>
      </c>
      <c r="I74" s="17">
        <f t="shared" si="5"/>
        <v>79.391666666666694</v>
      </c>
      <c r="J74" s="17">
        <f t="shared" si="6"/>
        <v>4.4488673731585688</v>
      </c>
      <c r="K74" s="17">
        <f t="shared" si="7"/>
        <v>88.289401412983835</v>
      </c>
      <c r="L74" s="17">
        <f t="shared" si="8"/>
        <v>70.493931920349553</v>
      </c>
      <c r="M74" s="17">
        <f t="shared" si="9"/>
        <v>33.357187244244592</v>
      </c>
      <c r="N74" s="17">
        <f t="shared" si="10"/>
        <v>41.068136433436166</v>
      </c>
      <c r="O74" s="18"/>
    </row>
    <row r="75" spans="1:15">
      <c r="A75" s="3">
        <f>信用曲线—价格!A74</f>
        <v>44670</v>
      </c>
      <c r="B75" s="14">
        <f>信用曲线—价格!D74</f>
        <v>3.8109999999999999</v>
      </c>
      <c r="C75" s="14">
        <f t="shared" si="0"/>
        <v>3.8162366666666681</v>
      </c>
      <c r="D75" s="14">
        <f t="shared" si="1"/>
        <v>7.6692089545598224E-2</v>
      </c>
      <c r="E75" s="14">
        <f t="shared" si="2"/>
        <v>3.9696208457578646</v>
      </c>
      <c r="F75" s="14">
        <f t="shared" si="3"/>
        <v>3.6628524875754715</v>
      </c>
      <c r="G75" s="17">
        <f t="shared" si="4"/>
        <v>48.292957364411556</v>
      </c>
      <c r="H75" s="17">
        <f>信用曲线—价格!H74</f>
        <v>78.399999999999977</v>
      </c>
      <c r="I75" s="17">
        <f t="shared" si="5"/>
        <v>79.407000000000011</v>
      </c>
      <c r="J75" s="17">
        <f t="shared" si="6"/>
        <v>4.4437494856849717</v>
      </c>
      <c r="K75" s="17">
        <f t="shared" si="7"/>
        <v>88.294498971369961</v>
      </c>
      <c r="L75" s="17">
        <f t="shared" si="8"/>
        <v>70.51950102863006</v>
      </c>
      <c r="M75" s="17">
        <f t="shared" si="9"/>
        <v>44.334739147402622</v>
      </c>
      <c r="N75" s="17">
        <f t="shared" si="10"/>
        <v>46.313848255907089</v>
      </c>
      <c r="O75" s="18"/>
    </row>
    <row r="76" spans="1:15">
      <c r="A76" s="3">
        <f>信用曲线—价格!A75</f>
        <v>44671</v>
      </c>
      <c r="B76" s="14">
        <f>信用曲线—价格!D75</f>
        <v>3.8033999999999999</v>
      </c>
      <c r="C76" s="14">
        <f t="shared" si="0"/>
        <v>3.8177700000000012</v>
      </c>
      <c r="D76" s="14">
        <f t="shared" si="1"/>
        <v>7.5470491034239029E-2</v>
      </c>
      <c r="E76" s="14">
        <f t="shared" si="2"/>
        <v>3.9687109820684792</v>
      </c>
      <c r="F76" s="14">
        <f t="shared" si="3"/>
        <v>3.6668290179315233</v>
      </c>
      <c r="G76" s="17">
        <f t="shared" si="4"/>
        <v>45.239861367311747</v>
      </c>
      <c r="H76" s="17">
        <f>信用曲线—价格!H75</f>
        <v>76.790000000000006</v>
      </c>
      <c r="I76" s="17">
        <f t="shared" si="5"/>
        <v>79.421666666666681</v>
      </c>
      <c r="J76" s="17">
        <f t="shared" si="6"/>
        <v>4.4334522519202251</v>
      </c>
      <c r="K76" s="17">
        <f t="shared" si="7"/>
        <v>88.288571170507126</v>
      </c>
      <c r="L76" s="17">
        <f t="shared" si="8"/>
        <v>70.554762162826236</v>
      </c>
      <c r="M76" s="17">
        <f t="shared" si="9"/>
        <v>35.160172495785623</v>
      </c>
      <c r="N76" s="17">
        <f t="shared" si="10"/>
        <v>40.200016931548689</v>
      </c>
      <c r="O76" s="18"/>
    </row>
    <row r="77" spans="1:15">
      <c r="A77" s="3">
        <f>信用曲线—价格!A76</f>
        <v>44672</v>
      </c>
      <c r="B77" s="14">
        <f>信用曲线—价格!D76</f>
        <v>3.8086000000000002</v>
      </c>
      <c r="C77" s="14">
        <f t="shared" si="0"/>
        <v>3.8193616666666679</v>
      </c>
      <c r="D77" s="14">
        <f t="shared" si="1"/>
        <v>7.4222316283334061E-2</v>
      </c>
      <c r="E77" s="14">
        <f t="shared" si="2"/>
        <v>3.9678062992333358</v>
      </c>
      <c r="F77" s="14">
        <f t="shared" si="3"/>
        <v>3.6709170340999999</v>
      </c>
      <c r="G77" s="17">
        <f t="shared" si="4"/>
        <v>46.375191719433005</v>
      </c>
      <c r="H77" s="17">
        <f>信用曲线—价格!H76</f>
        <v>76.88000000000001</v>
      </c>
      <c r="I77" s="17">
        <f t="shared" si="5"/>
        <v>79.437833333333359</v>
      </c>
      <c r="J77" s="17">
        <f t="shared" si="6"/>
        <v>4.4221840955732796</v>
      </c>
      <c r="K77" s="17">
        <f t="shared" si="7"/>
        <v>88.282201524479916</v>
      </c>
      <c r="L77" s="17">
        <f t="shared" si="8"/>
        <v>70.593465142186801</v>
      </c>
      <c r="M77" s="17">
        <f t="shared" si="9"/>
        <v>35.539762264229303</v>
      </c>
      <c r="N77" s="17">
        <f t="shared" si="10"/>
        <v>40.957476991831157</v>
      </c>
      <c r="O77" s="18"/>
    </row>
    <row r="78" spans="1:15">
      <c r="A78" s="3">
        <f>信用曲线—价格!A77</f>
        <v>44673</v>
      </c>
      <c r="B78" s="14">
        <f>信用曲线—价格!D77</f>
        <v>3.8054999999999999</v>
      </c>
      <c r="C78" s="14">
        <f t="shared" si="0"/>
        <v>3.8211666666666684</v>
      </c>
      <c r="D78" s="14">
        <f t="shared" si="1"/>
        <v>7.249796880069119E-2</v>
      </c>
      <c r="E78" s="14">
        <f t="shared" si="2"/>
        <v>3.9661626042680509</v>
      </c>
      <c r="F78" s="14">
        <f t="shared" si="3"/>
        <v>3.6761707290652859</v>
      </c>
      <c r="G78" s="17">
        <f t="shared" si="4"/>
        <v>44.597549791450461</v>
      </c>
      <c r="H78" s="17">
        <f>信用曲线—价格!H77</f>
        <v>75.02</v>
      </c>
      <c r="I78" s="17">
        <f t="shared" si="5"/>
        <v>79.344833333333341</v>
      </c>
      <c r="J78" s="17">
        <f t="shared" si="6"/>
        <v>4.4558753792582948</v>
      </c>
      <c r="K78" s="17">
        <f t="shared" si="7"/>
        <v>88.25658409184993</v>
      </c>
      <c r="L78" s="17">
        <f t="shared" si="8"/>
        <v>70.433082574816751</v>
      </c>
      <c r="M78" s="17">
        <f t="shared" si="9"/>
        <v>25.735220550236544</v>
      </c>
      <c r="N78" s="17">
        <f t="shared" si="10"/>
        <v>35.166385170843505</v>
      </c>
      <c r="O78" s="18"/>
    </row>
    <row r="79" spans="1:15">
      <c r="A79" s="3">
        <f>信用曲线—价格!A78</f>
        <v>44675</v>
      </c>
      <c r="B79" s="14">
        <f>信用曲线—价格!D78</f>
        <v>3.8134000000000001</v>
      </c>
      <c r="C79" s="14">
        <f t="shared" si="0"/>
        <v>3.8233133333333345</v>
      </c>
      <c r="D79" s="14">
        <f t="shared" si="1"/>
        <v>7.0257968886741934E-2</v>
      </c>
      <c r="E79" s="14">
        <f t="shared" si="2"/>
        <v>3.9638292711068184</v>
      </c>
      <c r="F79" s="14">
        <f t="shared" si="3"/>
        <v>3.6827973955598505</v>
      </c>
      <c r="G79" s="17">
        <f t="shared" si="4"/>
        <v>46.472523512131794</v>
      </c>
      <c r="H79" s="17">
        <f>信用曲线—价格!H78</f>
        <v>75.100000000000037</v>
      </c>
      <c r="I79" s="17">
        <f t="shared" si="5"/>
        <v>79.305666666666667</v>
      </c>
      <c r="J79" s="17">
        <f t="shared" si="6"/>
        <v>4.4830582655626268</v>
      </c>
      <c r="K79" s="17">
        <f t="shared" si="7"/>
        <v>88.271783197791919</v>
      </c>
      <c r="L79" s="17">
        <f t="shared" si="8"/>
        <v>70.339550135541415</v>
      </c>
      <c r="M79" s="17">
        <f t="shared" si="9"/>
        <v>26.546888209254529</v>
      </c>
      <c r="N79" s="17">
        <f t="shared" si="10"/>
        <v>36.50970586069316</v>
      </c>
      <c r="O79" s="18"/>
    </row>
    <row r="80" spans="1:15">
      <c r="A80" s="3">
        <f>信用曲线—价格!A79</f>
        <v>44676</v>
      </c>
      <c r="B80" s="14">
        <f>信用曲线—价格!D79</f>
        <v>3.8180999999999998</v>
      </c>
      <c r="C80" s="14">
        <f t="shared" si="0"/>
        <v>3.8254683333333341</v>
      </c>
      <c r="D80" s="14">
        <f t="shared" si="1"/>
        <v>6.8009153151832299E-2</v>
      </c>
      <c r="E80" s="14">
        <f t="shared" si="2"/>
        <v>3.9614866396369988</v>
      </c>
      <c r="F80" s="14">
        <f t="shared" si="3"/>
        <v>3.6894500270296695</v>
      </c>
      <c r="G80" s="17">
        <f t="shared" si="4"/>
        <v>47.291418510650949</v>
      </c>
      <c r="H80" s="17">
        <f>信用曲线—价格!H79</f>
        <v>75.899999999999991</v>
      </c>
      <c r="I80" s="17">
        <f t="shared" si="5"/>
        <v>79.289666666666648</v>
      </c>
      <c r="J80" s="17">
        <f t="shared" si="6"/>
        <v>4.4936354112277046</v>
      </c>
      <c r="K80" s="17">
        <f t="shared" si="7"/>
        <v>88.276937489122062</v>
      </c>
      <c r="L80" s="17">
        <f t="shared" si="8"/>
        <v>70.302395844211233</v>
      </c>
      <c r="M80" s="17">
        <f t="shared" si="9"/>
        <v>31.141846431303133</v>
      </c>
      <c r="N80" s="17">
        <f t="shared" si="10"/>
        <v>39.216632470977039</v>
      </c>
      <c r="O80" s="18"/>
    </row>
    <row r="81" spans="1:15">
      <c r="A81" s="3">
        <f>信用曲线—价格!A80</f>
        <v>44677</v>
      </c>
      <c r="B81" s="14">
        <f>信用曲线—价格!D80</f>
        <v>3.8195000000000001</v>
      </c>
      <c r="C81" s="14">
        <f t="shared" si="0"/>
        <v>3.8273400000000009</v>
      </c>
      <c r="D81" s="14">
        <f t="shared" si="1"/>
        <v>6.6220930174834769E-2</v>
      </c>
      <c r="E81" s="14">
        <f t="shared" si="2"/>
        <v>3.9597818603496702</v>
      </c>
      <c r="F81" s="14">
        <f t="shared" si="3"/>
        <v>3.6948981396503315</v>
      </c>
      <c r="G81" s="17">
        <f t="shared" si="4"/>
        <v>47.040210708569866</v>
      </c>
      <c r="H81" s="17">
        <f>信用曲线—价格!H80</f>
        <v>78.180000000000007</v>
      </c>
      <c r="I81" s="17">
        <f t="shared" si="5"/>
        <v>79.314666666666668</v>
      </c>
      <c r="J81" s="17">
        <f t="shared" si="6"/>
        <v>4.4830307040868362</v>
      </c>
      <c r="K81" s="17">
        <f t="shared" si="7"/>
        <v>88.28072807484034</v>
      </c>
      <c r="L81" s="17">
        <f t="shared" si="8"/>
        <v>70.348605258492995</v>
      </c>
      <c r="M81" s="17">
        <f t="shared" si="9"/>
        <v>43.67243533692357</v>
      </c>
      <c r="N81" s="17">
        <f t="shared" si="10"/>
        <v>45.356323022746722</v>
      </c>
      <c r="O81" s="18"/>
    </row>
    <row r="82" spans="1:15">
      <c r="A82" s="3">
        <f>信用曲线—价格!A81</f>
        <v>44678</v>
      </c>
      <c r="B82" s="14">
        <f>信用曲线—价格!D81</f>
        <v>3.806</v>
      </c>
      <c r="C82" s="14">
        <f t="shared" si="0"/>
        <v>3.8289216666666679</v>
      </c>
      <c r="D82" s="14">
        <f t="shared" si="1"/>
        <v>6.4508709415050949E-2</v>
      </c>
      <c r="E82" s="14">
        <f t="shared" si="2"/>
        <v>3.9579390854967698</v>
      </c>
      <c r="F82" s="14">
        <f t="shared" si="3"/>
        <v>3.699904247836566</v>
      </c>
      <c r="G82" s="17">
        <f t="shared" si="4"/>
        <v>41.116832566286064</v>
      </c>
      <c r="H82" s="17">
        <f>信用曲线—价格!H81</f>
        <v>75.72999999999999</v>
      </c>
      <c r="I82" s="17">
        <f t="shared" si="5"/>
        <v>79.24466666666666</v>
      </c>
      <c r="J82" s="17">
        <f t="shared" si="6"/>
        <v>4.5059912909507851</v>
      </c>
      <c r="K82" s="17">
        <f t="shared" si="7"/>
        <v>88.256649248568237</v>
      </c>
      <c r="L82" s="17">
        <f t="shared" si="8"/>
        <v>70.232684084765083</v>
      </c>
      <c r="M82" s="17">
        <f t="shared" si="9"/>
        <v>30.500036286548966</v>
      </c>
      <c r="N82" s="17">
        <f t="shared" si="10"/>
        <v>35.808434426417513</v>
      </c>
      <c r="O82" s="18"/>
    </row>
    <row r="83" spans="1:15">
      <c r="A83" s="3">
        <f>信用曲线—价格!A82</f>
        <v>44679</v>
      </c>
      <c r="B83" s="14">
        <f>信用曲线—价格!D82</f>
        <v>3.806</v>
      </c>
      <c r="C83" s="14">
        <f t="shared" si="0"/>
        <v>3.8306700000000009</v>
      </c>
      <c r="D83" s="14">
        <f t="shared" si="1"/>
        <v>6.2371857245645541E-2</v>
      </c>
      <c r="E83" s="14">
        <f t="shared" si="2"/>
        <v>3.955413714491292</v>
      </c>
      <c r="F83" s="14">
        <f t="shared" si="3"/>
        <v>3.7059262855087098</v>
      </c>
      <c r="G83" s="17">
        <f t="shared" si="4"/>
        <v>40.111726229812092</v>
      </c>
      <c r="H83" s="17">
        <f>信用曲线—价格!H82</f>
        <v>74.549999999999983</v>
      </c>
      <c r="I83" s="17">
        <f t="shared" si="5"/>
        <v>79.162000000000006</v>
      </c>
      <c r="J83" s="17">
        <f t="shared" si="6"/>
        <v>4.546358125289939</v>
      </c>
      <c r="K83" s="17">
        <f t="shared" si="7"/>
        <v>88.254716250579889</v>
      </c>
      <c r="L83" s="17">
        <f t="shared" si="8"/>
        <v>70.069283749420123</v>
      </c>
      <c r="M83" s="17">
        <f t="shared" si="9"/>
        <v>24.639041443166693</v>
      </c>
      <c r="N83" s="17">
        <f t="shared" si="10"/>
        <v>32.375383836489391</v>
      </c>
      <c r="O83" s="18"/>
    </row>
    <row r="84" spans="1:15">
      <c r="A84" s="3">
        <f>信用曲线—价格!A83</f>
        <v>44680</v>
      </c>
      <c r="B84" s="14">
        <f>信用曲线—价格!D83</f>
        <v>3.8089</v>
      </c>
      <c r="C84" s="14">
        <f t="shared" si="0"/>
        <v>3.8326933333333342</v>
      </c>
      <c r="D84" s="14">
        <f t="shared" si="1"/>
        <v>5.9554179482092698E-2</v>
      </c>
      <c r="E84" s="14">
        <f t="shared" si="2"/>
        <v>3.9518016922975194</v>
      </c>
      <c r="F84" s="14">
        <f t="shared" si="3"/>
        <v>3.7135849743691489</v>
      </c>
      <c r="G84" s="17">
        <f t="shared" si="4"/>
        <v>40.011896083427423</v>
      </c>
      <c r="H84" s="17">
        <f>信用曲线—价格!H83</f>
        <v>75.199999999999974</v>
      </c>
      <c r="I84" s="17">
        <f t="shared" si="5"/>
        <v>79.102166666666648</v>
      </c>
      <c r="J84" s="17">
        <f t="shared" si="6"/>
        <v>4.5748709685116919</v>
      </c>
      <c r="K84" s="17">
        <f t="shared" si="7"/>
        <v>88.251908603690026</v>
      </c>
      <c r="L84" s="17">
        <f t="shared" si="8"/>
        <v>69.952424729643269</v>
      </c>
      <c r="M84" s="17">
        <f t="shared" si="9"/>
        <v>28.676083470305301</v>
      </c>
      <c r="N84" s="17">
        <f t="shared" si="10"/>
        <v>34.343989776866366</v>
      </c>
      <c r="O84" s="18"/>
    </row>
    <row r="85" spans="1:15">
      <c r="A85" s="3">
        <f>信用曲线—价格!A84</f>
        <v>44686</v>
      </c>
      <c r="B85" s="14">
        <f>信用曲线—价格!D84</f>
        <v>3.8090999999999999</v>
      </c>
      <c r="C85" s="14">
        <f t="shared" si="0"/>
        <v>3.8348516666666677</v>
      </c>
      <c r="D85" s="14">
        <f t="shared" si="1"/>
        <v>5.6161825781764277E-2</v>
      </c>
      <c r="E85" s="14">
        <f t="shared" si="2"/>
        <v>3.9471753182301961</v>
      </c>
      <c r="F85" s="14">
        <f t="shared" si="3"/>
        <v>3.7225280151031392</v>
      </c>
      <c r="G85" s="17">
        <f t="shared" si="4"/>
        <v>38.536845843146843</v>
      </c>
      <c r="H85" s="17">
        <f>信用曲线—价格!H84</f>
        <v>74.719999999999985</v>
      </c>
      <c r="I85" s="17">
        <f t="shared" si="5"/>
        <v>79.090500000000006</v>
      </c>
      <c r="J85" s="17">
        <f t="shared" si="6"/>
        <v>4.5853009161368528</v>
      </c>
      <c r="K85" s="17">
        <f t="shared" si="7"/>
        <v>88.26110183227371</v>
      </c>
      <c r="L85" s="17">
        <f t="shared" si="8"/>
        <v>69.919898167726302</v>
      </c>
      <c r="M85" s="17">
        <f t="shared" si="9"/>
        <v>26.171138601726721</v>
      </c>
      <c r="N85" s="17">
        <f t="shared" si="10"/>
        <v>32.35399222243678</v>
      </c>
      <c r="O85" s="18"/>
    </row>
    <row r="86" spans="1:15">
      <c r="A86" s="3">
        <f>信用曲线—价格!A85</f>
        <v>44687</v>
      </c>
      <c r="B86" s="14">
        <f>信用曲线—价格!D85</f>
        <v>3.8090999999999999</v>
      </c>
      <c r="C86" s="14">
        <f t="shared" si="0"/>
        <v>3.837038333333334</v>
      </c>
      <c r="D86" s="14">
        <f t="shared" si="1"/>
        <v>5.2373709576487529E-2</v>
      </c>
      <c r="E86" s="14">
        <f t="shared" si="2"/>
        <v>3.9417857524863091</v>
      </c>
      <c r="F86" s="14">
        <f t="shared" si="3"/>
        <v>3.7322909141803589</v>
      </c>
      <c r="G86" s="17">
        <f t="shared" si="4"/>
        <v>36.663951456153598</v>
      </c>
      <c r="H86" s="17">
        <f>信用曲线—价格!H85</f>
        <v>74.849999999999994</v>
      </c>
      <c r="I86" s="17">
        <f t="shared" si="5"/>
        <v>79.077333333333343</v>
      </c>
      <c r="J86" s="17">
        <f t="shared" si="6"/>
        <v>4.5964975120771143</v>
      </c>
      <c r="K86" s="17">
        <f t="shared" si="7"/>
        <v>88.270328357487571</v>
      </c>
      <c r="L86" s="17">
        <f t="shared" si="8"/>
        <v>69.884338309179114</v>
      </c>
      <c r="M86" s="17">
        <f t="shared" si="9"/>
        <v>27.007855860760294</v>
      </c>
      <c r="N86" s="17">
        <f t="shared" si="10"/>
        <v>31.835903658456946</v>
      </c>
      <c r="O86" s="18"/>
    </row>
    <row r="87" spans="1:15">
      <c r="A87" s="3">
        <f>信用曲线—价格!A86</f>
        <v>44688</v>
      </c>
      <c r="B87" s="14">
        <f>信用曲线—价格!D86</f>
        <v>3.7982999999999998</v>
      </c>
      <c r="C87" s="14">
        <f t="shared" si="0"/>
        <v>3.8389200000000017</v>
      </c>
      <c r="D87" s="14">
        <f t="shared" si="1"/>
        <v>4.8735076985817541E-2</v>
      </c>
      <c r="E87" s="14">
        <f t="shared" si="2"/>
        <v>3.9363901539716366</v>
      </c>
      <c r="F87" s="14">
        <f t="shared" si="3"/>
        <v>3.7414498460283667</v>
      </c>
      <c r="G87" s="17">
        <f t="shared" si="4"/>
        <v>29.162852245097092</v>
      </c>
      <c r="H87" s="17">
        <f>信用曲线—价格!H86</f>
        <v>74.629999999999967</v>
      </c>
      <c r="I87" s="17">
        <f t="shared" si="5"/>
        <v>79.065833333333316</v>
      </c>
      <c r="J87" s="17">
        <f t="shared" si="6"/>
        <v>4.6069086998074562</v>
      </c>
      <c r="K87" s="17">
        <f t="shared" si="7"/>
        <v>88.279650732948227</v>
      </c>
      <c r="L87" s="17">
        <f t="shared" si="8"/>
        <v>69.852015933718405</v>
      </c>
      <c r="M87" s="17">
        <f t="shared" si="9"/>
        <v>25.928363126022315</v>
      </c>
      <c r="N87" s="17">
        <f t="shared" si="10"/>
        <v>27.545607685559702</v>
      </c>
      <c r="O87" s="18"/>
    </row>
    <row r="88" spans="1:15">
      <c r="A88" s="3">
        <f>信用曲线—价格!A87</f>
        <v>44690</v>
      </c>
      <c r="B88" s="14">
        <f>信用曲线—价格!D87</f>
        <v>3.7949999999999999</v>
      </c>
      <c r="C88" s="14">
        <f t="shared" si="0"/>
        <v>3.8406600000000011</v>
      </c>
      <c r="D88" s="14">
        <f t="shared" si="1"/>
        <v>4.5076177330291289E-2</v>
      </c>
      <c r="E88" s="14">
        <f t="shared" si="2"/>
        <v>3.9308123546605835</v>
      </c>
      <c r="F88" s="14">
        <f t="shared" si="3"/>
        <v>3.7505076453394186</v>
      </c>
      <c r="G88" s="17">
        <f t="shared" si="4"/>
        <v>24.676202206859731</v>
      </c>
      <c r="H88" s="17">
        <f>信用曲线—价格!H87</f>
        <v>75.099999999999994</v>
      </c>
      <c r="I88" s="17">
        <f t="shared" si="5"/>
        <v>79.05616666666667</v>
      </c>
      <c r="J88" s="17">
        <f t="shared" si="6"/>
        <v>4.6147354595449945</v>
      </c>
      <c r="K88" s="17">
        <f t="shared" si="7"/>
        <v>88.28563758575666</v>
      </c>
      <c r="L88" s="17">
        <f t="shared" si="8"/>
        <v>69.826695747576679</v>
      </c>
      <c r="M88" s="17">
        <f t="shared" si="9"/>
        <v>28.567749433589711</v>
      </c>
      <c r="N88" s="17">
        <f t="shared" si="10"/>
        <v>26.621975820224719</v>
      </c>
      <c r="O88" s="18"/>
    </row>
    <row r="89" spans="1:15">
      <c r="A89" s="3">
        <f>信用曲线—价格!A88</f>
        <v>44691</v>
      </c>
      <c r="B89" s="14">
        <f>信用曲线—价格!D88</f>
        <v>3.7854999999999999</v>
      </c>
      <c r="C89" s="14">
        <f t="shared" si="0"/>
        <v>3.8413250000000017</v>
      </c>
      <c r="D89" s="14">
        <f t="shared" si="1"/>
        <v>4.3929746012761846E-2</v>
      </c>
      <c r="E89" s="14">
        <f t="shared" si="2"/>
        <v>3.9291844920255254</v>
      </c>
      <c r="F89" s="14">
        <f t="shared" si="3"/>
        <v>3.7534655079744779</v>
      </c>
      <c r="G89" s="17">
        <f t="shared" si="4"/>
        <v>18.23052426493415</v>
      </c>
      <c r="H89" s="17">
        <f>信用曲线—价格!H88</f>
        <v>74.180000000000007</v>
      </c>
      <c r="I89" s="17">
        <f t="shared" si="5"/>
        <v>79.06583333333333</v>
      </c>
      <c r="J89" s="17">
        <f t="shared" si="6"/>
        <v>4.6037067937628144</v>
      </c>
      <c r="K89" s="17">
        <f t="shared" si="7"/>
        <v>88.273246920858952</v>
      </c>
      <c r="L89" s="17">
        <f t="shared" si="8"/>
        <v>69.858419745807709</v>
      </c>
      <c r="M89" s="17">
        <f t="shared" si="9"/>
        <v>23.467938162608753</v>
      </c>
      <c r="N89" s="17">
        <f t="shared" si="10"/>
        <v>20.849231213771453</v>
      </c>
      <c r="O89" s="18"/>
    </row>
    <row r="90" spans="1:15">
      <c r="A90" s="3">
        <f>信用曲线—价格!A89</f>
        <v>44692</v>
      </c>
      <c r="B90" s="14">
        <f>信用曲线—价格!D89</f>
        <v>3.7723</v>
      </c>
      <c r="C90" s="14">
        <f t="shared" si="0"/>
        <v>3.8416700000000015</v>
      </c>
      <c r="D90" s="14">
        <f t="shared" si="1"/>
        <v>4.3289773717063683E-2</v>
      </c>
      <c r="E90" s="14">
        <f t="shared" si="2"/>
        <v>3.9282495474341288</v>
      </c>
      <c r="F90" s="14">
        <f t="shared" si="3"/>
        <v>3.7550904525658741</v>
      </c>
      <c r="G90" s="17">
        <f t="shared" si="4"/>
        <v>9.9385755320674605</v>
      </c>
      <c r="H90" s="17">
        <f>信用曲线—价格!H89</f>
        <v>73.550000000000011</v>
      </c>
      <c r="I90" s="17">
        <f t="shared" si="5"/>
        <v>79.09416666666668</v>
      </c>
      <c r="J90" s="17">
        <f t="shared" si="6"/>
        <v>4.5636011247685451</v>
      </c>
      <c r="K90" s="17">
        <f t="shared" si="7"/>
        <v>88.221368916203772</v>
      </c>
      <c r="L90" s="17">
        <f t="shared" si="8"/>
        <v>69.966964417129589</v>
      </c>
      <c r="M90" s="17">
        <f t="shared" si="9"/>
        <v>19.628334537301093</v>
      </c>
      <c r="N90" s="17">
        <f t="shared" si="10"/>
        <v>14.783455034684277</v>
      </c>
      <c r="O90" s="18"/>
    </row>
    <row r="91" spans="1:15">
      <c r="A91" s="3">
        <f>信用曲线—价格!A90</f>
        <v>44693</v>
      </c>
      <c r="B91" s="14">
        <f>信用曲线—价格!D90</f>
        <v>3.7555999999999998</v>
      </c>
      <c r="C91" s="14">
        <f t="shared" si="0"/>
        <v>3.8416866666666678</v>
      </c>
      <c r="D91" s="14">
        <f t="shared" si="1"/>
        <v>4.3255862605171988E-2</v>
      </c>
      <c r="E91" s="14">
        <f t="shared" si="2"/>
        <v>3.9281983918770118</v>
      </c>
      <c r="F91" s="14">
        <f t="shared" si="3"/>
        <v>3.7551749414563238</v>
      </c>
      <c r="G91" s="17">
        <f t="shared" si="4"/>
        <v>0.24566527984648465</v>
      </c>
      <c r="H91" s="17">
        <f>信用曲线—价格!H90</f>
        <v>73.429999999999978</v>
      </c>
      <c r="I91" s="17">
        <f t="shared" si="5"/>
        <v>79.115500000000011</v>
      </c>
      <c r="J91" s="17">
        <f t="shared" si="6"/>
        <v>4.5334816287226909</v>
      </c>
      <c r="K91" s="17">
        <f t="shared" si="7"/>
        <v>88.182463257445391</v>
      </c>
      <c r="L91" s="17">
        <f t="shared" si="8"/>
        <v>70.048536742554631</v>
      </c>
      <c r="M91" s="17">
        <f t="shared" si="9"/>
        <v>18.647165326652463</v>
      </c>
      <c r="N91" s="17">
        <f t="shared" si="10"/>
        <v>9.4464153032494735</v>
      </c>
      <c r="O91" s="18"/>
    </row>
    <row r="92" spans="1:15">
      <c r="A92" s="3">
        <f>信用曲线—价格!A91</f>
        <v>44694</v>
      </c>
      <c r="B92" s="14">
        <f>信用曲线—价格!D91</f>
        <v>3.7197</v>
      </c>
      <c r="C92" s="14">
        <f t="shared" si="0"/>
        <v>3.8408383333333345</v>
      </c>
      <c r="D92" s="14">
        <f t="shared" si="1"/>
        <v>4.5132077703703255E-2</v>
      </c>
      <c r="E92" s="14">
        <f t="shared" si="2"/>
        <v>3.9311024887407409</v>
      </c>
      <c r="F92" s="14">
        <f t="shared" si="3"/>
        <v>3.7505741779259281</v>
      </c>
      <c r="G92" s="17">
        <f t="shared" si="4"/>
        <v>-17.10212530465596</v>
      </c>
      <c r="H92" s="17">
        <f>信用曲线—价格!H91</f>
        <v>68.690000000000012</v>
      </c>
      <c r="I92" s="17">
        <f t="shared" si="5"/>
        <v>79.025166666666692</v>
      </c>
      <c r="J92" s="17">
        <f t="shared" si="6"/>
        <v>4.6863329929598443</v>
      </c>
      <c r="K92" s="17">
        <f t="shared" si="7"/>
        <v>88.397832652586374</v>
      </c>
      <c r="L92" s="17">
        <f t="shared" si="8"/>
        <v>69.652500680747011</v>
      </c>
      <c r="M92" s="17">
        <f t="shared" si="9"/>
        <v>-5.1346152855171576</v>
      </c>
      <c r="N92" s="17">
        <f t="shared" si="10"/>
        <v>-11.118370295086558</v>
      </c>
      <c r="O92" s="18"/>
    </row>
    <row r="93" spans="1:15">
      <c r="A93" s="3">
        <f>信用曲线—价格!A92</f>
        <v>44697</v>
      </c>
      <c r="B93" s="14">
        <f>信用曲线—价格!D92</f>
        <v>3.69</v>
      </c>
      <c r="C93" s="14">
        <f t="shared" si="0"/>
        <v>3.8396600000000007</v>
      </c>
      <c r="D93" s="14">
        <f t="shared" si="1"/>
        <v>4.8086099333929593E-2</v>
      </c>
      <c r="E93" s="14">
        <f t="shared" si="2"/>
        <v>3.9358321986678599</v>
      </c>
      <c r="F93" s="14">
        <f t="shared" si="3"/>
        <v>3.7434878013321415</v>
      </c>
      <c r="G93" s="17">
        <f t="shared" si="4"/>
        <v>-27.80834902031685</v>
      </c>
      <c r="H93" s="17">
        <f>信用曲线—价格!H92</f>
        <v>66.069999999999979</v>
      </c>
      <c r="I93" s="17">
        <f t="shared" si="5"/>
        <v>78.895166666666654</v>
      </c>
      <c r="J93" s="17">
        <f t="shared" si="6"/>
        <v>4.9334346998671359</v>
      </c>
      <c r="K93" s="17">
        <f t="shared" si="7"/>
        <v>88.762036066400924</v>
      </c>
      <c r="L93" s="17">
        <f t="shared" si="8"/>
        <v>69.028297266932384</v>
      </c>
      <c r="M93" s="17">
        <f t="shared" si="9"/>
        <v>-14.991063259700573</v>
      </c>
      <c r="N93" s="17">
        <f t="shared" si="10"/>
        <v>-21.399706140008711</v>
      </c>
      <c r="O93" s="18"/>
    </row>
    <row r="94" spans="1:15">
      <c r="A94" s="3">
        <f>信用曲线—价格!A93</f>
        <v>44698</v>
      </c>
      <c r="B94" s="14">
        <f>信用曲线—价格!D93</f>
        <v>3.6749000000000001</v>
      </c>
      <c r="C94" s="14">
        <f t="shared" si="0"/>
        <v>3.8382233333333335</v>
      </c>
      <c r="D94" s="14">
        <f t="shared" si="1"/>
        <v>5.1630113295150319E-2</v>
      </c>
      <c r="E94" s="14">
        <f t="shared" si="2"/>
        <v>3.941483559923634</v>
      </c>
      <c r="F94" s="14">
        <f t="shared" si="3"/>
        <v>3.7349631067430331</v>
      </c>
      <c r="G94" s="17">
        <f t="shared" si="4"/>
        <v>-29.083369621752787</v>
      </c>
      <c r="H94" s="17">
        <f>信用曲线—价格!H93</f>
        <v>64.239999999999981</v>
      </c>
      <c r="I94" s="17">
        <f t="shared" si="5"/>
        <v>78.759499999999989</v>
      </c>
      <c r="J94" s="17">
        <f t="shared" si="6"/>
        <v>5.2192766642807049</v>
      </c>
      <c r="K94" s="17">
        <f t="shared" si="7"/>
        <v>89.1980533285614</v>
      </c>
      <c r="L94" s="17">
        <f t="shared" si="8"/>
        <v>68.320946671438577</v>
      </c>
      <c r="M94" s="17">
        <f t="shared" si="9"/>
        <v>-19.547472446553144</v>
      </c>
      <c r="N94" s="17">
        <f t="shared" si="10"/>
        <v>-24.315421034152966</v>
      </c>
      <c r="O94" s="18"/>
    </row>
    <row r="95" spans="1:15">
      <c r="A95" s="3">
        <f>信用曲线—价格!A94</f>
        <v>44699</v>
      </c>
      <c r="B95" s="14">
        <f>信用曲线—价格!D94</f>
        <v>3.6349</v>
      </c>
      <c r="C95" s="14">
        <f t="shared" si="0"/>
        <v>3.8355483333333336</v>
      </c>
      <c r="D95" s="14">
        <f t="shared" si="1"/>
        <v>5.7688768967380066E-2</v>
      </c>
      <c r="E95" s="14">
        <f t="shared" si="2"/>
        <v>3.9509258712680939</v>
      </c>
      <c r="F95" s="14">
        <f t="shared" si="3"/>
        <v>3.7201707953985732</v>
      </c>
      <c r="G95" s="17">
        <f t="shared" si="4"/>
        <v>-36.952944622023885</v>
      </c>
      <c r="H95" s="17">
        <f>信用曲线—价格!H94</f>
        <v>62.349999999999994</v>
      </c>
      <c r="I95" s="17">
        <f t="shared" si="5"/>
        <v>78.598499999999987</v>
      </c>
      <c r="J95" s="17">
        <f t="shared" si="6"/>
        <v>5.5683286677909383</v>
      </c>
      <c r="K95" s="17">
        <f t="shared" si="7"/>
        <v>89.73515733558186</v>
      </c>
      <c r="L95" s="17">
        <f t="shared" si="8"/>
        <v>67.461842664418114</v>
      </c>
      <c r="M95" s="17">
        <f t="shared" si="9"/>
        <v>-22.950525056049209</v>
      </c>
      <c r="N95" s="17">
        <f t="shared" si="10"/>
        <v>-29.951734839036547</v>
      </c>
      <c r="O95" s="18"/>
    </row>
    <row r="96" spans="1:15">
      <c r="A96" s="3">
        <f>信用曲线—价格!A95</f>
        <v>44700</v>
      </c>
      <c r="B96" s="14">
        <f>信用曲线—价格!D95</f>
        <v>3.6133000000000002</v>
      </c>
      <c r="C96" s="14">
        <f t="shared" si="0"/>
        <v>3.8321966666666674</v>
      </c>
      <c r="D96" s="14">
        <f t="shared" si="1"/>
        <v>6.4390848298751024E-2</v>
      </c>
      <c r="E96" s="14">
        <f t="shared" si="2"/>
        <v>3.9609783632641693</v>
      </c>
      <c r="F96" s="14">
        <f t="shared" si="3"/>
        <v>3.7034149700691654</v>
      </c>
      <c r="G96" s="17">
        <f t="shared" si="4"/>
        <v>-34.987491409906333</v>
      </c>
      <c r="H96" s="17">
        <f>信用曲线—价格!H95</f>
        <v>59.660000000000004</v>
      </c>
      <c r="I96" s="17">
        <f t="shared" si="5"/>
        <v>78.398999999999972</v>
      </c>
      <c r="J96" s="17">
        <f t="shared" si="6"/>
        <v>6.0184596542777893</v>
      </c>
      <c r="K96" s="17">
        <f t="shared" si="7"/>
        <v>90.435919308555555</v>
      </c>
      <c r="L96" s="17">
        <f t="shared" si="8"/>
        <v>66.36208069144439</v>
      </c>
      <c r="M96" s="17">
        <f t="shared" si="9"/>
        <v>-27.83968438951274</v>
      </c>
      <c r="N96" s="17">
        <f t="shared" si="10"/>
        <v>-31.413587899709537</v>
      </c>
      <c r="O96" s="18"/>
    </row>
    <row r="97" spans="1:15">
      <c r="A97" s="3">
        <f>信用曲线—价格!A96</f>
        <v>44701</v>
      </c>
      <c r="B97" s="14">
        <f>信用曲线—价格!D96</f>
        <v>3.5956999999999999</v>
      </c>
      <c r="C97" s="14">
        <f t="shared" si="0"/>
        <v>3.8282250000000007</v>
      </c>
      <c r="D97" s="14">
        <f t="shared" si="1"/>
        <v>7.1260523754479332E-2</v>
      </c>
      <c r="E97" s="14">
        <f t="shared" si="2"/>
        <v>3.9707460475089595</v>
      </c>
      <c r="F97" s="14">
        <f t="shared" si="3"/>
        <v>3.6857039524910418</v>
      </c>
      <c r="G97" s="17">
        <f t="shared" si="4"/>
        <v>-31.57567042348051</v>
      </c>
      <c r="H97" s="17">
        <f>信用曲线—价格!H96</f>
        <v>57.309999999999974</v>
      </c>
      <c r="I97" s="17">
        <f t="shared" si="5"/>
        <v>78.103166666666667</v>
      </c>
      <c r="J97" s="17">
        <f t="shared" si="6"/>
        <v>6.5940850463783152</v>
      </c>
      <c r="K97" s="17">
        <f t="shared" si="7"/>
        <v>91.291336759423302</v>
      </c>
      <c r="L97" s="17">
        <f t="shared" si="8"/>
        <v>64.914996573910031</v>
      </c>
      <c r="M97" s="17">
        <f t="shared" si="9"/>
        <v>-28.832645167683136</v>
      </c>
      <c r="N97" s="17">
        <f t="shared" si="10"/>
        <v>-30.204157795581821</v>
      </c>
      <c r="O97" s="18"/>
    </row>
    <row r="98" spans="1:15">
      <c r="A98" s="3">
        <f>信用曲线—价格!A97</f>
        <v>44704</v>
      </c>
      <c r="B98" s="14">
        <f>信用曲线—价格!D97</f>
        <v>3.5731999999999999</v>
      </c>
      <c r="C98" s="14">
        <f t="shared" si="0"/>
        <v>3.8238483333333333</v>
      </c>
      <c r="D98" s="14">
        <f t="shared" si="1"/>
        <v>7.8485314380757426E-2</v>
      </c>
      <c r="E98" s="14">
        <f t="shared" si="2"/>
        <v>3.980818962094848</v>
      </c>
      <c r="F98" s="14">
        <f t="shared" si="3"/>
        <v>3.6668777045718186</v>
      </c>
      <c r="G98" s="17">
        <f t="shared" si="4"/>
        <v>-29.839246141436789</v>
      </c>
      <c r="H98" s="17">
        <f>信用曲线—价格!H97</f>
        <v>55.359999999999985</v>
      </c>
      <c r="I98" s="17">
        <f t="shared" si="5"/>
        <v>77.768666666666633</v>
      </c>
      <c r="J98" s="17">
        <f t="shared" si="6"/>
        <v>7.2120754357116601</v>
      </c>
      <c r="K98" s="17">
        <f t="shared" si="7"/>
        <v>92.192817538089955</v>
      </c>
      <c r="L98" s="17">
        <f t="shared" si="8"/>
        <v>63.344515795243311</v>
      </c>
      <c r="M98" s="17">
        <f t="shared" si="9"/>
        <v>-27.677593871615695</v>
      </c>
      <c r="N98" s="17">
        <f t="shared" si="10"/>
        <v>-28.758420006526244</v>
      </c>
      <c r="O98" s="18"/>
    </row>
    <row r="99" spans="1:15">
      <c r="A99" s="3">
        <f>信用曲线—价格!A98</f>
        <v>44705</v>
      </c>
      <c r="B99" s="14">
        <f>信用曲线—价格!D98</f>
        <v>3.5724</v>
      </c>
      <c r="C99" s="14">
        <f t="shared" si="0"/>
        <v>3.8194550000000005</v>
      </c>
      <c r="D99" s="14">
        <f t="shared" si="1"/>
        <v>8.4908450049629991E-2</v>
      </c>
      <c r="E99" s="14">
        <f t="shared" si="2"/>
        <v>3.9892719000992605</v>
      </c>
      <c r="F99" s="14">
        <f t="shared" si="3"/>
        <v>3.6496380999007405</v>
      </c>
      <c r="G99" s="17">
        <f t="shared" si="4"/>
        <v>-22.741582214607</v>
      </c>
      <c r="H99" s="17">
        <f>信用曲线—价格!H98</f>
        <v>57.129999999999995</v>
      </c>
      <c r="I99" s="17">
        <f t="shared" si="5"/>
        <v>77.457999999999984</v>
      </c>
      <c r="J99" s="17">
        <f t="shared" si="6"/>
        <v>7.6855543121329779</v>
      </c>
      <c r="K99" s="17">
        <f t="shared" si="7"/>
        <v>92.829108624265942</v>
      </c>
      <c r="L99" s="17">
        <f t="shared" si="8"/>
        <v>62.086891375734027</v>
      </c>
      <c r="M99" s="17">
        <f t="shared" si="9"/>
        <v>-16.124052912841691</v>
      </c>
      <c r="N99" s="17">
        <f t="shared" si="10"/>
        <v>-19.432817563724345</v>
      </c>
      <c r="O99" s="18"/>
    </row>
    <row r="100" spans="1:15">
      <c r="A100" s="3">
        <f>信用曲线—价格!A99</f>
        <v>44706</v>
      </c>
      <c r="B100" s="14">
        <f>信用曲线—价格!D99</f>
        <v>3.5680999999999998</v>
      </c>
      <c r="C100" s="14">
        <f t="shared" si="0"/>
        <v>3.814928333333333</v>
      </c>
      <c r="D100" s="14">
        <f t="shared" si="1"/>
        <v>9.0843251275259246E-2</v>
      </c>
      <c r="E100" s="14">
        <f t="shared" si="2"/>
        <v>3.9966148358838516</v>
      </c>
      <c r="F100" s="14">
        <f t="shared" si="3"/>
        <v>3.6332418307828145</v>
      </c>
      <c r="G100" s="17">
        <f t="shared" si="4"/>
        <v>-17.926986834011444</v>
      </c>
      <c r="H100" s="17">
        <f>信用曲线—价格!H99</f>
        <v>56.939999999999991</v>
      </c>
      <c r="I100" s="17">
        <f t="shared" si="5"/>
        <v>77.134333333333316</v>
      </c>
      <c r="J100" s="17">
        <f t="shared" si="6"/>
        <v>8.1287250374500459</v>
      </c>
      <c r="K100" s="17">
        <f t="shared" si="7"/>
        <v>93.391783408233408</v>
      </c>
      <c r="L100" s="17">
        <f t="shared" si="8"/>
        <v>60.876883258433224</v>
      </c>
      <c r="M100" s="17">
        <f t="shared" si="9"/>
        <v>-12.1079358703103</v>
      </c>
      <c r="N100" s="17">
        <f t="shared" si="10"/>
        <v>-15.017461352160872</v>
      </c>
      <c r="O100" s="18"/>
    </row>
    <row r="101" spans="1:15">
      <c r="A101" s="3">
        <f>信用曲线—价格!A100</f>
        <v>44707</v>
      </c>
      <c r="B101" s="14">
        <f>信用曲线—价格!D100</f>
        <v>3.5507</v>
      </c>
      <c r="C101" s="14">
        <f t="shared" si="0"/>
        <v>3.8101033333333332</v>
      </c>
      <c r="D101" s="14">
        <f t="shared" si="1"/>
        <v>9.6960449680577945E-2</v>
      </c>
      <c r="E101" s="14">
        <f t="shared" si="2"/>
        <v>4.0040242326944888</v>
      </c>
      <c r="F101" s="14">
        <f t="shared" si="3"/>
        <v>3.6161824339721771</v>
      </c>
      <c r="G101" s="17">
        <f t="shared" si="4"/>
        <v>-16.883800092692294</v>
      </c>
      <c r="H101" s="17">
        <f>信用曲线—价格!H100</f>
        <v>58.049999999999983</v>
      </c>
      <c r="I101" s="17">
        <f t="shared" si="5"/>
        <v>76.860166666666657</v>
      </c>
      <c r="J101" s="17">
        <f t="shared" si="6"/>
        <v>8.4885327417254341</v>
      </c>
      <c r="K101" s="17">
        <f t="shared" si="7"/>
        <v>93.837232150117529</v>
      </c>
      <c r="L101" s="17">
        <f t="shared" si="8"/>
        <v>59.883101183215786</v>
      </c>
      <c r="M101" s="17">
        <f t="shared" si="9"/>
        <v>-5.3987574737303605</v>
      </c>
      <c r="N101" s="17">
        <f t="shared" si="10"/>
        <v>-11.141278783211327</v>
      </c>
      <c r="O101" s="18"/>
    </row>
    <row r="102" spans="1:15">
      <c r="A102" s="3">
        <f>信用曲线—价格!A101</f>
        <v>44708</v>
      </c>
      <c r="B102" s="14">
        <f>信用曲线—价格!D101</f>
        <v>3.5384000000000002</v>
      </c>
      <c r="C102" s="14">
        <f t="shared" si="0"/>
        <v>3.8051466666666665</v>
      </c>
      <c r="D102" s="14">
        <f t="shared" si="1"/>
        <v>0.10303583952192896</v>
      </c>
      <c r="E102" s="14">
        <f t="shared" si="2"/>
        <v>4.0112183457105246</v>
      </c>
      <c r="F102" s="14">
        <f t="shared" si="3"/>
        <v>3.5990749876228083</v>
      </c>
      <c r="G102" s="17">
        <f t="shared" si="4"/>
        <v>-14.721816191417226</v>
      </c>
      <c r="H102" s="17">
        <f>信用曲线—价格!H101</f>
        <v>57.680000000000042</v>
      </c>
      <c r="I102" s="17">
        <f t="shared" si="5"/>
        <v>76.618333333333325</v>
      </c>
      <c r="J102" s="17">
        <f t="shared" si="6"/>
        <v>8.823903814699845</v>
      </c>
      <c r="K102" s="17">
        <f t="shared" si="7"/>
        <v>94.266140962733019</v>
      </c>
      <c r="L102" s="17">
        <f t="shared" si="8"/>
        <v>58.970525703933632</v>
      </c>
      <c r="M102" s="17">
        <f t="shared" si="9"/>
        <v>-3.6563343476831851</v>
      </c>
      <c r="N102" s="17">
        <f t="shared" si="10"/>
        <v>-9.1890752695502051</v>
      </c>
      <c r="O102" s="18"/>
    </row>
    <row r="103" spans="1:15">
      <c r="A103" s="3">
        <f>信用曲线—价格!A102</f>
        <v>44711</v>
      </c>
      <c r="B103" s="14">
        <f>信用曲线—价格!D102</f>
        <v>3.5486</v>
      </c>
      <c r="C103" s="14">
        <f t="shared" si="0"/>
        <v>3.799844999999999</v>
      </c>
      <c r="D103" s="14">
        <f t="shared" si="1"/>
        <v>0.10788471471664338</v>
      </c>
      <c r="E103" s="14">
        <f t="shared" si="2"/>
        <v>4.0156144294332856</v>
      </c>
      <c r="F103" s="14">
        <f t="shared" si="3"/>
        <v>3.5840755705667124</v>
      </c>
      <c r="G103" s="17">
        <f t="shared" si="4"/>
        <v>-8.2207128831661258</v>
      </c>
      <c r="H103" s="17">
        <f>信用曲线—价格!H102</f>
        <v>57.109999999999992</v>
      </c>
      <c r="I103" s="17">
        <f t="shared" si="5"/>
        <v>76.242999999999981</v>
      </c>
      <c r="J103" s="17">
        <f t="shared" si="6"/>
        <v>9.1659538233358671</v>
      </c>
      <c r="K103" s="17">
        <f t="shared" si="7"/>
        <v>94.574907646671718</v>
      </c>
      <c r="L103" s="17">
        <f t="shared" si="8"/>
        <v>57.911092353328243</v>
      </c>
      <c r="M103" s="17">
        <f t="shared" si="9"/>
        <v>-2.1849672406398297</v>
      </c>
      <c r="N103" s="17">
        <f t="shared" si="10"/>
        <v>-5.202840061902978</v>
      </c>
      <c r="O103" s="18"/>
    </row>
    <row r="104" spans="1:15">
      <c r="A104" s="3">
        <f>信用曲线—价格!A103</f>
        <v>44712</v>
      </c>
      <c r="B104" s="14">
        <f>信用曲线—价格!D103</f>
        <v>3.5642</v>
      </c>
      <c r="C104" s="14">
        <f t="shared" si="0"/>
        <v>3.7945033333333322</v>
      </c>
      <c r="D104" s="14">
        <f t="shared" si="1"/>
        <v>0.11148639647450294</v>
      </c>
      <c r="E104" s="14">
        <f t="shared" si="2"/>
        <v>4.0174761262823377</v>
      </c>
      <c r="F104" s="14">
        <f t="shared" si="3"/>
        <v>3.5715305403843263</v>
      </c>
      <c r="G104" s="17">
        <f t="shared" si="4"/>
        <v>-1.6438194739756302</v>
      </c>
      <c r="H104" s="17">
        <f>信用曲线—价格!H103</f>
        <v>57.20999999999998</v>
      </c>
      <c r="I104" s="17">
        <f t="shared" si="5"/>
        <v>75.839166666666642</v>
      </c>
      <c r="J104" s="17">
        <f t="shared" si="6"/>
        <v>9.4620824546466853</v>
      </c>
      <c r="K104" s="17">
        <f t="shared" si="7"/>
        <v>94.763331575960009</v>
      </c>
      <c r="L104" s="17">
        <f t="shared" si="8"/>
        <v>56.915001757373275</v>
      </c>
      <c r="M104" s="17">
        <f t="shared" si="9"/>
        <v>0.77942208821546211</v>
      </c>
      <c r="N104" s="17">
        <f t="shared" si="10"/>
        <v>-0.43219869288008406</v>
      </c>
      <c r="O104" s="18"/>
    </row>
    <row r="105" spans="1:15">
      <c r="A105" s="3">
        <f>信用曲线—价格!A104</f>
        <v>44713</v>
      </c>
      <c r="B105" s="14">
        <f>信用曲线—价格!D104</f>
        <v>3.5767000000000002</v>
      </c>
      <c r="C105" s="14">
        <f t="shared" si="0"/>
        <v>3.789099999999999</v>
      </c>
      <c r="D105" s="14">
        <f t="shared" si="1"/>
        <v>0.11406882103451141</v>
      </c>
      <c r="E105" s="14">
        <f t="shared" si="2"/>
        <v>4.0172376420690217</v>
      </c>
      <c r="F105" s="14">
        <f t="shared" si="3"/>
        <v>3.5609623579309764</v>
      </c>
      <c r="G105" s="17">
        <f t="shared" si="4"/>
        <v>3.4491550640868027</v>
      </c>
      <c r="H105" s="17">
        <f>信用曲线—价格!H104</f>
        <v>57.99000000000003</v>
      </c>
      <c r="I105" s="17">
        <f t="shared" si="5"/>
        <v>75.421833333333311</v>
      </c>
      <c r="J105" s="17">
        <f t="shared" si="6"/>
        <v>9.6890326766422845</v>
      </c>
      <c r="K105" s="17">
        <f t="shared" si="7"/>
        <v>94.79989868661788</v>
      </c>
      <c r="L105" s="17">
        <f t="shared" si="8"/>
        <v>56.043767980048742</v>
      </c>
      <c r="M105" s="17">
        <f t="shared" si="9"/>
        <v>5.0217397466393718</v>
      </c>
      <c r="N105" s="17">
        <f t="shared" si="10"/>
        <v>4.2354474053630877</v>
      </c>
      <c r="O105" s="18"/>
    </row>
    <row r="106" spans="1:15">
      <c r="A106" s="3">
        <f>信用曲线—价格!A105</f>
        <v>44714</v>
      </c>
      <c r="B106" s="14">
        <f>信用曲线—价格!D105</f>
        <v>3.5767000000000002</v>
      </c>
      <c r="C106" s="14">
        <f t="shared" si="0"/>
        <v>3.7836349999999985</v>
      </c>
      <c r="D106" s="14">
        <f t="shared" si="1"/>
        <v>0.11627492235128178</v>
      </c>
      <c r="E106" s="14">
        <f t="shared" si="2"/>
        <v>4.0161848447025621</v>
      </c>
      <c r="F106" s="14">
        <f t="shared" si="3"/>
        <v>3.551085155297435</v>
      </c>
      <c r="G106" s="17">
        <f t="shared" si="4"/>
        <v>5.5073880473511414</v>
      </c>
      <c r="H106" s="17">
        <f>信用曲线—价格!H105</f>
        <v>57.04000000000002</v>
      </c>
      <c r="I106" s="17">
        <f t="shared" si="5"/>
        <v>74.974166666666648</v>
      </c>
      <c r="J106" s="17">
        <f t="shared" si="6"/>
        <v>9.9086950844618151</v>
      </c>
      <c r="K106" s="17">
        <f t="shared" si="7"/>
        <v>94.791556835590285</v>
      </c>
      <c r="L106" s="17">
        <f t="shared" si="8"/>
        <v>55.156776497743017</v>
      </c>
      <c r="M106" s="17">
        <f t="shared" si="9"/>
        <v>4.7514417544499734</v>
      </c>
      <c r="N106" s="17">
        <f t="shared" si="10"/>
        <v>5.1294149009005574</v>
      </c>
      <c r="O106" s="18"/>
    </row>
    <row r="107" spans="1:15">
      <c r="A107" s="3">
        <f>信用曲线—价格!A106</f>
        <v>44718</v>
      </c>
      <c r="B107" s="14">
        <f>信用曲线—价格!D106</f>
        <v>3.6031</v>
      </c>
      <c r="C107" s="14">
        <f t="shared" si="0"/>
        <v>3.7786316666666653</v>
      </c>
      <c r="D107" s="14">
        <f t="shared" si="1"/>
        <v>0.11749091344839331</v>
      </c>
      <c r="E107" s="14">
        <f t="shared" si="2"/>
        <v>4.0136134935634518</v>
      </c>
      <c r="F107" s="14">
        <f t="shared" si="3"/>
        <v>3.5436498397698788</v>
      </c>
      <c r="G107" s="17">
        <f t="shared" si="4"/>
        <v>12.649948512025588</v>
      </c>
      <c r="H107" s="17">
        <f>信用曲线—价格!H106</f>
        <v>55.87</v>
      </c>
      <c r="I107" s="17">
        <f t="shared" si="5"/>
        <v>74.522333333333322</v>
      </c>
      <c r="J107" s="17">
        <f t="shared" si="6"/>
        <v>10.152547207585874</v>
      </c>
      <c r="K107" s="17">
        <f t="shared" si="7"/>
        <v>94.827427748505073</v>
      </c>
      <c r="L107" s="17">
        <f t="shared" si="8"/>
        <v>54.21723891816157</v>
      </c>
      <c r="M107" s="17">
        <f t="shared" si="9"/>
        <v>4.0698187559361996</v>
      </c>
      <c r="N107" s="17">
        <f t="shared" si="10"/>
        <v>8.3598836339808944</v>
      </c>
      <c r="O107" s="18"/>
    </row>
    <row r="108" spans="1:15">
      <c r="A108" s="3">
        <f>信用曲线—价格!A107</f>
        <v>44719</v>
      </c>
      <c r="B108" s="14">
        <f>信用曲线—价格!D107</f>
        <v>3.5996999999999999</v>
      </c>
      <c r="C108" s="14">
        <f t="shared" si="0"/>
        <v>3.773544999999999</v>
      </c>
      <c r="D108" s="14">
        <f t="shared" si="1"/>
        <v>0.11853363739848385</v>
      </c>
      <c r="E108" s="14">
        <f t="shared" si="2"/>
        <v>4.0106122747969666</v>
      </c>
      <c r="F108" s="14">
        <f t="shared" si="3"/>
        <v>3.5364777252030315</v>
      </c>
      <c r="G108" s="17">
        <f t="shared" si="4"/>
        <v>13.334247599360584</v>
      </c>
      <c r="H108" s="17">
        <f>信用曲线—价格!H107</f>
        <v>56.570000000000007</v>
      </c>
      <c r="I108" s="17">
        <f t="shared" si="5"/>
        <v>74.111499999999978</v>
      </c>
      <c r="J108" s="17">
        <f t="shared" si="6"/>
        <v>10.373270053853371</v>
      </c>
      <c r="K108" s="17">
        <f t="shared" si="7"/>
        <v>94.858040107706728</v>
      </c>
      <c r="L108" s="17">
        <f t="shared" si="8"/>
        <v>53.364959892293236</v>
      </c>
      <c r="M108" s="17">
        <f t="shared" si="9"/>
        <v>7.7242761710329493</v>
      </c>
      <c r="N108" s="17">
        <f t="shared" si="10"/>
        <v>10.529261885196767</v>
      </c>
      <c r="O108" s="18"/>
    </row>
    <row r="109" spans="1:15">
      <c r="A109" s="3">
        <f>信用曲线—价格!A108</f>
        <v>44720</v>
      </c>
      <c r="B109" s="14">
        <f>信用曲线—价格!D108</f>
        <v>3.5855999999999999</v>
      </c>
      <c r="C109" s="14">
        <f t="shared" si="0"/>
        <v>3.768314999999999</v>
      </c>
      <c r="D109" s="14">
        <f t="shared" si="1"/>
        <v>0.11980250955889936</v>
      </c>
      <c r="E109" s="14">
        <f t="shared" si="2"/>
        <v>4.0079200191177975</v>
      </c>
      <c r="F109" s="14">
        <f t="shared" si="3"/>
        <v>3.5287099808822004</v>
      </c>
      <c r="G109" s="17">
        <f t="shared" si="4"/>
        <v>11.871625086833063</v>
      </c>
      <c r="H109" s="17">
        <f>信用曲线—价格!H108</f>
        <v>55.010000000000005</v>
      </c>
      <c r="I109" s="17">
        <f t="shared" si="5"/>
        <v>73.61399999999999</v>
      </c>
      <c r="J109" s="17">
        <f t="shared" si="6"/>
        <v>10.563100020065077</v>
      </c>
      <c r="K109" s="17">
        <f t="shared" si="7"/>
        <v>94.740200040130148</v>
      </c>
      <c r="L109" s="17">
        <f t="shared" si="8"/>
        <v>52.487799959869832</v>
      </c>
      <c r="M109" s="17">
        <f t="shared" si="9"/>
        <v>5.9693651374576149</v>
      </c>
      <c r="N109" s="17">
        <f t="shared" si="10"/>
        <v>8.9204951121453391</v>
      </c>
      <c r="O109" s="18"/>
    </row>
    <row r="110" spans="1:15">
      <c r="A110" s="3">
        <f>信用曲线—价格!A109</f>
        <v>44721</v>
      </c>
      <c r="B110" s="14">
        <f>信用曲线—价格!D109</f>
        <v>3.5733000000000001</v>
      </c>
      <c r="C110" s="14">
        <f t="shared" si="0"/>
        <v>3.7634133333333324</v>
      </c>
      <c r="D110" s="14">
        <f t="shared" si="1"/>
        <v>0.121681528571432</v>
      </c>
      <c r="E110" s="14">
        <f t="shared" si="2"/>
        <v>4.0067763904761966</v>
      </c>
      <c r="F110" s="14">
        <f t="shared" si="3"/>
        <v>3.5200502761904682</v>
      </c>
      <c r="G110" s="17">
        <f t="shared" si="4"/>
        <v>10.940387673194</v>
      </c>
      <c r="H110" s="17">
        <f>信用曲线—价格!H109</f>
        <v>53.110000000000035</v>
      </c>
      <c r="I110" s="17">
        <f t="shared" si="5"/>
        <v>73.087499999999991</v>
      </c>
      <c r="J110" s="17">
        <f t="shared" si="6"/>
        <v>10.786092996013188</v>
      </c>
      <c r="K110" s="17">
        <f t="shared" si="7"/>
        <v>94.659685992026368</v>
      </c>
      <c r="L110" s="17">
        <f t="shared" si="8"/>
        <v>51.515314007973615</v>
      </c>
      <c r="M110" s="17">
        <f t="shared" si="9"/>
        <v>3.6961622540614485</v>
      </c>
      <c r="N110" s="17">
        <f t="shared" si="10"/>
        <v>7.318274963627724</v>
      </c>
      <c r="O110" s="18"/>
    </row>
    <row r="111" spans="1:15">
      <c r="A111" s="3">
        <f>信用曲线—价格!A110</f>
        <v>44722</v>
      </c>
      <c r="B111" s="14">
        <f>信用曲线—价格!D110</f>
        <v>3.5609000000000002</v>
      </c>
      <c r="C111" s="14">
        <f t="shared" si="0"/>
        <v>3.7579999999999996</v>
      </c>
      <c r="D111" s="14">
        <f t="shared" si="1"/>
        <v>0.12336226382323412</v>
      </c>
      <c r="E111" s="14">
        <f t="shared" si="2"/>
        <v>4.0047245276464682</v>
      </c>
      <c r="F111" s="14">
        <f t="shared" si="3"/>
        <v>3.5112754723535313</v>
      </c>
      <c r="G111" s="17">
        <f t="shared" si="4"/>
        <v>10.056666866452741</v>
      </c>
      <c r="H111" s="17">
        <f>信用曲线—价格!H110</f>
        <v>51.000000000000021</v>
      </c>
      <c r="I111" s="17">
        <f t="shared" si="5"/>
        <v>72.520666666666656</v>
      </c>
      <c r="J111" s="17">
        <f t="shared" si="6"/>
        <v>11.039591288594304</v>
      </c>
      <c r="K111" s="17">
        <f t="shared" si="7"/>
        <v>94.59984924385526</v>
      </c>
      <c r="L111" s="17">
        <f t="shared" si="8"/>
        <v>50.441484089478053</v>
      </c>
      <c r="M111" s="17">
        <f t="shared" si="9"/>
        <v>1.2648020563474276</v>
      </c>
      <c r="N111" s="17">
        <f t="shared" si="10"/>
        <v>5.6607344614000841</v>
      </c>
      <c r="O111" s="18"/>
    </row>
    <row r="112" spans="1:15">
      <c r="A112" s="3">
        <f>信用曲线—价格!A111</f>
        <v>44725</v>
      </c>
      <c r="B112" s="14">
        <f>信用曲线—价格!D111</f>
        <v>3.5621999999999998</v>
      </c>
      <c r="C112" s="14">
        <f t="shared" si="0"/>
        <v>3.7524749999999987</v>
      </c>
      <c r="D112" s="14">
        <f t="shared" si="1"/>
        <v>0.12459889901437018</v>
      </c>
      <c r="E112" s="14">
        <f t="shared" si="2"/>
        <v>4.0016727980287392</v>
      </c>
      <c r="F112" s="14">
        <f t="shared" si="3"/>
        <v>3.5032772019712581</v>
      </c>
      <c r="G112" s="17">
        <f t="shared" si="4"/>
        <v>11.822495723245913</v>
      </c>
      <c r="H112" s="17">
        <f>信用曲线—价格!H111</f>
        <v>51.519999999999968</v>
      </c>
      <c r="I112" s="17">
        <f t="shared" si="5"/>
        <v>71.957499999999982</v>
      </c>
      <c r="J112" s="17">
        <f t="shared" si="6"/>
        <v>11.236225861479074</v>
      </c>
      <c r="K112" s="17">
        <f t="shared" si="7"/>
        <v>94.429951722958123</v>
      </c>
      <c r="L112" s="17">
        <f t="shared" si="8"/>
        <v>49.485048277041834</v>
      </c>
      <c r="M112" s="17">
        <f t="shared" si="9"/>
        <v>4.5276584594443721</v>
      </c>
      <c r="N112" s="17">
        <f t="shared" si="10"/>
        <v>8.1750770913451429</v>
      </c>
      <c r="O112" s="18"/>
    </row>
    <row r="113" spans="1:15">
      <c r="A113" s="3">
        <f>信用曲线—价格!A112</f>
        <v>44726</v>
      </c>
      <c r="B113" s="14">
        <f>信用曲线—价格!D112</f>
        <v>3.5748000000000002</v>
      </c>
      <c r="C113" s="14">
        <f t="shared" si="0"/>
        <v>3.7471149999999995</v>
      </c>
      <c r="D113" s="14">
        <f t="shared" si="1"/>
        <v>0.12521835007264412</v>
      </c>
      <c r="E113" s="14">
        <f t="shared" si="2"/>
        <v>3.9975517001452876</v>
      </c>
      <c r="F113" s="14">
        <f t="shared" si="3"/>
        <v>3.4966782998547115</v>
      </c>
      <c r="G113" s="17">
        <f t="shared" si="4"/>
        <v>15.597095014422267</v>
      </c>
      <c r="H113" s="17">
        <f>信用曲线—价格!H112</f>
        <v>54.150000000000006</v>
      </c>
      <c r="I113" s="17">
        <f t="shared" si="5"/>
        <v>71.433833333333325</v>
      </c>
      <c r="J113" s="17">
        <f t="shared" si="6"/>
        <v>11.322893277565619</v>
      </c>
      <c r="K113" s="17">
        <f t="shared" si="7"/>
        <v>94.079619888464563</v>
      </c>
      <c r="L113" s="17">
        <f t="shared" si="8"/>
        <v>48.788046778202087</v>
      </c>
      <c r="M113" s="17">
        <f t="shared" si="9"/>
        <v>11.838743619578475</v>
      </c>
      <c r="N113" s="17">
        <f t="shared" si="10"/>
        <v>13.717919317000371</v>
      </c>
      <c r="O113" s="18"/>
    </row>
    <row r="114" spans="1:15">
      <c r="A114" s="3">
        <f>信用曲线—价格!A113</f>
        <v>44727</v>
      </c>
      <c r="B114" s="14">
        <f>信用曲线—价格!D113</f>
        <v>3.5663999999999998</v>
      </c>
      <c r="C114" s="14">
        <f t="shared" si="0"/>
        <v>3.7420016666666651</v>
      </c>
      <c r="D114" s="14">
        <f t="shared" si="1"/>
        <v>0.12624231406934017</v>
      </c>
      <c r="E114" s="14">
        <f t="shared" si="2"/>
        <v>3.9944862948053457</v>
      </c>
      <c r="F114" s="14">
        <f t="shared" si="3"/>
        <v>3.4895170385279846</v>
      </c>
      <c r="G114" s="17">
        <f t="shared" si="4"/>
        <v>15.225275700702507</v>
      </c>
      <c r="H114" s="17">
        <f>信用曲线—价格!H113</f>
        <v>50.94999999999996</v>
      </c>
      <c r="I114" s="17">
        <f t="shared" si="5"/>
        <v>70.878999999999991</v>
      </c>
      <c r="J114" s="17">
        <f t="shared" si="6"/>
        <v>11.498994753411283</v>
      </c>
      <c r="K114" s="17">
        <f t="shared" si="7"/>
        <v>93.876989506822554</v>
      </c>
      <c r="L114" s="17">
        <f t="shared" si="8"/>
        <v>47.881010493177428</v>
      </c>
      <c r="M114" s="17">
        <f t="shared" si="9"/>
        <v>6.6722995632120119</v>
      </c>
      <c r="N114" s="17">
        <f t="shared" si="10"/>
        <v>10.948787631957259</v>
      </c>
      <c r="O114" s="18"/>
    </row>
    <row r="115" spans="1:15">
      <c r="A115" s="3">
        <f>信用曲线—价格!A114</f>
        <v>44728</v>
      </c>
      <c r="B115" s="14">
        <f>信用曲线—价格!D114</f>
        <v>3.5573000000000001</v>
      </c>
      <c r="C115" s="14">
        <f t="shared" si="0"/>
        <v>3.7365516666666649</v>
      </c>
      <c r="D115" s="14">
        <f t="shared" si="1"/>
        <v>0.12705089930466562</v>
      </c>
      <c r="E115" s="14">
        <f t="shared" si="2"/>
        <v>3.9906534652759964</v>
      </c>
      <c r="F115" s="14">
        <f t="shared" si="3"/>
        <v>3.4824498680573335</v>
      </c>
      <c r="G115" s="17">
        <f t="shared" si="4"/>
        <v>14.728375074933041</v>
      </c>
      <c r="H115" s="17">
        <f>信用曲线—价格!H114</f>
        <v>51.920000000000009</v>
      </c>
      <c r="I115" s="17">
        <f t="shared" si="5"/>
        <v>70.355500000000021</v>
      </c>
      <c r="J115" s="17">
        <f t="shared" si="6"/>
        <v>11.636703392604527</v>
      </c>
      <c r="K115" s="17">
        <f t="shared" si="7"/>
        <v>93.628906785209068</v>
      </c>
      <c r="L115" s="17">
        <f t="shared" si="8"/>
        <v>47.082093214790966</v>
      </c>
      <c r="M115" s="17">
        <f t="shared" si="9"/>
        <v>10.393636887496157</v>
      </c>
      <c r="N115" s="17">
        <f t="shared" si="10"/>
        <v>12.561005981214599</v>
      </c>
      <c r="O115" s="18"/>
    </row>
    <row r="116" spans="1:15">
      <c r="A116" s="3">
        <f>信用曲线—价格!A115</f>
        <v>44729</v>
      </c>
      <c r="B116" s="14">
        <f>信用曲线—价格!D115</f>
        <v>3.5682</v>
      </c>
      <c r="C116" s="14">
        <f t="shared" si="0"/>
        <v>3.7311116666666653</v>
      </c>
      <c r="D116" s="14">
        <f t="shared" si="1"/>
        <v>0.12715673778167177</v>
      </c>
      <c r="E116" s="14">
        <f t="shared" si="2"/>
        <v>3.9854251422300089</v>
      </c>
      <c r="F116" s="14">
        <f t="shared" si="3"/>
        <v>3.4767981911033217</v>
      </c>
      <c r="G116" s="17">
        <f t="shared" si="4"/>
        <v>17.970303912171634</v>
      </c>
      <c r="H116" s="17">
        <f>信用曲线—价格!H115</f>
        <v>53.66</v>
      </c>
      <c r="I116" s="17">
        <f t="shared" si="5"/>
        <v>69.866</v>
      </c>
      <c r="J116" s="17">
        <f t="shared" si="6"/>
        <v>11.711995328562468</v>
      </c>
      <c r="K116" s="17">
        <f t="shared" si="7"/>
        <v>93.289990657124932</v>
      </c>
      <c r="L116" s="17">
        <f t="shared" si="8"/>
        <v>46.442009342875068</v>
      </c>
      <c r="M116" s="17">
        <f t="shared" si="9"/>
        <v>15.407260792535824</v>
      </c>
      <c r="N116" s="17">
        <f t="shared" si="10"/>
        <v>16.68878235235373</v>
      </c>
      <c r="O116" s="18"/>
    </row>
    <row r="117" spans="1:15">
      <c r="A117" s="3">
        <f>信用曲线—价格!A116</f>
        <v>44732</v>
      </c>
      <c r="B117" s="14">
        <f>信用曲线—价格!D116</f>
        <v>3.5756000000000001</v>
      </c>
      <c r="C117" s="14">
        <f t="shared" si="0"/>
        <v>3.725746666666665</v>
      </c>
      <c r="D117" s="14">
        <f t="shared" si="1"/>
        <v>0.12680781731058002</v>
      </c>
      <c r="E117" s="14">
        <f t="shared" si="2"/>
        <v>3.979362301287825</v>
      </c>
      <c r="F117" s="14">
        <f t="shared" si="3"/>
        <v>3.472131032045505</v>
      </c>
      <c r="G117" s="17">
        <f t="shared" si="4"/>
        <v>20.398775514974179</v>
      </c>
      <c r="H117" s="17">
        <f>信用曲线—价格!H116</f>
        <v>52.21</v>
      </c>
      <c r="I117" s="17">
        <f t="shared" si="5"/>
        <v>69.32583333333335</v>
      </c>
      <c r="J117" s="17">
        <f t="shared" si="6"/>
        <v>11.767252936291531</v>
      </c>
      <c r="K117" s="17">
        <f t="shared" si="7"/>
        <v>92.860339205916404</v>
      </c>
      <c r="L117" s="17">
        <f t="shared" si="8"/>
        <v>45.791327460750288</v>
      </c>
      <c r="M117" s="17">
        <f t="shared" si="9"/>
        <v>13.636726800215634</v>
      </c>
      <c r="N117" s="17">
        <f t="shared" si="10"/>
        <v>17.017751157594908</v>
      </c>
      <c r="O117" s="18"/>
    </row>
    <row r="118" spans="1:15">
      <c r="A118" s="3">
        <f>信用曲线—价格!A117</f>
        <v>44733</v>
      </c>
      <c r="B118" s="14">
        <f>信用曲线—价格!D117</f>
        <v>3.5699000000000001</v>
      </c>
      <c r="C118" s="14">
        <f t="shared" si="0"/>
        <v>3.7206499999999991</v>
      </c>
      <c r="D118" s="14">
        <f t="shared" si="1"/>
        <v>0.12682409745358036</v>
      </c>
      <c r="E118" s="14">
        <f t="shared" si="2"/>
        <v>3.9742981949071599</v>
      </c>
      <c r="F118" s="14">
        <f t="shared" si="3"/>
        <v>3.4670018050928384</v>
      </c>
      <c r="G118" s="17">
        <f t="shared" si="4"/>
        <v>20.28364423110207</v>
      </c>
      <c r="H118" s="17">
        <f>信用曲线—价格!H117</f>
        <v>52.600000000000023</v>
      </c>
      <c r="I118" s="17">
        <f t="shared" si="5"/>
        <v>68.82850000000002</v>
      </c>
      <c r="J118" s="17">
        <f t="shared" si="6"/>
        <v>11.83399152183995</v>
      </c>
      <c r="K118" s="17">
        <f t="shared" si="7"/>
        <v>92.496483043679916</v>
      </c>
      <c r="L118" s="17">
        <f t="shared" si="8"/>
        <v>45.160516956320123</v>
      </c>
      <c r="M118" s="17">
        <f t="shared" si="9"/>
        <v>15.716343530308718</v>
      </c>
      <c r="N118" s="17">
        <f t="shared" si="10"/>
        <v>17.999993880705393</v>
      </c>
      <c r="O118" s="18"/>
    </row>
    <row r="119" spans="1:15">
      <c r="A119" s="3">
        <f>信用曲线—价格!A118</f>
        <v>44734</v>
      </c>
      <c r="B119" s="14">
        <f>信用曲线—价格!D118</f>
        <v>3.5617000000000001</v>
      </c>
      <c r="C119" s="14">
        <f t="shared" si="0"/>
        <v>3.7153933333333327</v>
      </c>
      <c r="D119" s="14">
        <f t="shared" si="1"/>
        <v>0.12676598600981076</v>
      </c>
      <c r="E119" s="14">
        <f t="shared" si="2"/>
        <v>3.9689253053529541</v>
      </c>
      <c r="F119" s="14">
        <f t="shared" si="3"/>
        <v>3.4618613613137112</v>
      </c>
      <c r="G119" s="17">
        <f t="shared" si="4"/>
        <v>19.689555895254525</v>
      </c>
      <c r="H119" s="17">
        <f>信用曲线—价格!H118</f>
        <v>51.719999999999985</v>
      </c>
      <c r="I119" s="17">
        <f t="shared" si="5"/>
        <v>68.314166666666679</v>
      </c>
      <c r="J119" s="17">
        <f t="shared" si="6"/>
        <v>11.896647197762157</v>
      </c>
      <c r="K119" s="17">
        <f t="shared" si="7"/>
        <v>92.107461062190993</v>
      </c>
      <c r="L119" s="17">
        <f t="shared" si="8"/>
        <v>44.520872271142366</v>
      </c>
      <c r="M119" s="17">
        <f t="shared" si="9"/>
        <v>15.128480338165833</v>
      </c>
      <c r="N119" s="17">
        <f t="shared" si="10"/>
        <v>17.409018116710179</v>
      </c>
      <c r="O119" s="18"/>
    </row>
    <row r="120" spans="1:15">
      <c r="A120" s="3">
        <f>信用曲线—价格!A119</f>
        <v>44735</v>
      </c>
      <c r="B120" s="14">
        <f>信用曲线—价格!D119</f>
        <v>3.5647000000000002</v>
      </c>
      <c r="C120" s="14">
        <f t="shared" si="0"/>
        <v>3.7100483333333316</v>
      </c>
      <c r="D120" s="14">
        <f t="shared" si="1"/>
        <v>0.1262362172260719</v>
      </c>
      <c r="E120" s="14">
        <f t="shared" si="2"/>
        <v>3.9625207677854752</v>
      </c>
      <c r="F120" s="14">
        <f t="shared" si="3"/>
        <v>3.457575898881188</v>
      </c>
      <c r="G120" s="17">
        <f t="shared" si="4"/>
        <v>21.215009343746331</v>
      </c>
      <c r="H120" s="17">
        <f>信用曲线—价格!H119</f>
        <v>51.930000000000035</v>
      </c>
      <c r="I120" s="17">
        <f t="shared" si="5"/>
        <v>67.786000000000016</v>
      </c>
      <c r="J120" s="17">
        <f t="shared" si="6"/>
        <v>11.909060387874041</v>
      </c>
      <c r="K120" s="17">
        <f t="shared" si="7"/>
        <v>91.6041207757481</v>
      </c>
      <c r="L120" s="17">
        <f t="shared" si="8"/>
        <v>43.967879224251931</v>
      </c>
      <c r="M120" s="17">
        <f t="shared" si="9"/>
        <v>16.714418510832385</v>
      </c>
      <c r="N120" s="17">
        <f t="shared" si="10"/>
        <v>18.96471392728936</v>
      </c>
      <c r="O120" s="18"/>
    </row>
    <row r="121" spans="1:15">
      <c r="A121" s="3">
        <f>信用曲线—价格!A120</f>
        <v>44736</v>
      </c>
      <c r="B121" s="14">
        <f>信用曲线—价格!D120</f>
        <v>3.5709</v>
      </c>
      <c r="C121" s="14">
        <f t="shared" si="0"/>
        <v>3.7046383333333321</v>
      </c>
      <c r="D121" s="14">
        <f t="shared" si="1"/>
        <v>0.1251042427597768</v>
      </c>
      <c r="E121" s="14">
        <f t="shared" si="2"/>
        <v>3.9548468188528858</v>
      </c>
      <c r="F121" s="14">
        <f t="shared" si="3"/>
        <v>3.4544298478137785</v>
      </c>
      <c r="G121" s="17">
        <f t="shared" si="4"/>
        <v>23.27462075164501</v>
      </c>
      <c r="H121" s="17">
        <f>信用曲线—价格!H120</f>
        <v>51.6</v>
      </c>
      <c r="I121" s="17">
        <f t="shared" si="5"/>
        <v>67.239666666666665</v>
      </c>
      <c r="J121" s="17">
        <f t="shared" si="6"/>
        <v>11.886778293216768</v>
      </c>
      <c r="K121" s="17">
        <f t="shared" si="7"/>
        <v>91.013223253100193</v>
      </c>
      <c r="L121" s="17">
        <f t="shared" si="8"/>
        <v>43.466110080233129</v>
      </c>
      <c r="M121" s="17">
        <f t="shared" si="9"/>
        <v>17.107011082238547</v>
      </c>
      <c r="N121" s="17">
        <f t="shared" si="10"/>
        <v>20.19081591694178</v>
      </c>
      <c r="O121" s="18"/>
    </row>
    <row r="122" spans="1:15">
      <c r="A122" s="3">
        <f>信用曲线—价格!A121</f>
        <v>44739</v>
      </c>
      <c r="B122" s="14">
        <f>信用曲线—价格!D121</f>
        <v>3.5842000000000001</v>
      </c>
      <c r="C122" s="14">
        <f t="shared" si="0"/>
        <v>3.699538333333332</v>
      </c>
      <c r="D122" s="14">
        <f t="shared" si="1"/>
        <v>0.12364005177916577</v>
      </c>
      <c r="E122" s="14">
        <f t="shared" si="2"/>
        <v>3.9468184368916637</v>
      </c>
      <c r="F122" s="14">
        <f t="shared" si="3"/>
        <v>3.4522582297750004</v>
      </c>
      <c r="G122" s="17">
        <f t="shared" si="4"/>
        <v>26.678606229610281</v>
      </c>
      <c r="H122" s="17">
        <f>信用曲线—价格!H121</f>
        <v>50.459999999999994</v>
      </c>
      <c r="I122" s="17">
        <f t="shared" si="5"/>
        <v>66.674999999999997</v>
      </c>
      <c r="J122" s="17">
        <f t="shared" si="6"/>
        <v>11.865374278953846</v>
      </c>
      <c r="K122" s="17">
        <f t="shared" si="7"/>
        <v>90.405748557907685</v>
      </c>
      <c r="L122" s="17">
        <f t="shared" si="8"/>
        <v>42.944251442092309</v>
      </c>
      <c r="M122" s="17">
        <f t="shared" si="9"/>
        <v>15.835464565240708</v>
      </c>
      <c r="N122" s="17">
        <f t="shared" si="10"/>
        <v>21.257035397425494</v>
      </c>
      <c r="O122" s="18"/>
    </row>
    <row r="123" spans="1:15">
      <c r="A123" s="3">
        <f>信用曲线—价格!A122</f>
        <v>44740</v>
      </c>
      <c r="B123" s="14">
        <f>信用曲线—价格!D122</f>
        <v>3.5943000000000001</v>
      </c>
      <c r="C123" s="14">
        <f t="shared" si="0"/>
        <v>3.6946299999999987</v>
      </c>
      <c r="D123" s="14">
        <f t="shared" si="1"/>
        <v>0.12183167785438051</v>
      </c>
      <c r="E123" s="14">
        <f t="shared" si="2"/>
        <v>3.9382933557087596</v>
      </c>
      <c r="F123" s="14">
        <f t="shared" si="3"/>
        <v>3.4509666442912379</v>
      </c>
      <c r="G123" s="17">
        <f t="shared" si="4"/>
        <v>29.412168951674797</v>
      </c>
      <c r="H123" s="17">
        <f>信用曲线—价格!H122</f>
        <v>50.8</v>
      </c>
      <c r="I123" s="17">
        <f t="shared" si="5"/>
        <v>66.11866666666667</v>
      </c>
      <c r="J123" s="17">
        <f t="shared" si="6"/>
        <v>11.813135100554478</v>
      </c>
      <c r="K123" s="17">
        <f t="shared" si="7"/>
        <v>89.744936867775621</v>
      </c>
      <c r="L123" s="17">
        <f t="shared" si="8"/>
        <v>42.492396465557718</v>
      </c>
      <c r="M123" s="17">
        <f t="shared" si="9"/>
        <v>17.581284442544689</v>
      </c>
      <c r="N123" s="17">
        <f t="shared" si="10"/>
        <v>23.496726697109743</v>
      </c>
      <c r="O123" s="18"/>
    </row>
    <row r="124" spans="1:15">
      <c r="A124" s="3">
        <f>信用曲线—价格!A123</f>
        <v>44741</v>
      </c>
      <c r="B124" s="14">
        <f>信用曲线—价格!D123</f>
        <v>3.6128999999999998</v>
      </c>
      <c r="C124" s="14">
        <f t="shared" si="0"/>
        <v>3.6901749999999987</v>
      </c>
      <c r="D124" s="14">
        <f t="shared" si="1"/>
        <v>0.11980119495881217</v>
      </c>
      <c r="E124" s="14">
        <f t="shared" si="2"/>
        <v>3.9297773899176232</v>
      </c>
      <c r="F124" s="14">
        <f t="shared" si="3"/>
        <v>3.4505726100823741</v>
      </c>
      <c r="G124" s="17">
        <f t="shared" si="4"/>
        <v>33.874326122839157</v>
      </c>
      <c r="H124" s="17">
        <f>信用曲线—价格!H123</f>
        <v>52.899999999999991</v>
      </c>
      <c r="I124" s="17">
        <f t="shared" si="5"/>
        <v>65.56883333333333</v>
      </c>
      <c r="J124" s="17">
        <f t="shared" si="6"/>
        <v>11.643830124651872</v>
      </c>
      <c r="K124" s="17">
        <f t="shared" si="7"/>
        <v>88.856493582637071</v>
      </c>
      <c r="L124" s="17">
        <f t="shared" si="8"/>
        <v>42.281173084029589</v>
      </c>
      <c r="M124" s="17">
        <f t="shared" si="9"/>
        <v>22.799256778679357</v>
      </c>
      <c r="N124" s="17">
        <f t="shared" si="10"/>
        <v>28.336791450759257</v>
      </c>
      <c r="O124" s="18"/>
    </row>
    <row r="125" spans="1:15">
      <c r="A125" s="3">
        <f>信用曲线—价格!A124</f>
        <v>44742</v>
      </c>
      <c r="B125" s="14">
        <f>信用曲线—价格!D124</f>
        <v>3.6151</v>
      </c>
      <c r="C125" s="14">
        <f t="shared" si="0"/>
        <v>3.6857566666666655</v>
      </c>
      <c r="D125" s="14">
        <f t="shared" si="1"/>
        <v>0.1175413888398273</v>
      </c>
      <c r="E125" s="14">
        <f t="shared" si="2"/>
        <v>3.9208394443463201</v>
      </c>
      <c r="F125" s="14">
        <f t="shared" si="3"/>
        <v>3.4506738889870108</v>
      </c>
      <c r="G125" s="17">
        <f t="shared" si="4"/>
        <v>34.971960225229964</v>
      </c>
      <c r="H125" s="17">
        <f>信用曲线—价格!H124</f>
        <v>53.449999999999996</v>
      </c>
      <c r="I125" s="17">
        <f t="shared" si="5"/>
        <v>65.031000000000006</v>
      </c>
      <c r="J125" s="17">
        <f t="shared" si="6"/>
        <v>11.440775086342285</v>
      </c>
      <c r="K125" s="17">
        <f t="shared" si="7"/>
        <v>87.912550172684576</v>
      </c>
      <c r="L125" s="17">
        <f t="shared" si="8"/>
        <v>42.149449827315436</v>
      </c>
      <c r="M125" s="17">
        <f t="shared" si="9"/>
        <v>24.693585197245241</v>
      </c>
      <c r="N125" s="17">
        <f t="shared" si="10"/>
        <v>29.832772711237602</v>
      </c>
      <c r="O125" s="18"/>
    </row>
    <row r="126" spans="1:15">
      <c r="A126" s="3">
        <f>信用曲线—价格!A125</f>
        <v>44743</v>
      </c>
      <c r="B126" s="14">
        <f>信用曲线—价格!D125</f>
        <v>3.6158999999999999</v>
      </c>
      <c r="C126" s="14">
        <f t="shared" si="0"/>
        <v>3.6814483333333325</v>
      </c>
      <c r="D126" s="14">
        <f t="shared" si="1"/>
        <v>0.11522436843793461</v>
      </c>
      <c r="E126" s="14">
        <f t="shared" si="2"/>
        <v>3.9118970702092017</v>
      </c>
      <c r="F126" s="14">
        <f t="shared" si="3"/>
        <v>3.4509995964574633</v>
      </c>
      <c r="G126" s="17">
        <f t="shared" si="4"/>
        <v>35.778109652074129</v>
      </c>
      <c r="H126" s="17">
        <f>信用曲线—价格!H125</f>
        <v>53.399999999999977</v>
      </c>
      <c r="I126" s="17">
        <f t="shared" si="5"/>
        <v>64.512500000000003</v>
      </c>
      <c r="J126" s="17">
        <f t="shared" si="6"/>
        <v>11.246322883050718</v>
      </c>
      <c r="K126" s="17">
        <f t="shared" si="7"/>
        <v>87.005145766101435</v>
      </c>
      <c r="L126" s="17">
        <f t="shared" si="8"/>
        <v>42.01985423389857</v>
      </c>
      <c r="M126" s="17">
        <f t="shared" si="9"/>
        <v>25.297481417798288</v>
      </c>
      <c r="N126" s="17">
        <f t="shared" si="10"/>
        <v>30.537795534936208</v>
      </c>
      <c r="O126" s="18"/>
    </row>
    <row r="127" spans="1:15">
      <c r="A127" s="3">
        <f>信用曲线—价格!A126</f>
        <v>44746</v>
      </c>
      <c r="B127" s="14">
        <f>信用曲线—价格!D126</f>
        <v>3.6271</v>
      </c>
      <c r="C127" s="14">
        <f t="shared" si="0"/>
        <v>3.6775333333333333</v>
      </c>
      <c r="D127" s="14">
        <f t="shared" si="1"/>
        <v>0.11295400693917773</v>
      </c>
      <c r="E127" s="14">
        <f t="shared" si="2"/>
        <v>3.9034413472116887</v>
      </c>
      <c r="F127" s="14">
        <f t="shared" si="3"/>
        <v>3.451625319454978</v>
      </c>
      <c r="G127" s="17">
        <f t="shared" si="4"/>
        <v>38.837639606603304</v>
      </c>
      <c r="H127" s="17">
        <f>信用曲线—价格!H126</f>
        <v>53.379999999999981</v>
      </c>
      <c r="I127" s="17">
        <f t="shared" si="5"/>
        <v>63.981833333333341</v>
      </c>
      <c r="J127" s="17">
        <f t="shared" si="6"/>
        <v>11.001188301249408</v>
      </c>
      <c r="K127" s="17">
        <f t="shared" si="7"/>
        <v>85.984209935832155</v>
      </c>
      <c r="L127" s="17">
        <f t="shared" si="8"/>
        <v>41.979456730834528</v>
      </c>
      <c r="M127" s="17">
        <f t="shared" si="9"/>
        <v>25.907526889324064</v>
      </c>
      <c r="N127" s="17">
        <f t="shared" si="10"/>
        <v>32.372583247963682</v>
      </c>
      <c r="O127" s="18"/>
    </row>
    <row r="128" spans="1:15">
      <c r="A128" s="3">
        <f>信用曲线—价格!A127</f>
        <v>44747</v>
      </c>
      <c r="B128" s="14">
        <f>信用曲线—价格!D127</f>
        <v>3.6257000000000001</v>
      </c>
      <c r="C128" s="14">
        <f t="shared" ref="C128:C191" si="11">AVERAGE(B69:B128)</f>
        <v>3.6738633333333328</v>
      </c>
      <c r="D128" s="14">
        <f t="shared" ref="D128:D191" si="12">STDEV(B69:B128)</f>
        <v>0.1109503690641911</v>
      </c>
      <c r="E128" s="14">
        <f t="shared" ref="E128:E191" si="13">C128+2*D128</f>
        <v>3.895764071461715</v>
      </c>
      <c r="F128" s="14">
        <f t="shared" ref="F128:F191" si="14">C128-2*D128</f>
        <v>3.4519625952049506</v>
      </c>
      <c r="G128" s="17">
        <f t="shared" ref="G128:G191" si="15">IF(AND(E128&lt;&gt;F128,NOT(ISBLANK(B128))),100*(B128-F128)/(E128-F128),"")</f>
        <v>39.14754999474868</v>
      </c>
      <c r="H128" s="17">
        <f>信用曲线—价格!H127</f>
        <v>53.069999999999993</v>
      </c>
      <c r="I128" s="17">
        <f t="shared" ref="I128:I191" si="16">AVERAGE(H69:H128)</f>
        <v>63.512166666666673</v>
      </c>
      <c r="J128" s="17">
        <f t="shared" ref="J128:J191" si="17">STDEV(H69:H128)</f>
        <v>10.851998033895992</v>
      </c>
      <c r="K128" s="17">
        <f t="shared" ref="K128:K191" si="18">I128+2*J128</f>
        <v>85.216162734458663</v>
      </c>
      <c r="L128" s="17">
        <f t="shared" ref="L128:L191" si="19">I128-2*J128</f>
        <v>41.808170598874689</v>
      </c>
      <c r="M128" s="17">
        <f t="shared" ref="M128:M191" si="20">IF(AND(K128&lt;&gt;L128,NOT(ISBLANK(H128))),100*(H128-L128)/(K128-L128),"")</f>
        <v>25.944138042481232</v>
      </c>
      <c r="N128" s="17">
        <f t="shared" ref="N128:N191" si="21">IF(AND(NOT(ISBLANK(G128)),NOT(ISBLANK(M128))),(G128+M128)/2,"")</f>
        <v>32.545844018614957</v>
      </c>
      <c r="O128" s="18"/>
    </row>
    <row r="129" spans="1:15">
      <c r="A129" s="3">
        <f>信用曲线—价格!A128</f>
        <v>44748</v>
      </c>
      <c r="B129" s="14">
        <f>信用曲线—价格!D128</f>
        <v>3.6257999999999999</v>
      </c>
      <c r="C129" s="14">
        <f t="shared" si="11"/>
        <v>3.670246666666666</v>
      </c>
      <c r="D129" s="14">
        <f t="shared" si="12"/>
        <v>0.1088674165922946</v>
      </c>
      <c r="E129" s="14">
        <f t="shared" si="13"/>
        <v>3.8879814998512554</v>
      </c>
      <c r="F129" s="14">
        <f t="shared" si="14"/>
        <v>3.4525118334820766</v>
      </c>
      <c r="G129" s="17">
        <f t="shared" si="15"/>
        <v>39.793395476371607</v>
      </c>
      <c r="H129" s="17">
        <f>信用曲线—价格!H128</f>
        <v>54.089999999999975</v>
      </c>
      <c r="I129" s="17">
        <f t="shared" si="16"/>
        <v>63.088333333333345</v>
      </c>
      <c r="J129" s="17">
        <f t="shared" si="17"/>
        <v>10.711892830989157</v>
      </c>
      <c r="K129" s="17">
        <f t="shared" si="18"/>
        <v>84.512118995311653</v>
      </c>
      <c r="L129" s="17">
        <f t="shared" si="19"/>
        <v>41.664547671355031</v>
      </c>
      <c r="M129" s="17">
        <f t="shared" si="20"/>
        <v>28.999198658659367</v>
      </c>
      <c r="N129" s="17">
        <f t="shared" si="21"/>
        <v>34.396297067515491</v>
      </c>
      <c r="O129" s="18"/>
    </row>
    <row r="130" spans="1:15">
      <c r="A130" s="3">
        <f>信用曲线—价格!A129</f>
        <v>44749</v>
      </c>
      <c r="B130" s="14">
        <f>信用曲线—价格!D129</f>
        <v>3.6265999999999998</v>
      </c>
      <c r="C130" s="14">
        <f t="shared" si="11"/>
        <v>3.6667316666666663</v>
      </c>
      <c r="D130" s="14">
        <f t="shared" si="12"/>
        <v>0.10676005012297382</v>
      </c>
      <c r="E130" s="14">
        <f t="shared" si="13"/>
        <v>3.8802517669126138</v>
      </c>
      <c r="F130" s="14">
        <f t="shared" si="14"/>
        <v>3.4532115664207188</v>
      </c>
      <c r="G130" s="17">
        <f t="shared" si="15"/>
        <v>40.60236796900152</v>
      </c>
      <c r="H130" s="17">
        <f>信用曲线—价格!H129</f>
        <v>54.129999999999967</v>
      </c>
      <c r="I130" s="17">
        <f t="shared" si="16"/>
        <v>62.670166666666674</v>
      </c>
      <c r="J130" s="17">
        <f t="shared" si="17"/>
        <v>10.56012928331014</v>
      </c>
      <c r="K130" s="17">
        <f t="shared" si="18"/>
        <v>83.790425233286953</v>
      </c>
      <c r="L130" s="17">
        <f t="shared" si="19"/>
        <v>41.549908100046395</v>
      </c>
      <c r="M130" s="17">
        <f t="shared" si="20"/>
        <v>29.782049922049492</v>
      </c>
      <c r="N130" s="17">
        <f t="shared" si="21"/>
        <v>35.192208945525508</v>
      </c>
      <c r="O130" s="18"/>
    </row>
    <row r="131" spans="1:15">
      <c r="A131" s="3">
        <f>信用曲线—价格!A130</f>
        <v>44750</v>
      </c>
      <c r="B131" s="14">
        <f>信用曲线—价格!D130</f>
        <v>3.6343000000000001</v>
      </c>
      <c r="C131" s="14">
        <f t="shared" si="11"/>
        <v>3.6635599999999995</v>
      </c>
      <c r="D131" s="14">
        <f t="shared" si="12"/>
        <v>0.10479929356729169</v>
      </c>
      <c r="E131" s="14">
        <f t="shared" si="13"/>
        <v>3.8731585871345828</v>
      </c>
      <c r="F131" s="14">
        <f t="shared" si="14"/>
        <v>3.4539614128654161</v>
      </c>
      <c r="G131" s="17">
        <f t="shared" si="15"/>
        <v>43.019991117303775</v>
      </c>
      <c r="H131" s="17">
        <f>信用曲线—价格!H130</f>
        <v>54.919999999999987</v>
      </c>
      <c r="I131" s="17">
        <f t="shared" si="16"/>
        <v>62.26850000000001</v>
      </c>
      <c r="J131" s="17">
        <f t="shared" si="17"/>
        <v>10.384580620372471</v>
      </c>
      <c r="K131" s="17">
        <f t="shared" si="18"/>
        <v>83.037661240744953</v>
      </c>
      <c r="L131" s="17">
        <f t="shared" si="19"/>
        <v>41.499338759255068</v>
      </c>
      <c r="M131" s="17">
        <f t="shared" si="20"/>
        <v>32.309107443434613</v>
      </c>
      <c r="N131" s="17">
        <f t="shared" si="21"/>
        <v>37.664549280369194</v>
      </c>
      <c r="O131" s="18"/>
    </row>
    <row r="132" spans="1:15">
      <c r="A132" s="3">
        <f>信用曲线—价格!A131</f>
        <v>44753</v>
      </c>
      <c r="B132" s="14">
        <f>信用曲线—价格!D131</f>
        <v>3.6240000000000001</v>
      </c>
      <c r="C132" s="14">
        <f t="shared" si="11"/>
        <v>3.6604183333333329</v>
      </c>
      <c r="D132" s="14">
        <f t="shared" si="12"/>
        <v>0.10306985370581373</v>
      </c>
      <c r="E132" s="14">
        <f t="shared" si="13"/>
        <v>3.8665580407449602</v>
      </c>
      <c r="F132" s="14">
        <f t="shared" si="14"/>
        <v>3.4542786259217055</v>
      </c>
      <c r="G132" s="17">
        <f t="shared" si="15"/>
        <v>41.166589447851671</v>
      </c>
      <c r="H132" s="17">
        <f>信用曲线—价格!H131</f>
        <v>54.410000000000025</v>
      </c>
      <c r="I132" s="17">
        <f t="shared" si="16"/>
        <v>61.846666666666678</v>
      </c>
      <c r="J132" s="17">
        <f t="shared" si="17"/>
        <v>10.175623858218897</v>
      </c>
      <c r="K132" s="17">
        <f t="shared" si="18"/>
        <v>82.197914383104475</v>
      </c>
      <c r="L132" s="17">
        <f t="shared" si="19"/>
        <v>41.495418950228881</v>
      </c>
      <c r="M132" s="17">
        <f t="shared" si="20"/>
        <v>31.729211962124506</v>
      </c>
      <c r="N132" s="17">
        <f t="shared" si="21"/>
        <v>36.447900704988086</v>
      </c>
      <c r="O132" s="18"/>
    </row>
    <row r="133" spans="1:15">
      <c r="A133" s="3">
        <f>信用曲线—价格!A132</f>
        <v>44754</v>
      </c>
      <c r="B133" s="14">
        <f>信用曲线—价格!D132</f>
        <v>3.6084000000000001</v>
      </c>
      <c r="C133" s="14">
        <f t="shared" si="11"/>
        <v>3.6570399999999994</v>
      </c>
      <c r="D133" s="14">
        <f t="shared" si="12"/>
        <v>0.10135492629737222</v>
      </c>
      <c r="E133" s="14">
        <f t="shared" si="13"/>
        <v>3.859749852594744</v>
      </c>
      <c r="F133" s="14">
        <f t="shared" si="14"/>
        <v>3.4543301474052548</v>
      </c>
      <c r="G133" s="17">
        <f t="shared" si="15"/>
        <v>38.002556516766866</v>
      </c>
      <c r="H133" s="17">
        <f>信用曲线—价格!H132</f>
        <v>54.63</v>
      </c>
      <c r="I133" s="17">
        <f t="shared" si="16"/>
        <v>61.415500000000016</v>
      </c>
      <c r="J133" s="17">
        <f t="shared" si="17"/>
        <v>9.9166313691627224</v>
      </c>
      <c r="K133" s="17">
        <f t="shared" si="18"/>
        <v>81.248762738325468</v>
      </c>
      <c r="L133" s="17">
        <f t="shared" si="19"/>
        <v>41.582237261674571</v>
      </c>
      <c r="M133" s="17">
        <f t="shared" si="20"/>
        <v>32.893636590393584</v>
      </c>
      <c r="N133" s="17">
        <f t="shared" si="21"/>
        <v>35.448096553580228</v>
      </c>
      <c r="O133" s="18"/>
    </row>
    <row r="134" spans="1:15">
      <c r="A134" s="3">
        <f>信用曲线—价格!A133</f>
        <v>44755</v>
      </c>
      <c r="B134" s="14">
        <f>信用曲线—价格!D133</f>
        <v>3.6082999999999998</v>
      </c>
      <c r="C134" s="14">
        <f t="shared" si="11"/>
        <v>3.6536616666666664</v>
      </c>
      <c r="D134" s="14">
        <f t="shared" si="12"/>
        <v>9.9497343617835576E-2</v>
      </c>
      <c r="E134" s="14">
        <f t="shared" si="13"/>
        <v>3.8526563539023373</v>
      </c>
      <c r="F134" s="14">
        <f t="shared" si="14"/>
        <v>3.4546669794309954</v>
      </c>
      <c r="G134" s="17">
        <f t="shared" si="15"/>
        <v>38.602292026785534</v>
      </c>
      <c r="H134" s="17">
        <f>信用曲线—价格!H133</f>
        <v>55.26</v>
      </c>
      <c r="I134" s="17">
        <f t="shared" si="16"/>
        <v>61.062666666666679</v>
      </c>
      <c r="J134" s="17">
        <f t="shared" si="17"/>
        <v>9.7485510208260138</v>
      </c>
      <c r="K134" s="17">
        <f t="shared" si="18"/>
        <v>80.5597687083187</v>
      </c>
      <c r="L134" s="17">
        <f t="shared" si="19"/>
        <v>41.565564625014652</v>
      </c>
      <c r="M134" s="17">
        <f t="shared" si="20"/>
        <v>35.119156030803111</v>
      </c>
      <c r="N134" s="17">
        <f t="shared" si="21"/>
        <v>36.860724028794323</v>
      </c>
      <c r="O134" s="18"/>
    </row>
    <row r="135" spans="1:15">
      <c r="A135" s="3">
        <f>信用曲线—价格!A134</f>
        <v>44756</v>
      </c>
      <c r="B135" s="14">
        <f>信用曲线—价格!D134</f>
        <v>3.6082999999999998</v>
      </c>
      <c r="C135" s="14">
        <f t="shared" si="11"/>
        <v>3.6502833333333324</v>
      </c>
      <c r="D135" s="14">
        <f t="shared" si="12"/>
        <v>9.748542727543151E-2</v>
      </c>
      <c r="E135" s="14">
        <f t="shared" si="13"/>
        <v>3.8452541878841955</v>
      </c>
      <c r="F135" s="14">
        <f t="shared" si="14"/>
        <v>3.4553124787824694</v>
      </c>
      <c r="G135" s="17">
        <f t="shared" si="15"/>
        <v>39.233433522654998</v>
      </c>
      <c r="H135" s="17">
        <f>信用曲线—价格!H134</f>
        <v>56.529999999999973</v>
      </c>
      <c r="I135" s="17">
        <f t="shared" si="16"/>
        <v>60.698166666666673</v>
      </c>
      <c r="J135" s="17">
        <f t="shared" si="17"/>
        <v>9.4948789929305839</v>
      </c>
      <c r="K135" s="17">
        <f t="shared" si="18"/>
        <v>79.68792465252784</v>
      </c>
      <c r="L135" s="17">
        <f t="shared" si="19"/>
        <v>41.708408680805505</v>
      </c>
      <c r="M135" s="17">
        <f t="shared" si="20"/>
        <v>39.025224361021053</v>
      </c>
      <c r="N135" s="17">
        <f t="shared" si="21"/>
        <v>39.129328941838025</v>
      </c>
      <c r="O135" s="18"/>
    </row>
    <row r="136" spans="1:15">
      <c r="A136" s="3">
        <f>信用曲线—价格!A135</f>
        <v>44757</v>
      </c>
      <c r="B136" s="14">
        <f>信用曲线—价格!D135</f>
        <v>3.5950000000000002</v>
      </c>
      <c r="C136" s="14">
        <f t="shared" si="11"/>
        <v>3.646809999999999</v>
      </c>
      <c r="D136" s="14">
        <f t="shared" si="12"/>
        <v>9.5632488097199528E-2</v>
      </c>
      <c r="E136" s="14">
        <f t="shared" si="13"/>
        <v>3.838074976194398</v>
      </c>
      <c r="F136" s="14">
        <f t="shared" si="14"/>
        <v>3.4555450238056</v>
      </c>
      <c r="G136" s="17">
        <f t="shared" si="15"/>
        <v>36.455962552354627</v>
      </c>
      <c r="H136" s="17">
        <f>信用曲线—价格!H135</f>
        <v>55.480000000000018</v>
      </c>
      <c r="I136" s="17">
        <f t="shared" si="16"/>
        <v>60.343000000000004</v>
      </c>
      <c r="J136" s="17">
        <f t="shared" si="17"/>
        <v>9.2788482445700762</v>
      </c>
      <c r="K136" s="17">
        <f t="shared" si="18"/>
        <v>78.900696489140159</v>
      </c>
      <c r="L136" s="17">
        <f t="shared" si="19"/>
        <v>41.785303510859848</v>
      </c>
      <c r="M136" s="17">
        <f t="shared" si="20"/>
        <v>36.897619532559489</v>
      </c>
      <c r="N136" s="17">
        <f t="shared" si="21"/>
        <v>36.676791042457054</v>
      </c>
      <c r="O136" s="18"/>
    </row>
    <row r="137" spans="1:15">
      <c r="A137" s="3">
        <f>信用曲线—价格!A136</f>
        <v>44760</v>
      </c>
      <c r="B137" s="14">
        <f>信用曲线—价格!D136</f>
        <v>3.5874000000000001</v>
      </c>
      <c r="C137" s="14">
        <f t="shared" si="11"/>
        <v>3.643123333333333</v>
      </c>
      <c r="D137" s="14">
        <f t="shared" si="12"/>
        <v>9.3530276737891993E-2</v>
      </c>
      <c r="E137" s="14">
        <f t="shared" si="13"/>
        <v>3.8301838868091171</v>
      </c>
      <c r="F137" s="14">
        <f t="shared" si="14"/>
        <v>3.4560627798575489</v>
      </c>
      <c r="G137" s="17">
        <f t="shared" si="15"/>
        <v>35.105536068953583</v>
      </c>
      <c r="H137" s="17">
        <f>信用曲线—价格!H136</f>
        <v>56.110000000000014</v>
      </c>
      <c r="I137" s="17">
        <f t="shared" si="16"/>
        <v>59.996833333333342</v>
      </c>
      <c r="J137" s="17">
        <f t="shared" si="17"/>
        <v>9.0356924062235393</v>
      </c>
      <c r="K137" s="17">
        <f t="shared" si="18"/>
        <v>78.068218145780421</v>
      </c>
      <c r="L137" s="17">
        <f t="shared" si="19"/>
        <v>41.925448520886263</v>
      </c>
      <c r="M137" s="17">
        <f t="shared" si="20"/>
        <v>39.245889638030995</v>
      </c>
      <c r="N137" s="17">
        <f t="shared" si="21"/>
        <v>37.175712853492286</v>
      </c>
      <c r="O137" s="18"/>
    </row>
    <row r="138" spans="1:15">
      <c r="A138" s="3">
        <f>信用曲线—价格!A137</f>
        <v>44761</v>
      </c>
      <c r="B138" s="14">
        <f>信用曲线—价格!D137</f>
        <v>3.5973999999999999</v>
      </c>
      <c r="C138" s="14">
        <f t="shared" si="11"/>
        <v>3.6396549999999994</v>
      </c>
      <c r="D138" s="14">
        <f t="shared" si="12"/>
        <v>9.1237214428160615E-2</v>
      </c>
      <c r="E138" s="14">
        <f t="shared" si="13"/>
        <v>3.8221294288563206</v>
      </c>
      <c r="F138" s="14">
        <f t="shared" si="14"/>
        <v>3.4571805711436783</v>
      </c>
      <c r="G138" s="17">
        <f t="shared" si="15"/>
        <v>38.421665362966905</v>
      </c>
      <c r="H138" s="17">
        <f>信用曲线—价格!H137</f>
        <v>58.800000000000011</v>
      </c>
      <c r="I138" s="17">
        <f t="shared" si="16"/>
        <v>59.726500000000001</v>
      </c>
      <c r="J138" s="17">
        <f t="shared" si="17"/>
        <v>8.8186364342409185</v>
      </c>
      <c r="K138" s="17">
        <f t="shared" si="18"/>
        <v>77.363772868481846</v>
      </c>
      <c r="L138" s="17">
        <f t="shared" si="19"/>
        <v>42.089227131518165</v>
      </c>
      <c r="M138" s="17">
        <f t="shared" si="20"/>
        <v>47.373460151949942</v>
      </c>
      <c r="N138" s="17">
        <f t="shared" si="21"/>
        <v>42.897562757458424</v>
      </c>
      <c r="O138" s="18"/>
    </row>
    <row r="139" spans="1:15">
      <c r="A139" s="3">
        <f>信用曲线—价格!A138</f>
        <v>44762</v>
      </c>
      <c r="B139" s="14">
        <f>信用曲线—价格!D138</f>
        <v>3.5979999999999999</v>
      </c>
      <c r="C139" s="14">
        <f t="shared" si="11"/>
        <v>3.6360649999999999</v>
      </c>
      <c r="D139" s="14">
        <f t="shared" si="12"/>
        <v>8.848097147725785E-2</v>
      </c>
      <c r="E139" s="14">
        <f t="shared" si="13"/>
        <v>3.8130269429545156</v>
      </c>
      <c r="F139" s="14">
        <f t="shared" si="14"/>
        <v>3.4591030570454842</v>
      </c>
      <c r="G139" s="17">
        <f t="shared" si="15"/>
        <v>39.244862662424595</v>
      </c>
      <c r="H139" s="17">
        <f>信用曲线—价格!H138</f>
        <v>58.309999999999995</v>
      </c>
      <c r="I139" s="17">
        <f t="shared" si="16"/>
        <v>59.44666666666668</v>
      </c>
      <c r="J139" s="17">
        <f t="shared" si="17"/>
        <v>8.5858536917313621</v>
      </c>
      <c r="K139" s="17">
        <f t="shared" si="18"/>
        <v>76.618374050129404</v>
      </c>
      <c r="L139" s="17">
        <f t="shared" si="19"/>
        <v>42.274959283203955</v>
      </c>
      <c r="M139" s="17">
        <f t="shared" si="20"/>
        <v>46.690292231041177</v>
      </c>
      <c r="N139" s="17">
        <f t="shared" si="21"/>
        <v>42.967577446732889</v>
      </c>
      <c r="O139" s="18"/>
    </row>
    <row r="140" spans="1:15">
      <c r="A140" s="3">
        <f>信用曲线—价格!A139</f>
        <v>44763</v>
      </c>
      <c r="B140" s="14">
        <f>信用曲线—价格!D139</f>
        <v>3.6145999999999998</v>
      </c>
      <c r="C140" s="14">
        <f t="shared" si="11"/>
        <v>3.6326733333333339</v>
      </c>
      <c r="D140" s="14">
        <f t="shared" si="12"/>
        <v>8.5225310290572079E-2</v>
      </c>
      <c r="E140" s="14">
        <f t="shared" si="13"/>
        <v>3.8031239539144779</v>
      </c>
      <c r="F140" s="14">
        <f t="shared" si="14"/>
        <v>3.4622227127521898</v>
      </c>
      <c r="G140" s="17">
        <f t="shared" si="15"/>
        <v>44.698366813886096</v>
      </c>
      <c r="H140" s="17">
        <f>信用曲线—价格!H139</f>
        <v>61.339999999999996</v>
      </c>
      <c r="I140" s="17">
        <f t="shared" si="16"/>
        <v>59.204000000000001</v>
      </c>
      <c r="J140" s="17">
        <f t="shared" si="17"/>
        <v>8.3144100354316706</v>
      </c>
      <c r="K140" s="17">
        <f t="shared" si="18"/>
        <v>75.832820070863335</v>
      </c>
      <c r="L140" s="17">
        <f t="shared" si="19"/>
        <v>42.575179929136659</v>
      </c>
      <c r="M140" s="17">
        <f t="shared" si="20"/>
        <v>56.422584377296417</v>
      </c>
      <c r="N140" s="17">
        <f t="shared" si="21"/>
        <v>50.560475595591257</v>
      </c>
      <c r="O140" s="18"/>
    </row>
    <row r="141" spans="1:15">
      <c r="A141" s="3">
        <f>信用曲线—价格!A140</f>
        <v>44764</v>
      </c>
      <c r="B141" s="14">
        <f>信用曲线—价格!D140</f>
        <v>3.5966</v>
      </c>
      <c r="C141" s="14">
        <f t="shared" si="11"/>
        <v>3.6289583333333337</v>
      </c>
      <c r="D141" s="14">
        <f t="shared" si="12"/>
        <v>8.17299050960274E-2</v>
      </c>
      <c r="E141" s="14">
        <f t="shared" si="13"/>
        <v>3.7924181435253885</v>
      </c>
      <c r="F141" s="14">
        <f t="shared" si="14"/>
        <v>3.4654985231412789</v>
      </c>
      <c r="G141" s="17">
        <f t="shared" si="15"/>
        <v>40.102052212309943</v>
      </c>
      <c r="H141" s="17">
        <f>信用曲线—价格!H140</f>
        <v>59.540000000000013</v>
      </c>
      <c r="I141" s="17">
        <f t="shared" si="16"/>
        <v>58.893333333333345</v>
      </c>
      <c r="J141" s="17">
        <f t="shared" si="17"/>
        <v>7.9328419826000385</v>
      </c>
      <c r="K141" s="17">
        <f t="shared" si="18"/>
        <v>74.759017298533422</v>
      </c>
      <c r="L141" s="17">
        <f t="shared" si="19"/>
        <v>43.027649368133268</v>
      </c>
      <c r="M141" s="17">
        <f t="shared" si="20"/>
        <v>52.037941345879169</v>
      </c>
      <c r="N141" s="17">
        <f t="shared" si="21"/>
        <v>46.069996779094552</v>
      </c>
      <c r="O141" s="18"/>
    </row>
    <row r="142" spans="1:15">
      <c r="A142" s="3">
        <f>信用曲线—价格!A141</f>
        <v>44767</v>
      </c>
      <c r="B142" s="14">
        <f>信用曲线—价格!D141</f>
        <v>3.5832000000000002</v>
      </c>
      <c r="C142" s="14">
        <f t="shared" si="11"/>
        <v>3.6252449999999996</v>
      </c>
      <c r="D142" s="14">
        <f t="shared" si="12"/>
        <v>7.8549305308237921E-2</v>
      </c>
      <c r="E142" s="14">
        <f t="shared" si="13"/>
        <v>3.7823436106164756</v>
      </c>
      <c r="F142" s="14">
        <f t="shared" si="14"/>
        <v>3.4681463893835236</v>
      </c>
      <c r="G142" s="17">
        <f t="shared" si="15"/>
        <v>36.618277578964822</v>
      </c>
      <c r="H142" s="17">
        <f>信用曲线—价格!H141</f>
        <v>59.790000000000006</v>
      </c>
      <c r="I142" s="17">
        <f t="shared" si="16"/>
        <v>58.627666666666684</v>
      </c>
      <c r="J142" s="17">
        <f t="shared" si="17"/>
        <v>7.6201838063747251</v>
      </c>
      <c r="K142" s="17">
        <f t="shared" si="18"/>
        <v>73.868034279416136</v>
      </c>
      <c r="L142" s="17">
        <f t="shared" si="19"/>
        <v>43.387299053917232</v>
      </c>
      <c r="M142" s="17">
        <f t="shared" si="20"/>
        <v>53.813337587608324</v>
      </c>
      <c r="N142" s="17">
        <f t="shared" si="21"/>
        <v>45.215807583286576</v>
      </c>
      <c r="O142" s="18"/>
    </row>
    <row r="143" spans="1:15">
      <c r="A143" s="3">
        <f>信用曲线—价格!A142</f>
        <v>44768</v>
      </c>
      <c r="B143" s="14">
        <f>信用曲线—价格!D142</f>
        <v>3.5743999999999998</v>
      </c>
      <c r="C143" s="14">
        <f t="shared" si="11"/>
        <v>3.6213849999999996</v>
      </c>
      <c r="D143" s="14">
        <f t="shared" si="12"/>
        <v>7.5132479209749137E-2</v>
      </c>
      <c r="E143" s="14">
        <f t="shared" si="13"/>
        <v>3.771649958419498</v>
      </c>
      <c r="F143" s="14">
        <f t="shared" si="14"/>
        <v>3.4711200415805012</v>
      </c>
      <c r="G143" s="17">
        <f t="shared" si="15"/>
        <v>34.365949156013258</v>
      </c>
      <c r="H143" s="17">
        <f>信用曲线—价格!H142</f>
        <v>61.559999999999974</v>
      </c>
      <c r="I143" s="17">
        <f t="shared" si="16"/>
        <v>58.411166666666681</v>
      </c>
      <c r="J143" s="17">
        <f t="shared" si="17"/>
        <v>7.3395035373749566</v>
      </c>
      <c r="K143" s="17">
        <f t="shared" si="18"/>
        <v>73.090173741416592</v>
      </c>
      <c r="L143" s="17">
        <f t="shared" si="19"/>
        <v>43.732159591916769</v>
      </c>
      <c r="M143" s="17">
        <f t="shared" si="20"/>
        <v>60.725634633522851</v>
      </c>
      <c r="N143" s="17">
        <f t="shared" si="21"/>
        <v>47.545791894768058</v>
      </c>
      <c r="O143" s="18"/>
    </row>
    <row r="144" spans="1:15">
      <c r="A144" s="3">
        <f>信用曲线—价格!A143</f>
        <v>44769</v>
      </c>
      <c r="B144" s="14">
        <f>信用曲线—价格!D143</f>
        <v>3.5762</v>
      </c>
      <c r="C144" s="14">
        <f t="shared" si="11"/>
        <v>3.6175066666666664</v>
      </c>
      <c r="D144" s="14">
        <f t="shared" si="12"/>
        <v>7.1191529363452632E-2</v>
      </c>
      <c r="E144" s="14">
        <f t="shared" si="13"/>
        <v>3.7598897253935717</v>
      </c>
      <c r="F144" s="14">
        <f t="shared" si="14"/>
        <v>3.4751236079397612</v>
      </c>
      <c r="G144" s="17">
        <f t="shared" si="15"/>
        <v>35.494528971352644</v>
      </c>
      <c r="H144" s="17">
        <f>信用曲线—价格!H143</f>
        <v>61.90000000000002</v>
      </c>
      <c r="I144" s="17">
        <f t="shared" si="16"/>
        <v>58.189500000000024</v>
      </c>
      <c r="J144" s="17">
        <f t="shared" si="17"/>
        <v>7.0176403453687044</v>
      </c>
      <c r="K144" s="17">
        <f t="shared" si="18"/>
        <v>72.224780690737433</v>
      </c>
      <c r="L144" s="17">
        <f t="shared" si="19"/>
        <v>44.154219309262615</v>
      </c>
      <c r="M144" s="17">
        <f t="shared" si="20"/>
        <v>63.218474506351498</v>
      </c>
      <c r="N144" s="17">
        <f t="shared" si="21"/>
        <v>49.356501738852074</v>
      </c>
      <c r="O144" s="18"/>
    </row>
    <row r="145" spans="1:15">
      <c r="A145" s="3">
        <f>信用曲线—价格!A144</f>
        <v>44770</v>
      </c>
      <c r="B145" s="14">
        <f>信用曲线—价格!D144</f>
        <v>3.5691999999999999</v>
      </c>
      <c r="C145" s="14">
        <f t="shared" si="11"/>
        <v>3.6135083333333342</v>
      </c>
      <c r="D145" s="14">
        <f t="shared" si="12"/>
        <v>6.6853257699021243E-2</v>
      </c>
      <c r="E145" s="14">
        <f t="shared" si="13"/>
        <v>3.7472148487313768</v>
      </c>
      <c r="F145" s="14">
        <f t="shared" si="14"/>
        <v>3.4798018179352916</v>
      </c>
      <c r="G145" s="17">
        <f t="shared" si="15"/>
        <v>33.430750101657743</v>
      </c>
      <c r="H145" s="17">
        <f>信用曲线—价格!H144</f>
        <v>60.709999999999994</v>
      </c>
      <c r="I145" s="17">
        <f t="shared" si="16"/>
        <v>57.956000000000031</v>
      </c>
      <c r="J145" s="17">
        <f t="shared" si="17"/>
        <v>6.6834141280318908</v>
      </c>
      <c r="K145" s="17">
        <f t="shared" si="18"/>
        <v>71.322828256063815</v>
      </c>
      <c r="L145" s="17">
        <f t="shared" si="19"/>
        <v>44.589171743936248</v>
      </c>
      <c r="M145" s="17">
        <f t="shared" si="20"/>
        <v>60.301621099794659</v>
      </c>
      <c r="N145" s="17">
        <f t="shared" si="21"/>
        <v>46.866185600726197</v>
      </c>
      <c r="O145" s="18"/>
    </row>
    <row r="146" spans="1:15">
      <c r="A146" s="3">
        <f>信用曲线—价格!A145</f>
        <v>44771</v>
      </c>
      <c r="B146" s="14">
        <f>信用曲线—价格!D145</f>
        <v>3.5531000000000001</v>
      </c>
      <c r="C146" s="14">
        <f t="shared" si="11"/>
        <v>3.6092416666666667</v>
      </c>
      <c r="D146" s="14">
        <f t="shared" si="12"/>
        <v>6.2163388570211218E-2</v>
      </c>
      <c r="E146" s="14">
        <f t="shared" si="13"/>
        <v>3.7335684438070893</v>
      </c>
      <c r="F146" s="14">
        <f t="shared" si="14"/>
        <v>3.4849148895262441</v>
      </c>
      <c r="G146" s="17">
        <f t="shared" si="15"/>
        <v>27.421731682444989</v>
      </c>
      <c r="H146" s="17">
        <f>信用曲线—价格!H145</f>
        <v>60.560000000000038</v>
      </c>
      <c r="I146" s="17">
        <f t="shared" si="16"/>
        <v>57.71783333333336</v>
      </c>
      <c r="J146" s="17">
        <f t="shared" si="17"/>
        <v>6.3156834893660081</v>
      </c>
      <c r="K146" s="17">
        <f t="shared" si="18"/>
        <v>70.349200312065378</v>
      </c>
      <c r="L146" s="17">
        <f t="shared" si="19"/>
        <v>45.086466354601342</v>
      </c>
      <c r="M146" s="17">
        <f t="shared" si="20"/>
        <v>61.250431847369157</v>
      </c>
      <c r="N146" s="17">
        <f t="shared" si="21"/>
        <v>44.336081764907071</v>
      </c>
      <c r="O146" s="18"/>
    </row>
    <row r="147" spans="1:15">
      <c r="A147" s="3">
        <f>信用曲线—价格!A146</f>
        <v>44774</v>
      </c>
      <c r="B147" s="14">
        <f>信用曲线—价格!D146</f>
        <v>3.5377999999999998</v>
      </c>
      <c r="C147" s="14">
        <f t="shared" si="11"/>
        <v>3.6049000000000002</v>
      </c>
      <c r="D147" s="14">
        <f t="shared" si="12"/>
        <v>5.7669834666907706E-2</v>
      </c>
      <c r="E147" s="14">
        <f t="shared" si="13"/>
        <v>3.7202396693338158</v>
      </c>
      <c r="F147" s="14">
        <f t="shared" si="14"/>
        <v>3.4895603306661847</v>
      </c>
      <c r="G147" s="17">
        <f t="shared" si="15"/>
        <v>20.912002614729257</v>
      </c>
      <c r="H147" s="17">
        <f>信用曲线—价格!H146</f>
        <v>61.28</v>
      </c>
      <c r="I147" s="17">
        <f t="shared" si="16"/>
        <v>57.495333333333363</v>
      </c>
      <c r="J147" s="17">
        <f t="shared" si="17"/>
        <v>5.9333600012094587</v>
      </c>
      <c r="K147" s="17">
        <f t="shared" si="18"/>
        <v>69.362053335752279</v>
      </c>
      <c r="L147" s="17">
        <f t="shared" si="19"/>
        <v>45.628613330914447</v>
      </c>
      <c r="M147" s="17">
        <f t="shared" si="20"/>
        <v>65.946557540310934</v>
      </c>
      <c r="N147" s="17">
        <f t="shared" si="21"/>
        <v>43.429280077520097</v>
      </c>
      <c r="O147" s="18"/>
    </row>
    <row r="148" spans="1:15">
      <c r="A148" s="3">
        <f>信用曲线—价格!A147</f>
        <v>44775</v>
      </c>
      <c r="B148" s="14">
        <f>信用曲线—价格!D147</f>
        <v>3.5224000000000002</v>
      </c>
      <c r="C148" s="14">
        <f t="shared" si="11"/>
        <v>3.6003566666666669</v>
      </c>
      <c r="D148" s="14">
        <f t="shared" si="12"/>
        <v>5.2987447719428836E-2</v>
      </c>
      <c r="E148" s="14">
        <f t="shared" si="13"/>
        <v>3.7063315621055244</v>
      </c>
      <c r="F148" s="14">
        <f t="shared" si="14"/>
        <v>3.4943817712278094</v>
      </c>
      <c r="G148" s="17">
        <f t="shared" si="15"/>
        <v>13.219276440973717</v>
      </c>
      <c r="H148" s="17">
        <f>信用曲线—价格!H147</f>
        <v>59.740000000000038</v>
      </c>
      <c r="I148" s="17">
        <f t="shared" si="16"/>
        <v>57.239333333333356</v>
      </c>
      <c r="J148" s="17">
        <f t="shared" si="17"/>
        <v>5.4745373201811764</v>
      </c>
      <c r="K148" s="17">
        <f t="shared" si="18"/>
        <v>68.188407973695703</v>
      </c>
      <c r="L148" s="17">
        <f t="shared" si="19"/>
        <v>46.290258692971001</v>
      </c>
      <c r="M148" s="17">
        <f t="shared" si="20"/>
        <v>61.419534293100448</v>
      </c>
      <c r="N148" s="17">
        <f t="shared" si="21"/>
        <v>37.319405367037085</v>
      </c>
      <c r="O148" s="18"/>
    </row>
    <row r="149" spans="1:15">
      <c r="A149" s="3">
        <f>信用曲线—价格!A148</f>
        <v>44776</v>
      </c>
      <c r="B149" s="14">
        <f>信用曲线—价格!D148</f>
        <v>3.5133999999999999</v>
      </c>
      <c r="C149" s="14">
        <f t="shared" si="11"/>
        <v>3.5958216666666662</v>
      </c>
      <c r="D149" s="14">
        <f t="shared" si="12"/>
        <v>4.8310777446798771E-2</v>
      </c>
      <c r="E149" s="14">
        <f t="shared" si="13"/>
        <v>3.6924432215602638</v>
      </c>
      <c r="F149" s="14">
        <f t="shared" si="14"/>
        <v>3.4992001117730687</v>
      </c>
      <c r="G149" s="17">
        <f t="shared" si="15"/>
        <v>7.348198982395032</v>
      </c>
      <c r="H149" s="17">
        <f>信用曲线—价格!H148</f>
        <v>60.84</v>
      </c>
      <c r="I149" s="17">
        <f t="shared" si="16"/>
        <v>57.017000000000039</v>
      </c>
      <c r="J149" s="17">
        <f t="shared" si="17"/>
        <v>5.0275101833877773</v>
      </c>
      <c r="K149" s="17">
        <f t="shared" si="18"/>
        <v>67.07202036677559</v>
      </c>
      <c r="L149" s="17">
        <f t="shared" si="19"/>
        <v>46.961979633224487</v>
      </c>
      <c r="M149" s="17">
        <f t="shared" si="20"/>
        <v>69.010404059608717</v>
      </c>
      <c r="N149" s="17">
        <f t="shared" si="21"/>
        <v>38.179301521001875</v>
      </c>
      <c r="O149" s="18"/>
    </row>
    <row r="150" spans="1:15">
      <c r="A150" s="3">
        <f>信用曲线—价格!A149</f>
        <v>44777</v>
      </c>
      <c r="B150" s="14">
        <f>信用曲线—价格!D149</f>
        <v>3.4986999999999999</v>
      </c>
      <c r="C150" s="14">
        <f t="shared" si="11"/>
        <v>3.5912616666666661</v>
      </c>
      <c r="D150" s="14">
        <f t="shared" si="12"/>
        <v>4.4099721708898101E-2</v>
      </c>
      <c r="E150" s="14">
        <f t="shared" si="13"/>
        <v>3.6794611100844623</v>
      </c>
      <c r="F150" s="14">
        <f t="shared" si="14"/>
        <v>3.50306222324887</v>
      </c>
      <c r="G150" s="17">
        <f t="shared" si="15"/>
        <v>-2.4729312792862022</v>
      </c>
      <c r="H150" s="17">
        <f>信用曲线—价格!H149</f>
        <v>60.08</v>
      </c>
      <c r="I150" s="17">
        <f t="shared" si="16"/>
        <v>56.792500000000032</v>
      </c>
      <c r="J150" s="17">
        <f t="shared" si="17"/>
        <v>4.5552977632493361</v>
      </c>
      <c r="K150" s="17">
        <f t="shared" si="18"/>
        <v>65.903095526498703</v>
      </c>
      <c r="L150" s="17">
        <f t="shared" si="19"/>
        <v>47.681904473501362</v>
      </c>
      <c r="M150" s="17">
        <f t="shared" si="20"/>
        <v>68.042179517453562</v>
      </c>
      <c r="N150" s="17">
        <f t="shared" si="21"/>
        <v>32.784624119083681</v>
      </c>
      <c r="O150" s="18"/>
    </row>
    <row r="151" spans="1:15">
      <c r="A151" s="3">
        <f>信用曲线—价格!A150</f>
        <v>44778</v>
      </c>
      <c r="B151" s="14">
        <f>信用曲线—价格!D150</f>
        <v>3.5087000000000002</v>
      </c>
      <c r="C151" s="14">
        <f t="shared" si="11"/>
        <v>3.5871466666666669</v>
      </c>
      <c r="D151" s="14">
        <f t="shared" si="12"/>
        <v>3.9816462257044702E-2</v>
      </c>
      <c r="E151" s="14">
        <f t="shared" si="13"/>
        <v>3.6667795911807564</v>
      </c>
      <c r="F151" s="14">
        <f t="shared" si="14"/>
        <v>3.5075137421525775</v>
      </c>
      <c r="G151" s="17">
        <f t="shared" si="15"/>
        <v>0.74482875937375104</v>
      </c>
      <c r="H151" s="17">
        <f>信用曲线—价格!H150</f>
        <v>60.420000000000009</v>
      </c>
      <c r="I151" s="17">
        <f t="shared" si="16"/>
        <v>56.575666666666699</v>
      </c>
      <c r="J151" s="17">
        <f t="shared" si="17"/>
        <v>4.029183526101245</v>
      </c>
      <c r="K151" s="17">
        <f t="shared" si="18"/>
        <v>64.63403371886919</v>
      </c>
      <c r="L151" s="17">
        <f t="shared" si="19"/>
        <v>48.517299614464207</v>
      </c>
      <c r="M151" s="17">
        <f t="shared" si="20"/>
        <v>73.853054275323601</v>
      </c>
      <c r="N151" s="17">
        <f t="shared" si="21"/>
        <v>37.298941517348673</v>
      </c>
      <c r="O151" s="18"/>
    </row>
    <row r="152" spans="1:15">
      <c r="A152" s="3">
        <f>信用曲线—价格!A151</f>
        <v>44781</v>
      </c>
      <c r="B152" s="14">
        <f>信用曲线—价格!D151</f>
        <v>3.4893999999999998</v>
      </c>
      <c r="C152" s="14">
        <f t="shared" si="11"/>
        <v>3.5833083333333327</v>
      </c>
      <c r="D152" s="14">
        <f t="shared" si="12"/>
        <v>3.787484873457142E-2</v>
      </c>
      <c r="E152" s="14">
        <f t="shared" si="13"/>
        <v>3.6590580308024756</v>
      </c>
      <c r="F152" s="14">
        <f t="shared" si="14"/>
        <v>3.5075586358641897</v>
      </c>
      <c r="G152" s="17">
        <f t="shared" si="15"/>
        <v>-11.985946129743214</v>
      </c>
      <c r="H152" s="17">
        <f>信用曲线—价格!H151</f>
        <v>58.5</v>
      </c>
      <c r="I152" s="17">
        <f t="shared" si="16"/>
        <v>56.405833333333355</v>
      </c>
      <c r="J152" s="17">
        <f t="shared" si="17"/>
        <v>3.7121884868069301</v>
      </c>
      <c r="K152" s="17">
        <f t="shared" si="18"/>
        <v>63.830210306947215</v>
      </c>
      <c r="L152" s="17">
        <f t="shared" si="19"/>
        <v>48.981456359719495</v>
      </c>
      <c r="M152" s="17">
        <f t="shared" si="20"/>
        <v>64.10331583450899</v>
      </c>
      <c r="N152" s="17">
        <f t="shared" si="21"/>
        <v>26.058684852382889</v>
      </c>
      <c r="O152" s="18"/>
    </row>
    <row r="153" spans="1:15">
      <c r="A153" s="3">
        <f>信用曲线—价格!A152</f>
        <v>44782</v>
      </c>
      <c r="B153" s="14">
        <f>信用曲线—价格!D152</f>
        <v>3.4998</v>
      </c>
      <c r="C153" s="14">
        <f t="shared" si="11"/>
        <v>3.5801383333333323</v>
      </c>
      <c r="D153" s="14">
        <f t="shared" si="12"/>
        <v>3.6736196954321038E-2</v>
      </c>
      <c r="E153" s="14">
        <f t="shared" si="13"/>
        <v>3.6536107272419742</v>
      </c>
      <c r="F153" s="14">
        <f t="shared" si="14"/>
        <v>3.5066659394246904</v>
      </c>
      <c r="G153" s="17">
        <f t="shared" si="15"/>
        <v>-4.6724620360320133</v>
      </c>
      <c r="H153" s="17">
        <f>信用曲线—价格!H152</f>
        <v>59.870000000000005</v>
      </c>
      <c r="I153" s="17">
        <f t="shared" si="16"/>
        <v>56.302500000000023</v>
      </c>
      <c r="J153" s="17">
        <f t="shared" si="17"/>
        <v>3.5199285552264152</v>
      </c>
      <c r="K153" s="17">
        <f t="shared" si="18"/>
        <v>63.342357110452852</v>
      </c>
      <c r="L153" s="17">
        <f t="shared" si="19"/>
        <v>49.262642889547195</v>
      </c>
      <c r="M153" s="17">
        <f t="shared" si="20"/>
        <v>75.337872232541002</v>
      </c>
      <c r="N153" s="17">
        <f t="shared" si="21"/>
        <v>35.332705098254493</v>
      </c>
      <c r="O153" s="18"/>
    </row>
    <row r="154" spans="1:15">
      <c r="A154" s="3">
        <f>信用曲线—价格!A153</f>
        <v>44783</v>
      </c>
      <c r="B154" s="14">
        <f>信用曲线—价格!D153</f>
        <v>3.5104000000000002</v>
      </c>
      <c r="C154" s="14">
        <f t="shared" si="11"/>
        <v>3.5773966666666661</v>
      </c>
      <c r="D154" s="14">
        <f t="shared" si="12"/>
        <v>3.5667009713752328E-2</v>
      </c>
      <c r="E154" s="14">
        <f t="shared" si="13"/>
        <v>3.6487306860941708</v>
      </c>
      <c r="F154" s="14">
        <f t="shared" si="14"/>
        <v>3.5060626472391614</v>
      </c>
      <c r="G154" s="17">
        <f t="shared" si="15"/>
        <v>3.0401712924972344</v>
      </c>
      <c r="H154" s="17">
        <f>信用曲线—价格!H153</f>
        <v>61.28</v>
      </c>
      <c r="I154" s="17">
        <f t="shared" si="16"/>
        <v>56.253166666666679</v>
      </c>
      <c r="J154" s="17">
        <f t="shared" si="17"/>
        <v>3.4262928979582128</v>
      </c>
      <c r="K154" s="17">
        <f t="shared" si="18"/>
        <v>63.105752462583105</v>
      </c>
      <c r="L154" s="17">
        <f t="shared" si="19"/>
        <v>49.400580870750254</v>
      </c>
      <c r="M154" s="17">
        <f t="shared" si="20"/>
        <v>86.678368451285195</v>
      </c>
      <c r="N154" s="17">
        <f t="shared" si="21"/>
        <v>44.859269871891215</v>
      </c>
      <c r="O154" s="18"/>
    </row>
    <row r="155" spans="1:15">
      <c r="A155" s="3">
        <f>信用曲线—价格!A154</f>
        <v>44784</v>
      </c>
      <c r="B155" s="14">
        <f>信用曲线—价格!D154</f>
        <v>3.5108000000000001</v>
      </c>
      <c r="C155" s="14">
        <f t="shared" si="11"/>
        <v>3.5753283333333323</v>
      </c>
      <c r="D155" s="14">
        <f t="shared" si="12"/>
        <v>3.5873554263276229E-2</v>
      </c>
      <c r="E155" s="14">
        <f t="shared" si="13"/>
        <v>3.6470754418598847</v>
      </c>
      <c r="F155" s="14">
        <f t="shared" si="14"/>
        <v>3.5035812248067799</v>
      </c>
      <c r="G155" s="17">
        <f t="shared" si="15"/>
        <v>5.030708095050743</v>
      </c>
      <c r="H155" s="17">
        <f>信用曲线—价格!H154</f>
        <v>61.850000000000009</v>
      </c>
      <c r="I155" s="17">
        <f t="shared" si="16"/>
        <v>56.244833333333354</v>
      </c>
      <c r="J155" s="17">
        <f t="shared" si="17"/>
        <v>3.4117903703295527</v>
      </c>
      <c r="K155" s="17">
        <f t="shared" si="18"/>
        <v>63.068414073992457</v>
      </c>
      <c r="L155" s="17">
        <f t="shared" si="19"/>
        <v>49.42125259267425</v>
      </c>
      <c r="M155" s="17">
        <f t="shared" si="20"/>
        <v>91.072032996309503</v>
      </c>
      <c r="N155" s="17">
        <f t="shared" si="21"/>
        <v>48.051370545680122</v>
      </c>
      <c r="O155" s="18"/>
    </row>
    <row r="156" spans="1:15">
      <c r="A156" s="3">
        <f>信用曲线—价格!A155</f>
        <v>44785</v>
      </c>
      <c r="B156" s="14">
        <f>信用曲线—价格!D155</f>
        <v>3.5057999999999998</v>
      </c>
      <c r="C156" s="14">
        <f t="shared" si="11"/>
        <v>3.5735366666666661</v>
      </c>
      <c r="D156" s="14">
        <f t="shared" si="12"/>
        <v>3.6621642978753366E-2</v>
      </c>
      <c r="E156" s="14">
        <f t="shared" si="13"/>
        <v>3.6467799526241729</v>
      </c>
      <c r="F156" s="14">
        <f t="shared" si="14"/>
        <v>3.5002933807091594</v>
      </c>
      <c r="G156" s="17">
        <f t="shared" si="15"/>
        <v>3.7591290579420149</v>
      </c>
      <c r="H156" s="17">
        <f>信用曲线—价格!H155</f>
        <v>60.46</v>
      </c>
      <c r="I156" s="17">
        <f t="shared" si="16"/>
        <v>56.258166666666696</v>
      </c>
      <c r="J156" s="17">
        <f t="shared" si="17"/>
        <v>3.4268928910903642</v>
      </c>
      <c r="K156" s="17">
        <f t="shared" si="18"/>
        <v>63.111952448847426</v>
      </c>
      <c r="L156" s="17">
        <f t="shared" si="19"/>
        <v>49.404380884485967</v>
      </c>
      <c r="M156" s="17">
        <f t="shared" si="20"/>
        <v>80.653375133621196</v>
      </c>
      <c r="N156" s="17">
        <f t="shared" si="21"/>
        <v>42.206252095781608</v>
      </c>
      <c r="O156" s="18"/>
    </row>
    <row r="157" spans="1:15">
      <c r="A157" s="3">
        <f>信用曲线—价格!A156</f>
        <v>44788</v>
      </c>
      <c r="B157" s="14">
        <f>信用曲线—价格!D156</f>
        <v>3.5007999999999999</v>
      </c>
      <c r="C157" s="14">
        <f t="shared" si="11"/>
        <v>3.5719549999999987</v>
      </c>
      <c r="D157" s="14">
        <f t="shared" si="12"/>
        <v>3.7682178609334177E-2</v>
      </c>
      <c r="E157" s="14">
        <f t="shared" si="13"/>
        <v>3.6473193572186671</v>
      </c>
      <c r="F157" s="14">
        <f t="shared" si="14"/>
        <v>3.4965906427813302</v>
      </c>
      <c r="G157" s="17">
        <f t="shared" si="15"/>
        <v>2.7926710808773194</v>
      </c>
      <c r="H157" s="17">
        <f>信用曲线—价格!H156</f>
        <v>67.28</v>
      </c>
      <c r="I157" s="17">
        <f t="shared" si="16"/>
        <v>56.424333333333358</v>
      </c>
      <c r="J157" s="17">
        <f t="shared" si="17"/>
        <v>3.7088759166318543</v>
      </c>
      <c r="K157" s="17">
        <f t="shared" si="18"/>
        <v>63.842085166597066</v>
      </c>
      <c r="L157" s="17">
        <f t="shared" si="19"/>
        <v>49.00658150006965</v>
      </c>
      <c r="M157" s="17">
        <f t="shared" si="20"/>
        <v>123.17356330246965</v>
      </c>
      <c r="N157" s="17">
        <f t="shared" si="21"/>
        <v>62.983117191673486</v>
      </c>
      <c r="O157" s="18"/>
    </row>
    <row r="158" spans="1:15">
      <c r="A158" s="3">
        <f>信用曲线—价格!A157</f>
        <v>44789</v>
      </c>
      <c r="B158" s="14">
        <f>信用曲线—价格!D157</f>
        <v>3.4704999999999999</v>
      </c>
      <c r="C158" s="14">
        <f t="shared" si="11"/>
        <v>3.5702433333333321</v>
      </c>
      <c r="D158" s="14">
        <f t="shared" si="12"/>
        <v>3.9892360963934378E-2</v>
      </c>
      <c r="E158" s="14">
        <f t="shared" si="13"/>
        <v>3.6500280552612008</v>
      </c>
      <c r="F158" s="14">
        <f t="shared" si="14"/>
        <v>3.4904586114054634</v>
      </c>
      <c r="G158" s="17">
        <f t="shared" si="15"/>
        <v>-12.507790290669673</v>
      </c>
      <c r="H158" s="17">
        <f>信用曲线—价格!H157</f>
        <v>66.349999999999994</v>
      </c>
      <c r="I158" s="17">
        <f t="shared" si="16"/>
        <v>56.607500000000023</v>
      </c>
      <c r="J158" s="17">
        <f t="shared" si="17"/>
        <v>3.9207464807229897</v>
      </c>
      <c r="K158" s="17">
        <f t="shared" si="18"/>
        <v>64.44899296144601</v>
      </c>
      <c r="L158" s="17">
        <f t="shared" si="19"/>
        <v>48.766007038554044</v>
      </c>
      <c r="M158" s="17">
        <f t="shared" si="20"/>
        <v>112.12146110377581</v>
      </c>
      <c r="N158" s="17">
        <f t="shared" si="21"/>
        <v>49.80683540655307</v>
      </c>
      <c r="O158" s="18"/>
    </row>
    <row r="159" spans="1:15">
      <c r="A159" s="3">
        <f>信用曲线—价格!A158</f>
        <v>44790</v>
      </c>
      <c r="B159" s="14">
        <f>信用曲线—价格!D158</f>
        <v>3.4603999999999999</v>
      </c>
      <c r="C159" s="14">
        <f t="shared" si="11"/>
        <v>3.5683766666666656</v>
      </c>
      <c r="D159" s="14">
        <f t="shared" si="12"/>
        <v>4.2335317494317112E-2</v>
      </c>
      <c r="E159" s="14">
        <f t="shared" si="13"/>
        <v>3.6530473016552998</v>
      </c>
      <c r="F159" s="14">
        <f t="shared" si="14"/>
        <v>3.4837060316780315</v>
      </c>
      <c r="G159" s="17">
        <f t="shared" si="15"/>
        <v>-13.762759474497912</v>
      </c>
      <c r="H159" s="17">
        <f>信用曲线—价格!H158</f>
        <v>65.810000000000016</v>
      </c>
      <c r="I159" s="17">
        <f t="shared" si="16"/>
        <v>56.752166666666675</v>
      </c>
      <c r="J159" s="17">
        <f t="shared" si="17"/>
        <v>4.0965471577682626</v>
      </c>
      <c r="K159" s="17">
        <f t="shared" si="18"/>
        <v>64.945260982203195</v>
      </c>
      <c r="L159" s="17">
        <f t="shared" si="19"/>
        <v>48.559072351130148</v>
      </c>
      <c r="M159" s="17">
        <f t="shared" si="20"/>
        <v>105.27724315437833</v>
      </c>
      <c r="N159" s="17">
        <f t="shared" si="21"/>
        <v>45.757241839940207</v>
      </c>
      <c r="O159" s="18"/>
    </row>
    <row r="160" spans="1:15">
      <c r="A160" s="3">
        <f>信用曲线—价格!A159</f>
        <v>44791</v>
      </c>
      <c r="B160" s="14">
        <f>信用曲线—价格!D159</f>
        <v>3.4451999999999998</v>
      </c>
      <c r="C160" s="14">
        <f t="shared" si="11"/>
        <v>3.5663283333333324</v>
      </c>
      <c r="D160" s="14">
        <f t="shared" si="12"/>
        <v>4.5223576765667559E-2</v>
      </c>
      <c r="E160" s="14">
        <f t="shared" si="13"/>
        <v>3.6567754868646674</v>
      </c>
      <c r="F160" s="14">
        <f t="shared" si="14"/>
        <v>3.4758811798019975</v>
      </c>
      <c r="G160" s="17">
        <f t="shared" si="15"/>
        <v>-16.960832156740214</v>
      </c>
      <c r="H160" s="17">
        <f>信用曲线—价格!H159</f>
        <v>65.789999999999964</v>
      </c>
      <c r="I160" s="17">
        <f t="shared" si="16"/>
        <v>56.899666666666675</v>
      </c>
      <c r="J160" s="17">
        <f t="shared" si="17"/>
        <v>4.2595097858579019</v>
      </c>
      <c r="K160" s="17">
        <f t="shared" si="18"/>
        <v>65.418686238382477</v>
      </c>
      <c r="L160" s="17">
        <f t="shared" si="19"/>
        <v>48.380647094950874</v>
      </c>
      <c r="M160" s="17">
        <f t="shared" si="20"/>
        <v>102.1793221537505</v>
      </c>
      <c r="N160" s="17">
        <f t="shared" si="21"/>
        <v>42.609244998505147</v>
      </c>
      <c r="O160" s="18"/>
    </row>
    <row r="161" spans="1:15">
      <c r="A161" s="3">
        <f>信用曲线—价格!A160</f>
        <v>44792</v>
      </c>
      <c r="B161" s="14">
        <f>信用曲线—价格!D160</f>
        <v>3.4376000000000002</v>
      </c>
      <c r="C161" s="14">
        <f t="shared" si="11"/>
        <v>3.5644433333333319</v>
      </c>
      <c r="D161" s="14">
        <f t="shared" si="12"/>
        <v>4.8148549678657941E-2</v>
      </c>
      <c r="E161" s="14">
        <f t="shared" si="13"/>
        <v>3.6607404326906479</v>
      </c>
      <c r="F161" s="14">
        <f t="shared" si="14"/>
        <v>3.4681462339760158</v>
      </c>
      <c r="G161" s="17">
        <f t="shared" si="15"/>
        <v>-15.860412296881369</v>
      </c>
      <c r="H161" s="17">
        <f>信用曲线—价格!H160</f>
        <v>64.530000000000015</v>
      </c>
      <c r="I161" s="17">
        <f t="shared" si="16"/>
        <v>57.00766666666668</v>
      </c>
      <c r="J161" s="17">
        <f t="shared" si="17"/>
        <v>4.3698909603844509</v>
      </c>
      <c r="K161" s="17">
        <f t="shared" si="18"/>
        <v>65.747448587435585</v>
      </c>
      <c r="L161" s="17">
        <f t="shared" si="19"/>
        <v>48.267884745897774</v>
      </c>
      <c r="M161" s="17">
        <f t="shared" si="20"/>
        <v>93.035017358142156</v>
      </c>
      <c r="N161" s="17">
        <f t="shared" si="21"/>
        <v>38.587302530630396</v>
      </c>
      <c r="O161" s="18"/>
    </row>
    <row r="162" spans="1:15">
      <c r="A162" s="3">
        <f>信用曲线—价格!A161</f>
        <v>44795</v>
      </c>
      <c r="B162" s="14">
        <f>信用曲线—价格!D161</f>
        <v>3.4376000000000002</v>
      </c>
      <c r="C162" s="14">
        <f t="shared" si="11"/>
        <v>3.5627633333333319</v>
      </c>
      <c r="D162" s="14">
        <f t="shared" si="12"/>
        <v>5.0760374131017819E-2</v>
      </c>
      <c r="E162" s="14">
        <f t="shared" si="13"/>
        <v>3.6642840815953677</v>
      </c>
      <c r="F162" s="14">
        <f t="shared" si="14"/>
        <v>3.4612425850712962</v>
      </c>
      <c r="G162" s="17">
        <f t="shared" si="15"/>
        <v>-11.644213363297926</v>
      </c>
      <c r="H162" s="17">
        <f>信用曲线—价格!H161</f>
        <v>64.530000000000015</v>
      </c>
      <c r="I162" s="17">
        <f t="shared" si="16"/>
        <v>57.121833333333342</v>
      </c>
      <c r="J162" s="17">
        <f t="shared" si="17"/>
        <v>4.4759475813968654</v>
      </c>
      <c r="K162" s="17">
        <f t="shared" si="18"/>
        <v>66.073728496127075</v>
      </c>
      <c r="L162" s="17">
        <f t="shared" si="19"/>
        <v>48.169938170539609</v>
      </c>
      <c r="M162" s="17">
        <f t="shared" si="20"/>
        <v>91.377644241505564</v>
      </c>
      <c r="N162" s="17">
        <f t="shared" si="21"/>
        <v>39.866715439103821</v>
      </c>
      <c r="O162" s="18"/>
    </row>
    <row r="163" spans="1:15">
      <c r="A163" s="3">
        <f>信用曲线—价格!A162</f>
        <v>44796</v>
      </c>
      <c r="B163" s="14">
        <f>信用曲线—价格!D162</f>
        <v>3.4430999999999998</v>
      </c>
      <c r="C163" s="14">
        <f t="shared" si="11"/>
        <v>3.5610049999999989</v>
      </c>
      <c r="D163" s="14">
        <f t="shared" si="12"/>
        <v>5.3035569851671481E-2</v>
      </c>
      <c r="E163" s="14">
        <f t="shared" si="13"/>
        <v>3.667076139703342</v>
      </c>
      <c r="F163" s="14">
        <f t="shared" si="14"/>
        <v>3.4549338602966557</v>
      </c>
      <c r="G163" s="17">
        <f t="shared" si="15"/>
        <v>-5.578265836377601</v>
      </c>
      <c r="H163" s="17">
        <f>信用曲线—价格!H162</f>
        <v>64.08</v>
      </c>
      <c r="I163" s="17">
        <f t="shared" si="16"/>
        <v>57.238000000000014</v>
      </c>
      <c r="J163" s="17">
        <f t="shared" si="17"/>
        <v>4.5651935930881287</v>
      </c>
      <c r="K163" s="17">
        <f t="shared" si="18"/>
        <v>66.368387186176278</v>
      </c>
      <c r="L163" s="17">
        <f t="shared" si="19"/>
        <v>48.107612813823756</v>
      </c>
      <c r="M163" s="17">
        <f t="shared" si="20"/>
        <v>87.468290558143138</v>
      </c>
      <c r="N163" s="17">
        <f t="shared" si="21"/>
        <v>40.945012360882771</v>
      </c>
      <c r="O163" s="18"/>
    </row>
    <row r="164" spans="1:15">
      <c r="A164" s="3">
        <f>信用曲线—价格!A163</f>
        <v>44797</v>
      </c>
      <c r="B164" s="14">
        <f>信用曲线—价格!D163</f>
        <v>3.4418000000000002</v>
      </c>
      <c r="C164" s="14">
        <f t="shared" si="11"/>
        <v>3.5589649999999988</v>
      </c>
      <c r="D164" s="14">
        <f t="shared" si="12"/>
        <v>5.5219662504570263E-2</v>
      </c>
      <c r="E164" s="14">
        <f t="shared" si="13"/>
        <v>3.6694043250091393</v>
      </c>
      <c r="F164" s="14">
        <f t="shared" si="14"/>
        <v>3.4485256749908584</v>
      </c>
      <c r="G164" s="17">
        <f t="shared" si="15"/>
        <v>-3.0449638252957185</v>
      </c>
      <c r="H164" s="17">
        <f>信用曲线—价格!H163</f>
        <v>64.450000000000031</v>
      </c>
      <c r="I164" s="17">
        <f t="shared" si="16"/>
        <v>57.358666666666672</v>
      </c>
      <c r="J164" s="17">
        <f t="shared" si="17"/>
        <v>4.6591573642272275</v>
      </c>
      <c r="K164" s="17">
        <f t="shared" si="18"/>
        <v>66.676981395121132</v>
      </c>
      <c r="L164" s="17">
        <f t="shared" si="19"/>
        <v>48.040351938212218</v>
      </c>
      <c r="M164" s="17">
        <f t="shared" si="20"/>
        <v>88.050514175482945</v>
      </c>
      <c r="N164" s="17">
        <f t="shared" si="21"/>
        <v>42.50277517509361</v>
      </c>
      <c r="O164" s="18"/>
    </row>
    <row r="165" spans="1:15">
      <c r="A165" s="3">
        <f>信用曲线—价格!A164</f>
        <v>44798</v>
      </c>
      <c r="B165" s="14">
        <f>信用曲线—价格!D164</f>
        <v>3.4386999999999999</v>
      </c>
      <c r="C165" s="14">
        <f t="shared" si="11"/>
        <v>3.5566649999999993</v>
      </c>
      <c r="D165" s="14">
        <f t="shared" si="12"/>
        <v>5.7303118573992846E-2</v>
      </c>
      <c r="E165" s="14">
        <f t="shared" si="13"/>
        <v>3.6712712371479852</v>
      </c>
      <c r="F165" s="14">
        <f t="shared" si="14"/>
        <v>3.4420587628520134</v>
      </c>
      <c r="G165" s="17">
        <f t="shared" si="15"/>
        <v>-1.4653490663324502</v>
      </c>
      <c r="H165" s="17">
        <f>信用曲线—价格!H164</f>
        <v>62.239999999999981</v>
      </c>
      <c r="I165" s="17">
        <f t="shared" si="16"/>
        <v>57.429499999999997</v>
      </c>
      <c r="J165" s="17">
        <f t="shared" si="17"/>
        <v>4.701036461628366</v>
      </c>
      <c r="K165" s="17">
        <f t="shared" si="18"/>
        <v>66.831572923256729</v>
      </c>
      <c r="L165" s="17">
        <f t="shared" si="19"/>
        <v>48.027427076743265</v>
      </c>
      <c r="M165" s="17">
        <f t="shared" si="20"/>
        <v>75.582124491402595</v>
      </c>
      <c r="N165" s="17">
        <f t="shared" si="21"/>
        <v>37.058387712535072</v>
      </c>
      <c r="O165" s="18"/>
    </row>
    <row r="166" spans="1:15">
      <c r="A166" s="3">
        <f>信用曲线—价格!A165</f>
        <v>44799</v>
      </c>
      <c r="B166" s="14">
        <f>信用曲线—价格!D165</f>
        <v>3.4561999999999999</v>
      </c>
      <c r="C166" s="14">
        <f t="shared" si="11"/>
        <v>3.5546566666666655</v>
      </c>
      <c r="D166" s="14">
        <f t="shared" si="12"/>
        <v>5.8684015571668406E-2</v>
      </c>
      <c r="E166" s="14">
        <f t="shared" si="13"/>
        <v>3.6720246978100022</v>
      </c>
      <c r="F166" s="14">
        <f t="shared" si="14"/>
        <v>3.4372886355233288</v>
      </c>
      <c r="G166" s="17">
        <f t="shared" si="15"/>
        <v>8.056437639980313</v>
      </c>
      <c r="H166" s="17">
        <f>信用曲线—价格!H165</f>
        <v>62.990000000000009</v>
      </c>
      <c r="I166" s="17">
        <f t="shared" si="16"/>
        <v>57.528666666666673</v>
      </c>
      <c r="J166" s="17">
        <f t="shared" si="17"/>
        <v>4.7551262139647221</v>
      </c>
      <c r="K166" s="17">
        <f t="shared" si="18"/>
        <v>67.03891909459611</v>
      </c>
      <c r="L166" s="17">
        <f t="shared" si="19"/>
        <v>48.018414238737229</v>
      </c>
      <c r="M166" s="17">
        <f t="shared" si="20"/>
        <v>78.712872632563617</v>
      </c>
      <c r="N166" s="17">
        <f t="shared" si="21"/>
        <v>43.384655136271967</v>
      </c>
      <c r="O166" s="18"/>
    </row>
    <row r="167" spans="1:15">
      <c r="A167" s="3">
        <f>信用曲线—价格!A166</f>
        <v>44802</v>
      </c>
      <c r="B167" s="14">
        <f>信用曲线—价格!D166</f>
        <v>3.4661</v>
      </c>
      <c r="C167" s="14">
        <f t="shared" si="11"/>
        <v>3.5523733333333327</v>
      </c>
      <c r="D167" s="14">
        <f t="shared" si="12"/>
        <v>5.9427739532887339E-2</v>
      </c>
      <c r="E167" s="14">
        <f t="shared" si="13"/>
        <v>3.6712288123991073</v>
      </c>
      <c r="F167" s="14">
        <f t="shared" si="14"/>
        <v>3.4335178542675582</v>
      </c>
      <c r="G167" s="17">
        <f t="shared" si="15"/>
        <v>13.706623366690081</v>
      </c>
      <c r="H167" s="17">
        <f>信用曲线—价格!H166</f>
        <v>64.829999999999984</v>
      </c>
      <c r="I167" s="17">
        <f t="shared" si="16"/>
        <v>57.678000000000004</v>
      </c>
      <c r="J167" s="17">
        <f t="shared" si="17"/>
        <v>4.8420519533193866</v>
      </c>
      <c r="K167" s="17">
        <f t="shared" si="18"/>
        <v>67.362103906638779</v>
      </c>
      <c r="L167" s="17">
        <f t="shared" si="19"/>
        <v>47.993896093361229</v>
      </c>
      <c r="M167" s="17">
        <f t="shared" si="20"/>
        <v>86.926493503942297</v>
      </c>
      <c r="N167" s="17">
        <f t="shared" si="21"/>
        <v>50.316558435316189</v>
      </c>
      <c r="O167" s="18"/>
    </row>
    <row r="168" spans="1:15">
      <c r="A168" s="3">
        <f>信用曲线—价格!A167</f>
        <v>44803</v>
      </c>
      <c r="B168" s="14">
        <f>信用曲线—价格!D167</f>
        <v>3.4685999999999999</v>
      </c>
      <c r="C168" s="14">
        <f t="shared" si="11"/>
        <v>3.5501883333333324</v>
      </c>
      <c r="D168" s="14">
        <f t="shared" si="12"/>
        <v>6.0064855037987586E-2</v>
      </c>
      <c r="E168" s="14">
        <f t="shared" si="13"/>
        <v>3.6703180434093077</v>
      </c>
      <c r="F168" s="14">
        <f t="shared" si="14"/>
        <v>3.4300586232573571</v>
      </c>
      <c r="G168" s="17">
        <f t="shared" si="15"/>
        <v>16.041567368416832</v>
      </c>
      <c r="H168" s="17">
        <f>信用曲线—价格!H167</f>
        <v>65.830000000000013</v>
      </c>
      <c r="I168" s="17">
        <f t="shared" si="16"/>
        <v>57.832333333333345</v>
      </c>
      <c r="J168" s="17">
        <f t="shared" si="17"/>
        <v>4.9524533782032565</v>
      </c>
      <c r="K168" s="17">
        <f t="shared" si="18"/>
        <v>67.737240089739856</v>
      </c>
      <c r="L168" s="17">
        <f t="shared" si="19"/>
        <v>47.927426576926834</v>
      </c>
      <c r="M168" s="17">
        <f t="shared" si="20"/>
        <v>90.372246116773198</v>
      </c>
      <c r="N168" s="17">
        <f t="shared" si="21"/>
        <v>53.206906742595017</v>
      </c>
      <c r="O168" s="18"/>
    </row>
    <row r="169" spans="1:15">
      <c r="A169" s="3">
        <f>信用曲线—价格!A168</f>
        <v>44804</v>
      </c>
      <c r="B169" s="14">
        <f>信用曲线—价格!D168</f>
        <v>3.4655</v>
      </c>
      <c r="C169" s="14">
        <f t="shared" si="11"/>
        <v>3.5481866666666657</v>
      </c>
      <c r="D169" s="14">
        <f t="shared" si="12"/>
        <v>6.0860656258587852E-2</v>
      </c>
      <c r="E169" s="14">
        <f t="shared" si="13"/>
        <v>3.6699079791838414</v>
      </c>
      <c r="F169" s="14">
        <f t="shared" si="14"/>
        <v>3.4264653541494901</v>
      </c>
      <c r="G169" s="17">
        <f t="shared" si="15"/>
        <v>16.034433511798493</v>
      </c>
      <c r="H169" s="17">
        <f>信用曲线—价格!H168</f>
        <v>65.510000000000005</v>
      </c>
      <c r="I169" s="17">
        <f t="shared" si="16"/>
        <v>58.007333333333342</v>
      </c>
      <c r="J169" s="17">
        <f t="shared" si="17"/>
        <v>5.0358450275244735</v>
      </c>
      <c r="K169" s="17">
        <f t="shared" si="18"/>
        <v>68.079023388382296</v>
      </c>
      <c r="L169" s="17">
        <f t="shared" si="19"/>
        <v>47.935643278284395</v>
      </c>
      <c r="M169" s="17">
        <f t="shared" si="20"/>
        <v>87.246314301071862</v>
      </c>
      <c r="N169" s="17">
        <f t="shared" si="21"/>
        <v>51.64037390643518</v>
      </c>
      <c r="O169" s="18"/>
    </row>
    <row r="170" spans="1:15">
      <c r="A170" s="3">
        <f>信用曲线—价格!A169</f>
        <v>44805</v>
      </c>
      <c r="B170" s="14">
        <f>信用曲线—价格!D169</f>
        <v>3.4710000000000001</v>
      </c>
      <c r="C170" s="14">
        <f t="shared" si="11"/>
        <v>3.5464816666666654</v>
      </c>
      <c r="D170" s="14">
        <f t="shared" si="12"/>
        <v>6.1573964043438026E-2</v>
      </c>
      <c r="E170" s="14">
        <f t="shared" si="13"/>
        <v>3.6696295947535416</v>
      </c>
      <c r="F170" s="14">
        <f t="shared" si="14"/>
        <v>3.4233337385797893</v>
      </c>
      <c r="G170" s="17">
        <f t="shared" si="15"/>
        <v>19.353253506053338</v>
      </c>
      <c r="H170" s="17">
        <f>信用曲线—价格!H169</f>
        <v>66.860000000000014</v>
      </c>
      <c r="I170" s="17">
        <f t="shared" si="16"/>
        <v>58.236499999999999</v>
      </c>
      <c r="J170" s="17">
        <f t="shared" si="17"/>
        <v>5.1213398091395961</v>
      </c>
      <c r="K170" s="17">
        <f t="shared" si="18"/>
        <v>68.47917961827919</v>
      </c>
      <c r="L170" s="17">
        <f t="shared" si="19"/>
        <v>47.993820381720809</v>
      </c>
      <c r="M170" s="17">
        <f t="shared" si="20"/>
        <v>92.095917871971849</v>
      </c>
      <c r="N170" s="17">
        <f t="shared" si="21"/>
        <v>55.724585689012592</v>
      </c>
      <c r="O170" s="18"/>
    </row>
    <row r="171" spans="1:15">
      <c r="A171" s="3">
        <f>信用曲线—价格!A170</f>
        <v>44806</v>
      </c>
      <c r="B171" s="14">
        <f>信用曲线—价格!D170</f>
        <v>3.4710000000000001</v>
      </c>
      <c r="C171" s="14">
        <f t="shared" si="11"/>
        <v>3.5449833333333327</v>
      </c>
      <c r="D171" s="14">
        <f t="shared" si="12"/>
        <v>6.2306612448457345E-2</v>
      </c>
      <c r="E171" s="14">
        <f t="shared" si="13"/>
        <v>3.6695965582302472</v>
      </c>
      <c r="F171" s="14">
        <f t="shared" si="14"/>
        <v>3.4203701084364182</v>
      </c>
      <c r="G171" s="17">
        <f t="shared" si="15"/>
        <v>20.314814741960632</v>
      </c>
      <c r="H171" s="17">
        <f>信用曲线—价格!H170</f>
        <v>67.87</v>
      </c>
      <c r="I171" s="17">
        <f t="shared" si="16"/>
        <v>58.517666666666663</v>
      </c>
      <c r="J171" s="17">
        <f t="shared" si="17"/>
        <v>5.1800681778991731</v>
      </c>
      <c r="K171" s="17">
        <f t="shared" si="18"/>
        <v>68.877803022465002</v>
      </c>
      <c r="L171" s="17">
        <f t="shared" si="19"/>
        <v>48.157530310868317</v>
      </c>
      <c r="M171" s="17">
        <f t="shared" si="20"/>
        <v>95.136149815726355</v>
      </c>
      <c r="N171" s="17">
        <f t="shared" si="21"/>
        <v>57.725482278843494</v>
      </c>
      <c r="O171" s="18"/>
    </row>
    <row r="172" spans="1:15">
      <c r="A172" s="3">
        <f>信用曲线—价格!A171</f>
        <v>44809</v>
      </c>
      <c r="B172" s="14">
        <f>信用曲线—价格!D171</f>
        <v>3.4708999999999999</v>
      </c>
      <c r="C172" s="14">
        <f t="shared" si="11"/>
        <v>3.5434616666666661</v>
      </c>
      <c r="D172" s="14">
        <f t="shared" si="12"/>
        <v>6.2990142063462123E-2</v>
      </c>
      <c r="E172" s="14">
        <f t="shared" si="13"/>
        <v>3.6694419507935905</v>
      </c>
      <c r="F172" s="14">
        <f t="shared" si="14"/>
        <v>3.4174813825397417</v>
      </c>
      <c r="G172" s="17">
        <f t="shared" si="15"/>
        <v>21.20118153029377</v>
      </c>
      <c r="H172" s="17">
        <f>信用曲线—价格!H171</f>
        <v>68.290000000000006</v>
      </c>
      <c r="I172" s="17">
        <f t="shared" si="16"/>
        <v>58.797166666666676</v>
      </c>
      <c r="J172" s="17">
        <f t="shared" si="17"/>
        <v>5.2480782896659726</v>
      </c>
      <c r="K172" s="17">
        <f t="shared" si="18"/>
        <v>69.293323245998621</v>
      </c>
      <c r="L172" s="17">
        <f t="shared" si="19"/>
        <v>48.301010087334731</v>
      </c>
      <c r="M172" s="17">
        <f t="shared" si="20"/>
        <v>95.220520776270305</v>
      </c>
      <c r="N172" s="17">
        <f t="shared" si="21"/>
        <v>58.210851153282036</v>
      </c>
      <c r="O172" s="18"/>
    </row>
    <row r="173" spans="1:15">
      <c r="A173" s="3">
        <f>信用曲线—价格!A172</f>
        <v>44810</v>
      </c>
      <c r="B173" s="14">
        <f>信用曲线—价格!D172</f>
        <v>3.4708999999999999</v>
      </c>
      <c r="C173" s="14">
        <f t="shared" si="11"/>
        <v>3.5417299999999994</v>
      </c>
      <c r="D173" s="14">
        <f t="shared" si="12"/>
        <v>6.353977881237409E-2</v>
      </c>
      <c r="E173" s="14">
        <f t="shared" si="13"/>
        <v>3.6688095576247477</v>
      </c>
      <c r="F173" s="14">
        <f t="shared" si="14"/>
        <v>3.4146504423752511</v>
      </c>
      <c r="G173" s="17">
        <f t="shared" si="15"/>
        <v>22.131631033390693</v>
      </c>
      <c r="H173" s="17">
        <f>信用曲线—价格!H172</f>
        <v>69.009999999999977</v>
      </c>
      <c r="I173" s="17">
        <f t="shared" si="16"/>
        <v>59.04483333333333</v>
      </c>
      <c r="J173" s="17">
        <f t="shared" si="17"/>
        <v>5.3741734852642731</v>
      </c>
      <c r="K173" s="17">
        <f t="shared" si="18"/>
        <v>69.793180303861874</v>
      </c>
      <c r="L173" s="17">
        <f t="shared" si="19"/>
        <v>48.296486362804785</v>
      </c>
      <c r="M173" s="17">
        <f t="shared" si="20"/>
        <v>96.356740687617645</v>
      </c>
      <c r="N173" s="17">
        <f t="shared" si="21"/>
        <v>59.244185860504167</v>
      </c>
      <c r="O173" s="18"/>
    </row>
    <row r="174" spans="1:15">
      <c r="A174" s="3">
        <f>信用曲线—价格!A173</f>
        <v>44811</v>
      </c>
      <c r="B174" s="14">
        <f>信用曲线—价格!D173</f>
        <v>3.4670999999999998</v>
      </c>
      <c r="C174" s="14">
        <f t="shared" si="11"/>
        <v>3.5400749999999999</v>
      </c>
      <c r="D174" s="14">
        <f t="shared" si="12"/>
        <v>6.4176345040145938E-2</v>
      </c>
      <c r="E174" s="14">
        <f t="shared" si="13"/>
        <v>3.6684276900802919</v>
      </c>
      <c r="F174" s="14">
        <f t="shared" si="14"/>
        <v>3.4117223099197078</v>
      </c>
      <c r="G174" s="17">
        <f t="shared" si="15"/>
        <v>21.572469593605742</v>
      </c>
      <c r="H174" s="17">
        <f>信用曲线—价格!H173</f>
        <v>69.11</v>
      </c>
      <c r="I174" s="17">
        <f t="shared" si="16"/>
        <v>59.347499999999997</v>
      </c>
      <c r="J174" s="17">
        <f t="shared" si="17"/>
        <v>5.4217195424155031</v>
      </c>
      <c r="K174" s="17">
        <f t="shared" si="18"/>
        <v>70.190939084831001</v>
      </c>
      <c r="L174" s="17">
        <f t="shared" si="19"/>
        <v>48.504060915168992</v>
      </c>
      <c r="M174" s="17">
        <f t="shared" si="20"/>
        <v>95.015699925205752</v>
      </c>
      <c r="N174" s="17">
        <f t="shared" si="21"/>
        <v>58.294084759405749</v>
      </c>
      <c r="O174" s="18"/>
    </row>
    <row r="175" spans="1:15">
      <c r="A175" s="3">
        <f>信用曲线—价格!A174</f>
        <v>44812</v>
      </c>
      <c r="B175" s="14">
        <f>信用曲线—价格!D174</f>
        <v>3.4634</v>
      </c>
      <c r="C175" s="14">
        <f t="shared" si="11"/>
        <v>3.5385099999999996</v>
      </c>
      <c r="D175" s="14">
        <f t="shared" si="12"/>
        <v>6.4890128000061817E-2</v>
      </c>
      <c r="E175" s="14">
        <f t="shared" si="13"/>
        <v>3.6682902560001232</v>
      </c>
      <c r="F175" s="14">
        <f t="shared" si="14"/>
        <v>3.408729743999876</v>
      </c>
      <c r="G175" s="17">
        <f t="shared" si="15"/>
        <v>21.062624502787212</v>
      </c>
      <c r="H175" s="17">
        <f>信用曲线—价格!H174</f>
        <v>68.710000000000008</v>
      </c>
      <c r="I175" s="17">
        <f t="shared" si="16"/>
        <v>59.627333333333333</v>
      </c>
      <c r="J175" s="17">
        <f t="shared" si="17"/>
        <v>5.464985265744299</v>
      </c>
      <c r="K175" s="17">
        <f t="shared" si="18"/>
        <v>70.557303864821932</v>
      </c>
      <c r="L175" s="17">
        <f t="shared" si="19"/>
        <v>48.697362801844733</v>
      </c>
      <c r="M175" s="17">
        <f t="shared" si="20"/>
        <v>91.54936484275072</v>
      </c>
      <c r="N175" s="17">
        <f t="shared" si="21"/>
        <v>56.305994672768968</v>
      </c>
      <c r="O175" s="18"/>
    </row>
    <row r="176" spans="1:15">
      <c r="A176" s="3">
        <f>信用曲线—价格!A175</f>
        <v>44813</v>
      </c>
      <c r="B176" s="14">
        <f>信用曲线—价格!D175</f>
        <v>3.444</v>
      </c>
      <c r="C176" s="14">
        <f t="shared" si="11"/>
        <v>3.5364399999999994</v>
      </c>
      <c r="D176" s="14">
        <f t="shared" si="12"/>
        <v>6.5900096962455357E-2</v>
      </c>
      <c r="E176" s="14">
        <f t="shared" si="13"/>
        <v>3.6682401939249099</v>
      </c>
      <c r="F176" s="14">
        <f t="shared" si="14"/>
        <v>3.4046398060750889</v>
      </c>
      <c r="G176" s="17">
        <f t="shared" si="15"/>
        <v>14.931766317178358</v>
      </c>
      <c r="H176" s="17">
        <f>信用曲线—价格!H175</f>
        <v>67.600000000000023</v>
      </c>
      <c r="I176" s="17">
        <f t="shared" si="16"/>
        <v>59.859666666666662</v>
      </c>
      <c r="J176" s="17">
        <f t="shared" si="17"/>
        <v>5.5031784241801214</v>
      </c>
      <c r="K176" s="17">
        <f t="shared" si="18"/>
        <v>70.86602351502691</v>
      </c>
      <c r="L176" s="17">
        <f t="shared" si="19"/>
        <v>48.853309818306421</v>
      </c>
      <c r="M176" s="17">
        <f t="shared" si="20"/>
        <v>85.163012793313769</v>
      </c>
      <c r="N176" s="17">
        <f t="shared" si="21"/>
        <v>50.047389555246063</v>
      </c>
      <c r="O176" s="18"/>
    </row>
    <row r="177" spans="1:15">
      <c r="A177" s="3">
        <f>信用曲线—价格!A176</f>
        <v>44817</v>
      </c>
      <c r="B177" s="14">
        <f>信用曲线—价格!D176</f>
        <v>3.444</v>
      </c>
      <c r="C177" s="14">
        <f t="shared" si="11"/>
        <v>3.5342466666666663</v>
      </c>
      <c r="D177" s="14">
        <f t="shared" si="12"/>
        <v>6.6759059479585756E-2</v>
      </c>
      <c r="E177" s="14">
        <f t="shared" si="13"/>
        <v>3.6677647856258377</v>
      </c>
      <c r="F177" s="14">
        <f t="shared" si="14"/>
        <v>3.4007285477074949</v>
      </c>
      <c r="G177" s="17">
        <f t="shared" si="15"/>
        <v>16.204337145334208</v>
      </c>
      <c r="H177" s="17">
        <f>信用曲线—价格!H176</f>
        <v>67.02</v>
      </c>
      <c r="I177" s="17">
        <f t="shared" si="16"/>
        <v>60.106499999999997</v>
      </c>
      <c r="J177" s="17">
        <f t="shared" si="17"/>
        <v>5.4863633180484088</v>
      </c>
      <c r="K177" s="17">
        <f t="shared" si="18"/>
        <v>71.07922663609682</v>
      </c>
      <c r="L177" s="17">
        <f t="shared" si="19"/>
        <v>49.133773363903181</v>
      </c>
      <c r="M177" s="17">
        <f t="shared" si="20"/>
        <v>81.503108704343163</v>
      </c>
      <c r="N177" s="17">
        <f t="shared" si="21"/>
        <v>48.853722924838685</v>
      </c>
      <c r="O177" s="18"/>
    </row>
    <row r="178" spans="1:15">
      <c r="A178" s="3">
        <f>信用曲线—价格!A177</f>
        <v>44818</v>
      </c>
      <c r="B178" s="14">
        <f>信用曲线—价格!D177</f>
        <v>3.4340000000000002</v>
      </c>
      <c r="C178" s="14">
        <f t="shared" si="11"/>
        <v>3.5319816666666659</v>
      </c>
      <c r="D178" s="14">
        <f t="shared" si="12"/>
        <v>6.7825795032210368E-2</v>
      </c>
      <c r="E178" s="14">
        <f t="shared" si="13"/>
        <v>3.6676332567310865</v>
      </c>
      <c r="F178" s="14">
        <f t="shared" si="14"/>
        <v>3.3963300766022453</v>
      </c>
      <c r="G178" s="17">
        <f t="shared" si="15"/>
        <v>13.884807166604357</v>
      </c>
      <c r="H178" s="17">
        <f>信用曲线—价格!H177</f>
        <v>65.47</v>
      </c>
      <c r="I178" s="17">
        <f t="shared" si="16"/>
        <v>60.320999999999991</v>
      </c>
      <c r="J178" s="17">
        <f t="shared" si="17"/>
        <v>5.4392947885374072</v>
      </c>
      <c r="K178" s="17">
        <f t="shared" si="18"/>
        <v>71.199589577074804</v>
      </c>
      <c r="L178" s="17">
        <f t="shared" si="19"/>
        <v>49.442410422925178</v>
      </c>
      <c r="M178" s="17">
        <f t="shared" si="20"/>
        <v>73.665751720475072</v>
      </c>
      <c r="N178" s="17">
        <f t="shared" si="21"/>
        <v>43.775279443539716</v>
      </c>
      <c r="O178" s="18"/>
    </row>
    <row r="179" spans="1:15">
      <c r="A179" s="3">
        <f>信用曲线—价格!A178</f>
        <v>44819</v>
      </c>
      <c r="B179" s="14">
        <f>信用曲线—价格!D178</f>
        <v>3.4316</v>
      </c>
      <c r="C179" s="14">
        <f t="shared" si="11"/>
        <v>3.5298133333333324</v>
      </c>
      <c r="D179" s="14">
        <f t="shared" si="12"/>
        <v>6.893022378762767E-2</v>
      </c>
      <c r="E179" s="14">
        <f t="shared" si="13"/>
        <v>3.6676737809085878</v>
      </c>
      <c r="F179" s="14">
        <f t="shared" si="14"/>
        <v>3.391952885758077</v>
      </c>
      <c r="G179" s="17">
        <f t="shared" si="15"/>
        <v>14.379437662960006</v>
      </c>
      <c r="H179" s="17">
        <f>信用曲线—价格!H178</f>
        <v>65.47999999999999</v>
      </c>
      <c r="I179" s="17">
        <f t="shared" si="16"/>
        <v>60.55033333333332</v>
      </c>
      <c r="J179" s="17">
        <f t="shared" si="17"/>
        <v>5.3600091597021002</v>
      </c>
      <c r="K179" s="17">
        <f t="shared" si="18"/>
        <v>71.270351652737517</v>
      </c>
      <c r="L179" s="17">
        <f t="shared" si="19"/>
        <v>49.830315013929123</v>
      </c>
      <c r="M179" s="17">
        <f t="shared" si="20"/>
        <v>72.992808966303386</v>
      </c>
      <c r="N179" s="17">
        <f t="shared" si="21"/>
        <v>43.686123314631693</v>
      </c>
      <c r="O179" s="18"/>
    </row>
    <row r="180" spans="1:15">
      <c r="A180" s="3">
        <f>信用曲线—价格!A179</f>
        <v>44820</v>
      </c>
      <c r="B180" s="14">
        <f>信用曲线—价格!D179</f>
        <v>3.4407999999999999</v>
      </c>
      <c r="C180" s="14">
        <f t="shared" si="11"/>
        <v>3.5277483333333333</v>
      </c>
      <c r="D180" s="14">
        <f t="shared" si="12"/>
        <v>6.9718758246345949E-2</v>
      </c>
      <c r="E180" s="14">
        <f t="shared" si="13"/>
        <v>3.667185849826025</v>
      </c>
      <c r="F180" s="14">
        <f t="shared" si="14"/>
        <v>3.3883108168406415</v>
      </c>
      <c r="G180" s="17">
        <f t="shared" si="15"/>
        <v>18.82175775918579</v>
      </c>
      <c r="H180" s="17">
        <f>信用曲线—价格!H179</f>
        <v>65.029999999999973</v>
      </c>
      <c r="I180" s="17">
        <f t="shared" si="16"/>
        <v>60.768666666666647</v>
      </c>
      <c r="J180" s="17">
        <f t="shared" si="17"/>
        <v>5.2689517391392542</v>
      </c>
      <c r="K180" s="17">
        <f t="shared" si="18"/>
        <v>71.306570144945155</v>
      </c>
      <c r="L180" s="17">
        <f t="shared" si="19"/>
        <v>50.230763188388138</v>
      </c>
      <c r="M180" s="17">
        <f t="shared" si="20"/>
        <v>70.219075559560281</v>
      </c>
      <c r="N180" s="17">
        <f t="shared" si="21"/>
        <v>44.520416659373033</v>
      </c>
      <c r="O180" s="18"/>
    </row>
    <row r="181" spans="1:15">
      <c r="A181" s="3">
        <f>信用曲线—价格!A180</f>
        <v>44823</v>
      </c>
      <c r="B181" s="14">
        <f>信用曲线—价格!D180</f>
        <v>3.4453</v>
      </c>
      <c r="C181" s="14">
        <f t="shared" si="11"/>
        <v>3.525655</v>
      </c>
      <c r="D181" s="14">
        <f t="shared" si="12"/>
        <v>7.0284452134625086E-2</v>
      </c>
      <c r="E181" s="14">
        <f t="shared" si="13"/>
        <v>3.6662239042692502</v>
      </c>
      <c r="F181" s="14">
        <f t="shared" si="14"/>
        <v>3.3850860957307498</v>
      </c>
      <c r="G181" s="17">
        <f t="shared" si="15"/>
        <v>21.417931861343451</v>
      </c>
      <c r="H181" s="17">
        <f>信用曲线—价格!H180</f>
        <v>65.430000000000007</v>
      </c>
      <c r="I181" s="17">
        <f t="shared" si="16"/>
        <v>60.999166666666639</v>
      </c>
      <c r="J181" s="17">
        <f t="shared" si="17"/>
        <v>5.1624870145251958</v>
      </c>
      <c r="K181" s="17">
        <f t="shared" si="18"/>
        <v>71.324140695717034</v>
      </c>
      <c r="L181" s="17">
        <f t="shared" si="19"/>
        <v>50.674192637616244</v>
      </c>
      <c r="M181" s="17">
        <f t="shared" si="20"/>
        <v>71.456873987608844</v>
      </c>
      <c r="N181" s="17">
        <f t="shared" si="21"/>
        <v>46.437402924476146</v>
      </c>
      <c r="O181" s="18"/>
    </row>
    <row r="182" spans="1:15">
      <c r="A182" s="3">
        <f>信用曲线—价格!A181</f>
        <v>44824</v>
      </c>
      <c r="B182" s="14">
        <f>信用曲线—价格!D181</f>
        <v>3.4422000000000001</v>
      </c>
      <c r="C182" s="14">
        <f t="shared" si="11"/>
        <v>3.5232883333333334</v>
      </c>
      <c r="D182" s="14">
        <f t="shared" si="12"/>
        <v>7.0669378432405894E-2</v>
      </c>
      <c r="E182" s="14">
        <f t="shared" si="13"/>
        <v>3.6646270901981453</v>
      </c>
      <c r="F182" s="14">
        <f t="shared" si="14"/>
        <v>3.3819495764685215</v>
      </c>
      <c r="G182" s="17">
        <f t="shared" si="15"/>
        <v>21.314190413145912</v>
      </c>
      <c r="H182" s="17">
        <f>信用曲线—价格!H181</f>
        <v>65.080000000000027</v>
      </c>
      <c r="I182" s="17">
        <f t="shared" si="16"/>
        <v>61.242833333333323</v>
      </c>
      <c r="J182" s="17">
        <f t="shared" si="17"/>
        <v>4.9990538398566331</v>
      </c>
      <c r="K182" s="17">
        <f t="shared" si="18"/>
        <v>71.240941013046594</v>
      </c>
      <c r="L182" s="17">
        <f t="shared" si="19"/>
        <v>51.244725653620058</v>
      </c>
      <c r="M182" s="17">
        <f t="shared" si="20"/>
        <v>69.189464594647902</v>
      </c>
      <c r="N182" s="17">
        <f t="shared" si="21"/>
        <v>45.251827503896905</v>
      </c>
      <c r="O182" s="18"/>
    </row>
    <row r="183" spans="1:15">
      <c r="A183" s="3">
        <f>信用曲线—价格!A182</f>
        <v>44825</v>
      </c>
      <c r="B183" s="14">
        <f>信用曲线—价格!D182</f>
        <v>3.4420999999999999</v>
      </c>
      <c r="C183" s="14">
        <f t="shared" si="11"/>
        <v>3.5207516666666674</v>
      </c>
      <c r="D183" s="14">
        <f t="shared" si="12"/>
        <v>7.0808683494272689E-2</v>
      </c>
      <c r="E183" s="14">
        <f t="shared" si="13"/>
        <v>3.6623690336552128</v>
      </c>
      <c r="F183" s="14">
        <f t="shared" si="14"/>
        <v>3.379134299678122</v>
      </c>
      <c r="G183" s="17">
        <f t="shared" si="15"/>
        <v>22.23092466016929</v>
      </c>
      <c r="H183" s="17">
        <f>信用曲线—价格!H182</f>
        <v>66.549999999999983</v>
      </c>
      <c r="I183" s="17">
        <f t="shared" si="16"/>
        <v>61.505333333333319</v>
      </c>
      <c r="J183" s="17">
        <f t="shared" si="17"/>
        <v>4.8527830444844922</v>
      </c>
      <c r="K183" s="17">
        <f t="shared" si="18"/>
        <v>71.210899422302305</v>
      </c>
      <c r="L183" s="17">
        <f t="shared" si="19"/>
        <v>51.799767244364332</v>
      </c>
      <c r="M183" s="17">
        <f t="shared" si="20"/>
        <v>75.988523597815998</v>
      </c>
      <c r="N183" s="17">
        <f t="shared" si="21"/>
        <v>49.109724128992646</v>
      </c>
      <c r="O183" s="18"/>
    </row>
    <row r="184" spans="1:15">
      <c r="A184" s="3">
        <f>信用曲线—价格!A183</f>
        <v>44826</v>
      </c>
      <c r="B184" s="14">
        <f>信用曲线—价格!D183</f>
        <v>3.4418000000000002</v>
      </c>
      <c r="C184" s="14">
        <f t="shared" si="11"/>
        <v>3.5179000000000005</v>
      </c>
      <c r="D184" s="14">
        <f t="shared" si="12"/>
        <v>7.0479284130341602E-2</v>
      </c>
      <c r="E184" s="14">
        <f t="shared" si="13"/>
        <v>3.6588585682606838</v>
      </c>
      <c r="F184" s="14">
        <f t="shared" si="14"/>
        <v>3.3769414317393172</v>
      </c>
      <c r="G184" s="17">
        <f t="shared" si="15"/>
        <v>23.006252497094081</v>
      </c>
      <c r="H184" s="17">
        <f>信用曲线—价格!H183</f>
        <v>65.230000000000032</v>
      </c>
      <c r="I184" s="17">
        <f t="shared" si="16"/>
        <v>61.710833333333326</v>
      </c>
      <c r="J184" s="17">
        <f t="shared" si="17"/>
        <v>4.7420017555582517</v>
      </c>
      <c r="K184" s="17">
        <f t="shared" si="18"/>
        <v>71.194836844449824</v>
      </c>
      <c r="L184" s="17">
        <f t="shared" si="19"/>
        <v>52.226829822216821</v>
      </c>
      <c r="M184" s="17">
        <f t="shared" si="20"/>
        <v>68.553170412377966</v>
      </c>
      <c r="N184" s="17">
        <f t="shared" si="21"/>
        <v>45.779711454736024</v>
      </c>
      <c r="O184" s="18"/>
    </row>
    <row r="185" spans="1:15">
      <c r="A185" s="3">
        <f>信用曲线—价格!A184</f>
        <v>44827</v>
      </c>
      <c r="B185" s="14">
        <f>信用曲线—价格!D184</f>
        <v>3.4327000000000001</v>
      </c>
      <c r="C185" s="14">
        <f t="shared" si="11"/>
        <v>3.5148600000000005</v>
      </c>
      <c r="D185" s="14">
        <f t="shared" si="12"/>
        <v>7.0148648947449752E-2</v>
      </c>
      <c r="E185" s="14">
        <f t="shared" si="13"/>
        <v>3.6551572978948998</v>
      </c>
      <c r="F185" s="14">
        <f t="shared" si="14"/>
        <v>3.3745627021051012</v>
      </c>
      <c r="G185" s="17">
        <f t="shared" si="15"/>
        <v>20.719322028016233</v>
      </c>
      <c r="H185" s="17">
        <f>信用曲线—价格!H184</f>
        <v>63.050000000000004</v>
      </c>
      <c r="I185" s="17">
        <f t="shared" si="16"/>
        <v>61.870833333333316</v>
      </c>
      <c r="J185" s="17">
        <f t="shared" si="17"/>
        <v>4.6189078214743438</v>
      </c>
      <c r="K185" s="17">
        <f t="shared" si="18"/>
        <v>71.108648976281998</v>
      </c>
      <c r="L185" s="17">
        <f t="shared" si="19"/>
        <v>52.633017690384627</v>
      </c>
      <c r="M185" s="17">
        <f t="shared" si="20"/>
        <v>56.38228079149188</v>
      </c>
      <c r="N185" s="17">
        <f t="shared" si="21"/>
        <v>38.550801409754058</v>
      </c>
      <c r="O185" s="18"/>
    </row>
    <row r="186" spans="1:15">
      <c r="A186" s="3">
        <f>信用曲线—价格!A185</f>
        <v>44830</v>
      </c>
      <c r="B186" s="14">
        <f>信用曲线—价格!D185</f>
        <v>3.4460999999999999</v>
      </c>
      <c r="C186" s="14">
        <f t="shared" si="11"/>
        <v>3.5120300000000007</v>
      </c>
      <c r="D186" s="14">
        <f t="shared" si="12"/>
        <v>6.9424689839581083E-2</v>
      </c>
      <c r="E186" s="14">
        <f t="shared" si="13"/>
        <v>3.650879379679163</v>
      </c>
      <c r="F186" s="14">
        <f t="shared" si="14"/>
        <v>3.3731806203208383</v>
      </c>
      <c r="G186" s="17">
        <f t="shared" si="15"/>
        <v>26.258446327832214</v>
      </c>
      <c r="H186" s="17">
        <f>信用曲线—价格!H185</f>
        <v>62.109999999999978</v>
      </c>
      <c r="I186" s="17">
        <f t="shared" si="16"/>
        <v>62.015999999999991</v>
      </c>
      <c r="J186" s="17">
        <f t="shared" si="17"/>
        <v>4.4830415673865067</v>
      </c>
      <c r="K186" s="17">
        <f t="shared" si="18"/>
        <v>70.982083134773006</v>
      </c>
      <c r="L186" s="17">
        <f t="shared" si="19"/>
        <v>53.049916865226976</v>
      </c>
      <c r="M186" s="17">
        <f t="shared" si="20"/>
        <v>50.524197682460851</v>
      </c>
      <c r="N186" s="17">
        <f t="shared" si="21"/>
        <v>38.391322005146534</v>
      </c>
      <c r="O186" s="18"/>
    </row>
    <row r="187" spans="1:15">
      <c r="A187" s="3">
        <f>信用曲线—价格!A186</f>
        <v>44831</v>
      </c>
      <c r="B187" s="14">
        <f>信用曲线—价格!D186</f>
        <v>3.4437000000000002</v>
      </c>
      <c r="C187" s="14">
        <f t="shared" si="11"/>
        <v>3.5089733333333344</v>
      </c>
      <c r="D187" s="14">
        <f t="shared" si="12"/>
        <v>6.8300775156696775E-2</v>
      </c>
      <c r="E187" s="14">
        <f t="shared" si="13"/>
        <v>3.6455748836467281</v>
      </c>
      <c r="F187" s="14">
        <f t="shared" si="14"/>
        <v>3.3723717830199407</v>
      </c>
      <c r="G187" s="17">
        <f t="shared" si="15"/>
        <v>26.108128647301974</v>
      </c>
      <c r="H187" s="17">
        <f>信用曲线—价格!H186</f>
        <v>61.33000000000002</v>
      </c>
      <c r="I187" s="17">
        <f t="shared" si="16"/>
        <v>62.148499999999977</v>
      </c>
      <c r="J187" s="17">
        <f t="shared" si="17"/>
        <v>4.3386297239285048</v>
      </c>
      <c r="K187" s="17">
        <f t="shared" si="18"/>
        <v>70.825759447856981</v>
      </c>
      <c r="L187" s="17">
        <f t="shared" si="19"/>
        <v>53.471240552142966</v>
      </c>
      <c r="M187" s="17">
        <f t="shared" si="20"/>
        <v>45.283649146839231</v>
      </c>
      <c r="N187" s="17">
        <f t="shared" si="21"/>
        <v>35.695888897070603</v>
      </c>
      <c r="O187" s="18"/>
    </row>
    <row r="188" spans="1:15">
      <c r="A188" s="3">
        <f>信用曲线—价格!A187</f>
        <v>44832</v>
      </c>
      <c r="B188" s="14">
        <f>信用曲线—价格!D187</f>
        <v>3.4647999999999999</v>
      </c>
      <c r="C188" s="14">
        <f t="shared" si="11"/>
        <v>3.5062916666666677</v>
      </c>
      <c r="D188" s="14">
        <f t="shared" si="12"/>
        <v>6.6781892125180209E-2</v>
      </c>
      <c r="E188" s="14">
        <f t="shared" si="13"/>
        <v>3.639855450917028</v>
      </c>
      <c r="F188" s="14">
        <f t="shared" si="14"/>
        <v>3.3727278824163074</v>
      </c>
      <c r="G188" s="17">
        <f t="shared" si="15"/>
        <v>34.467471141393673</v>
      </c>
      <c r="H188" s="17">
        <f>信用曲线—价格!H187</f>
        <v>62.749999999999993</v>
      </c>
      <c r="I188" s="17">
        <f t="shared" si="16"/>
        <v>62.309833333333316</v>
      </c>
      <c r="J188" s="17">
        <f t="shared" si="17"/>
        <v>4.1721020559151896</v>
      </c>
      <c r="K188" s="17">
        <f t="shared" si="18"/>
        <v>70.654037445163695</v>
      </c>
      <c r="L188" s="17">
        <f t="shared" si="19"/>
        <v>53.965629221502937</v>
      </c>
      <c r="M188" s="17">
        <f t="shared" si="20"/>
        <v>52.637559321221602</v>
      </c>
      <c r="N188" s="17">
        <f t="shared" si="21"/>
        <v>43.552515231307638</v>
      </c>
      <c r="O188" s="18"/>
    </row>
    <row r="189" spans="1:15">
      <c r="A189" s="3">
        <f>信用曲线—价格!A188</f>
        <v>44833</v>
      </c>
      <c r="B189" s="14">
        <f>信用曲线—价格!D188</f>
        <v>3.4744999999999999</v>
      </c>
      <c r="C189" s="14">
        <f t="shared" si="11"/>
        <v>3.5037700000000007</v>
      </c>
      <c r="D189" s="14">
        <f t="shared" si="12"/>
        <v>6.5026251022443984E-2</v>
      </c>
      <c r="E189" s="14">
        <f t="shared" si="13"/>
        <v>3.6338225020448887</v>
      </c>
      <c r="F189" s="14">
        <f t="shared" si="14"/>
        <v>3.3737174979551128</v>
      </c>
      <c r="G189" s="17">
        <f t="shared" si="15"/>
        <v>38.746852409691364</v>
      </c>
      <c r="H189" s="17">
        <f>信用曲线—价格!H188</f>
        <v>59.119999999999976</v>
      </c>
      <c r="I189" s="17">
        <f t="shared" si="16"/>
        <v>62.393666666666654</v>
      </c>
      <c r="J189" s="17">
        <f t="shared" si="17"/>
        <v>4.0529700207009389</v>
      </c>
      <c r="K189" s="17">
        <f t="shared" si="18"/>
        <v>70.499606708068526</v>
      </c>
      <c r="L189" s="17">
        <f t="shared" si="19"/>
        <v>54.287726625264774</v>
      </c>
      <c r="M189" s="17">
        <f t="shared" si="20"/>
        <v>29.806989380959493</v>
      </c>
      <c r="N189" s="17">
        <f t="shared" si="21"/>
        <v>34.276920895325432</v>
      </c>
      <c r="O189" s="18"/>
    </row>
    <row r="190" spans="1:15">
      <c r="A190" s="3">
        <f>信用曲线—价格!A189</f>
        <v>44834</v>
      </c>
      <c r="B190" s="14">
        <f>信用曲线—价格!D189</f>
        <v>3.4754</v>
      </c>
      <c r="C190" s="14">
        <f t="shared" si="11"/>
        <v>3.5012500000000006</v>
      </c>
      <c r="D190" s="14">
        <f t="shared" si="12"/>
        <v>6.3086302201220579E-2</v>
      </c>
      <c r="E190" s="14">
        <f t="shared" si="13"/>
        <v>3.627422604402442</v>
      </c>
      <c r="F190" s="14">
        <f t="shared" si="14"/>
        <v>3.3750773955975593</v>
      </c>
      <c r="G190" s="17">
        <f t="shared" si="15"/>
        <v>39.756096371939357</v>
      </c>
      <c r="H190" s="17">
        <f>信用曲线—价格!H189</f>
        <v>56.67</v>
      </c>
      <c r="I190" s="17">
        <f t="shared" si="16"/>
        <v>62.435999999999993</v>
      </c>
      <c r="J190" s="17">
        <f t="shared" si="17"/>
        <v>3.977760293073545</v>
      </c>
      <c r="K190" s="17">
        <f t="shared" si="18"/>
        <v>70.391520586147081</v>
      </c>
      <c r="L190" s="17">
        <f t="shared" si="19"/>
        <v>54.480479413852905</v>
      </c>
      <c r="M190" s="17">
        <f t="shared" si="20"/>
        <v>13.761013892413899</v>
      </c>
      <c r="N190" s="17">
        <f t="shared" si="21"/>
        <v>26.758555132176628</v>
      </c>
      <c r="O190" s="18"/>
    </row>
    <row r="191" spans="1:15">
      <c r="A191" s="3">
        <f>信用曲线—价格!A190</f>
        <v>44842</v>
      </c>
      <c r="B191" s="14">
        <f>信用曲线—价格!D190</f>
        <v>3.4704000000000002</v>
      </c>
      <c r="C191" s="14">
        <f t="shared" si="11"/>
        <v>3.4985183333333341</v>
      </c>
      <c r="D191" s="14">
        <f t="shared" si="12"/>
        <v>6.0732074824011884E-2</v>
      </c>
      <c r="E191" s="14">
        <f t="shared" si="13"/>
        <v>3.6199824829813578</v>
      </c>
      <c r="F191" s="14">
        <f t="shared" si="14"/>
        <v>3.3770541836853103</v>
      </c>
      <c r="G191" s="17">
        <f t="shared" si="15"/>
        <v>38.425254112092077</v>
      </c>
      <c r="H191" s="17">
        <f>信用曲线—价格!H190</f>
        <v>55.91</v>
      </c>
      <c r="I191" s="17">
        <f t="shared" si="16"/>
        <v>62.452499999999986</v>
      </c>
      <c r="J191" s="17">
        <f t="shared" si="17"/>
        <v>3.947996971217905</v>
      </c>
      <c r="K191" s="17">
        <f t="shared" si="18"/>
        <v>70.348493942435795</v>
      </c>
      <c r="L191" s="17">
        <f t="shared" si="19"/>
        <v>54.556506057564178</v>
      </c>
      <c r="M191" s="17">
        <f t="shared" si="20"/>
        <v>8.5707635561982443</v>
      </c>
      <c r="N191" s="17">
        <f t="shared" si="21"/>
        <v>23.498008834145161</v>
      </c>
      <c r="O191" s="18"/>
    </row>
    <row r="192" spans="1:15">
      <c r="A192" s="3">
        <f>信用曲线—价格!A191</f>
        <v>44843</v>
      </c>
      <c r="B192" s="14">
        <f>信用曲线—价格!D191</f>
        <v>3.4704000000000002</v>
      </c>
      <c r="C192" s="14">
        <f t="shared" ref="C192:C255" si="22">AVERAGE(B133:B192)</f>
        <v>3.4959583333333342</v>
      </c>
      <c r="D192" s="14">
        <f t="shared" ref="D192:D255" si="23">STDEV(B133:B192)</f>
        <v>5.855122135872886E-2</v>
      </c>
      <c r="E192" s="14">
        <f t="shared" ref="E192:E255" si="24">C192+2*D192</f>
        <v>3.613060776050792</v>
      </c>
      <c r="F192" s="14">
        <f t="shared" ref="F192:F255" si="25">C192-2*D192</f>
        <v>3.3788558906158763</v>
      </c>
      <c r="G192" s="17">
        <f t="shared" ref="G192:G255" si="26">IF(AND(E192&lt;&gt;F192,NOT(ISBLANK(B192))),100*(B192-F192)/(E192-F192),"")</f>
        <v>39.087190352211273</v>
      </c>
      <c r="H192" s="17">
        <f>信用曲线—价格!H191</f>
        <v>59.750000000000014</v>
      </c>
      <c r="I192" s="17">
        <f t="shared" ref="I192:I255" si="27">AVERAGE(H133:H192)</f>
        <v>62.541499999999992</v>
      </c>
      <c r="J192" s="17">
        <f t="shared" ref="J192:J255" si="28">STDEV(H133:H192)</f>
        <v>3.8217942476259021</v>
      </c>
      <c r="K192" s="17">
        <f t="shared" ref="K192:K255" si="29">I192+2*J192</f>
        <v>70.18508849525179</v>
      </c>
      <c r="L192" s="17">
        <f t="shared" ref="L192:L255" si="30">I192-2*J192</f>
        <v>54.897911504748187</v>
      </c>
      <c r="M192" s="17">
        <f t="shared" ref="M192:M255" si="31">IF(AND(K192&lt;&gt;L192,NOT(ISBLANK(H192))),100*(H192-L192)/(K192-L192),"")</f>
        <v>31.73959782284162</v>
      </c>
      <c r="N192" s="17">
        <f t="shared" ref="N192:N255" si="32">IF(AND(NOT(ISBLANK(G192)),NOT(ISBLANK(M192))),(G192+M192)/2,"")</f>
        <v>35.413394087526449</v>
      </c>
      <c r="O192" s="18"/>
    </row>
    <row r="193" spans="1:15">
      <c r="A193" s="3">
        <f>信用曲线—价格!A192</f>
        <v>44844</v>
      </c>
      <c r="B193" s="14">
        <f>信用曲线—价格!D192</f>
        <v>3.4701</v>
      </c>
      <c r="C193" s="14">
        <f t="shared" si="22"/>
        <v>3.4936533333333339</v>
      </c>
      <c r="D193" s="14">
        <f t="shared" si="23"/>
        <v>5.6744032663689409E-2</v>
      </c>
      <c r="E193" s="14">
        <f t="shared" si="24"/>
        <v>3.6071413986607128</v>
      </c>
      <c r="F193" s="14">
        <f t="shared" si="25"/>
        <v>3.3801652680059551</v>
      </c>
      <c r="G193" s="17">
        <f t="shared" si="26"/>
        <v>39.622991076026494</v>
      </c>
      <c r="H193" s="17">
        <f>信用曲线—价格!H192</f>
        <v>59.91</v>
      </c>
      <c r="I193" s="17">
        <f t="shared" si="27"/>
        <v>62.629499999999986</v>
      </c>
      <c r="J193" s="17">
        <f t="shared" si="28"/>
        <v>3.6952302857070731</v>
      </c>
      <c r="K193" s="17">
        <f t="shared" si="29"/>
        <v>70.019960571414131</v>
      </c>
      <c r="L193" s="17">
        <f t="shared" si="30"/>
        <v>55.239039428585841</v>
      </c>
      <c r="M193" s="17">
        <f t="shared" si="31"/>
        <v>31.601281992364246</v>
      </c>
      <c r="N193" s="17">
        <f t="shared" si="32"/>
        <v>35.612136534195372</v>
      </c>
      <c r="O193" s="18"/>
    </row>
    <row r="194" spans="1:15">
      <c r="A194" s="3">
        <f>信用曲线—价格!A193</f>
        <v>44845</v>
      </c>
      <c r="B194" s="14">
        <f>信用曲线—价格!D193</f>
        <v>3.4712999999999998</v>
      </c>
      <c r="C194" s="14">
        <f t="shared" si="22"/>
        <v>3.4913700000000008</v>
      </c>
      <c r="D194" s="14">
        <f t="shared" si="23"/>
        <v>5.4774766242761362E-2</v>
      </c>
      <c r="E194" s="14">
        <f t="shared" si="24"/>
        <v>3.6009195324855234</v>
      </c>
      <c r="F194" s="14">
        <f t="shared" si="25"/>
        <v>3.3818204675144781</v>
      </c>
      <c r="G194" s="17">
        <f t="shared" si="26"/>
        <v>40.839760086309255</v>
      </c>
      <c r="H194" s="17">
        <f>信用曲线—价格!H193</f>
        <v>59.899999999999977</v>
      </c>
      <c r="I194" s="17">
        <f t="shared" si="27"/>
        <v>62.706833333333329</v>
      </c>
      <c r="J194" s="17">
        <f t="shared" si="28"/>
        <v>3.5853059305754091</v>
      </c>
      <c r="K194" s="17">
        <f t="shared" si="29"/>
        <v>69.877445194484153</v>
      </c>
      <c r="L194" s="17">
        <f t="shared" si="30"/>
        <v>55.536221472182511</v>
      </c>
      <c r="M194" s="17">
        <f t="shared" si="31"/>
        <v>30.42821597595939</v>
      </c>
      <c r="N194" s="17">
        <f t="shared" si="32"/>
        <v>35.633988031134322</v>
      </c>
      <c r="O194" s="18"/>
    </row>
    <row r="195" spans="1:15">
      <c r="A195" s="3">
        <f>信用曲线—价格!A194</f>
        <v>44846</v>
      </c>
      <c r="B195" s="14">
        <f>信用曲线—价格!D194</f>
        <v>3.4765000000000001</v>
      </c>
      <c r="C195" s="14">
        <f t="shared" si="22"/>
        <v>3.4891733333333339</v>
      </c>
      <c r="D195" s="14">
        <f t="shared" si="23"/>
        <v>5.2605857335364291E-2</v>
      </c>
      <c r="E195" s="14">
        <f t="shared" si="24"/>
        <v>3.5943850480040624</v>
      </c>
      <c r="F195" s="14">
        <f t="shared" si="25"/>
        <v>3.3839616186626054</v>
      </c>
      <c r="G195" s="17">
        <f t="shared" si="26"/>
        <v>43.977223271668784</v>
      </c>
      <c r="H195" s="17">
        <f>信用曲线—价格!H194</f>
        <v>60.360000000000014</v>
      </c>
      <c r="I195" s="17">
        <f t="shared" si="27"/>
        <v>62.770666666666656</v>
      </c>
      <c r="J195" s="17">
        <f t="shared" si="28"/>
        <v>3.5067019933345476</v>
      </c>
      <c r="K195" s="17">
        <f t="shared" si="29"/>
        <v>69.784070653335746</v>
      </c>
      <c r="L195" s="17">
        <f t="shared" si="30"/>
        <v>55.757262679997559</v>
      </c>
      <c r="M195" s="17">
        <f t="shared" si="31"/>
        <v>32.813861348577845</v>
      </c>
      <c r="N195" s="17">
        <f t="shared" si="32"/>
        <v>38.395542310123318</v>
      </c>
      <c r="O195" s="18"/>
    </row>
    <row r="196" spans="1:15">
      <c r="A196" s="3">
        <f>信用曲线—价格!A195</f>
        <v>44847</v>
      </c>
      <c r="B196" s="14">
        <f>信用曲线—价格!D195</f>
        <v>3.4864999999999999</v>
      </c>
      <c r="C196" s="14">
        <f t="shared" si="22"/>
        <v>3.4873650000000009</v>
      </c>
      <c r="D196" s="14">
        <f t="shared" si="23"/>
        <v>5.0738087271792159E-2</v>
      </c>
      <c r="E196" s="14">
        <f t="shared" si="24"/>
        <v>3.5888411745435853</v>
      </c>
      <c r="F196" s="14">
        <f t="shared" si="25"/>
        <v>3.3858888254564166</v>
      </c>
      <c r="G196" s="17">
        <f t="shared" si="26"/>
        <v>49.57379158019527</v>
      </c>
      <c r="H196" s="17">
        <f>信用曲线—价格!H195</f>
        <v>61.11</v>
      </c>
      <c r="I196" s="17">
        <f t="shared" si="27"/>
        <v>62.864499999999985</v>
      </c>
      <c r="J196" s="17">
        <f t="shared" si="28"/>
        <v>3.3813954721361772</v>
      </c>
      <c r="K196" s="17">
        <f t="shared" si="29"/>
        <v>69.627290944272346</v>
      </c>
      <c r="L196" s="17">
        <f t="shared" si="30"/>
        <v>56.101709055727632</v>
      </c>
      <c r="M196" s="17">
        <f t="shared" si="31"/>
        <v>37.028284517016331</v>
      </c>
      <c r="N196" s="17">
        <f t="shared" si="32"/>
        <v>43.301038048605804</v>
      </c>
      <c r="O196" s="18"/>
    </row>
    <row r="197" spans="1:15">
      <c r="A197" s="3">
        <f>信用曲线—价格!A196</f>
        <v>44848</v>
      </c>
      <c r="B197" s="14">
        <f>信用曲线—价格!D196</f>
        <v>3.4621</v>
      </c>
      <c r="C197" s="14">
        <f t="shared" si="22"/>
        <v>3.4852766666666679</v>
      </c>
      <c r="D197" s="14">
        <f t="shared" si="23"/>
        <v>4.9103230473542689E-2</v>
      </c>
      <c r="E197" s="14">
        <f t="shared" si="24"/>
        <v>3.5834831276137531</v>
      </c>
      <c r="F197" s="14">
        <f t="shared" si="25"/>
        <v>3.3870702057195827</v>
      </c>
      <c r="G197" s="17">
        <f t="shared" si="26"/>
        <v>38.200029589114394</v>
      </c>
      <c r="H197" s="17">
        <f>信用曲线—价格!H196</f>
        <v>59.529999999999994</v>
      </c>
      <c r="I197" s="17">
        <f t="shared" si="27"/>
        <v>62.921499999999995</v>
      </c>
      <c r="J197" s="17">
        <f t="shared" si="28"/>
        <v>3.2932827499603543</v>
      </c>
      <c r="K197" s="17">
        <f t="shared" si="29"/>
        <v>69.508065499920704</v>
      </c>
      <c r="L197" s="17">
        <f t="shared" si="30"/>
        <v>56.334934500079285</v>
      </c>
      <c r="M197" s="17">
        <f t="shared" si="31"/>
        <v>24.254412257489669</v>
      </c>
      <c r="N197" s="17">
        <f t="shared" si="32"/>
        <v>31.227220923302031</v>
      </c>
      <c r="O197" s="18"/>
    </row>
    <row r="198" spans="1:15">
      <c r="A198" s="3">
        <f>信用曲线—价格!A197</f>
        <v>44851</v>
      </c>
      <c r="B198" s="14">
        <f>信用曲线—价格!D197</f>
        <v>3.4510999999999998</v>
      </c>
      <c r="C198" s="14">
        <f t="shared" si="22"/>
        <v>3.4828383333333344</v>
      </c>
      <c r="D198" s="14">
        <f t="shared" si="23"/>
        <v>4.7029774527318255E-2</v>
      </c>
      <c r="E198" s="14">
        <f t="shared" si="24"/>
        <v>3.5768978823879709</v>
      </c>
      <c r="F198" s="14">
        <f t="shared" si="25"/>
        <v>3.3887787842786978</v>
      </c>
      <c r="G198" s="17">
        <f t="shared" si="26"/>
        <v>33.128595845755846</v>
      </c>
      <c r="H198" s="17">
        <f>信用曲线—价格!H197</f>
        <v>59.24</v>
      </c>
      <c r="I198" s="17">
        <f t="shared" si="27"/>
        <v>62.928833333333316</v>
      </c>
      <c r="J198" s="17">
        <f t="shared" si="28"/>
        <v>3.2844276088101148</v>
      </c>
      <c r="K198" s="17">
        <f t="shared" si="29"/>
        <v>69.497688550953541</v>
      </c>
      <c r="L198" s="17">
        <f t="shared" si="30"/>
        <v>56.359978115713083</v>
      </c>
      <c r="M198" s="17">
        <f t="shared" si="31"/>
        <v>21.921794505088023</v>
      </c>
      <c r="N198" s="17">
        <f t="shared" si="32"/>
        <v>27.525195175421935</v>
      </c>
      <c r="O198" s="18"/>
    </row>
    <row r="199" spans="1:15">
      <c r="A199" s="3">
        <f>信用曲线—价格!A198</f>
        <v>44852</v>
      </c>
      <c r="B199" s="14">
        <f>信用曲线—价格!D198</f>
        <v>3.4441999999999999</v>
      </c>
      <c r="C199" s="14">
        <f t="shared" si="22"/>
        <v>3.4802750000000007</v>
      </c>
      <c r="D199" s="14">
        <f t="shared" si="23"/>
        <v>4.478435193196504E-2</v>
      </c>
      <c r="E199" s="14">
        <f t="shared" si="24"/>
        <v>3.5698437038639308</v>
      </c>
      <c r="F199" s="14">
        <f t="shared" si="25"/>
        <v>3.3907062961360706</v>
      </c>
      <c r="G199" s="17">
        <f t="shared" si="26"/>
        <v>29.861827600628942</v>
      </c>
      <c r="H199" s="17">
        <f>信用曲线—价格!H198</f>
        <v>59.739999999999995</v>
      </c>
      <c r="I199" s="17">
        <f t="shared" si="27"/>
        <v>62.952666666666659</v>
      </c>
      <c r="J199" s="17">
        <f t="shared" si="28"/>
        <v>3.2554032615760873</v>
      </c>
      <c r="K199" s="17">
        <f t="shared" si="29"/>
        <v>69.463473189818828</v>
      </c>
      <c r="L199" s="17">
        <f t="shared" si="30"/>
        <v>56.441860143514482</v>
      </c>
      <c r="M199" s="17">
        <f t="shared" si="31"/>
        <v>25.32819739580232</v>
      </c>
      <c r="N199" s="17">
        <f t="shared" si="32"/>
        <v>27.595012498215631</v>
      </c>
      <c r="O199" s="18"/>
    </row>
    <row r="200" spans="1:15">
      <c r="A200" s="3">
        <f>信用曲线—价格!A199</f>
        <v>44853</v>
      </c>
      <c r="B200" s="14">
        <f>信用曲线—价格!D199</f>
        <v>3.4380999999999999</v>
      </c>
      <c r="C200" s="14">
        <f t="shared" si="22"/>
        <v>3.4773333333333345</v>
      </c>
      <c r="D200" s="14">
        <f t="shared" si="23"/>
        <v>4.1486974335904786E-2</v>
      </c>
      <c r="E200" s="14">
        <f t="shared" si="24"/>
        <v>3.560307282005144</v>
      </c>
      <c r="F200" s="14">
        <f t="shared" si="25"/>
        <v>3.394359384661525</v>
      </c>
      <c r="G200" s="17">
        <f t="shared" si="26"/>
        <v>26.358041312149744</v>
      </c>
      <c r="H200" s="17">
        <f>信用曲线—价格!H199</f>
        <v>61.209999999999987</v>
      </c>
      <c r="I200" s="17">
        <f t="shared" si="27"/>
        <v>62.950499999999991</v>
      </c>
      <c r="J200" s="17">
        <f t="shared" si="28"/>
        <v>3.2565378439093196</v>
      </c>
      <c r="K200" s="17">
        <f t="shared" si="29"/>
        <v>69.463575687818633</v>
      </c>
      <c r="L200" s="17">
        <f t="shared" si="30"/>
        <v>56.437424312181349</v>
      </c>
      <c r="M200" s="17">
        <f t="shared" si="31"/>
        <v>36.638417213120604</v>
      </c>
      <c r="N200" s="17">
        <f t="shared" si="32"/>
        <v>31.498229262635174</v>
      </c>
      <c r="O200" s="18"/>
    </row>
    <row r="201" spans="1:15">
      <c r="A201" s="3">
        <f>信用曲线—价格!A200</f>
        <v>44854</v>
      </c>
      <c r="B201" s="14">
        <f>信用曲线—价格!D200</f>
        <v>3.4239999999999999</v>
      </c>
      <c r="C201" s="14">
        <f t="shared" si="22"/>
        <v>3.4744566666666681</v>
      </c>
      <c r="D201" s="14">
        <f t="shared" si="23"/>
        <v>3.8985518244193725E-2</v>
      </c>
      <c r="E201" s="14">
        <f t="shared" si="24"/>
        <v>3.5524277031550557</v>
      </c>
      <c r="F201" s="14">
        <f t="shared" si="25"/>
        <v>3.3964856301782804</v>
      </c>
      <c r="G201" s="17">
        <f t="shared" si="26"/>
        <v>17.643968235446803</v>
      </c>
      <c r="H201" s="17">
        <f>信用曲线—价格!H200</f>
        <v>58.9</v>
      </c>
      <c r="I201" s="17">
        <f t="shared" si="27"/>
        <v>62.939833333333326</v>
      </c>
      <c r="J201" s="17">
        <f t="shared" si="28"/>
        <v>3.2689227436503918</v>
      </c>
      <c r="K201" s="17">
        <f t="shared" si="29"/>
        <v>69.477678820634111</v>
      </c>
      <c r="L201" s="17">
        <f t="shared" si="30"/>
        <v>56.40198784603254</v>
      </c>
      <c r="M201" s="17">
        <f t="shared" si="31"/>
        <v>19.104245877480867</v>
      </c>
      <c r="N201" s="17">
        <f t="shared" si="32"/>
        <v>18.374107056463835</v>
      </c>
      <c r="O201" s="18"/>
    </row>
    <row r="202" spans="1:15">
      <c r="A202" s="3">
        <f>信用曲线—价格!A201</f>
        <v>44855</v>
      </c>
      <c r="B202" s="14">
        <f>信用曲线—价格!D201</f>
        <v>3.4228999999999998</v>
      </c>
      <c r="C202" s="14">
        <f t="shared" si="22"/>
        <v>3.4717850000000015</v>
      </c>
      <c r="D202" s="14">
        <f t="shared" si="23"/>
        <v>3.6840719112766547E-2</v>
      </c>
      <c r="E202" s="14">
        <f t="shared" si="24"/>
        <v>3.5454664382255348</v>
      </c>
      <c r="F202" s="14">
        <f t="shared" si="25"/>
        <v>3.3981035617744682</v>
      </c>
      <c r="G202" s="17">
        <f t="shared" si="26"/>
        <v>16.826787602619579</v>
      </c>
      <c r="H202" s="17">
        <f>信用曲线—价格!H201</f>
        <v>58.639999999999979</v>
      </c>
      <c r="I202" s="17">
        <f t="shared" si="27"/>
        <v>62.920666666666655</v>
      </c>
      <c r="J202" s="17">
        <f t="shared" si="28"/>
        <v>3.2910010154382858</v>
      </c>
      <c r="K202" s="17">
        <f t="shared" si="29"/>
        <v>69.502668697543228</v>
      </c>
      <c r="L202" s="17">
        <f t="shared" si="30"/>
        <v>56.338664635790082</v>
      </c>
      <c r="M202" s="17">
        <f t="shared" si="31"/>
        <v>17.482031708697392</v>
      </c>
      <c r="N202" s="17">
        <f t="shared" si="32"/>
        <v>17.154409655658483</v>
      </c>
      <c r="O202" s="18"/>
    </row>
    <row r="203" spans="1:15">
      <c r="A203" s="3">
        <f>信用曲线—价格!A202</f>
        <v>44858</v>
      </c>
      <c r="B203" s="14">
        <f>信用曲线—价格!D202</f>
        <v>3.4228999999999998</v>
      </c>
      <c r="C203" s="14">
        <f t="shared" si="22"/>
        <v>3.4692600000000011</v>
      </c>
      <c r="D203" s="14">
        <f t="shared" si="23"/>
        <v>3.4825094205768903E-2</v>
      </c>
      <c r="E203" s="14">
        <f t="shared" si="24"/>
        <v>3.5389101884115388</v>
      </c>
      <c r="F203" s="14">
        <f t="shared" si="25"/>
        <v>3.3996098115884634</v>
      </c>
      <c r="G203" s="17">
        <f t="shared" si="26"/>
        <v>16.719400867893661</v>
      </c>
      <c r="H203" s="17">
        <f>信用曲线—价格!H202</f>
        <v>59.709999999999972</v>
      </c>
      <c r="I203" s="17">
        <f t="shared" si="27"/>
        <v>62.889833333333328</v>
      </c>
      <c r="J203" s="17">
        <f t="shared" si="28"/>
        <v>3.3125608362391352</v>
      </c>
      <c r="K203" s="17">
        <f t="shared" si="29"/>
        <v>69.514955005811601</v>
      </c>
      <c r="L203" s="17">
        <f t="shared" si="30"/>
        <v>56.264711660855056</v>
      </c>
      <c r="M203" s="17">
        <f t="shared" si="31"/>
        <v>26.001698606209377</v>
      </c>
      <c r="N203" s="17">
        <f t="shared" si="32"/>
        <v>21.360549737051521</v>
      </c>
      <c r="O203" s="18"/>
    </row>
    <row r="204" spans="1:15">
      <c r="A204" s="3">
        <f>信用曲线—价格!A203</f>
        <v>44859</v>
      </c>
      <c r="B204" s="14">
        <f>信用曲线—价格!D203</f>
        <v>3.4258999999999999</v>
      </c>
      <c r="C204" s="14">
        <f t="shared" si="22"/>
        <v>3.4667550000000014</v>
      </c>
      <c r="D204" s="14">
        <f t="shared" si="23"/>
        <v>3.231777296090408E-2</v>
      </c>
      <c r="E204" s="14">
        <f t="shared" si="24"/>
        <v>3.5313905459218096</v>
      </c>
      <c r="F204" s="14">
        <f t="shared" si="25"/>
        <v>3.4021194540781932</v>
      </c>
      <c r="G204" s="17">
        <f t="shared" si="26"/>
        <v>18.395873031361809</v>
      </c>
      <c r="H204" s="17">
        <f>信用曲线—价格!H203</f>
        <v>58.999999999999986</v>
      </c>
      <c r="I204" s="17">
        <f t="shared" si="27"/>
        <v>62.841499999999989</v>
      </c>
      <c r="J204" s="17">
        <f t="shared" si="28"/>
        <v>3.3482131966422779</v>
      </c>
      <c r="K204" s="17">
        <f t="shared" si="29"/>
        <v>69.53792639328455</v>
      </c>
      <c r="L204" s="17">
        <f t="shared" si="30"/>
        <v>56.145073606715435</v>
      </c>
      <c r="M204" s="17">
        <f t="shared" si="31"/>
        <v>21.31679067022662</v>
      </c>
      <c r="N204" s="17">
        <f t="shared" si="32"/>
        <v>19.856331850794213</v>
      </c>
      <c r="O204" s="18"/>
    </row>
    <row r="205" spans="1:15">
      <c r="A205" s="3">
        <f>信用曲线—价格!A204</f>
        <v>44860</v>
      </c>
      <c r="B205" s="14">
        <f>信用曲线—价格!D204</f>
        <v>3.4249000000000001</v>
      </c>
      <c r="C205" s="14">
        <f t="shared" si="22"/>
        <v>3.4643500000000018</v>
      </c>
      <c r="D205" s="14">
        <f t="shared" si="23"/>
        <v>2.9839028588723272E-2</v>
      </c>
      <c r="E205" s="14">
        <f t="shared" si="24"/>
        <v>3.5240280571774485</v>
      </c>
      <c r="F205" s="14">
        <f t="shared" si="25"/>
        <v>3.4046719428225551</v>
      </c>
      <c r="G205" s="17">
        <f t="shared" si="26"/>
        <v>16.947650555461976</v>
      </c>
      <c r="H205" s="17">
        <f>信用曲线—价格!H204</f>
        <v>59.90000000000002</v>
      </c>
      <c r="I205" s="17">
        <f t="shared" si="27"/>
        <v>62.827999999999989</v>
      </c>
      <c r="J205" s="17">
        <f t="shared" si="28"/>
        <v>3.3585700145110695</v>
      </c>
      <c r="K205" s="17">
        <f t="shared" si="29"/>
        <v>69.545140029022122</v>
      </c>
      <c r="L205" s="17">
        <f t="shared" si="30"/>
        <v>56.110859970977849</v>
      </c>
      <c r="M205" s="17">
        <f t="shared" si="31"/>
        <v>28.205009964440062</v>
      </c>
      <c r="N205" s="17">
        <f t="shared" si="32"/>
        <v>22.576330259951021</v>
      </c>
      <c r="O205" s="18"/>
    </row>
    <row r="206" spans="1:15">
      <c r="A206" s="3">
        <f>信用曲线—价格!A205</f>
        <v>44861</v>
      </c>
      <c r="B206" s="14">
        <f>信用曲线—价格!D205</f>
        <v>3.4298999999999999</v>
      </c>
      <c r="C206" s="14">
        <f t="shared" si="22"/>
        <v>3.4622966666666679</v>
      </c>
      <c r="D206" s="14">
        <f t="shared" si="23"/>
        <v>2.7797378041619331E-2</v>
      </c>
      <c r="E206" s="14">
        <f t="shared" si="24"/>
        <v>3.5178914227499067</v>
      </c>
      <c r="F206" s="14">
        <f t="shared" si="25"/>
        <v>3.4067019105834291</v>
      </c>
      <c r="G206" s="17">
        <f t="shared" si="26"/>
        <v>20.863558949550658</v>
      </c>
      <c r="H206" s="17">
        <f>信用曲线—价格!H205</f>
        <v>61.850000000000009</v>
      </c>
      <c r="I206" s="17">
        <f t="shared" si="27"/>
        <v>62.849499999999999</v>
      </c>
      <c r="J206" s="17">
        <f t="shared" si="28"/>
        <v>3.3479173516113487</v>
      </c>
      <c r="K206" s="17">
        <f t="shared" si="29"/>
        <v>69.545334703222693</v>
      </c>
      <c r="L206" s="17">
        <f t="shared" si="30"/>
        <v>56.153665296777305</v>
      </c>
      <c r="M206" s="17">
        <f t="shared" si="31"/>
        <v>42.536404762807742</v>
      </c>
      <c r="N206" s="17">
        <f t="shared" si="32"/>
        <v>31.6999818561792</v>
      </c>
      <c r="O206" s="18"/>
    </row>
    <row r="207" spans="1:15">
      <c r="A207" s="3">
        <f>信用曲线—价格!A206</f>
        <v>44862</v>
      </c>
      <c r="B207" s="14">
        <f>信用曲线—价格!D206</f>
        <v>3.4405000000000001</v>
      </c>
      <c r="C207" s="14">
        <f t="shared" si="22"/>
        <v>3.4606750000000015</v>
      </c>
      <c r="D207" s="14">
        <f t="shared" si="23"/>
        <v>2.6104585122287999E-2</v>
      </c>
      <c r="E207" s="14">
        <f t="shared" si="24"/>
        <v>3.5128841702445777</v>
      </c>
      <c r="F207" s="14">
        <f t="shared" si="25"/>
        <v>3.4084658297554253</v>
      </c>
      <c r="G207" s="17">
        <f t="shared" si="26"/>
        <v>30.67868163246925</v>
      </c>
      <c r="H207" s="17">
        <f>信用曲线—价格!H206</f>
        <v>63.770000000000017</v>
      </c>
      <c r="I207" s="17">
        <f t="shared" si="27"/>
        <v>62.890999999999984</v>
      </c>
      <c r="J207" s="17">
        <f t="shared" si="28"/>
        <v>3.3435623446471547</v>
      </c>
      <c r="K207" s="17">
        <f t="shared" si="29"/>
        <v>69.578124689294299</v>
      </c>
      <c r="L207" s="17">
        <f t="shared" si="30"/>
        <v>56.203875310705676</v>
      </c>
      <c r="M207" s="17">
        <f t="shared" si="31"/>
        <v>56.572331464128787</v>
      </c>
      <c r="N207" s="17">
        <f t="shared" si="32"/>
        <v>43.625506548299015</v>
      </c>
      <c r="O207" s="18"/>
    </row>
    <row r="208" spans="1:15">
      <c r="A208" s="3">
        <f>信用曲线—价格!A207</f>
        <v>44865</v>
      </c>
      <c r="B208" s="14">
        <f>信用曲线—价格!D207</f>
        <v>3.4356</v>
      </c>
      <c r="C208" s="14">
        <f t="shared" si="22"/>
        <v>3.4592283333333347</v>
      </c>
      <c r="D208" s="14">
        <f t="shared" si="23"/>
        <v>2.5008040006600903E-2</v>
      </c>
      <c r="E208" s="14">
        <f t="shared" si="24"/>
        <v>3.5092444133465364</v>
      </c>
      <c r="F208" s="14">
        <f t="shared" si="25"/>
        <v>3.409212253320133</v>
      </c>
      <c r="G208" s="17">
        <f t="shared" si="26"/>
        <v>26.379263101888405</v>
      </c>
      <c r="H208" s="17">
        <f>信用曲线—价格!H207</f>
        <v>64.099999999999994</v>
      </c>
      <c r="I208" s="17">
        <f t="shared" si="27"/>
        <v>62.963666666666661</v>
      </c>
      <c r="J208" s="17">
        <f t="shared" si="28"/>
        <v>3.3212239762721496</v>
      </c>
      <c r="K208" s="17">
        <f t="shared" si="29"/>
        <v>69.606114619210956</v>
      </c>
      <c r="L208" s="17">
        <f t="shared" si="30"/>
        <v>56.321218714122359</v>
      </c>
      <c r="M208" s="17">
        <f t="shared" si="31"/>
        <v>58.553573482635116</v>
      </c>
      <c r="N208" s="17">
        <f t="shared" si="32"/>
        <v>42.466418292261764</v>
      </c>
      <c r="O208" s="18"/>
    </row>
    <row r="209" spans="1:15">
      <c r="A209" s="3">
        <f>信用曲线—价格!A208</f>
        <v>44866</v>
      </c>
      <c r="B209" s="14">
        <f>信用曲线—价格!D208</f>
        <v>3.4357000000000002</v>
      </c>
      <c r="C209" s="14">
        <f t="shared" si="22"/>
        <v>3.457933333333334</v>
      </c>
      <c r="D209" s="14">
        <f t="shared" si="23"/>
        <v>2.4152451303228052E-2</v>
      </c>
      <c r="E209" s="14">
        <f t="shared" si="24"/>
        <v>3.5062382359397901</v>
      </c>
      <c r="F209" s="14">
        <f t="shared" si="25"/>
        <v>3.4096284307268778</v>
      </c>
      <c r="G209" s="17">
        <f t="shared" si="26"/>
        <v>26.98646293268564</v>
      </c>
      <c r="H209" s="17">
        <f>信用曲线—价格!H208</f>
        <v>62.72000000000002</v>
      </c>
      <c r="I209" s="17">
        <f t="shared" si="27"/>
        <v>62.99499999999999</v>
      </c>
      <c r="J209" s="17">
        <f t="shared" si="28"/>
        <v>3.3096973593018295</v>
      </c>
      <c r="K209" s="17">
        <f t="shared" si="29"/>
        <v>69.614394718603648</v>
      </c>
      <c r="L209" s="17">
        <f t="shared" si="30"/>
        <v>56.375605281396332</v>
      </c>
      <c r="M209" s="17">
        <f t="shared" si="31"/>
        <v>47.922770799367136</v>
      </c>
      <c r="N209" s="17">
        <f t="shared" si="32"/>
        <v>37.454616866026385</v>
      </c>
      <c r="O209" s="18"/>
    </row>
    <row r="210" spans="1:15">
      <c r="A210" s="3">
        <f>信用曲线—价格!A209</f>
        <v>44867</v>
      </c>
      <c r="B210" s="14">
        <f>信用曲线—价格!D209</f>
        <v>3.4445000000000001</v>
      </c>
      <c r="C210" s="14">
        <f t="shared" si="22"/>
        <v>3.4570300000000009</v>
      </c>
      <c r="D210" s="14">
        <f t="shared" si="23"/>
        <v>2.3609351063235914E-2</v>
      </c>
      <c r="E210" s="14">
        <f t="shared" si="24"/>
        <v>3.5042487021264725</v>
      </c>
      <c r="F210" s="14">
        <f t="shared" si="25"/>
        <v>3.4098112978735293</v>
      </c>
      <c r="G210" s="17">
        <f t="shared" si="26"/>
        <v>36.731952133669211</v>
      </c>
      <c r="H210" s="17">
        <f>信用曲线—价格!H209</f>
        <v>61.949999999999996</v>
      </c>
      <c r="I210" s="17">
        <f t="shared" si="27"/>
        <v>63.026166666666661</v>
      </c>
      <c r="J210" s="17">
        <f t="shared" si="28"/>
        <v>3.2905314040294416</v>
      </c>
      <c r="K210" s="17">
        <f t="shared" si="29"/>
        <v>69.607229474725543</v>
      </c>
      <c r="L210" s="17">
        <f t="shared" si="30"/>
        <v>56.44510385860778</v>
      </c>
      <c r="M210" s="17">
        <f t="shared" si="31"/>
        <v>41.823762376581186</v>
      </c>
      <c r="N210" s="17">
        <f t="shared" si="32"/>
        <v>39.277857255125198</v>
      </c>
      <c r="O210" s="18"/>
    </row>
    <row r="211" spans="1:15">
      <c r="A211" s="3">
        <f>信用曲线—价格!A210</f>
        <v>44868</v>
      </c>
      <c r="B211" s="14">
        <f>信用曲线—价格!D210</f>
        <v>3.4411</v>
      </c>
      <c r="C211" s="14">
        <f t="shared" si="22"/>
        <v>3.4559033333333344</v>
      </c>
      <c r="D211" s="14">
        <f t="shared" si="23"/>
        <v>2.2697158536911996E-2</v>
      </c>
      <c r="E211" s="14">
        <f t="shared" si="24"/>
        <v>3.5012976504071585</v>
      </c>
      <c r="F211" s="14">
        <f t="shared" si="25"/>
        <v>3.4105090162595104</v>
      </c>
      <c r="G211" s="17">
        <f t="shared" si="26"/>
        <v>33.694728451074639</v>
      </c>
      <c r="H211" s="17">
        <f>信用曲线—价格!H210</f>
        <v>62.650000000000006</v>
      </c>
      <c r="I211" s="17">
        <f t="shared" si="27"/>
        <v>63.063333333333318</v>
      </c>
      <c r="J211" s="17">
        <f t="shared" si="28"/>
        <v>3.2731437573832887</v>
      </c>
      <c r="K211" s="17">
        <f t="shared" si="29"/>
        <v>69.609620848099894</v>
      </c>
      <c r="L211" s="17">
        <f t="shared" si="30"/>
        <v>56.517045818566743</v>
      </c>
      <c r="M211" s="17">
        <f t="shared" si="31"/>
        <v>46.842994350607505</v>
      </c>
      <c r="N211" s="17">
        <f t="shared" si="32"/>
        <v>40.268861400841075</v>
      </c>
      <c r="O211" s="18"/>
    </row>
    <row r="212" spans="1:15">
      <c r="A212" s="3">
        <f>信用曲线—价格!A211</f>
        <v>44869</v>
      </c>
      <c r="B212" s="14">
        <f>信用曲线—价格!D211</f>
        <v>3.4621</v>
      </c>
      <c r="C212" s="14">
        <f t="shared" si="22"/>
        <v>3.4554483333333339</v>
      </c>
      <c r="D212" s="14">
        <f t="shared" si="23"/>
        <v>2.2284162436138941E-2</v>
      </c>
      <c r="E212" s="14">
        <f t="shared" si="24"/>
        <v>3.5000166582056118</v>
      </c>
      <c r="F212" s="14">
        <f t="shared" si="25"/>
        <v>3.410880008461056</v>
      </c>
      <c r="G212" s="17">
        <f t="shared" si="26"/>
        <v>57.46232518916532</v>
      </c>
      <c r="H212" s="17">
        <f>信用曲线—价格!H211</f>
        <v>64.170000000000016</v>
      </c>
      <c r="I212" s="17">
        <f t="shared" si="27"/>
        <v>63.157833333333329</v>
      </c>
      <c r="J212" s="17">
        <f t="shared" si="28"/>
        <v>3.2205895300245841</v>
      </c>
      <c r="K212" s="17">
        <f t="shared" si="29"/>
        <v>69.599012393382495</v>
      </c>
      <c r="L212" s="17">
        <f t="shared" si="30"/>
        <v>56.716654273284163</v>
      </c>
      <c r="M212" s="17">
        <f t="shared" si="31"/>
        <v>57.856998363425099</v>
      </c>
      <c r="N212" s="17">
        <f t="shared" si="32"/>
        <v>57.659661776295209</v>
      </c>
      <c r="O212" s="18"/>
    </row>
    <row r="213" spans="1:15">
      <c r="A213" s="3">
        <f>信用曲线—价格!A212</f>
        <v>44872</v>
      </c>
      <c r="B213" s="14">
        <f>信用曲线—价格!D212</f>
        <v>3.4582000000000002</v>
      </c>
      <c r="C213" s="14">
        <f t="shared" si="22"/>
        <v>3.4547550000000005</v>
      </c>
      <c r="D213" s="14">
        <f t="shared" si="23"/>
        <v>2.1514720423822707E-2</v>
      </c>
      <c r="E213" s="14">
        <f t="shared" si="24"/>
        <v>3.4977844408476457</v>
      </c>
      <c r="F213" s="14">
        <f t="shared" si="25"/>
        <v>3.4117255591523552</v>
      </c>
      <c r="G213" s="17">
        <f t="shared" si="26"/>
        <v>54.003073165878966</v>
      </c>
      <c r="H213" s="17">
        <f>信用曲线—价格!H212</f>
        <v>64.040000000000006</v>
      </c>
      <c r="I213" s="17">
        <f t="shared" si="27"/>
        <v>63.227333333333327</v>
      </c>
      <c r="J213" s="17">
        <f t="shared" si="28"/>
        <v>3.1933144497749133</v>
      </c>
      <c r="K213" s="17">
        <f t="shared" si="29"/>
        <v>69.613962232883154</v>
      </c>
      <c r="L213" s="17">
        <f t="shared" si="30"/>
        <v>56.8407044337835</v>
      </c>
      <c r="M213" s="17">
        <f t="shared" si="31"/>
        <v>56.362250566366569</v>
      </c>
      <c r="N213" s="17">
        <f t="shared" si="32"/>
        <v>55.182661866122771</v>
      </c>
      <c r="O213" s="18"/>
    </row>
    <row r="214" spans="1:15">
      <c r="A214" s="3">
        <f>信用曲线—价格!A213</f>
        <v>44873</v>
      </c>
      <c r="B214" s="14">
        <f>信用曲线—价格!D213</f>
        <v>3.4647000000000001</v>
      </c>
      <c r="C214" s="14">
        <f t="shared" si="22"/>
        <v>3.4539933333333339</v>
      </c>
      <c r="D214" s="14">
        <f t="shared" si="23"/>
        <v>2.028518593362115E-2</v>
      </c>
      <c r="E214" s="14">
        <f t="shared" si="24"/>
        <v>3.494563705200576</v>
      </c>
      <c r="F214" s="14">
        <f t="shared" si="25"/>
        <v>3.4134229614660918</v>
      </c>
      <c r="G214" s="17">
        <f t="shared" si="26"/>
        <v>63.195179356133934</v>
      </c>
      <c r="H214" s="17">
        <f>信用曲线—价格!H213</f>
        <v>64.16</v>
      </c>
      <c r="I214" s="17">
        <f t="shared" si="27"/>
        <v>63.275333333333315</v>
      </c>
      <c r="J214" s="17">
        <f t="shared" si="28"/>
        <v>3.1851820407581695</v>
      </c>
      <c r="K214" s="17">
        <f t="shared" si="29"/>
        <v>69.64569741484965</v>
      </c>
      <c r="L214" s="17">
        <f t="shared" si="30"/>
        <v>56.904969251816979</v>
      </c>
      <c r="M214" s="17">
        <f t="shared" si="31"/>
        <v>56.943611505922789</v>
      </c>
      <c r="N214" s="17">
        <f t="shared" si="32"/>
        <v>60.069395431028362</v>
      </c>
      <c r="O214" s="18"/>
    </row>
    <row r="215" spans="1:15">
      <c r="A215" s="3">
        <f>信用曲线—价格!A214</f>
        <v>44874</v>
      </c>
      <c r="B215" s="14">
        <f>信用曲线—价格!D214</f>
        <v>3.4752999999999998</v>
      </c>
      <c r="C215" s="14">
        <f t="shared" si="22"/>
        <v>3.4534016666666667</v>
      </c>
      <c r="D215" s="14">
        <f t="shared" si="23"/>
        <v>1.9082252751090378E-2</v>
      </c>
      <c r="E215" s="14">
        <f t="shared" si="24"/>
        <v>3.4915661721688473</v>
      </c>
      <c r="F215" s="14">
        <f t="shared" si="25"/>
        <v>3.4152371611644861</v>
      </c>
      <c r="G215" s="17">
        <f t="shared" si="26"/>
        <v>78.689397445594963</v>
      </c>
      <c r="H215" s="17">
        <f>信用曲线—价格!H214</f>
        <v>65.21999999999997</v>
      </c>
      <c r="I215" s="17">
        <f t="shared" si="27"/>
        <v>63.331499999999984</v>
      </c>
      <c r="J215" s="17">
        <f t="shared" si="28"/>
        <v>3.189332231791755</v>
      </c>
      <c r="K215" s="17">
        <f t="shared" si="29"/>
        <v>69.710164463583496</v>
      </c>
      <c r="L215" s="17">
        <f t="shared" si="30"/>
        <v>56.952835536416472</v>
      </c>
      <c r="M215" s="17">
        <f t="shared" si="31"/>
        <v>64.803255530853193</v>
      </c>
      <c r="N215" s="17">
        <f t="shared" si="32"/>
        <v>71.746326488224071</v>
      </c>
      <c r="O215" s="18"/>
    </row>
    <row r="216" spans="1:15">
      <c r="A216" s="3">
        <f>信用曲线—价格!A215</f>
        <v>44875</v>
      </c>
      <c r="B216" s="14">
        <f>信用曲线—价格!D215</f>
        <v>3.4868000000000001</v>
      </c>
      <c r="C216" s="14">
        <f t="shared" si="22"/>
        <v>3.4530849999999997</v>
      </c>
      <c r="D216" s="14">
        <f t="shared" si="23"/>
        <v>1.8341236534844596E-2</v>
      </c>
      <c r="E216" s="14">
        <f t="shared" si="24"/>
        <v>3.4897674730696888</v>
      </c>
      <c r="F216" s="14">
        <f t="shared" si="25"/>
        <v>3.4164025269303107</v>
      </c>
      <c r="G216" s="17">
        <f t="shared" si="26"/>
        <v>95.955189466027662</v>
      </c>
      <c r="H216" s="17">
        <f>信用曲线—价格!H215</f>
        <v>64.88000000000001</v>
      </c>
      <c r="I216" s="17">
        <f t="shared" si="27"/>
        <v>63.405166666666652</v>
      </c>
      <c r="J216" s="17">
        <f t="shared" si="28"/>
        <v>3.1728864534249719</v>
      </c>
      <c r="K216" s="17">
        <f t="shared" si="29"/>
        <v>69.75093957351659</v>
      </c>
      <c r="L216" s="17">
        <f t="shared" si="30"/>
        <v>57.059393759816707</v>
      </c>
      <c r="M216" s="17">
        <f t="shared" si="31"/>
        <v>61.620596537116491</v>
      </c>
      <c r="N216" s="17">
        <f t="shared" si="32"/>
        <v>78.787893001572073</v>
      </c>
      <c r="O216" s="18"/>
    </row>
    <row r="217" spans="1:15">
      <c r="A217" s="3">
        <f>信用曲线—价格!A216</f>
        <v>44876</v>
      </c>
      <c r="B217" s="14">
        <f>信用曲线—价格!D216</f>
        <v>3.5118</v>
      </c>
      <c r="C217" s="14">
        <f t="shared" si="22"/>
        <v>3.4532683333333334</v>
      </c>
      <c r="D217" s="14">
        <f t="shared" si="23"/>
        <v>1.8873517377322388E-2</v>
      </c>
      <c r="E217" s="14">
        <f t="shared" si="24"/>
        <v>3.4910153680879783</v>
      </c>
      <c r="F217" s="14">
        <f t="shared" si="25"/>
        <v>3.4155212985786885</v>
      </c>
      <c r="G217" s="17">
        <f t="shared" si="26"/>
        <v>127.5314763757226</v>
      </c>
      <c r="H217" s="17">
        <f>信用曲线—价格!H216</f>
        <v>64.820000000000007</v>
      </c>
      <c r="I217" s="17">
        <f t="shared" si="27"/>
        <v>63.364166666666648</v>
      </c>
      <c r="J217" s="17">
        <f t="shared" si="28"/>
        <v>3.137665812576675</v>
      </c>
      <c r="K217" s="17">
        <f t="shared" si="29"/>
        <v>69.639498291820004</v>
      </c>
      <c r="L217" s="17">
        <f t="shared" si="30"/>
        <v>57.088835041513299</v>
      </c>
      <c r="M217" s="17">
        <f t="shared" si="31"/>
        <v>61.599652578502408</v>
      </c>
      <c r="N217" s="17">
        <f t="shared" si="32"/>
        <v>94.565564477112503</v>
      </c>
      <c r="O217" s="18"/>
    </row>
    <row r="218" spans="1:15">
      <c r="A218" s="3">
        <f>信用曲线—价格!A217</f>
        <v>44879</v>
      </c>
      <c r="B218" s="14">
        <f>信用曲线—价格!D217</f>
        <v>3.6017999999999999</v>
      </c>
      <c r="C218" s="14">
        <f t="shared" si="22"/>
        <v>3.4554566666666662</v>
      </c>
      <c r="D218" s="14">
        <f t="shared" si="23"/>
        <v>2.6837163498267987E-2</v>
      </c>
      <c r="E218" s="14">
        <f t="shared" si="24"/>
        <v>3.5091309936632022</v>
      </c>
      <c r="F218" s="14">
        <f t="shared" si="25"/>
        <v>3.4017823396701301</v>
      </c>
      <c r="G218" s="17">
        <f t="shared" si="26"/>
        <v>186.32526155640306</v>
      </c>
      <c r="H218" s="17">
        <f>信用曲线—价格!H217</f>
        <v>62.959999999999994</v>
      </c>
      <c r="I218" s="17">
        <f t="shared" si="27"/>
        <v>63.307666666666655</v>
      </c>
      <c r="J218" s="17">
        <f t="shared" si="28"/>
        <v>3.1134167653563947</v>
      </c>
      <c r="K218" s="17">
        <f t="shared" si="29"/>
        <v>69.534500197379444</v>
      </c>
      <c r="L218" s="17">
        <f t="shared" si="30"/>
        <v>57.080833135953867</v>
      </c>
      <c r="M218" s="17">
        <f t="shared" si="31"/>
        <v>47.20831892364027</v>
      </c>
      <c r="N218" s="17">
        <f t="shared" si="32"/>
        <v>116.76679024002166</v>
      </c>
      <c r="O218" s="18"/>
    </row>
    <row r="219" spans="1:15">
      <c r="A219" s="3">
        <f>信用曲线—价格!A218</f>
        <v>44880</v>
      </c>
      <c r="B219" s="14">
        <f>信用曲线—价格!D218</f>
        <v>3.6374</v>
      </c>
      <c r="C219" s="14">
        <f t="shared" si="22"/>
        <v>3.4584066666666669</v>
      </c>
      <c r="D219" s="14">
        <f t="shared" si="23"/>
        <v>3.5665716656654571E-2</v>
      </c>
      <c r="E219" s="14">
        <f t="shared" si="24"/>
        <v>3.5297380999799759</v>
      </c>
      <c r="F219" s="14">
        <f t="shared" si="25"/>
        <v>3.3870752333533578</v>
      </c>
      <c r="G219" s="17">
        <f t="shared" si="26"/>
        <v>175.46595870795187</v>
      </c>
      <c r="H219" s="17">
        <f>信用曲线—价格!H218</f>
        <v>67.95999999999998</v>
      </c>
      <c r="I219" s="17">
        <f t="shared" si="27"/>
        <v>63.343499999999985</v>
      </c>
      <c r="J219" s="17">
        <f t="shared" si="28"/>
        <v>3.1548025402228617</v>
      </c>
      <c r="K219" s="17">
        <f t="shared" si="29"/>
        <v>69.653105080445712</v>
      </c>
      <c r="L219" s="17">
        <f t="shared" si="30"/>
        <v>57.033894919554264</v>
      </c>
      <c r="M219" s="17">
        <f t="shared" si="31"/>
        <v>86.583113690483714</v>
      </c>
      <c r="N219" s="17">
        <f t="shared" si="32"/>
        <v>131.02453619921778</v>
      </c>
      <c r="O219" s="18"/>
    </row>
    <row r="220" spans="1:15">
      <c r="A220" s="3">
        <f>信用曲线—价格!A219</f>
        <v>44881</v>
      </c>
      <c r="B220" s="14">
        <f>信用曲线—价格!D219</f>
        <v>3.6690999999999998</v>
      </c>
      <c r="C220" s="14">
        <f t="shared" si="22"/>
        <v>3.4621383333333333</v>
      </c>
      <c r="D220" s="14">
        <f t="shared" si="23"/>
        <v>4.4803204681334037E-2</v>
      </c>
      <c r="E220" s="14">
        <f t="shared" si="24"/>
        <v>3.5517447426960014</v>
      </c>
      <c r="F220" s="14">
        <f t="shared" si="25"/>
        <v>3.3725319239706653</v>
      </c>
      <c r="G220" s="17">
        <f t="shared" si="26"/>
        <v>165.48374058211684</v>
      </c>
      <c r="H220" s="17">
        <f>信用曲线—价格!H219</f>
        <v>69.039999999999992</v>
      </c>
      <c r="I220" s="17">
        <f t="shared" si="27"/>
        <v>63.397666666666659</v>
      </c>
      <c r="J220" s="17">
        <f t="shared" si="28"/>
        <v>3.2246473288532251</v>
      </c>
      <c r="K220" s="17">
        <f t="shared" si="29"/>
        <v>69.846961324373112</v>
      </c>
      <c r="L220" s="17">
        <f t="shared" si="30"/>
        <v>56.948372008960206</v>
      </c>
      <c r="M220" s="17">
        <f t="shared" si="31"/>
        <v>93.743801708541426</v>
      </c>
      <c r="N220" s="17">
        <f t="shared" si="32"/>
        <v>129.61377114532914</v>
      </c>
      <c r="O220" s="18"/>
    </row>
    <row r="221" spans="1:15">
      <c r="A221" s="3">
        <f>信用曲线—价格!A220</f>
        <v>44882</v>
      </c>
      <c r="B221" s="14">
        <f>信用曲线—价格!D220</f>
        <v>3.6671</v>
      </c>
      <c r="C221" s="14">
        <f t="shared" si="22"/>
        <v>3.4659633333333337</v>
      </c>
      <c r="D221" s="14">
        <f t="shared" si="23"/>
        <v>5.1906307270535773E-2</v>
      </c>
      <c r="E221" s="14">
        <f t="shared" si="24"/>
        <v>3.5697759478744051</v>
      </c>
      <c r="F221" s="14">
        <f t="shared" si="25"/>
        <v>3.3621507187922623</v>
      </c>
      <c r="G221" s="17">
        <f t="shared" si="26"/>
        <v>146.87486802824458</v>
      </c>
      <c r="H221" s="17">
        <f>信用曲线—价格!H220</f>
        <v>71.59</v>
      </c>
      <c r="I221" s="17">
        <f t="shared" si="27"/>
        <v>63.515333333333324</v>
      </c>
      <c r="J221" s="17">
        <f t="shared" si="28"/>
        <v>3.3911752208535439</v>
      </c>
      <c r="K221" s="17">
        <f t="shared" si="29"/>
        <v>70.297683775040412</v>
      </c>
      <c r="L221" s="17">
        <f t="shared" si="30"/>
        <v>56.732982891626236</v>
      </c>
      <c r="M221" s="17">
        <f t="shared" si="31"/>
        <v>109.52705287102742</v>
      </c>
      <c r="N221" s="17">
        <f t="shared" si="32"/>
        <v>128.200960449636</v>
      </c>
      <c r="O221" s="18"/>
    </row>
    <row r="222" spans="1:15">
      <c r="A222" s="3">
        <f>信用曲线—价格!A221</f>
        <v>44883</v>
      </c>
      <c r="B222" s="14">
        <f>信用曲线—价格!D221</f>
        <v>3.6671</v>
      </c>
      <c r="C222" s="14">
        <f t="shared" si="22"/>
        <v>3.4697883333333333</v>
      </c>
      <c r="D222" s="14">
        <f t="shared" si="23"/>
        <v>5.7891667067197221E-2</v>
      </c>
      <c r="E222" s="14">
        <f t="shared" si="24"/>
        <v>3.5855716674677276</v>
      </c>
      <c r="F222" s="14">
        <f t="shared" si="25"/>
        <v>3.3540049991989389</v>
      </c>
      <c r="G222" s="17">
        <f t="shared" si="26"/>
        <v>135.20728313007433</v>
      </c>
      <c r="H222" s="17">
        <f>信用曲线—价格!H221</f>
        <v>71.59</v>
      </c>
      <c r="I222" s="17">
        <f t="shared" si="27"/>
        <v>63.633000000000003</v>
      </c>
      <c r="J222" s="17">
        <f t="shared" si="28"/>
        <v>3.5459312085252348</v>
      </c>
      <c r="K222" s="17">
        <f t="shared" si="29"/>
        <v>70.724862417050474</v>
      </c>
      <c r="L222" s="17">
        <f t="shared" si="30"/>
        <v>56.541137582949531</v>
      </c>
      <c r="M222" s="17">
        <f t="shared" si="31"/>
        <v>106.09950907161947</v>
      </c>
      <c r="N222" s="17">
        <f t="shared" si="32"/>
        <v>120.65339610084689</v>
      </c>
      <c r="O222" s="18"/>
    </row>
    <row r="223" spans="1:15">
      <c r="A223" s="3">
        <f>信用曲线—价格!A222</f>
        <v>44886</v>
      </c>
      <c r="B223" s="14">
        <f>信用曲线—价格!D222</f>
        <v>3.6671</v>
      </c>
      <c r="C223" s="14">
        <f t="shared" si="22"/>
        <v>3.4735216666666675</v>
      </c>
      <c r="D223" s="14">
        <f t="shared" si="23"/>
        <v>6.3127342625883195E-2</v>
      </c>
      <c r="E223" s="14">
        <f t="shared" si="24"/>
        <v>3.5997763519184338</v>
      </c>
      <c r="F223" s="14">
        <f t="shared" si="25"/>
        <v>3.3472669814149012</v>
      </c>
      <c r="G223" s="17">
        <f t="shared" si="26"/>
        <v>126.66184147832421</v>
      </c>
      <c r="H223" s="17">
        <f>信用曲线—价格!H222</f>
        <v>73.25</v>
      </c>
      <c r="I223" s="17">
        <f t="shared" si="27"/>
        <v>63.785833333333329</v>
      </c>
      <c r="J223" s="17">
        <f t="shared" si="28"/>
        <v>3.7568681925001348</v>
      </c>
      <c r="K223" s="17">
        <f t="shared" si="29"/>
        <v>71.299569718333601</v>
      </c>
      <c r="L223" s="17">
        <f t="shared" si="30"/>
        <v>56.272096948333058</v>
      </c>
      <c r="M223" s="17">
        <f t="shared" si="31"/>
        <v>112.97909709448989</v>
      </c>
      <c r="N223" s="17">
        <f t="shared" si="32"/>
        <v>119.82046928640705</v>
      </c>
      <c r="O223" s="18"/>
    </row>
    <row r="224" spans="1:15">
      <c r="A224" s="3">
        <f>信用曲线—价格!A223</f>
        <v>44887</v>
      </c>
      <c r="B224" s="14">
        <f>信用曲线—价格!D223</f>
        <v>3.6621000000000001</v>
      </c>
      <c r="C224" s="14">
        <f t="shared" si="22"/>
        <v>3.477193333333334</v>
      </c>
      <c r="D224" s="14">
        <f t="shared" si="23"/>
        <v>6.7505841220371857E-2</v>
      </c>
      <c r="E224" s="14">
        <f t="shared" si="24"/>
        <v>3.6122050157740779</v>
      </c>
      <c r="F224" s="14">
        <f t="shared" si="25"/>
        <v>3.3421816508925901</v>
      </c>
      <c r="G224" s="17">
        <f t="shared" si="26"/>
        <v>118.47802476197603</v>
      </c>
      <c r="H224" s="17">
        <f>信用曲线—价格!H223</f>
        <v>72.02000000000001</v>
      </c>
      <c r="I224" s="17">
        <f t="shared" si="27"/>
        <v>63.911999999999992</v>
      </c>
      <c r="J224" s="17">
        <f t="shared" si="28"/>
        <v>3.9037894670934601</v>
      </c>
      <c r="K224" s="17">
        <f t="shared" si="29"/>
        <v>71.719578934186913</v>
      </c>
      <c r="L224" s="17">
        <f t="shared" si="30"/>
        <v>56.104421065813071</v>
      </c>
      <c r="M224" s="17">
        <f t="shared" si="31"/>
        <v>101.92390668314378</v>
      </c>
      <c r="N224" s="17">
        <f t="shared" si="32"/>
        <v>110.20096572255991</v>
      </c>
      <c r="O224" s="18"/>
    </row>
    <row r="225" spans="1:15">
      <c r="A225" s="3">
        <f>信用曲线—价格!A224</f>
        <v>44888</v>
      </c>
      <c r="B225" s="14">
        <f>信用曲线—价格!D224</f>
        <v>3.6703999999999999</v>
      </c>
      <c r="C225" s="14">
        <f t="shared" si="22"/>
        <v>3.4810550000000009</v>
      </c>
      <c r="D225" s="14">
        <f t="shared" si="23"/>
        <v>7.1759675246794566E-2</v>
      </c>
      <c r="E225" s="14">
        <f t="shared" si="24"/>
        <v>3.6245743504935901</v>
      </c>
      <c r="F225" s="14">
        <f t="shared" si="25"/>
        <v>3.3375356495064117</v>
      </c>
      <c r="G225" s="17">
        <f t="shared" si="26"/>
        <v>115.96497244058276</v>
      </c>
      <c r="H225" s="17">
        <f>信用曲线—价格!H224</f>
        <v>74.75</v>
      </c>
      <c r="I225" s="17">
        <f t="shared" si="27"/>
        <v>64.120499999999993</v>
      </c>
      <c r="J225" s="17">
        <f t="shared" si="28"/>
        <v>4.1399113332845241</v>
      </c>
      <c r="K225" s="17">
        <f t="shared" si="29"/>
        <v>72.400322666569039</v>
      </c>
      <c r="L225" s="17">
        <f t="shared" si="30"/>
        <v>55.840677333430946</v>
      </c>
      <c r="M225" s="17">
        <f t="shared" si="31"/>
        <v>114.18917667716553</v>
      </c>
      <c r="N225" s="17">
        <f t="shared" si="32"/>
        <v>115.07707455887414</v>
      </c>
      <c r="O225" s="18"/>
    </row>
    <row r="226" spans="1:15">
      <c r="A226" s="3">
        <f>信用曲线—价格!A225</f>
        <v>44889</v>
      </c>
      <c r="B226" s="14">
        <f>信用曲线—价格!D225</f>
        <v>3.6703999999999999</v>
      </c>
      <c r="C226" s="14">
        <f t="shared" si="22"/>
        <v>3.4846250000000007</v>
      </c>
      <c r="D226" s="14">
        <f t="shared" si="23"/>
        <v>7.572101699828282E-2</v>
      </c>
      <c r="E226" s="14">
        <f t="shared" si="24"/>
        <v>3.6360670339965662</v>
      </c>
      <c r="F226" s="14">
        <f t="shared" si="25"/>
        <v>3.3331829660034353</v>
      </c>
      <c r="G226" s="17">
        <f t="shared" si="26"/>
        <v>111.33534894420804</v>
      </c>
      <c r="H226" s="17">
        <f>信用曲线—价格!H225</f>
        <v>77.109999999999971</v>
      </c>
      <c r="I226" s="17">
        <f t="shared" si="27"/>
        <v>64.355833333333337</v>
      </c>
      <c r="J226" s="17">
        <f t="shared" si="28"/>
        <v>4.4632572629728875</v>
      </c>
      <c r="K226" s="17">
        <f t="shared" si="29"/>
        <v>73.282347859279113</v>
      </c>
      <c r="L226" s="17">
        <f t="shared" si="30"/>
        <v>55.42931880738756</v>
      </c>
      <c r="M226" s="17">
        <f t="shared" si="31"/>
        <v>121.43979113905777</v>
      </c>
      <c r="N226" s="17">
        <f t="shared" si="32"/>
        <v>116.3875700416329</v>
      </c>
      <c r="O226" s="18"/>
    </row>
    <row r="227" spans="1:15">
      <c r="A227" s="3">
        <f>信用曲线—价格!A226</f>
        <v>44890</v>
      </c>
      <c r="B227" s="14">
        <f>信用曲线—价格!D226</f>
        <v>3.6608000000000001</v>
      </c>
      <c r="C227" s="14">
        <f t="shared" si="22"/>
        <v>3.48787</v>
      </c>
      <c r="D227" s="14">
        <f t="shared" si="23"/>
        <v>7.9013979239462656E-2</v>
      </c>
      <c r="E227" s="14">
        <f t="shared" si="24"/>
        <v>3.6458979584789253</v>
      </c>
      <c r="F227" s="14">
        <f t="shared" si="25"/>
        <v>3.3298420415210748</v>
      </c>
      <c r="G227" s="17">
        <f t="shared" si="26"/>
        <v>104.71500159355098</v>
      </c>
      <c r="H227" s="17">
        <f>信用曲线—价格!H226</f>
        <v>72.599999999999994</v>
      </c>
      <c r="I227" s="17">
        <f t="shared" si="27"/>
        <v>64.48533333333333</v>
      </c>
      <c r="J227" s="17">
        <f t="shared" si="28"/>
        <v>4.5882209050400276</v>
      </c>
      <c r="K227" s="17">
        <f t="shared" si="29"/>
        <v>73.661775143413379</v>
      </c>
      <c r="L227" s="17">
        <f t="shared" si="30"/>
        <v>55.308891523253273</v>
      </c>
      <c r="M227" s="17">
        <f t="shared" si="31"/>
        <v>94.214668575312842</v>
      </c>
      <c r="N227" s="17">
        <f t="shared" si="32"/>
        <v>99.464835084431911</v>
      </c>
      <c r="O227" s="18"/>
    </row>
    <row r="228" spans="1:15">
      <c r="A228" s="3">
        <f>信用曲线—价格!A227</f>
        <v>44893</v>
      </c>
      <c r="B228" s="14">
        <f>信用曲线—价格!D227</f>
        <v>3.6610999999999998</v>
      </c>
      <c r="C228" s="14">
        <f t="shared" si="22"/>
        <v>3.4910783333333337</v>
      </c>
      <c r="D228" s="14">
        <f t="shared" si="23"/>
        <v>8.2067461071161849E-2</v>
      </c>
      <c r="E228" s="14">
        <f t="shared" si="24"/>
        <v>3.6552132554756573</v>
      </c>
      <c r="F228" s="14">
        <f t="shared" si="25"/>
        <v>3.3269434111910101</v>
      </c>
      <c r="G228" s="17">
        <f t="shared" si="26"/>
        <v>101.79326387325361</v>
      </c>
      <c r="H228" s="17">
        <f>信用曲线—价格!H227</f>
        <v>71.69999999999996</v>
      </c>
      <c r="I228" s="17">
        <f t="shared" si="27"/>
        <v>64.583166666666656</v>
      </c>
      <c r="J228" s="17">
        <f t="shared" si="28"/>
        <v>4.6790617238736232</v>
      </c>
      <c r="K228" s="17">
        <f t="shared" si="29"/>
        <v>73.941290114413903</v>
      </c>
      <c r="L228" s="17">
        <f t="shared" si="30"/>
        <v>55.22504321891941</v>
      </c>
      <c r="M228" s="17">
        <f t="shared" si="31"/>
        <v>88.024895552358402</v>
      </c>
      <c r="N228" s="17">
        <f t="shared" si="32"/>
        <v>94.909079712806005</v>
      </c>
      <c r="O228" s="18"/>
    </row>
    <row r="229" spans="1:15">
      <c r="A229" s="3">
        <f>信用曲线—价格!A228</f>
        <v>44894</v>
      </c>
      <c r="B229" s="14">
        <f>信用曲线—价格!D228</f>
        <v>3.6909000000000001</v>
      </c>
      <c r="C229" s="14">
        <f t="shared" si="22"/>
        <v>3.4948350000000001</v>
      </c>
      <c r="D229" s="14">
        <f t="shared" si="23"/>
        <v>8.5944080805042788E-2</v>
      </c>
      <c r="E229" s="14">
        <f t="shared" si="24"/>
        <v>3.6667231616100855</v>
      </c>
      <c r="F229" s="14">
        <f t="shared" si="25"/>
        <v>3.3229468383899148</v>
      </c>
      <c r="G229" s="17">
        <f t="shared" si="26"/>
        <v>107.03272353472423</v>
      </c>
      <c r="H229" s="17">
        <f>信用曲线—价格!H228</f>
        <v>71.53</v>
      </c>
      <c r="I229" s="17">
        <f t="shared" si="27"/>
        <v>64.683500000000009</v>
      </c>
      <c r="J229" s="17">
        <f t="shared" si="28"/>
        <v>4.7630622627301502</v>
      </c>
      <c r="K229" s="17">
        <f t="shared" si="29"/>
        <v>74.209624525460313</v>
      </c>
      <c r="L229" s="17">
        <f t="shared" si="30"/>
        <v>55.157375474539705</v>
      </c>
      <c r="M229" s="17">
        <f t="shared" si="31"/>
        <v>85.935389998847242</v>
      </c>
      <c r="N229" s="17">
        <f t="shared" si="32"/>
        <v>96.484056766785727</v>
      </c>
      <c r="O229" s="18"/>
    </row>
    <row r="230" spans="1:15">
      <c r="A230" s="3">
        <f>信用曲线—价格!A229</f>
        <v>44895</v>
      </c>
      <c r="B230" s="14">
        <f>信用曲线—价格!D229</f>
        <v>3.7159</v>
      </c>
      <c r="C230" s="14">
        <f t="shared" si="22"/>
        <v>3.4989166666666667</v>
      </c>
      <c r="D230" s="14">
        <f t="shared" si="23"/>
        <v>9.0488199748836359E-2</v>
      </c>
      <c r="E230" s="14">
        <f t="shared" si="24"/>
        <v>3.6798930661643392</v>
      </c>
      <c r="F230" s="14">
        <f t="shared" si="25"/>
        <v>3.3179402671689942</v>
      </c>
      <c r="G230" s="17">
        <f t="shared" si="26"/>
        <v>109.94796391562753</v>
      </c>
      <c r="H230" s="17">
        <f>信用曲线—价格!H229</f>
        <v>73.979999999999976</v>
      </c>
      <c r="I230" s="17">
        <f t="shared" si="27"/>
        <v>64.802166666666665</v>
      </c>
      <c r="J230" s="17">
        <f t="shared" si="28"/>
        <v>4.9047915319360307</v>
      </c>
      <c r="K230" s="17">
        <f t="shared" si="29"/>
        <v>74.611749730538719</v>
      </c>
      <c r="L230" s="17">
        <f t="shared" si="30"/>
        <v>54.992583602794603</v>
      </c>
      <c r="M230" s="17">
        <f t="shared" si="31"/>
        <v>96.779935872782261</v>
      </c>
      <c r="N230" s="17">
        <f t="shared" si="32"/>
        <v>103.36394989420489</v>
      </c>
      <c r="O230" s="18"/>
    </row>
    <row r="231" spans="1:15">
      <c r="A231" s="3">
        <f>信用曲线—价格!A230</f>
        <v>44896</v>
      </c>
      <c r="B231" s="14">
        <f>信用曲线—价格!D230</f>
        <v>3.7223000000000002</v>
      </c>
      <c r="C231" s="14">
        <f t="shared" si="22"/>
        <v>3.5031049999999997</v>
      </c>
      <c r="D231" s="14">
        <f t="shared" si="23"/>
        <v>9.4883245694692184E-2</v>
      </c>
      <c r="E231" s="14">
        <f t="shared" si="24"/>
        <v>3.6928714913893841</v>
      </c>
      <c r="F231" s="14">
        <f t="shared" si="25"/>
        <v>3.3133385086106153</v>
      </c>
      <c r="G231" s="17">
        <f t="shared" si="26"/>
        <v>107.75387382544564</v>
      </c>
      <c r="H231" s="17">
        <f>信用曲线—价格!H230</f>
        <v>75.070000000000022</v>
      </c>
      <c r="I231" s="17">
        <f t="shared" si="27"/>
        <v>64.922166666666669</v>
      </c>
      <c r="J231" s="17">
        <f t="shared" si="28"/>
        <v>5.0665312881482629</v>
      </c>
      <c r="K231" s="17">
        <f t="shared" si="29"/>
        <v>75.055229242963193</v>
      </c>
      <c r="L231" s="17">
        <f t="shared" si="30"/>
        <v>54.789104090370145</v>
      </c>
      <c r="M231" s="17">
        <f t="shared" si="31"/>
        <v>100.07288397227201</v>
      </c>
      <c r="N231" s="17">
        <f t="shared" si="32"/>
        <v>103.91337889885882</v>
      </c>
      <c r="O231" s="18"/>
    </row>
    <row r="232" spans="1:15">
      <c r="A232" s="3">
        <f>信用曲线—价格!A231</f>
        <v>44897</v>
      </c>
      <c r="B232" s="14">
        <f>信用曲线—价格!D231</f>
        <v>3.7277999999999998</v>
      </c>
      <c r="C232" s="14">
        <f t="shared" si="22"/>
        <v>3.5073866666666667</v>
      </c>
      <c r="D232" s="14">
        <f t="shared" si="23"/>
        <v>9.9107689189573842E-2</v>
      </c>
      <c r="E232" s="14">
        <f t="shared" si="24"/>
        <v>3.7056020450458145</v>
      </c>
      <c r="F232" s="14">
        <f t="shared" si="25"/>
        <v>3.3091712882875188</v>
      </c>
      <c r="G232" s="17">
        <f t="shared" si="26"/>
        <v>105.59945326535787</v>
      </c>
      <c r="H232" s="17">
        <f>信用曲线—价格!H231</f>
        <v>76.32999999999997</v>
      </c>
      <c r="I232" s="17">
        <f t="shared" si="27"/>
        <v>65.05616666666667</v>
      </c>
      <c r="J232" s="17">
        <f t="shared" si="28"/>
        <v>5.2597506197462334</v>
      </c>
      <c r="K232" s="17">
        <f t="shared" si="29"/>
        <v>75.57566790615914</v>
      </c>
      <c r="L232" s="17">
        <f t="shared" si="30"/>
        <v>54.536665427174199</v>
      </c>
      <c r="M232" s="17">
        <f t="shared" si="31"/>
        <v>103.58539856913038</v>
      </c>
      <c r="N232" s="17">
        <f t="shared" si="32"/>
        <v>104.59242591724413</v>
      </c>
      <c r="O232" s="18"/>
    </row>
    <row r="233" spans="1:15">
      <c r="A233" s="3">
        <f>信用曲线—价格!A232</f>
        <v>44900</v>
      </c>
      <c r="B233" s="14">
        <f>信用曲线—价格!D232</f>
        <v>3.7328000000000001</v>
      </c>
      <c r="C233" s="14">
        <f t="shared" si="22"/>
        <v>3.5117516666666666</v>
      </c>
      <c r="D233" s="14">
        <f t="shared" si="23"/>
        <v>0.10315813184944105</v>
      </c>
      <c r="E233" s="14">
        <f t="shared" si="24"/>
        <v>3.7180679303655486</v>
      </c>
      <c r="F233" s="14">
        <f t="shared" si="25"/>
        <v>3.3054354029677846</v>
      </c>
      <c r="G233" s="17">
        <f t="shared" si="26"/>
        <v>103.5702637713411</v>
      </c>
      <c r="H233" s="17">
        <f>信用曲线—价格!H232</f>
        <v>75.850000000000023</v>
      </c>
      <c r="I233" s="17">
        <f t="shared" si="27"/>
        <v>65.170166666666674</v>
      </c>
      <c r="J233" s="17">
        <f t="shared" si="28"/>
        <v>5.4186243459258074</v>
      </c>
      <c r="K233" s="17">
        <f t="shared" si="29"/>
        <v>76.007415358518287</v>
      </c>
      <c r="L233" s="17">
        <f t="shared" si="30"/>
        <v>54.332917974815061</v>
      </c>
      <c r="M233" s="17">
        <f t="shared" si="31"/>
        <v>99.273730062886614</v>
      </c>
      <c r="N233" s="17">
        <f t="shared" si="32"/>
        <v>101.42199691711386</v>
      </c>
      <c r="O233" s="18"/>
    </row>
    <row r="234" spans="1:15">
      <c r="A234" s="3">
        <f>信用曲线—价格!A233</f>
        <v>44901</v>
      </c>
      <c r="B234" s="14">
        <f>信用曲线—价格!D233</f>
        <v>3.7378999999999998</v>
      </c>
      <c r="C234" s="14">
        <f t="shared" si="22"/>
        <v>3.5162649999999998</v>
      </c>
      <c r="D234" s="14">
        <f t="shared" si="23"/>
        <v>0.10702300532825418</v>
      </c>
      <c r="E234" s="14">
        <f t="shared" si="24"/>
        <v>3.7303110106565081</v>
      </c>
      <c r="F234" s="14">
        <f t="shared" si="25"/>
        <v>3.3022189893434915</v>
      </c>
      <c r="G234" s="17">
        <f t="shared" si="26"/>
        <v>101.77274720519557</v>
      </c>
      <c r="H234" s="17">
        <f>信用曲线—价格!H233</f>
        <v>74.109999999999985</v>
      </c>
      <c r="I234" s="17">
        <f t="shared" si="27"/>
        <v>65.253500000000003</v>
      </c>
      <c r="J234" s="17">
        <f t="shared" si="28"/>
        <v>5.5177826008740558</v>
      </c>
      <c r="K234" s="17">
        <f t="shared" si="29"/>
        <v>76.289065201748116</v>
      </c>
      <c r="L234" s="17">
        <f t="shared" si="30"/>
        <v>54.217934798251889</v>
      </c>
      <c r="M234" s="17">
        <f t="shared" si="31"/>
        <v>90.127079302639842</v>
      </c>
      <c r="N234" s="17">
        <f t="shared" si="32"/>
        <v>95.949913253917714</v>
      </c>
      <c r="O234" s="18"/>
    </row>
    <row r="235" spans="1:15">
      <c r="A235" s="3">
        <f>信用曲线—价格!A234</f>
        <v>44902</v>
      </c>
      <c r="B235" s="14">
        <f>信用曲线—价格!D234</f>
        <v>3.8098999999999998</v>
      </c>
      <c r="C235" s="14">
        <f t="shared" si="22"/>
        <v>3.5220400000000001</v>
      </c>
      <c r="D235" s="14">
        <f t="shared" si="23"/>
        <v>0.11328734008585783</v>
      </c>
      <c r="E235" s="14">
        <f t="shared" si="24"/>
        <v>3.7486146801717157</v>
      </c>
      <c r="F235" s="14">
        <f t="shared" si="25"/>
        <v>3.2954653198282844</v>
      </c>
      <c r="G235" s="17">
        <f t="shared" si="26"/>
        <v>113.52430902293173</v>
      </c>
      <c r="H235" s="17">
        <f>信用曲线—价格!H234</f>
        <v>82.559999999999974</v>
      </c>
      <c r="I235" s="17">
        <f t="shared" si="27"/>
        <v>65.484333333333339</v>
      </c>
      <c r="J235" s="17">
        <f t="shared" si="28"/>
        <v>5.9384984596110009</v>
      </c>
      <c r="K235" s="17">
        <f t="shared" si="29"/>
        <v>77.361330252555348</v>
      </c>
      <c r="L235" s="17">
        <f t="shared" si="30"/>
        <v>53.607336414111337</v>
      </c>
      <c r="M235" s="17">
        <f t="shared" si="31"/>
        <v>121.88545548509396</v>
      </c>
      <c r="N235" s="17">
        <f t="shared" si="32"/>
        <v>117.70488225401284</v>
      </c>
      <c r="O235" s="18"/>
    </row>
    <row r="236" spans="1:15">
      <c r="A236" s="3">
        <f>信用曲线—价格!A235</f>
        <v>44903</v>
      </c>
      <c r="B236" s="14">
        <f>信用曲线—价格!D235</f>
        <v>3.81</v>
      </c>
      <c r="C236" s="14">
        <f t="shared" si="22"/>
        <v>3.5281400000000001</v>
      </c>
      <c r="D236" s="14">
        <f t="shared" si="23"/>
        <v>0.11873666804733508</v>
      </c>
      <c r="E236" s="14">
        <f t="shared" si="24"/>
        <v>3.7656133360946704</v>
      </c>
      <c r="F236" s="14">
        <f t="shared" si="25"/>
        <v>3.2906666639053297</v>
      </c>
      <c r="G236" s="17">
        <f t="shared" si="26"/>
        <v>109.34561004517042</v>
      </c>
      <c r="H236" s="17">
        <f>信用曲线—价格!H235</f>
        <v>82.920000000000016</v>
      </c>
      <c r="I236" s="17">
        <f t="shared" si="27"/>
        <v>65.739666666666679</v>
      </c>
      <c r="J236" s="17">
        <f t="shared" si="28"/>
        <v>6.3463519393312167</v>
      </c>
      <c r="K236" s="17">
        <f t="shared" si="29"/>
        <v>78.432370545329107</v>
      </c>
      <c r="L236" s="17">
        <f t="shared" si="30"/>
        <v>53.046962788004244</v>
      </c>
      <c r="M236" s="17">
        <f t="shared" si="31"/>
        <v>117.67798846317928</v>
      </c>
      <c r="N236" s="17">
        <f t="shared" si="32"/>
        <v>113.51179925417485</v>
      </c>
      <c r="O236" s="18"/>
    </row>
    <row r="237" spans="1:15">
      <c r="A237" s="3">
        <f>信用曲线—价格!A236</f>
        <v>44904</v>
      </c>
      <c r="B237" s="14">
        <f>信用曲线—价格!D236</f>
        <v>3.8155999999999999</v>
      </c>
      <c r="C237" s="14">
        <f t="shared" si="22"/>
        <v>3.5343333333333335</v>
      </c>
      <c r="D237" s="14">
        <f t="shared" si="23"/>
        <v>0.12385459307586737</v>
      </c>
      <c r="E237" s="14">
        <f t="shared" si="24"/>
        <v>3.7820425194850684</v>
      </c>
      <c r="F237" s="14">
        <f t="shared" si="25"/>
        <v>3.2866241471815987</v>
      </c>
      <c r="G237" s="17">
        <f t="shared" si="26"/>
        <v>106.77356399983805</v>
      </c>
      <c r="H237" s="17">
        <f>信用曲线—价格!H236</f>
        <v>82.479999999999976</v>
      </c>
      <c r="I237" s="17">
        <f t="shared" si="27"/>
        <v>65.997333333333344</v>
      </c>
      <c r="J237" s="17">
        <f t="shared" si="28"/>
        <v>6.7030359594325537</v>
      </c>
      <c r="K237" s="17">
        <f t="shared" si="29"/>
        <v>79.403405252198453</v>
      </c>
      <c r="L237" s="17">
        <f t="shared" si="30"/>
        <v>52.591261414468235</v>
      </c>
      <c r="M237" s="17">
        <f t="shared" si="31"/>
        <v>111.47463166847598</v>
      </c>
      <c r="N237" s="17">
        <f t="shared" si="32"/>
        <v>109.12409783415701</v>
      </c>
      <c r="O237" s="18"/>
    </row>
    <row r="238" spans="1:15">
      <c r="A238" s="3">
        <f>信用曲线—价格!A237</f>
        <v>44907</v>
      </c>
      <c r="B238" s="14">
        <f>信用曲线—价格!D237</f>
        <v>3.8603999999999998</v>
      </c>
      <c r="C238" s="14">
        <f t="shared" si="22"/>
        <v>3.5414400000000001</v>
      </c>
      <c r="D238" s="14">
        <f t="shared" si="23"/>
        <v>0.13007690450170528</v>
      </c>
      <c r="E238" s="14">
        <f t="shared" si="24"/>
        <v>3.8015938090034105</v>
      </c>
      <c r="F238" s="14">
        <f t="shared" si="25"/>
        <v>3.2812861909965898</v>
      </c>
      <c r="G238" s="17">
        <f t="shared" si="26"/>
        <v>111.30219680846926</v>
      </c>
      <c r="H238" s="17">
        <f>信用曲线—价格!H237</f>
        <v>86.45999999999998</v>
      </c>
      <c r="I238" s="17">
        <f t="shared" si="27"/>
        <v>66.347166666666666</v>
      </c>
      <c r="J238" s="17">
        <f t="shared" si="28"/>
        <v>7.2040600821110514</v>
      </c>
      <c r="K238" s="17">
        <f t="shared" si="29"/>
        <v>80.755286830888764</v>
      </c>
      <c r="L238" s="17">
        <f t="shared" si="30"/>
        <v>51.939046502444562</v>
      </c>
      <c r="M238" s="17">
        <f t="shared" si="31"/>
        <v>119.79686837730929</v>
      </c>
      <c r="N238" s="17">
        <f t="shared" si="32"/>
        <v>115.54953259288928</v>
      </c>
      <c r="O238" s="18"/>
    </row>
    <row r="239" spans="1:15">
      <c r="A239" s="3">
        <f>信用曲线—价格!A238</f>
        <v>44908</v>
      </c>
      <c r="B239" s="14">
        <f>信用曲线—价格!D238</f>
        <v>3.9872000000000001</v>
      </c>
      <c r="C239" s="14">
        <f t="shared" si="22"/>
        <v>3.5507000000000004</v>
      </c>
      <c r="D239" s="14">
        <f t="shared" si="23"/>
        <v>0.14140771441090211</v>
      </c>
      <c r="E239" s="14">
        <f t="shared" si="24"/>
        <v>3.8335154288218045</v>
      </c>
      <c r="F239" s="14">
        <f t="shared" si="25"/>
        <v>3.2678845711781963</v>
      </c>
      <c r="G239" s="17">
        <f t="shared" si="26"/>
        <v>127.17047153658454</v>
      </c>
      <c r="H239" s="17">
        <f>信用曲线—价格!H238</f>
        <v>96.640000000000015</v>
      </c>
      <c r="I239" s="17">
        <f t="shared" si="27"/>
        <v>66.866500000000016</v>
      </c>
      <c r="J239" s="17">
        <f t="shared" si="28"/>
        <v>8.1954222081287611</v>
      </c>
      <c r="K239" s="17">
        <f t="shared" si="29"/>
        <v>83.257344416257538</v>
      </c>
      <c r="L239" s="17">
        <f t="shared" si="30"/>
        <v>50.475655583742494</v>
      </c>
      <c r="M239" s="17">
        <f t="shared" si="31"/>
        <v>140.82356968280618</v>
      </c>
      <c r="N239" s="17">
        <f t="shared" si="32"/>
        <v>133.99702060969537</v>
      </c>
      <c r="O239" s="18"/>
    </row>
    <row r="240" spans="1:15">
      <c r="A240" s="3">
        <f>信用曲线—价格!A239</f>
        <v>44909</v>
      </c>
      <c r="B240" s="14">
        <f>信用曲线—价格!D239</f>
        <v>3.9922</v>
      </c>
      <c r="C240" s="14">
        <f t="shared" si="22"/>
        <v>3.5598900000000002</v>
      </c>
      <c r="D240" s="14">
        <f t="shared" si="23"/>
        <v>0.15168819680795026</v>
      </c>
      <c r="E240" s="14">
        <f t="shared" si="24"/>
        <v>3.8632663936159006</v>
      </c>
      <c r="F240" s="14">
        <f t="shared" si="25"/>
        <v>3.2565136063840998</v>
      </c>
      <c r="G240" s="17">
        <f t="shared" si="26"/>
        <v>121.24977570722591</v>
      </c>
      <c r="H240" s="17">
        <f>信用曲线—价格!H239</f>
        <v>99.86999999999999</v>
      </c>
      <c r="I240" s="17">
        <f t="shared" si="27"/>
        <v>67.447166666666675</v>
      </c>
      <c r="J240" s="17">
        <f t="shared" si="28"/>
        <v>9.2318164089760106</v>
      </c>
      <c r="K240" s="17">
        <f t="shared" si="29"/>
        <v>85.910799484618693</v>
      </c>
      <c r="L240" s="17">
        <f t="shared" si="30"/>
        <v>48.983533848714657</v>
      </c>
      <c r="M240" s="17">
        <f t="shared" si="31"/>
        <v>137.80187965449815</v>
      </c>
      <c r="N240" s="17">
        <f t="shared" si="32"/>
        <v>129.52582768086202</v>
      </c>
      <c r="O240" s="18"/>
    </row>
    <row r="241" spans="1:18">
      <c r="A241" s="3">
        <f>信用曲线—价格!A240</f>
        <v>44910</v>
      </c>
      <c r="B241" s="14">
        <f>信用曲线—价格!D240</f>
        <v>4.0045000000000002</v>
      </c>
      <c r="C241" s="14">
        <f t="shared" si="22"/>
        <v>3.56921</v>
      </c>
      <c r="D241" s="14">
        <f t="shared" si="23"/>
        <v>0.16139669383125854</v>
      </c>
      <c r="E241" s="14">
        <f t="shared" si="24"/>
        <v>3.8920033876625171</v>
      </c>
      <c r="F241" s="14">
        <f t="shared" si="25"/>
        <v>3.2464166123374829</v>
      </c>
      <c r="G241" s="17">
        <f t="shared" si="26"/>
        <v>117.42548277585833</v>
      </c>
      <c r="H241" s="17">
        <f>信用曲线—价格!H240</f>
        <v>101.02000000000002</v>
      </c>
      <c r="I241" s="17">
        <f t="shared" si="27"/>
        <v>68.040333333333336</v>
      </c>
      <c r="J241" s="17">
        <f t="shared" si="28"/>
        <v>10.193313688629463</v>
      </c>
      <c r="K241" s="17">
        <f t="shared" si="29"/>
        <v>88.426960710592255</v>
      </c>
      <c r="L241" s="17">
        <f t="shared" si="30"/>
        <v>47.653705956074411</v>
      </c>
      <c r="M241" s="17">
        <f t="shared" si="31"/>
        <v>130.88553848650605</v>
      </c>
      <c r="N241" s="17">
        <f t="shared" si="32"/>
        <v>124.15551063118218</v>
      </c>
      <c r="O241" s="18"/>
    </row>
    <row r="242" spans="1:18">
      <c r="A242" s="3">
        <f>信用曲线—价格!A241</f>
        <v>44911</v>
      </c>
      <c r="B242" s="14">
        <f>信用曲线—价格!D241</f>
        <v>4.0034999999999998</v>
      </c>
      <c r="C242" s="14">
        <f t="shared" si="22"/>
        <v>3.5785649999999998</v>
      </c>
      <c r="D242" s="14">
        <f t="shared" si="23"/>
        <v>0.16995063971835456</v>
      </c>
      <c r="E242" s="14">
        <f t="shared" si="24"/>
        <v>3.9184662794367089</v>
      </c>
      <c r="F242" s="14">
        <f t="shared" si="25"/>
        <v>3.2386637205632907</v>
      </c>
      <c r="G242" s="17">
        <f t="shared" si="26"/>
        <v>112.50859083322817</v>
      </c>
      <c r="H242" s="17">
        <f>信用曲线—价格!H241</f>
        <v>99.419999999999973</v>
      </c>
      <c r="I242" s="17">
        <f t="shared" si="27"/>
        <v>68.612666666666669</v>
      </c>
      <c r="J242" s="17">
        <f t="shared" si="28"/>
        <v>10.959541136420945</v>
      </c>
      <c r="K242" s="17">
        <f t="shared" si="29"/>
        <v>90.53174893950856</v>
      </c>
      <c r="L242" s="17">
        <f t="shared" si="30"/>
        <v>46.693584393824779</v>
      </c>
      <c r="M242" s="17">
        <f t="shared" si="31"/>
        <v>120.27514416400568</v>
      </c>
      <c r="N242" s="17">
        <f t="shared" si="32"/>
        <v>116.39186749861693</v>
      </c>
      <c r="O242" s="18"/>
    </row>
    <row r="243" spans="1:18">
      <c r="A243" s="3">
        <f>信用曲线—价格!A242</f>
        <v>44914</v>
      </c>
      <c r="B243" s="14">
        <f>信用曲线—价格!D242</f>
        <v>3.9923999999999999</v>
      </c>
      <c r="C243" s="14">
        <f t="shared" si="22"/>
        <v>3.5877366666666668</v>
      </c>
      <c r="D243" s="14">
        <f t="shared" si="23"/>
        <v>0.17715738092390959</v>
      </c>
      <c r="E243" s="14">
        <f t="shared" si="24"/>
        <v>3.9420514285144859</v>
      </c>
      <c r="F243" s="14">
        <f t="shared" si="25"/>
        <v>3.2334219048188477</v>
      </c>
      <c r="G243" s="17">
        <f t="shared" si="26"/>
        <v>107.10506263173127</v>
      </c>
      <c r="H243" s="17">
        <f>信用曲线—价格!H242</f>
        <v>100.30999999999999</v>
      </c>
      <c r="I243" s="17">
        <f t="shared" si="27"/>
        <v>69.175333333333356</v>
      </c>
      <c r="J243" s="17">
        <f t="shared" si="28"/>
        <v>11.693871851104458</v>
      </c>
      <c r="K243" s="17">
        <f t="shared" si="29"/>
        <v>92.563077035542278</v>
      </c>
      <c r="L243" s="17">
        <f t="shared" si="30"/>
        <v>45.78758963112444</v>
      </c>
      <c r="M243" s="17">
        <f t="shared" si="31"/>
        <v>116.56192889553093</v>
      </c>
      <c r="N243" s="17">
        <f t="shared" si="32"/>
        <v>111.83349576363111</v>
      </c>
      <c r="O243" s="18"/>
    </row>
    <row r="244" spans="1:18">
      <c r="A244" s="3">
        <f>信用曲线—价格!A243</f>
        <v>44915</v>
      </c>
      <c r="B244" s="14">
        <f>信用曲线—价格!D243</f>
        <v>4.0034000000000001</v>
      </c>
      <c r="C244" s="14">
        <f t="shared" si="22"/>
        <v>3.5970966666666668</v>
      </c>
      <c r="D244" s="14">
        <f t="shared" si="23"/>
        <v>0.18401922519926511</v>
      </c>
      <c r="E244" s="14">
        <f t="shared" si="24"/>
        <v>3.9651351170651972</v>
      </c>
      <c r="F244" s="14">
        <f t="shared" si="25"/>
        <v>3.2290582162681365</v>
      </c>
      <c r="G244" s="17">
        <f t="shared" si="26"/>
        <v>105.19848984438552</v>
      </c>
      <c r="H244" s="17">
        <f>信用曲线—价格!H243</f>
        <v>100.66000000000001</v>
      </c>
      <c r="I244" s="17">
        <f t="shared" si="27"/>
        <v>69.765833333333347</v>
      </c>
      <c r="J244" s="17">
        <f t="shared" si="28"/>
        <v>12.366472482752116</v>
      </c>
      <c r="K244" s="17">
        <f t="shared" si="29"/>
        <v>94.498778298837578</v>
      </c>
      <c r="L244" s="17">
        <f t="shared" si="30"/>
        <v>45.032888367829116</v>
      </c>
      <c r="M244" s="17">
        <f t="shared" si="31"/>
        <v>112.45549551368765</v>
      </c>
      <c r="N244" s="17">
        <f t="shared" si="32"/>
        <v>108.82699267903658</v>
      </c>
      <c r="O244" s="18"/>
    </row>
    <row r="245" spans="1:18">
      <c r="A245" s="3">
        <f>信用曲线—价格!A244</f>
        <v>44916</v>
      </c>
      <c r="B245" s="14">
        <f>信用曲线—价格!D244</f>
        <v>3.992</v>
      </c>
      <c r="C245" s="14">
        <f t="shared" si="22"/>
        <v>3.6064183333333331</v>
      </c>
      <c r="D245" s="14">
        <f t="shared" si="23"/>
        <v>0.18963078353730375</v>
      </c>
      <c r="E245" s="14">
        <f t="shared" si="24"/>
        <v>3.9856799004079404</v>
      </c>
      <c r="F245" s="14">
        <f t="shared" si="25"/>
        <v>3.2271567662587257</v>
      </c>
      <c r="G245" s="17">
        <f t="shared" si="26"/>
        <v>100.83321118467249</v>
      </c>
      <c r="H245" s="17">
        <f>信用曲线—价格!H244</f>
        <v>99.32</v>
      </c>
      <c r="I245" s="17">
        <f t="shared" si="27"/>
        <v>70.370333333333335</v>
      </c>
      <c r="J245" s="17">
        <f t="shared" si="28"/>
        <v>12.907276881556928</v>
      </c>
      <c r="K245" s="17">
        <f t="shared" si="29"/>
        <v>96.184887096447198</v>
      </c>
      <c r="L245" s="17">
        <f t="shared" si="30"/>
        <v>44.555779570219478</v>
      </c>
      <c r="M245" s="17">
        <f t="shared" si="31"/>
        <v>106.0723747780458</v>
      </c>
      <c r="N245" s="17">
        <f t="shared" si="32"/>
        <v>103.45279298135915</v>
      </c>
      <c r="O245" s="18"/>
    </row>
    <row r="246" spans="1:18">
      <c r="A246" s="3">
        <f>信用曲线—价格!A245</f>
        <v>44917</v>
      </c>
      <c r="B246" s="14">
        <f>信用曲线—价格!D245</f>
        <v>3.9876</v>
      </c>
      <c r="C246" s="14">
        <f t="shared" si="22"/>
        <v>3.6154433333333329</v>
      </c>
      <c r="D246" s="14">
        <f t="shared" si="23"/>
        <v>0.19468969954094806</v>
      </c>
      <c r="E246" s="14">
        <f t="shared" si="24"/>
        <v>4.0048227324152288</v>
      </c>
      <c r="F246" s="14">
        <f t="shared" si="25"/>
        <v>3.226063934251437</v>
      </c>
      <c r="G246" s="17">
        <f t="shared" si="26"/>
        <v>97.788438158793497</v>
      </c>
      <c r="H246" s="17">
        <f>信用曲线—价格!H245</f>
        <v>99.940000000000012</v>
      </c>
      <c r="I246" s="17">
        <f t="shared" si="27"/>
        <v>71.000833333333333</v>
      </c>
      <c r="J246" s="17">
        <f t="shared" si="28"/>
        <v>13.411069459202237</v>
      </c>
      <c r="K246" s="17">
        <f t="shared" si="29"/>
        <v>97.822972251737809</v>
      </c>
      <c r="L246" s="17">
        <f t="shared" si="30"/>
        <v>44.178694414928856</v>
      </c>
      <c r="M246" s="17">
        <f t="shared" si="31"/>
        <v>103.9464185811251</v>
      </c>
      <c r="N246" s="17">
        <f t="shared" si="32"/>
        <v>100.8674283699593</v>
      </c>
      <c r="O246" s="18"/>
    </row>
    <row r="247" spans="1:18">
      <c r="A247" s="3">
        <f>信用曲线—价格!A246</f>
        <v>44918</v>
      </c>
      <c r="B247" s="14">
        <f>信用曲线—价格!D246</f>
        <v>3.9937</v>
      </c>
      <c r="C247" s="14">
        <f t="shared" si="22"/>
        <v>3.6246099999999992</v>
      </c>
      <c r="D247" s="14">
        <f t="shared" si="23"/>
        <v>0.19935834927017432</v>
      </c>
      <c r="E247" s="14">
        <f t="shared" si="24"/>
        <v>4.0233266985403482</v>
      </c>
      <c r="F247" s="14">
        <f t="shared" si="25"/>
        <v>3.2258933014596507</v>
      </c>
      <c r="G247" s="17">
        <f t="shared" si="26"/>
        <v>96.284743196258418</v>
      </c>
      <c r="H247" s="17">
        <f>信用曲线—价格!H246</f>
        <v>103.3</v>
      </c>
      <c r="I247" s="17">
        <f t="shared" si="27"/>
        <v>71.700333333333319</v>
      </c>
      <c r="J247" s="17">
        <f t="shared" si="28"/>
        <v>13.980557561038642</v>
      </c>
      <c r="K247" s="17">
        <f t="shared" si="29"/>
        <v>99.661448455410607</v>
      </c>
      <c r="L247" s="17">
        <f t="shared" si="30"/>
        <v>43.739218211256031</v>
      </c>
      <c r="M247" s="17">
        <f t="shared" si="31"/>
        <v>106.50644927554498</v>
      </c>
      <c r="N247" s="17">
        <f t="shared" si="32"/>
        <v>101.39559623590171</v>
      </c>
      <c r="O247" s="18"/>
    </row>
    <row r="248" spans="1:18">
      <c r="A248" s="3">
        <f>信用曲线—价格!A247</f>
        <v>44921</v>
      </c>
      <c r="B248" s="14">
        <f>信用曲线—价格!D247</f>
        <v>3.9964</v>
      </c>
      <c r="C248" s="14">
        <f t="shared" si="22"/>
        <v>3.6334699999999995</v>
      </c>
      <c r="D248" s="14">
        <f t="shared" si="23"/>
        <v>0.20389678038372125</v>
      </c>
      <c r="E248" s="14">
        <f t="shared" si="24"/>
        <v>4.0412635607674421</v>
      </c>
      <c r="F248" s="14">
        <f t="shared" si="25"/>
        <v>3.225676439232557</v>
      </c>
      <c r="G248" s="17">
        <f t="shared" si="26"/>
        <v>94.499231341096745</v>
      </c>
      <c r="H248" s="17">
        <f>信用曲线—价格!H247</f>
        <v>100.02999999999997</v>
      </c>
      <c r="I248" s="17">
        <f t="shared" si="27"/>
        <v>72.321666666666673</v>
      </c>
      <c r="J248" s="17">
        <f t="shared" si="28"/>
        <v>14.398211772990638</v>
      </c>
      <c r="K248" s="17">
        <f t="shared" si="29"/>
        <v>101.11809021264796</v>
      </c>
      <c r="L248" s="17">
        <f t="shared" si="30"/>
        <v>43.525243120685396</v>
      </c>
      <c r="M248" s="17">
        <f t="shared" si="31"/>
        <v>98.110719876531618</v>
      </c>
      <c r="N248" s="17">
        <f t="shared" si="32"/>
        <v>96.304975608814175</v>
      </c>
      <c r="O248" s="18"/>
    </row>
    <row r="249" spans="1:18">
      <c r="A249" s="3">
        <f>信用曲线—价格!A248</f>
        <v>44922</v>
      </c>
      <c r="B249" s="14">
        <f>信用曲线—价格!D248</f>
        <v>4.0155000000000003</v>
      </c>
      <c r="C249" s="14">
        <f t="shared" si="22"/>
        <v>3.6424866666666658</v>
      </c>
      <c r="D249" s="14">
        <f t="shared" si="23"/>
        <v>0.20865417700568778</v>
      </c>
      <c r="E249" s="14">
        <f t="shared" si="24"/>
        <v>4.0597950206780418</v>
      </c>
      <c r="F249" s="14">
        <f t="shared" si="25"/>
        <v>3.2251783126552902</v>
      </c>
      <c r="G249" s="17">
        <f t="shared" si="26"/>
        <v>94.692770914809685</v>
      </c>
      <c r="H249" s="17">
        <f>信用曲线—价格!H248</f>
        <v>99.710000000000008</v>
      </c>
      <c r="I249" s="17">
        <f t="shared" si="27"/>
        <v>72.998166666666677</v>
      </c>
      <c r="J249" s="17">
        <f t="shared" si="28"/>
        <v>14.717439959272845</v>
      </c>
      <c r="K249" s="17">
        <f t="shared" si="29"/>
        <v>102.43304658521237</v>
      </c>
      <c r="L249" s="17">
        <f t="shared" si="30"/>
        <v>43.563286748120987</v>
      </c>
      <c r="M249" s="17">
        <f t="shared" si="31"/>
        <v>95.374456099790848</v>
      </c>
      <c r="N249" s="17">
        <f t="shared" si="32"/>
        <v>95.033613507300259</v>
      </c>
      <c r="O249" s="18"/>
    </row>
    <row r="250" spans="1:18">
      <c r="A250" s="3">
        <f>信用曲线—价格!A249</f>
        <v>44923</v>
      </c>
      <c r="B250" s="14">
        <f>信用曲线—价格!D249</f>
        <v>4.0042</v>
      </c>
      <c r="C250" s="14">
        <f t="shared" si="22"/>
        <v>3.6512999999999995</v>
      </c>
      <c r="D250" s="14">
        <f t="shared" si="23"/>
        <v>0.21260751856214438</v>
      </c>
      <c r="E250" s="14">
        <f t="shared" si="24"/>
        <v>4.0765150371242882</v>
      </c>
      <c r="F250" s="14">
        <f t="shared" si="25"/>
        <v>3.2260849628757109</v>
      </c>
      <c r="G250" s="17">
        <f t="shared" si="26"/>
        <v>91.496651010586092</v>
      </c>
      <c r="H250" s="17">
        <f>信用曲线—价格!H249</f>
        <v>99.12</v>
      </c>
      <c r="I250" s="17">
        <f t="shared" si="27"/>
        <v>73.705666666666659</v>
      </c>
      <c r="J250" s="17">
        <f t="shared" si="28"/>
        <v>14.937886693574082</v>
      </c>
      <c r="K250" s="17">
        <f t="shared" si="29"/>
        <v>103.58144005381482</v>
      </c>
      <c r="L250" s="17">
        <f t="shared" si="30"/>
        <v>43.829893279518494</v>
      </c>
      <c r="M250" s="17">
        <f t="shared" si="31"/>
        <v>92.533348014123675</v>
      </c>
      <c r="N250" s="17">
        <f t="shared" si="32"/>
        <v>92.014999512354876</v>
      </c>
      <c r="O250" s="18"/>
    </row>
    <row r="251" spans="1:18">
      <c r="A251" s="3">
        <f>信用曲线—价格!A250</f>
        <v>44924</v>
      </c>
      <c r="B251" s="14">
        <f>信用曲线—价格!D250</f>
        <v>3.9927999999999999</v>
      </c>
      <c r="C251" s="14">
        <f t="shared" si="22"/>
        <v>3.660006666666666</v>
      </c>
      <c r="D251" s="14">
        <f t="shared" si="23"/>
        <v>0.21574720523096413</v>
      </c>
      <c r="E251" s="14">
        <f t="shared" si="24"/>
        <v>4.0915010771285942</v>
      </c>
      <c r="F251" s="14">
        <f t="shared" si="25"/>
        <v>3.2285122562047377</v>
      </c>
      <c r="G251" s="17">
        <f t="shared" si="26"/>
        <v>88.562878830465991</v>
      </c>
      <c r="H251" s="17">
        <f>信用曲线—价格!H250</f>
        <v>99.41</v>
      </c>
      <c r="I251" s="17">
        <f t="shared" si="27"/>
        <v>74.430666666666667</v>
      </c>
      <c r="J251" s="17">
        <f t="shared" si="28"/>
        <v>15.114128855923052</v>
      </c>
      <c r="K251" s="17">
        <f t="shared" si="29"/>
        <v>104.65892437851278</v>
      </c>
      <c r="L251" s="17">
        <f t="shared" si="30"/>
        <v>44.202408954820562</v>
      </c>
      <c r="M251" s="17">
        <f t="shared" si="31"/>
        <v>91.317851613300576</v>
      </c>
      <c r="N251" s="17">
        <f t="shared" si="32"/>
        <v>89.940365221883283</v>
      </c>
      <c r="O251" s="18"/>
    </row>
    <row r="252" spans="1:18">
      <c r="A252" s="3">
        <f>信用曲线—价格!A251</f>
        <v>44925</v>
      </c>
      <c r="B252" s="14">
        <f>信用曲线—价格!D251</f>
        <v>3.9864000000000002</v>
      </c>
      <c r="C252" s="14">
        <f t="shared" si="22"/>
        <v>3.6686066666666663</v>
      </c>
      <c r="D252" s="14">
        <f t="shared" si="23"/>
        <v>0.21832990343620656</v>
      </c>
      <c r="E252" s="14">
        <f t="shared" si="24"/>
        <v>4.1052664735390794</v>
      </c>
      <c r="F252" s="14">
        <f t="shared" si="25"/>
        <v>3.2319468597942533</v>
      </c>
      <c r="G252" s="17">
        <f t="shared" si="26"/>
        <v>86.389121271492414</v>
      </c>
      <c r="H252" s="17">
        <f>信用曲线—价格!H251</f>
        <v>99.690000000000012</v>
      </c>
      <c r="I252" s="17">
        <f t="shared" si="27"/>
        <v>75.096333333333334</v>
      </c>
      <c r="J252" s="17">
        <f t="shared" si="28"/>
        <v>15.334519491089344</v>
      </c>
      <c r="K252" s="17">
        <f t="shared" si="29"/>
        <v>105.76537231551202</v>
      </c>
      <c r="L252" s="17">
        <f t="shared" si="30"/>
        <v>44.427294351154643</v>
      </c>
      <c r="M252" s="17">
        <f t="shared" si="31"/>
        <v>90.095267870893636</v>
      </c>
      <c r="N252" s="17">
        <f t="shared" si="32"/>
        <v>88.242194571193025</v>
      </c>
      <c r="O252" s="18"/>
    </row>
    <row r="253" spans="1:18">
      <c r="A253" s="3">
        <f>信用曲线—价格!A252</f>
        <v>44926</v>
      </c>
      <c r="B253" s="14">
        <f>信用曲线—价格!D252</f>
        <v>3.9864000000000002</v>
      </c>
      <c r="C253" s="14">
        <f t="shared" si="22"/>
        <v>3.6772116666666657</v>
      </c>
      <c r="D253" s="14">
        <f t="shared" si="23"/>
        <v>0.22053685659276817</v>
      </c>
      <c r="E253" s="14">
        <f t="shared" si="24"/>
        <v>4.1182853798522023</v>
      </c>
      <c r="F253" s="14">
        <f t="shared" si="25"/>
        <v>3.2361379534811294</v>
      </c>
      <c r="G253" s="17">
        <f t="shared" si="26"/>
        <v>85.049508062983904</v>
      </c>
      <c r="H253" s="17">
        <f>信用曲线—价格!H252</f>
        <v>99.690000000000012</v>
      </c>
      <c r="I253" s="17">
        <f t="shared" si="27"/>
        <v>75.759333333333331</v>
      </c>
      <c r="J253" s="17">
        <f t="shared" si="28"/>
        <v>15.525567416871468</v>
      </c>
      <c r="K253" s="17">
        <f t="shared" si="29"/>
        <v>106.81046816707627</v>
      </c>
      <c r="L253" s="17">
        <f t="shared" si="30"/>
        <v>44.708198499590395</v>
      </c>
      <c r="M253" s="17">
        <f t="shared" si="31"/>
        <v>88.534286741529144</v>
      </c>
      <c r="N253" s="17">
        <f t="shared" si="32"/>
        <v>86.791897402256524</v>
      </c>
      <c r="O253" s="18"/>
    </row>
    <row r="254" spans="1:18">
      <c r="A254" s="3">
        <f>信用曲线—价格!A253</f>
        <v>44929</v>
      </c>
      <c r="B254" s="14">
        <f>信用曲线—价格!D253</f>
        <v>3.9874999999999998</v>
      </c>
      <c r="C254" s="14">
        <f t="shared" si="22"/>
        <v>3.6858149999999994</v>
      </c>
      <c r="D254" s="14">
        <f t="shared" si="23"/>
        <v>0.22242850675811335</v>
      </c>
      <c r="E254" s="14">
        <f t="shared" si="24"/>
        <v>4.130672013516226</v>
      </c>
      <c r="F254" s="14">
        <f t="shared" si="25"/>
        <v>3.2409579864837728</v>
      </c>
      <c r="G254" s="17">
        <f t="shared" si="26"/>
        <v>83.908086287707377</v>
      </c>
      <c r="H254" s="17">
        <f>信用曲线—价格!H253</f>
        <v>99.899999999999963</v>
      </c>
      <c r="I254" s="17">
        <f t="shared" si="27"/>
        <v>76.425999999999974</v>
      </c>
      <c r="J254" s="17">
        <f t="shared" si="28"/>
        <v>15.690944187381753</v>
      </c>
      <c r="K254" s="17">
        <f t="shared" si="29"/>
        <v>107.80788837476348</v>
      </c>
      <c r="L254" s="17">
        <f t="shared" si="30"/>
        <v>45.044111625236468</v>
      </c>
      <c r="M254" s="17">
        <f t="shared" si="31"/>
        <v>87.400553656415994</v>
      </c>
      <c r="N254" s="17">
        <f t="shared" si="32"/>
        <v>85.654319972061685</v>
      </c>
      <c r="O254" s="18"/>
    </row>
    <row r="255" spans="1:18">
      <c r="A255" s="3">
        <f>信用曲线—价格!A254</f>
        <v>44930</v>
      </c>
      <c r="B255" s="14">
        <f>信用曲线—价格!D254</f>
        <v>3.9655999999999998</v>
      </c>
      <c r="C255" s="14">
        <f t="shared" si="22"/>
        <v>3.693966666666666</v>
      </c>
      <c r="D255" s="14">
        <f t="shared" si="23"/>
        <v>0.22358678189809889</v>
      </c>
      <c r="E255" s="14">
        <f t="shared" si="24"/>
        <v>4.1411402304628639</v>
      </c>
      <c r="F255" s="14">
        <f t="shared" si="25"/>
        <v>3.246793102870468</v>
      </c>
      <c r="G255" s="17">
        <f t="shared" si="26"/>
        <v>80.372248644055844</v>
      </c>
      <c r="H255" s="17">
        <f>信用曲线—价格!H254</f>
        <v>101.54999999999998</v>
      </c>
      <c r="I255" s="17">
        <f t="shared" si="27"/>
        <v>77.112499999999983</v>
      </c>
      <c r="J255" s="17">
        <f t="shared" si="28"/>
        <v>15.876088044923792</v>
      </c>
      <c r="K255" s="17">
        <f t="shared" si="29"/>
        <v>108.86467608984756</v>
      </c>
      <c r="L255" s="17">
        <f t="shared" si="30"/>
        <v>45.360323910152403</v>
      </c>
      <c r="M255" s="17">
        <f t="shared" si="31"/>
        <v>88.481614505491535</v>
      </c>
      <c r="N255" s="17">
        <f t="shared" si="32"/>
        <v>84.42693157477369</v>
      </c>
      <c r="O255" s="18" t="s">
        <v>110</v>
      </c>
      <c r="P255" s="18">
        <f>IFERROR(_xlfn.PERCENTRANK.EXC(INDEX(H:H, MAX(4, ROW()-251)):INDEX(H:H, ROW()), H255), "")</f>
        <v>0.99199999999999999</v>
      </c>
      <c r="Q255">
        <f>AVERAGE(O255:P255)</f>
        <v>0.99199999999999999</v>
      </c>
      <c r="R255" s="1" t="str">
        <f t="shared" ref="R255:R256" si="33">IF(Q253="", "", IF(Q253&gt;=55, "便宜", IF(Q253&gt;=15, "中性", "贵")))</f>
        <v/>
      </c>
    </row>
    <row r="256" spans="1:18">
      <c r="A256" s="3">
        <f>信用曲线—价格!A255</f>
        <v>44931</v>
      </c>
      <c r="B256" s="14">
        <f>信用曲线—价格!D255</f>
        <v>3.9455</v>
      </c>
      <c r="C256" s="14">
        <f t="shared" ref="C256:C319" si="34">AVERAGE(B197:B256)</f>
        <v>3.7016166666666663</v>
      </c>
      <c r="D256" s="14">
        <f t="shared" ref="D256:D319" si="35">STDEV(B197:B256)</f>
        <v>0.22421944242545502</v>
      </c>
      <c r="E256" s="14">
        <f t="shared" ref="E256:E319" si="36">C256+2*D256</f>
        <v>4.1500555515175765</v>
      </c>
      <c r="F256" s="14">
        <f t="shared" ref="F256:F319" si="37">C256-2*D256</f>
        <v>3.2531777818157561</v>
      </c>
      <c r="G256" s="17">
        <f t="shared" ref="G256:G319" si="38">IF(AND(E256&lt;&gt;F256,NOT(ISBLANK(B256))),100*(B256-F256)/(E256-F256),"")</f>
        <v>77.192482807820753</v>
      </c>
      <c r="H256" s="17">
        <f>信用曲线—价格!H255</f>
        <v>98.939999999999984</v>
      </c>
      <c r="I256" s="17">
        <f t="shared" ref="I256:I319" si="39">AVERAGE(H197:H256)</f>
        <v>77.742999999999967</v>
      </c>
      <c r="J256" s="17">
        <f t="shared" ref="J256:J319" si="40">STDEV(H197:H256)</f>
        <v>15.980638741185375</v>
      </c>
      <c r="K256" s="17">
        <f t="shared" ref="K256:K319" si="41">I256+2*J256</f>
        <v>109.70427748237071</v>
      </c>
      <c r="L256" s="17">
        <f t="shared" ref="L256:L319" si="42">I256-2*J256</f>
        <v>45.78172251762922</v>
      </c>
      <c r="M256" s="17">
        <f t="shared" ref="M256:M319" si="43">IF(AND(K256&lt;&gt;L256,NOT(ISBLANK(H256))),100*(H256-L256)/(K256-L256),"")</f>
        <v>83.160439240408792</v>
      </c>
      <c r="N256" s="17">
        <f t="shared" ref="N256:N319" si="44">IF(AND(NOT(ISBLANK(G256)),NOT(ISBLANK(M256))),(G256+M256)/2,"")</f>
        <v>80.176461024114772</v>
      </c>
      <c r="O256" s="18">
        <f>IFERROR(_xlfn.PERCENTRANK.EXC(INDEX(B:B, MAX(4, ROW()-251)):INDEX(B:B, ROW()), B256), "")</f>
        <v>0.92800000000000005</v>
      </c>
      <c r="P256" s="18">
        <f>IFERROR(_xlfn.PERCENTRANK.EXC(INDEX(H:H, MAX(4, ROW()-251)):INDEX(H:H, ROW()), H256), "")</f>
        <v>0.93200000000000005</v>
      </c>
      <c r="Q256">
        <f t="shared" ref="Q256:Q319" si="45">AVERAGE(O256:P256)</f>
        <v>0.93</v>
      </c>
      <c r="R256" s="1" t="str">
        <f t="shared" si="33"/>
        <v/>
      </c>
    </row>
    <row r="257" spans="1:18">
      <c r="A257" s="3">
        <f>信用曲线—价格!A256</f>
        <v>44932</v>
      </c>
      <c r="B257" s="14">
        <f>信用曲线—价格!D256</f>
        <v>3.9355000000000002</v>
      </c>
      <c r="C257" s="14">
        <f t="shared" si="34"/>
        <v>3.7095066666666656</v>
      </c>
      <c r="D257" s="14">
        <f t="shared" si="35"/>
        <v>0.22397734439505235</v>
      </c>
      <c r="E257" s="14">
        <f t="shared" si="36"/>
        <v>4.1574613554567703</v>
      </c>
      <c r="F257" s="14">
        <f t="shared" si="37"/>
        <v>3.2615519778765609</v>
      </c>
      <c r="G257" s="17">
        <f t="shared" si="38"/>
        <v>75.225021524356336</v>
      </c>
      <c r="H257" s="17">
        <f>信用曲线—价格!H256</f>
        <v>96.820000000000036</v>
      </c>
      <c r="I257" s="17">
        <f t="shared" si="39"/>
        <v>78.364499999999964</v>
      </c>
      <c r="J257" s="17">
        <f t="shared" si="40"/>
        <v>15.985433456638422</v>
      </c>
      <c r="K257" s="17">
        <f t="shared" si="41"/>
        <v>110.3353669132768</v>
      </c>
      <c r="L257" s="17">
        <f t="shared" si="42"/>
        <v>46.393633086723121</v>
      </c>
      <c r="M257" s="17">
        <f t="shared" si="43"/>
        <v>78.862995880064616</v>
      </c>
      <c r="N257" s="17">
        <f t="shared" si="44"/>
        <v>77.044008702210476</v>
      </c>
      <c r="O257" s="18">
        <f>IFERROR(_xlfn.PERCENTRANK.EXC(INDEX(B:B, MAX(4, ROW()-251)):INDEX(B:B, ROW()), B257), "")</f>
        <v>0.92400000000000004</v>
      </c>
      <c r="P257" s="18">
        <f>IFERROR(_xlfn.PERCENTRANK.EXC(INDEX(H:H, MAX(4, ROW()-251)):INDEX(H:H, ROW()), H257), "")</f>
        <v>0.92800000000000005</v>
      </c>
      <c r="Q257">
        <f t="shared" si="45"/>
        <v>0.92600000000000005</v>
      </c>
      <c r="R257" s="1" t="str">
        <f>IF(Q257="", "", IF(Q257&gt;=0.55, "便宜", IF(Q257&gt;=0.15, "中性", "贵")))</f>
        <v>便宜</v>
      </c>
    </row>
    <row r="258" spans="1:18">
      <c r="A258" s="3">
        <f>信用曲线—价格!A257</f>
        <v>44935</v>
      </c>
      <c r="B258" s="14">
        <f>信用曲线—价格!D257</f>
        <v>3.9517000000000002</v>
      </c>
      <c r="C258" s="14">
        <f t="shared" si="34"/>
        <v>3.7178499999999994</v>
      </c>
      <c r="D258" s="14">
        <f t="shared" si="35"/>
        <v>0.22351173062909599</v>
      </c>
      <c r="E258" s="14">
        <f t="shared" si="36"/>
        <v>4.1648734612581917</v>
      </c>
      <c r="F258" s="14">
        <f t="shared" si="37"/>
        <v>3.2708265387418076</v>
      </c>
      <c r="G258" s="17">
        <f t="shared" si="38"/>
        <v>76.156345277919698</v>
      </c>
      <c r="H258" s="17">
        <f>信用曲线—价格!H257</f>
        <v>98.160000000000025</v>
      </c>
      <c r="I258" s="17">
        <f t="shared" si="39"/>
        <v>79.013166666666635</v>
      </c>
      <c r="J258" s="17">
        <f t="shared" si="40"/>
        <v>15.985894257938526</v>
      </c>
      <c r="K258" s="17">
        <f t="shared" si="41"/>
        <v>110.98495518254369</v>
      </c>
      <c r="L258" s="17">
        <f t="shared" si="42"/>
        <v>47.041378150789583</v>
      </c>
      <c r="M258" s="17">
        <f t="shared" si="43"/>
        <v>79.943325384854774</v>
      </c>
      <c r="N258" s="17">
        <f t="shared" si="44"/>
        <v>78.049835331387243</v>
      </c>
      <c r="O258" s="18">
        <f>IFERROR(_xlfn.PERCENTRANK.EXC(INDEX(B:B, MAX(4, ROW()-251)):INDEX(B:B, ROW()), B258), "")</f>
        <v>0.92800000000000005</v>
      </c>
      <c r="P258" s="18">
        <f>IFERROR(_xlfn.PERCENTRANK.EXC(INDEX(H:H, MAX(4, ROW()-251)):INDEX(H:H, ROW()), H258), "")</f>
        <v>0.92800000000000005</v>
      </c>
      <c r="Q258">
        <f t="shared" si="45"/>
        <v>0.92800000000000005</v>
      </c>
      <c r="R258" s="1" t="str">
        <f t="shared" ref="R258:R321" si="46">IF(Q258="", "", IF(Q258&gt;=0.55, "便宜", IF(Q258&gt;=0.15, "中性", "贵")))</f>
        <v>便宜</v>
      </c>
    </row>
    <row r="259" spans="1:18">
      <c r="A259" s="3">
        <f>信用曲线—价格!A258</f>
        <v>44936</v>
      </c>
      <c r="B259" s="14">
        <f>信用曲线—价格!D258</f>
        <v>3.9598</v>
      </c>
      <c r="C259" s="14">
        <f t="shared" si="34"/>
        <v>3.7264433333333331</v>
      </c>
      <c r="D259" s="14">
        <f t="shared" si="35"/>
        <v>0.22272263237433101</v>
      </c>
      <c r="E259" s="14">
        <f t="shared" si="36"/>
        <v>4.1718885980819955</v>
      </c>
      <c r="F259" s="14">
        <f t="shared" si="37"/>
        <v>3.2809980685846711</v>
      </c>
      <c r="G259" s="17">
        <f t="shared" si="38"/>
        <v>76.193640962637204</v>
      </c>
      <c r="H259" s="17">
        <f>信用曲线—价格!H258</f>
        <v>97.719999999999985</v>
      </c>
      <c r="I259" s="17">
        <f t="shared" si="39"/>
        <v>79.646166666666645</v>
      </c>
      <c r="J259" s="17">
        <f t="shared" si="40"/>
        <v>15.961728283687277</v>
      </c>
      <c r="K259" s="17">
        <f t="shared" si="41"/>
        <v>111.5696232340412</v>
      </c>
      <c r="L259" s="17">
        <f t="shared" si="42"/>
        <v>47.722710099292087</v>
      </c>
      <c r="M259" s="17">
        <f t="shared" si="43"/>
        <v>78.308077001606108</v>
      </c>
      <c r="N259" s="17">
        <f t="shared" si="44"/>
        <v>77.250858982121656</v>
      </c>
      <c r="O259" s="18">
        <f>IFERROR(_xlfn.PERCENTRANK.EXC(INDEX(B:B, MAX(4, ROW()-251)):INDEX(B:B, ROW()), B259), "")</f>
        <v>0.92800000000000005</v>
      </c>
      <c r="P259" s="18">
        <f>IFERROR(_xlfn.PERCENTRANK.EXC(INDEX(H:H, MAX(4, ROW()-251)):INDEX(H:H, ROW()), H259), "")</f>
        <v>0.92400000000000004</v>
      </c>
      <c r="Q259">
        <f t="shared" si="45"/>
        <v>0.92600000000000005</v>
      </c>
      <c r="R259" s="1" t="str">
        <f t="shared" si="46"/>
        <v>便宜</v>
      </c>
    </row>
    <row r="260" spans="1:18">
      <c r="A260" s="3">
        <f>信用曲线—价格!A259</f>
        <v>44937</v>
      </c>
      <c r="B260" s="14">
        <f>信用曲线—价格!D259</f>
        <v>3.9647999999999999</v>
      </c>
      <c r="C260" s="14">
        <f t="shared" si="34"/>
        <v>3.735221666666666</v>
      </c>
      <c r="D260" s="14">
        <f t="shared" si="35"/>
        <v>0.2215417993170426</v>
      </c>
      <c r="E260" s="14">
        <f t="shared" si="36"/>
        <v>4.1783052653007511</v>
      </c>
      <c r="F260" s="14">
        <f t="shared" si="37"/>
        <v>3.2921380680325809</v>
      </c>
      <c r="G260" s="17">
        <f t="shared" si="38"/>
        <v>75.906886876547219</v>
      </c>
      <c r="H260" s="17">
        <f>信用曲线—价格!H259</f>
        <v>97.22</v>
      </c>
      <c r="I260" s="17">
        <f t="shared" si="39"/>
        <v>80.246333333333311</v>
      </c>
      <c r="J260" s="17">
        <f t="shared" si="40"/>
        <v>15.933742468094239</v>
      </c>
      <c r="K260" s="17">
        <f t="shared" si="41"/>
        <v>112.11381826952179</v>
      </c>
      <c r="L260" s="17">
        <f t="shared" si="42"/>
        <v>48.378848397144836</v>
      </c>
      <c r="M260" s="17">
        <f t="shared" si="43"/>
        <v>76.631638330817125</v>
      </c>
      <c r="N260" s="17">
        <f t="shared" si="44"/>
        <v>76.269262603682165</v>
      </c>
      <c r="O260" s="18">
        <f>IFERROR(_xlfn.PERCENTRANK.EXC(INDEX(B:B, MAX(4, ROW()-251)):INDEX(B:B, ROW()), B260), "")</f>
        <v>0.92800000000000005</v>
      </c>
      <c r="P260" s="18">
        <f>IFERROR(_xlfn.PERCENTRANK.EXC(INDEX(H:H, MAX(4, ROW()-251)):INDEX(H:H, ROW()), H260), "")</f>
        <v>0.92</v>
      </c>
      <c r="Q260">
        <f t="shared" si="45"/>
        <v>0.92400000000000004</v>
      </c>
      <c r="R260" s="1" t="str">
        <f t="shared" si="46"/>
        <v>便宜</v>
      </c>
    </row>
    <row r="261" spans="1:18">
      <c r="A261" s="3">
        <f>信用曲线—价格!A260</f>
        <v>44938</v>
      </c>
      <c r="B261" s="14">
        <f>信用曲线—价格!D260</f>
        <v>3.9647999999999999</v>
      </c>
      <c r="C261" s="14">
        <f t="shared" si="34"/>
        <v>3.7442349999999993</v>
      </c>
      <c r="D261" s="14">
        <f t="shared" si="35"/>
        <v>0.21965837252115861</v>
      </c>
      <c r="E261" s="14">
        <f t="shared" si="36"/>
        <v>4.1835517450423163</v>
      </c>
      <c r="F261" s="14">
        <f t="shared" si="37"/>
        <v>3.3049182549576823</v>
      </c>
      <c r="G261" s="17">
        <f t="shared" si="38"/>
        <v>75.103186082601368</v>
      </c>
      <c r="H261" s="17">
        <f>信用曲线—价格!H260</f>
        <v>97.330000000000013</v>
      </c>
      <c r="I261" s="17">
        <f t="shared" si="39"/>
        <v>80.886833333333314</v>
      </c>
      <c r="J261" s="17">
        <f t="shared" si="40"/>
        <v>15.833206950729675</v>
      </c>
      <c r="K261" s="17">
        <f t="shared" si="41"/>
        <v>112.55324723479266</v>
      </c>
      <c r="L261" s="17">
        <f t="shared" si="42"/>
        <v>49.220419431873964</v>
      </c>
      <c r="M261" s="17">
        <f t="shared" si="43"/>
        <v>75.963101975858578</v>
      </c>
      <c r="N261" s="17">
        <f t="shared" si="44"/>
        <v>75.533144029229973</v>
      </c>
      <c r="O261" s="18">
        <f>IFERROR(_xlfn.PERCENTRANK.EXC(INDEX(B:B, MAX(4, ROW()-251)):INDEX(B:B, ROW()), B261), "")</f>
        <v>0.92400000000000004</v>
      </c>
      <c r="P261" s="18">
        <f>IFERROR(_xlfn.PERCENTRANK.EXC(INDEX(H:H, MAX(4, ROW()-251)):INDEX(H:H, ROW()), H261), "")</f>
        <v>0.92</v>
      </c>
      <c r="Q261">
        <f t="shared" si="45"/>
        <v>0.92200000000000004</v>
      </c>
      <c r="R261" s="1" t="str">
        <f t="shared" si="46"/>
        <v>便宜</v>
      </c>
    </row>
    <row r="262" spans="1:18">
      <c r="A262" s="3">
        <f>信用曲线—价格!A261</f>
        <v>44939</v>
      </c>
      <c r="B262" s="14">
        <f>信用曲线—价格!D261</f>
        <v>3.9693999999999998</v>
      </c>
      <c r="C262" s="14">
        <f t="shared" si="34"/>
        <v>3.753343333333333</v>
      </c>
      <c r="D262" s="14">
        <f t="shared" si="35"/>
        <v>0.21742731601942847</v>
      </c>
      <c r="E262" s="14">
        <f t="shared" si="36"/>
        <v>4.1881979653721899</v>
      </c>
      <c r="F262" s="14">
        <f t="shared" si="37"/>
        <v>3.3184887012944762</v>
      </c>
      <c r="G262" s="17">
        <f t="shared" si="38"/>
        <v>74.842401431216771</v>
      </c>
      <c r="H262" s="17">
        <f>信用曲线—价格!H261</f>
        <v>96.539999999999978</v>
      </c>
      <c r="I262" s="17">
        <f t="shared" si="39"/>
        <v>81.518499999999975</v>
      </c>
      <c r="J262" s="17">
        <f t="shared" si="40"/>
        <v>15.685951808944999</v>
      </c>
      <c r="K262" s="17">
        <f t="shared" si="41"/>
        <v>112.89040361788997</v>
      </c>
      <c r="L262" s="17">
        <f t="shared" si="42"/>
        <v>50.146596382109976</v>
      </c>
      <c r="M262" s="17">
        <f t="shared" si="43"/>
        <v>73.941008143723082</v>
      </c>
      <c r="N262" s="17">
        <f t="shared" si="44"/>
        <v>74.391704787469934</v>
      </c>
      <c r="O262" s="18">
        <f>IFERROR(_xlfn.PERCENTRANK.EXC(INDEX(B:B, MAX(4, ROW()-251)):INDEX(B:B, ROW()), B262), "")</f>
        <v>0.93200000000000005</v>
      </c>
      <c r="P262" s="18">
        <f>IFERROR(_xlfn.PERCENTRANK.EXC(INDEX(H:H, MAX(4, ROW()-251)):INDEX(H:H, ROW()), H262), "")</f>
        <v>0.90500000000000003</v>
      </c>
      <c r="Q262">
        <f t="shared" si="45"/>
        <v>0.91850000000000009</v>
      </c>
      <c r="R262" s="1" t="str">
        <f t="shared" si="46"/>
        <v>便宜</v>
      </c>
    </row>
    <row r="263" spans="1:18">
      <c r="A263" s="3">
        <f>信用曲线—价格!A262</f>
        <v>44942</v>
      </c>
      <c r="B263" s="14">
        <f>信用曲线—价格!D262</f>
        <v>3.9944999999999999</v>
      </c>
      <c r="C263" s="14">
        <f t="shared" si="34"/>
        <v>3.762869999999999</v>
      </c>
      <c r="D263" s="14">
        <f t="shared" si="35"/>
        <v>0.21521459239480256</v>
      </c>
      <c r="E263" s="14">
        <f t="shared" si="36"/>
        <v>4.1932991847896037</v>
      </c>
      <c r="F263" s="14">
        <f t="shared" si="37"/>
        <v>3.3324408152103939</v>
      </c>
      <c r="G263" s="17">
        <f t="shared" si="38"/>
        <v>76.906865076217187</v>
      </c>
      <c r="H263" s="17">
        <f>信用曲线—价格!H262</f>
        <v>96.050000000000011</v>
      </c>
      <c r="I263" s="17">
        <f t="shared" si="39"/>
        <v>82.124166666666653</v>
      </c>
      <c r="J263" s="17">
        <f t="shared" si="40"/>
        <v>15.530418407240598</v>
      </c>
      <c r="K263" s="17">
        <f t="shared" si="41"/>
        <v>113.18500348114785</v>
      </c>
      <c r="L263" s="17">
        <f t="shared" si="42"/>
        <v>51.063329852185461</v>
      </c>
      <c r="M263" s="17">
        <f t="shared" si="43"/>
        <v>72.417028582502397</v>
      </c>
      <c r="N263" s="17">
        <f t="shared" si="44"/>
        <v>74.661946829359792</v>
      </c>
      <c r="O263" s="18">
        <f>IFERROR(_xlfn.PERCENTRANK.EXC(INDEX(B:B, MAX(4, ROW()-251)):INDEX(B:B, ROW()), B263), "")</f>
        <v>0.97199999999999998</v>
      </c>
      <c r="P263" s="18">
        <f>IFERROR(_xlfn.PERCENTRANK.EXC(INDEX(H:H, MAX(4, ROW()-251)):INDEX(H:H, ROW()), H263), "")</f>
        <v>0.90100000000000002</v>
      </c>
      <c r="Q263">
        <f t="shared" si="45"/>
        <v>0.9365</v>
      </c>
      <c r="R263" s="1" t="str">
        <f t="shared" si="46"/>
        <v>便宜</v>
      </c>
    </row>
    <row r="264" spans="1:18">
      <c r="A264" s="3">
        <f>信用曲线—价格!A263</f>
        <v>44943</v>
      </c>
      <c r="B264" s="14">
        <f>信用曲线—价格!D263</f>
        <v>4.0045000000000002</v>
      </c>
      <c r="C264" s="14">
        <f t="shared" si="34"/>
        <v>3.7725133333333329</v>
      </c>
      <c r="D264" s="14">
        <f t="shared" si="35"/>
        <v>0.21280923937080809</v>
      </c>
      <c r="E264" s="14">
        <f t="shared" si="36"/>
        <v>4.1981318120749496</v>
      </c>
      <c r="F264" s="14">
        <f t="shared" si="37"/>
        <v>3.3468948545917168</v>
      </c>
      <c r="G264" s="17">
        <f t="shared" si="38"/>
        <v>77.252889413138121</v>
      </c>
      <c r="H264" s="17">
        <f>信用曲线—价格!H263</f>
        <v>96.980000000000018</v>
      </c>
      <c r="I264" s="17">
        <f t="shared" si="39"/>
        <v>82.757166666666677</v>
      </c>
      <c r="J264" s="17">
        <f t="shared" si="40"/>
        <v>15.344831415111456</v>
      </c>
      <c r="K264" s="17">
        <f t="shared" si="41"/>
        <v>113.44682949688959</v>
      </c>
      <c r="L264" s="17">
        <f t="shared" si="42"/>
        <v>52.067503836443763</v>
      </c>
      <c r="M264" s="17">
        <f t="shared" si="43"/>
        <v>73.172026053226645</v>
      </c>
      <c r="N264" s="17">
        <f t="shared" si="44"/>
        <v>75.21245773318239</v>
      </c>
      <c r="O264" s="18">
        <f>IFERROR(_xlfn.PERCENTRANK.EXC(INDEX(B:B, MAX(4, ROW()-251)):INDEX(B:B, ROW()), B264), "")</f>
        <v>0.98799999999999999</v>
      </c>
      <c r="P264" s="18">
        <f>IFERROR(_xlfn.PERCENTRANK.EXC(INDEX(H:H, MAX(4, ROW()-251)):INDEX(H:H, ROW()), H264), "")</f>
        <v>0.91300000000000003</v>
      </c>
      <c r="Q264">
        <f t="shared" si="45"/>
        <v>0.95050000000000001</v>
      </c>
      <c r="R264" s="1" t="str">
        <f t="shared" si="46"/>
        <v>便宜</v>
      </c>
    </row>
    <row r="265" spans="1:18">
      <c r="A265" s="3">
        <f>信用曲线—价格!A264</f>
        <v>44944</v>
      </c>
      <c r="B265" s="14">
        <f>信用曲线—价格!D264</f>
        <v>4.0145</v>
      </c>
      <c r="C265" s="14">
        <f t="shared" si="34"/>
        <v>3.7823399999999991</v>
      </c>
      <c r="D265" s="14">
        <f t="shared" si="35"/>
        <v>0.21008098857990901</v>
      </c>
      <c r="E265" s="14">
        <f t="shared" si="36"/>
        <v>4.2025019771598169</v>
      </c>
      <c r="F265" s="14">
        <f t="shared" si="37"/>
        <v>3.362178022840181</v>
      </c>
      <c r="G265" s="17">
        <f t="shared" si="38"/>
        <v>77.627440442057633</v>
      </c>
      <c r="H265" s="17">
        <f>信用曲线—价格!H264</f>
        <v>97.98</v>
      </c>
      <c r="I265" s="17">
        <f t="shared" si="39"/>
        <v>83.391833333333338</v>
      </c>
      <c r="J265" s="17">
        <f t="shared" si="40"/>
        <v>15.169932179961505</v>
      </c>
      <c r="K265" s="17">
        <f t="shared" si="41"/>
        <v>113.73169769325635</v>
      </c>
      <c r="L265" s="17">
        <f t="shared" si="42"/>
        <v>53.051968973410325</v>
      </c>
      <c r="M265" s="17">
        <f t="shared" si="43"/>
        <v>74.041252283805008</v>
      </c>
      <c r="N265" s="17">
        <f t="shared" si="44"/>
        <v>75.834346362931313</v>
      </c>
      <c r="O265" s="18">
        <f>IFERROR(_xlfn.PERCENTRANK.EXC(INDEX(B:B, MAX(4, ROW()-251)):INDEX(B:B, ROW()), B265), "")</f>
        <v>0.99199999999999999</v>
      </c>
      <c r="P265" s="18">
        <f>IFERROR(_xlfn.PERCENTRANK.EXC(INDEX(H:H, MAX(4, ROW()-251)):INDEX(H:H, ROW()), H265), "")</f>
        <v>0.92400000000000004</v>
      </c>
      <c r="Q265">
        <f t="shared" si="45"/>
        <v>0.95799999999999996</v>
      </c>
      <c r="R265" s="1" t="str">
        <f t="shared" si="46"/>
        <v>便宜</v>
      </c>
    </row>
    <row r="266" spans="1:18">
      <c r="A266" s="3">
        <f>信用曲线—价格!A265</f>
        <v>44945</v>
      </c>
      <c r="B266" s="14">
        <f>信用曲线—价格!D265</f>
        <v>4.0255000000000001</v>
      </c>
      <c r="C266" s="14">
        <f t="shared" si="34"/>
        <v>3.7922666666666656</v>
      </c>
      <c r="D266" s="14">
        <f t="shared" si="35"/>
        <v>0.20719710559023685</v>
      </c>
      <c r="E266" s="14">
        <f t="shared" si="36"/>
        <v>4.2066608778471393</v>
      </c>
      <c r="F266" s="14">
        <f t="shared" si="37"/>
        <v>3.3778724554861919</v>
      </c>
      <c r="G266" s="17">
        <f t="shared" si="38"/>
        <v>78.141480628907559</v>
      </c>
      <c r="H266" s="17">
        <f>信用曲线—价格!H265</f>
        <v>99.58</v>
      </c>
      <c r="I266" s="17">
        <f t="shared" si="39"/>
        <v>84.020666666666656</v>
      </c>
      <c r="J266" s="17">
        <f t="shared" si="40"/>
        <v>15.043306960033275</v>
      </c>
      <c r="K266" s="17">
        <f t="shared" si="41"/>
        <v>114.10728058673321</v>
      </c>
      <c r="L266" s="17">
        <f t="shared" si="42"/>
        <v>53.934052746600102</v>
      </c>
      <c r="M266" s="17">
        <f t="shared" si="43"/>
        <v>75.85756804449818</v>
      </c>
      <c r="N266" s="17">
        <f t="shared" si="44"/>
        <v>76.999524336702876</v>
      </c>
      <c r="O266" s="18">
        <f>IFERROR(_xlfn.PERCENTRANK.EXC(INDEX(B:B, MAX(4, ROW()-251)):INDEX(B:B, ROW()), B266), "")</f>
        <v>0.996</v>
      </c>
      <c r="P266" s="18">
        <f>IFERROR(_xlfn.PERCENTRANK.EXC(INDEX(H:H, MAX(4, ROW()-251)):INDEX(H:H, ROW()), H266), "")</f>
        <v>0.94799999999999995</v>
      </c>
      <c r="Q266">
        <f t="shared" si="45"/>
        <v>0.97199999999999998</v>
      </c>
      <c r="R266" s="1" t="str">
        <f t="shared" si="46"/>
        <v>便宜</v>
      </c>
    </row>
    <row r="267" spans="1:18">
      <c r="A267" s="3">
        <f>信用曲线—价格!A266</f>
        <v>44946</v>
      </c>
      <c r="B267" s="14">
        <f>信用曲线—价格!D266</f>
        <v>4.0301</v>
      </c>
      <c r="C267" s="14">
        <f t="shared" si="34"/>
        <v>3.8020933333333322</v>
      </c>
      <c r="D267" s="14">
        <f t="shared" si="35"/>
        <v>0.2041907921915658</v>
      </c>
      <c r="E267" s="14">
        <f t="shared" si="36"/>
        <v>4.2104749177164642</v>
      </c>
      <c r="F267" s="14">
        <f t="shared" si="37"/>
        <v>3.3937117489502007</v>
      </c>
      <c r="G267" s="17">
        <f t="shared" si="38"/>
        <v>77.915884969577661</v>
      </c>
      <c r="H267" s="17">
        <f>信用曲线—价格!H266</f>
        <v>100.03999999999999</v>
      </c>
      <c r="I267" s="17">
        <f t="shared" si="39"/>
        <v>84.625166666666658</v>
      </c>
      <c r="J267" s="17">
        <f t="shared" si="40"/>
        <v>14.944171982513401</v>
      </c>
      <c r="K267" s="17">
        <f t="shared" si="41"/>
        <v>114.51351063169346</v>
      </c>
      <c r="L267" s="17">
        <f t="shared" si="42"/>
        <v>54.736822701639852</v>
      </c>
      <c r="M267" s="17">
        <f t="shared" si="43"/>
        <v>75.787366057100158</v>
      </c>
      <c r="N267" s="17">
        <f t="shared" si="44"/>
        <v>76.851625513338917</v>
      </c>
      <c r="O267" s="18">
        <f>IFERROR(_xlfn.PERCENTRANK.EXC(INDEX(B:B, MAX(4, ROW()-251)):INDEX(B:B, ROW()), B267), "")</f>
        <v>0.996</v>
      </c>
      <c r="P267" s="18">
        <f>IFERROR(_xlfn.PERCENTRANK.EXC(INDEX(H:H, MAX(4, ROW()-251)):INDEX(H:H, ROW()), H267), "")</f>
        <v>0.97599999999999998</v>
      </c>
      <c r="Q267">
        <f t="shared" si="45"/>
        <v>0.98599999999999999</v>
      </c>
      <c r="R267" s="1" t="str">
        <f t="shared" si="46"/>
        <v>便宜</v>
      </c>
    </row>
    <row r="268" spans="1:18">
      <c r="A268" s="3">
        <f>信用曲线—价格!A267</f>
        <v>44954</v>
      </c>
      <c r="B268" s="14">
        <f>信用曲线—价格!D267</f>
        <v>4.0301</v>
      </c>
      <c r="C268" s="14">
        <f t="shared" si="34"/>
        <v>3.8120016666666658</v>
      </c>
      <c r="D268" s="14">
        <f t="shared" si="35"/>
        <v>0.20049591355712798</v>
      </c>
      <c r="E268" s="14">
        <f t="shared" si="36"/>
        <v>4.2129934937809219</v>
      </c>
      <c r="F268" s="14">
        <f t="shared" si="37"/>
        <v>3.4110098395524098</v>
      </c>
      <c r="G268" s="17">
        <f t="shared" si="38"/>
        <v>77.194860167460547</v>
      </c>
      <c r="H268" s="17">
        <f>信用曲线—价格!H267</f>
        <v>99.339999999999989</v>
      </c>
      <c r="I268" s="17">
        <f t="shared" si="39"/>
        <v>85.21250000000002</v>
      </c>
      <c r="J268" s="17">
        <f t="shared" si="40"/>
        <v>14.815769498998531</v>
      </c>
      <c r="K268" s="17">
        <f t="shared" si="41"/>
        <v>114.84403899799707</v>
      </c>
      <c r="L268" s="17">
        <f t="shared" si="42"/>
        <v>55.580961002002958</v>
      </c>
      <c r="M268" s="17">
        <f t="shared" si="43"/>
        <v>73.83862006113641</v>
      </c>
      <c r="N268" s="17">
        <f t="shared" si="44"/>
        <v>75.516740114298472</v>
      </c>
      <c r="O268" s="18">
        <f>IFERROR(_xlfn.PERCENTRANK.EXC(INDEX(B:B, MAX(4, ROW()-251)):INDEX(B:B, ROW()), B268), "")</f>
        <v>0.99199999999999999</v>
      </c>
      <c r="P268" s="18">
        <f>IFERROR(_xlfn.PERCENTRANK.EXC(INDEX(H:H, MAX(4, ROW()-251)):INDEX(H:H, ROW()), H268), "")</f>
        <v>0.93200000000000005</v>
      </c>
      <c r="Q268">
        <f t="shared" si="45"/>
        <v>0.96199999999999997</v>
      </c>
      <c r="R268" s="1" t="str">
        <f t="shared" si="46"/>
        <v>便宜</v>
      </c>
    </row>
    <row r="269" spans="1:18">
      <c r="A269" s="3">
        <f>信用曲线—价格!A268</f>
        <v>44955</v>
      </c>
      <c r="B269" s="14">
        <f>信用曲线—价格!D268</f>
        <v>4.0236999999999998</v>
      </c>
      <c r="C269" s="14">
        <f t="shared" si="34"/>
        <v>3.8218016666666657</v>
      </c>
      <c r="D269" s="14">
        <f t="shared" si="35"/>
        <v>0.19611346204984281</v>
      </c>
      <c r="E269" s="14">
        <f t="shared" si="36"/>
        <v>4.2140285907663513</v>
      </c>
      <c r="F269" s="14">
        <f t="shared" si="37"/>
        <v>3.42957474256698</v>
      </c>
      <c r="G269" s="17">
        <f t="shared" si="38"/>
        <v>75.737439340347422</v>
      </c>
      <c r="H269" s="17">
        <f>信用曲线—价格!H268</f>
        <v>100.19999999999997</v>
      </c>
      <c r="I269" s="17">
        <f t="shared" si="39"/>
        <v>85.837166666666661</v>
      </c>
      <c r="J269" s="17">
        <f t="shared" si="40"/>
        <v>14.64044468756736</v>
      </c>
      <c r="K269" s="17">
        <f t="shared" si="41"/>
        <v>115.11805604180138</v>
      </c>
      <c r="L269" s="17">
        <f t="shared" si="42"/>
        <v>56.556277291531941</v>
      </c>
      <c r="M269" s="17">
        <f t="shared" si="43"/>
        <v>74.525951294242802</v>
      </c>
      <c r="N269" s="17">
        <f t="shared" si="44"/>
        <v>75.131695317295112</v>
      </c>
      <c r="O269" s="18">
        <f>IFERROR(_xlfn.PERCENTRANK.EXC(INDEX(B:B, MAX(4, ROW()-251)):INDEX(B:B, ROW()), B269), "")</f>
        <v>0.98399999999999999</v>
      </c>
      <c r="P269" s="18">
        <f>IFERROR(_xlfn.PERCENTRANK.EXC(INDEX(H:H, MAX(4, ROW()-251)):INDEX(H:H, ROW()), H269), "")</f>
        <v>0.97599999999999998</v>
      </c>
      <c r="Q269">
        <f t="shared" si="45"/>
        <v>0.98</v>
      </c>
      <c r="R269" s="1" t="str">
        <f t="shared" si="46"/>
        <v>便宜</v>
      </c>
    </row>
    <row r="270" spans="1:18">
      <c r="A270" s="3">
        <f>信用曲线—价格!A269</f>
        <v>44956</v>
      </c>
      <c r="B270" s="14">
        <f>信用曲线—价格!D269</f>
        <v>4.0236999999999998</v>
      </c>
      <c r="C270" s="14">
        <f t="shared" si="34"/>
        <v>3.8314549999999992</v>
      </c>
      <c r="D270" s="14">
        <f t="shared" si="35"/>
        <v>0.19142569866705333</v>
      </c>
      <c r="E270" s="14">
        <f t="shared" si="36"/>
        <v>4.2143063973341057</v>
      </c>
      <c r="F270" s="14">
        <f t="shared" si="37"/>
        <v>3.4486036026658926</v>
      </c>
      <c r="G270" s="17">
        <f t="shared" si="38"/>
        <v>75.106999914151075</v>
      </c>
      <c r="H270" s="17">
        <f>信用曲线—价格!H269</f>
        <v>100.19999999999997</v>
      </c>
      <c r="I270" s="17">
        <f t="shared" si="39"/>
        <v>86.47466666666665</v>
      </c>
      <c r="J270" s="17">
        <f t="shared" si="40"/>
        <v>14.413696695483187</v>
      </c>
      <c r="K270" s="17">
        <f t="shared" si="41"/>
        <v>115.30206005763303</v>
      </c>
      <c r="L270" s="17">
        <f t="shared" si="42"/>
        <v>57.647273275700272</v>
      </c>
      <c r="M270" s="17">
        <f t="shared" si="43"/>
        <v>73.806060345425507</v>
      </c>
      <c r="N270" s="17">
        <f t="shared" si="44"/>
        <v>74.456530129788291</v>
      </c>
      <c r="O270" s="18">
        <f>IFERROR(_xlfn.PERCENTRANK.EXC(INDEX(B:B, MAX(4, ROW()-251)):INDEX(B:B, ROW()), B270), "")</f>
        <v>0.98</v>
      </c>
      <c r="P270" s="18">
        <f>IFERROR(_xlfn.PERCENTRANK.EXC(INDEX(H:H, MAX(4, ROW()-251)):INDEX(H:H, ROW()), H270), "")</f>
        <v>0.97199999999999998</v>
      </c>
      <c r="Q270">
        <f t="shared" si="45"/>
        <v>0.97599999999999998</v>
      </c>
      <c r="R270" s="1" t="str">
        <f t="shared" si="46"/>
        <v>便宜</v>
      </c>
    </row>
    <row r="271" spans="1:18">
      <c r="A271" s="3">
        <f>信用曲线—价格!A270</f>
        <v>44957</v>
      </c>
      <c r="B271" s="14">
        <f>信用曲线—价格!D270</f>
        <v>4.0279999999999996</v>
      </c>
      <c r="C271" s="14">
        <f t="shared" si="34"/>
        <v>3.8412366666666662</v>
      </c>
      <c r="D271" s="14">
        <f t="shared" si="35"/>
        <v>0.18606068534961473</v>
      </c>
      <c r="E271" s="14">
        <f t="shared" si="36"/>
        <v>4.2133580373658956</v>
      </c>
      <c r="F271" s="14">
        <f t="shared" si="37"/>
        <v>3.4691152959674367</v>
      </c>
      <c r="G271" s="17">
        <f t="shared" si="38"/>
        <v>75.094411130217864</v>
      </c>
      <c r="H271" s="17">
        <f>信用曲线—价格!H270</f>
        <v>101.12999999999994</v>
      </c>
      <c r="I271" s="17">
        <f t="shared" si="39"/>
        <v>87.115999999999985</v>
      </c>
      <c r="J271" s="17">
        <f t="shared" si="40"/>
        <v>14.190000083611089</v>
      </c>
      <c r="K271" s="17">
        <f t="shared" si="41"/>
        <v>115.49600016722216</v>
      </c>
      <c r="L271" s="17">
        <f t="shared" si="42"/>
        <v>58.735999832777807</v>
      </c>
      <c r="M271" s="17">
        <f t="shared" si="43"/>
        <v>74.689922335140764</v>
      </c>
      <c r="N271" s="17">
        <f t="shared" si="44"/>
        <v>74.892166732679314</v>
      </c>
      <c r="O271" s="18">
        <f>IFERROR(_xlfn.PERCENTRANK.EXC(INDEX(B:B, MAX(4, ROW()-251)):INDEX(B:B, ROW()), B271), "")</f>
        <v>0.98799999999999999</v>
      </c>
      <c r="P271" s="18">
        <f>IFERROR(_xlfn.PERCENTRANK.EXC(INDEX(H:H, MAX(4, ROW()-251)):INDEX(H:H, ROW()), H271), "")</f>
        <v>0.98799999999999999</v>
      </c>
      <c r="Q271">
        <f t="shared" si="45"/>
        <v>0.98799999999999999</v>
      </c>
      <c r="R271" s="1" t="str">
        <f t="shared" si="46"/>
        <v>便宜</v>
      </c>
    </row>
    <row r="272" spans="1:18">
      <c r="A272" s="3">
        <f>信用曲线—价格!A271</f>
        <v>44958</v>
      </c>
      <c r="B272" s="14">
        <f>信用曲线—价格!D271</f>
        <v>4.0195999999999996</v>
      </c>
      <c r="C272" s="14">
        <f t="shared" si="34"/>
        <v>3.8505283333333322</v>
      </c>
      <c r="D272" s="14">
        <f t="shared" si="35"/>
        <v>0.18064784085051999</v>
      </c>
      <c r="E272" s="14">
        <f t="shared" si="36"/>
        <v>4.211824015034372</v>
      </c>
      <c r="F272" s="14">
        <f t="shared" si="37"/>
        <v>3.4892326516322925</v>
      </c>
      <c r="G272" s="17">
        <f t="shared" si="38"/>
        <v>73.397963943362143</v>
      </c>
      <c r="H272" s="17">
        <f>信用曲线—价格!H271</f>
        <v>99.789999999999964</v>
      </c>
      <c r="I272" s="17">
        <f t="shared" si="39"/>
        <v>87.709666666666649</v>
      </c>
      <c r="J272" s="17">
        <f t="shared" si="40"/>
        <v>13.956940435771898</v>
      </c>
      <c r="K272" s="17">
        <f t="shared" si="41"/>
        <v>115.62354753821045</v>
      </c>
      <c r="L272" s="17">
        <f t="shared" si="42"/>
        <v>59.795785795122853</v>
      </c>
      <c r="M272" s="17">
        <f t="shared" si="43"/>
        <v>71.638577217058256</v>
      </c>
      <c r="N272" s="17">
        <f t="shared" si="44"/>
        <v>72.518270580210199</v>
      </c>
      <c r="O272" s="18">
        <f>IFERROR(_xlfn.PERCENTRANK.EXC(INDEX(B:B, MAX(4, ROW()-251)):INDEX(B:B, ROW()), B272), "")</f>
        <v>0.97199999999999998</v>
      </c>
      <c r="P272" s="18">
        <f>IFERROR(_xlfn.PERCENTRANK.EXC(INDEX(H:H, MAX(4, ROW()-251)):INDEX(H:H, ROW()), H272), "")</f>
        <v>0.94399999999999995</v>
      </c>
      <c r="Q272">
        <f t="shared" si="45"/>
        <v>0.95799999999999996</v>
      </c>
      <c r="R272" s="1" t="str">
        <f t="shared" si="46"/>
        <v>便宜</v>
      </c>
    </row>
    <row r="273" spans="1:18">
      <c r="A273" s="3">
        <f>信用曲线—价格!A272</f>
        <v>44959</v>
      </c>
      <c r="B273" s="14">
        <f>信用曲线—价格!D272</f>
        <v>4.0195999999999996</v>
      </c>
      <c r="C273" s="14">
        <f t="shared" si="34"/>
        <v>3.8598849999999993</v>
      </c>
      <c r="D273" s="14">
        <f t="shared" si="35"/>
        <v>0.1744140688084109</v>
      </c>
      <c r="E273" s="14">
        <f t="shared" si="36"/>
        <v>4.2087131376168214</v>
      </c>
      <c r="F273" s="14">
        <f t="shared" si="37"/>
        <v>3.5110568623831777</v>
      </c>
      <c r="G273" s="17">
        <f t="shared" si="38"/>
        <v>72.893078679255311</v>
      </c>
      <c r="H273" s="17">
        <f>信用曲线—价格!H272</f>
        <v>100.28999999999995</v>
      </c>
      <c r="I273" s="17">
        <f t="shared" si="39"/>
        <v>88.313833333333335</v>
      </c>
      <c r="J273" s="17">
        <f t="shared" si="40"/>
        <v>13.69713914106574</v>
      </c>
      <c r="K273" s="17">
        <f t="shared" si="41"/>
        <v>115.70811161546482</v>
      </c>
      <c r="L273" s="17">
        <f t="shared" si="42"/>
        <v>60.919555051201854</v>
      </c>
      <c r="M273" s="17">
        <f t="shared" si="43"/>
        <v>71.858883346597111</v>
      </c>
      <c r="N273" s="17">
        <f t="shared" si="44"/>
        <v>72.375981012926218</v>
      </c>
      <c r="O273" s="18">
        <f>IFERROR(_xlfn.PERCENTRANK.EXC(INDEX(B:B, MAX(4, ROW()-251)):INDEX(B:B, ROW()), B273), "")</f>
        <v>0.96799999999999997</v>
      </c>
      <c r="P273" s="18">
        <f>IFERROR(_xlfn.PERCENTRANK.EXC(INDEX(H:H, MAX(4, ROW()-251)):INDEX(H:H, ROW()), H273), "")</f>
        <v>0.97199999999999998</v>
      </c>
      <c r="Q273">
        <f t="shared" si="45"/>
        <v>0.97</v>
      </c>
      <c r="R273" s="1" t="str">
        <f t="shared" si="46"/>
        <v>便宜</v>
      </c>
    </row>
    <row r="274" spans="1:18">
      <c r="A274" s="3">
        <f>信用曲线—价格!A273</f>
        <v>44960</v>
      </c>
      <c r="B274" s="14">
        <f>信用曲线—价格!D273</f>
        <v>4.0054999999999996</v>
      </c>
      <c r="C274" s="14">
        <f t="shared" si="34"/>
        <v>3.8688983333333331</v>
      </c>
      <c r="D274" s="14">
        <f t="shared" si="35"/>
        <v>0.16748154008236718</v>
      </c>
      <c r="E274" s="14">
        <f t="shared" si="36"/>
        <v>4.2038614134980676</v>
      </c>
      <c r="F274" s="14">
        <f t="shared" si="37"/>
        <v>3.5339352531685986</v>
      </c>
      <c r="G274" s="17">
        <f t="shared" si="38"/>
        <v>70.390555669521234</v>
      </c>
      <c r="H274" s="17">
        <f>信用曲线—价格!H273</f>
        <v>98.879999999999939</v>
      </c>
      <c r="I274" s="17">
        <f t="shared" si="39"/>
        <v>88.892499999999998</v>
      </c>
      <c r="J274" s="17">
        <f t="shared" si="40"/>
        <v>13.389364945510456</v>
      </c>
      <c r="K274" s="17">
        <f t="shared" si="41"/>
        <v>115.67122989102091</v>
      </c>
      <c r="L274" s="17">
        <f t="shared" si="42"/>
        <v>62.113770108979082</v>
      </c>
      <c r="M274" s="17">
        <f t="shared" si="43"/>
        <v>68.648195864115308</v>
      </c>
      <c r="N274" s="17">
        <f t="shared" si="44"/>
        <v>69.519375766818271</v>
      </c>
      <c r="O274" s="18">
        <f>IFERROR(_xlfn.PERCENTRANK.EXC(INDEX(B:B, MAX(4, ROW()-251)):INDEX(B:B, ROW()), B274), "")</f>
        <v>0.95599999999999996</v>
      </c>
      <c r="P274" s="18">
        <f>IFERROR(_xlfn.PERCENTRANK.EXC(INDEX(H:H, MAX(4, ROW()-251)):INDEX(H:H, ROW()), H274), "")</f>
        <v>0.89700000000000002</v>
      </c>
      <c r="Q274">
        <f t="shared" si="45"/>
        <v>0.92649999999999999</v>
      </c>
      <c r="R274" s="1" t="str">
        <f t="shared" si="46"/>
        <v>便宜</v>
      </c>
    </row>
    <row r="275" spans="1:18">
      <c r="A275" s="3">
        <f>信用曲线—价格!A274</f>
        <v>44963</v>
      </c>
      <c r="B275" s="14">
        <f>信用曲线—价格!D274</f>
        <v>3.9967999999999999</v>
      </c>
      <c r="C275" s="14">
        <f t="shared" si="34"/>
        <v>3.8775899999999992</v>
      </c>
      <c r="D275" s="14">
        <f t="shared" si="35"/>
        <v>0.16007733268854143</v>
      </c>
      <c r="E275" s="14">
        <f t="shared" si="36"/>
        <v>4.1977446653770825</v>
      </c>
      <c r="F275" s="14">
        <f t="shared" si="37"/>
        <v>3.5574353346229164</v>
      </c>
      <c r="G275" s="17">
        <f t="shared" si="38"/>
        <v>68.61756408571982</v>
      </c>
      <c r="H275" s="17">
        <f>信用曲线—价格!H274</f>
        <v>98.309999999999988</v>
      </c>
      <c r="I275" s="17">
        <f t="shared" si="39"/>
        <v>89.443999999999988</v>
      </c>
      <c r="J275" s="17">
        <f t="shared" si="40"/>
        <v>13.075584337333126</v>
      </c>
      <c r="K275" s="17">
        <f t="shared" si="41"/>
        <v>115.59516867466624</v>
      </c>
      <c r="L275" s="17">
        <f t="shared" si="42"/>
        <v>63.292831325333736</v>
      </c>
      <c r="M275" s="17">
        <f t="shared" si="43"/>
        <v>66.951441272658812</v>
      </c>
      <c r="N275" s="17">
        <f t="shared" si="44"/>
        <v>67.784502679189316</v>
      </c>
      <c r="O275" s="18">
        <f>IFERROR(_xlfn.PERCENTRANK.EXC(INDEX(B:B, MAX(4, ROW()-251)):INDEX(B:B, ROW()), B275), "")</f>
        <v>0.93200000000000005</v>
      </c>
      <c r="P275" s="18">
        <f>IFERROR(_xlfn.PERCENTRANK.EXC(INDEX(H:H, MAX(4, ROW()-251)):INDEX(H:H, ROW()), H275), "")</f>
        <v>0.89300000000000002</v>
      </c>
      <c r="Q275">
        <f t="shared" si="45"/>
        <v>0.91250000000000009</v>
      </c>
      <c r="R275" s="1" t="str">
        <f t="shared" si="46"/>
        <v>便宜</v>
      </c>
    </row>
    <row r="276" spans="1:18">
      <c r="A276" s="3">
        <f>信用曲线—价格!A275</f>
        <v>44964</v>
      </c>
      <c r="B276" s="14">
        <f>信用曲线—价格!D275</f>
        <v>3.9855999999999998</v>
      </c>
      <c r="C276" s="14">
        <f t="shared" si="34"/>
        <v>3.8859033333333333</v>
      </c>
      <c r="D276" s="14">
        <f t="shared" si="35"/>
        <v>0.15219651877649376</v>
      </c>
      <c r="E276" s="14">
        <f t="shared" si="36"/>
        <v>4.1902963708863208</v>
      </c>
      <c r="F276" s="14">
        <f t="shared" si="37"/>
        <v>3.5815102957803457</v>
      </c>
      <c r="G276" s="17">
        <f t="shared" si="38"/>
        <v>66.376305362981853</v>
      </c>
      <c r="H276" s="17">
        <f>信用曲线—价格!H275</f>
        <v>97.449999999999989</v>
      </c>
      <c r="I276" s="17">
        <f t="shared" si="39"/>
        <v>89.986833333333337</v>
      </c>
      <c r="J276" s="17">
        <f t="shared" si="40"/>
        <v>12.709471510391133</v>
      </c>
      <c r="K276" s="17">
        <f t="shared" si="41"/>
        <v>115.4057763541156</v>
      </c>
      <c r="L276" s="17">
        <f t="shared" si="42"/>
        <v>64.567890312551071</v>
      </c>
      <c r="M276" s="17">
        <f t="shared" si="43"/>
        <v>64.680324552765327</v>
      </c>
      <c r="N276" s="17">
        <f t="shared" si="44"/>
        <v>65.52831495787359</v>
      </c>
      <c r="O276" s="18">
        <f>IFERROR(_xlfn.PERCENTRANK.EXC(INDEX(B:B, MAX(4, ROW()-251)):INDEX(B:B, ROW()), B276), "")</f>
        <v>0.88100000000000001</v>
      </c>
      <c r="P276" s="18">
        <f>IFERROR(_xlfn.PERCENTRANK.EXC(INDEX(H:H, MAX(4, ROW()-251)):INDEX(H:H, ROW()), H276), "")</f>
        <v>0.877</v>
      </c>
      <c r="Q276">
        <f t="shared" si="45"/>
        <v>0.879</v>
      </c>
      <c r="R276" s="1" t="str">
        <f t="shared" si="46"/>
        <v>便宜</v>
      </c>
    </row>
    <row r="277" spans="1:18">
      <c r="A277" s="3">
        <f>信用曲线—价格!A276</f>
        <v>44965</v>
      </c>
      <c r="B277" s="14">
        <f>信用曲线—价格!D276</f>
        <v>3.9758</v>
      </c>
      <c r="C277" s="14">
        <f t="shared" si="34"/>
        <v>3.8936366666666666</v>
      </c>
      <c r="D277" s="14">
        <f t="shared" si="35"/>
        <v>0.14445707117489742</v>
      </c>
      <c r="E277" s="14">
        <f t="shared" si="36"/>
        <v>4.1825508090164618</v>
      </c>
      <c r="F277" s="14">
        <f t="shared" si="37"/>
        <v>3.6047225243168719</v>
      </c>
      <c r="G277" s="17">
        <f t="shared" si="38"/>
        <v>64.219333928253349</v>
      </c>
      <c r="H277" s="17">
        <f>信用曲线—价格!H276</f>
        <v>96.499999999999986</v>
      </c>
      <c r="I277" s="17">
        <f t="shared" si="39"/>
        <v>90.514833333333328</v>
      </c>
      <c r="J277" s="17">
        <f t="shared" si="40"/>
        <v>12.29760490552648</v>
      </c>
      <c r="K277" s="17">
        <f t="shared" si="41"/>
        <v>115.11004314438628</v>
      </c>
      <c r="L277" s="17">
        <f t="shared" si="42"/>
        <v>65.919623522280375</v>
      </c>
      <c r="M277" s="17">
        <f t="shared" si="43"/>
        <v>62.167342162653469</v>
      </c>
      <c r="N277" s="17">
        <f t="shared" si="44"/>
        <v>63.193338045453409</v>
      </c>
      <c r="O277" s="18">
        <f>IFERROR(_xlfn.PERCENTRANK.EXC(INDEX(B:B, MAX(4, ROW()-251)):INDEX(B:B, ROW()), B277), "")</f>
        <v>0.877</v>
      </c>
      <c r="P277" s="18">
        <f>IFERROR(_xlfn.PERCENTRANK.EXC(INDEX(H:H, MAX(4, ROW()-251)):INDEX(H:H, ROW()), H277), "")</f>
        <v>0.84899999999999998</v>
      </c>
      <c r="Q277">
        <f t="shared" si="45"/>
        <v>0.86299999999999999</v>
      </c>
      <c r="R277" s="1" t="str">
        <f t="shared" si="46"/>
        <v>便宜</v>
      </c>
    </row>
    <row r="278" spans="1:18">
      <c r="A278" s="3">
        <f>信用曲线—价格!A277</f>
        <v>44966</v>
      </c>
      <c r="B278" s="14">
        <f>信用曲线—价格!D277</f>
        <v>3.9622000000000002</v>
      </c>
      <c r="C278" s="14">
        <f t="shared" si="34"/>
        <v>3.8996433333333327</v>
      </c>
      <c r="D278" s="14">
        <f t="shared" si="35"/>
        <v>0.13952524632331573</v>
      </c>
      <c r="E278" s="14">
        <f t="shared" si="36"/>
        <v>4.1786938259799644</v>
      </c>
      <c r="F278" s="14">
        <f t="shared" si="37"/>
        <v>3.6205928406867014</v>
      </c>
      <c r="G278" s="17">
        <f t="shared" si="38"/>
        <v>61.208843617037488</v>
      </c>
      <c r="H278" s="17">
        <f>信用曲线—价格!H277</f>
        <v>92.93</v>
      </c>
      <c r="I278" s="17">
        <f t="shared" si="39"/>
        <v>91.014333333333326</v>
      </c>
      <c r="J278" s="17">
        <f t="shared" si="40"/>
        <v>11.756158338081988</v>
      </c>
      <c r="K278" s="17">
        <f t="shared" si="41"/>
        <v>114.5266500094973</v>
      </c>
      <c r="L278" s="17">
        <f t="shared" si="42"/>
        <v>67.502016657169349</v>
      </c>
      <c r="M278" s="17">
        <f t="shared" si="43"/>
        <v>54.073751415165148</v>
      </c>
      <c r="N278" s="17">
        <f t="shared" si="44"/>
        <v>57.641297516101318</v>
      </c>
      <c r="O278" s="18">
        <f>IFERROR(_xlfn.PERCENTRANK.EXC(INDEX(B:B, MAX(4, ROW()-251)):INDEX(B:B, ROW()), B278), "")</f>
        <v>0.85699999999999998</v>
      </c>
      <c r="P278" s="18">
        <f>IFERROR(_xlfn.PERCENTRANK.EXC(INDEX(H:H, MAX(4, ROW()-251)):INDEX(H:H, ROW()), H278), "")</f>
        <v>0.84099999999999997</v>
      </c>
      <c r="Q278">
        <f t="shared" si="45"/>
        <v>0.84899999999999998</v>
      </c>
      <c r="R278" s="1" t="str">
        <f t="shared" si="46"/>
        <v>便宜</v>
      </c>
    </row>
    <row r="279" spans="1:18">
      <c r="A279" s="3">
        <f>信用曲线—价格!A278</f>
        <v>44967</v>
      </c>
      <c r="B279" s="14">
        <f>信用曲线—价格!D278</f>
        <v>3.9424000000000001</v>
      </c>
      <c r="C279" s="14">
        <f t="shared" si="34"/>
        <v>3.9047266666666665</v>
      </c>
      <c r="D279" s="14">
        <f t="shared" si="35"/>
        <v>0.13530107778475936</v>
      </c>
      <c r="E279" s="14">
        <f t="shared" si="36"/>
        <v>4.1753288222361853</v>
      </c>
      <c r="F279" s="14">
        <f t="shared" si="37"/>
        <v>3.6341245110971476</v>
      </c>
      <c r="G279" s="17">
        <f t="shared" si="38"/>
        <v>56.961018705494979</v>
      </c>
      <c r="H279" s="17">
        <f>信用曲线—价格!H278</f>
        <v>89.860000000000014</v>
      </c>
      <c r="I279" s="17">
        <f t="shared" si="39"/>
        <v>91.379333333333321</v>
      </c>
      <c r="J279" s="17">
        <f t="shared" si="40"/>
        <v>11.361595266759357</v>
      </c>
      <c r="K279" s="17">
        <f t="shared" si="41"/>
        <v>114.10252386685204</v>
      </c>
      <c r="L279" s="17">
        <f t="shared" si="42"/>
        <v>68.656142799814603</v>
      </c>
      <c r="M279" s="17">
        <f t="shared" si="43"/>
        <v>46.656866184587599</v>
      </c>
      <c r="N279" s="17">
        <f t="shared" si="44"/>
        <v>51.808942445041289</v>
      </c>
      <c r="O279" s="18">
        <f>IFERROR(_xlfn.PERCENTRANK.EXC(INDEX(B:B, MAX(4, ROW()-251)):INDEX(B:B, ROW()), B279), "")</f>
        <v>0.84099999999999997</v>
      </c>
      <c r="P279" s="18">
        <f>IFERROR(_xlfn.PERCENTRANK.EXC(INDEX(H:H, MAX(4, ROW()-251)):INDEX(H:H, ROW()), H279), "")</f>
        <v>0.83699999999999997</v>
      </c>
      <c r="Q279">
        <f t="shared" si="45"/>
        <v>0.83899999999999997</v>
      </c>
      <c r="R279" s="1" t="str">
        <f t="shared" si="46"/>
        <v>便宜</v>
      </c>
    </row>
    <row r="280" spans="1:18">
      <c r="A280" s="3">
        <f>信用曲线—价格!A279</f>
        <v>44970</v>
      </c>
      <c r="B280" s="14">
        <f>信用曲线—价格!D279</f>
        <v>3.9281000000000001</v>
      </c>
      <c r="C280" s="14">
        <f t="shared" si="34"/>
        <v>3.9090433333333334</v>
      </c>
      <c r="D280" s="14">
        <f t="shared" si="35"/>
        <v>0.13174094297710626</v>
      </c>
      <c r="E280" s="14">
        <f t="shared" si="36"/>
        <v>4.1725252192875457</v>
      </c>
      <c r="F280" s="14">
        <f t="shared" si="37"/>
        <v>3.6455614473791211</v>
      </c>
      <c r="G280" s="17">
        <f t="shared" si="38"/>
        <v>53.616314381091534</v>
      </c>
      <c r="H280" s="17">
        <f>信用曲线—价格!H279</f>
        <v>89.420000000000016</v>
      </c>
      <c r="I280" s="17">
        <f t="shared" si="39"/>
        <v>91.719000000000008</v>
      </c>
      <c r="J280" s="17">
        <f t="shared" si="40"/>
        <v>10.98067311388032</v>
      </c>
      <c r="K280" s="17">
        <f t="shared" si="41"/>
        <v>113.68034622776065</v>
      </c>
      <c r="L280" s="17">
        <f t="shared" si="42"/>
        <v>69.757653772239365</v>
      </c>
      <c r="M280" s="17">
        <f t="shared" si="43"/>
        <v>44.765803571062733</v>
      </c>
      <c r="N280" s="17">
        <f t="shared" si="44"/>
        <v>49.19105897607713</v>
      </c>
      <c r="O280" s="18">
        <f>IFERROR(_xlfn.PERCENTRANK.EXC(INDEX(B:B, MAX(4, ROW()-251)):INDEX(B:B, ROW()), B280), "")</f>
        <v>0.83299999999999996</v>
      </c>
      <c r="P280" s="18">
        <f>IFERROR(_xlfn.PERCENTRANK.EXC(INDEX(H:H, MAX(4, ROW()-251)):INDEX(H:H, ROW()), H280), "")</f>
        <v>0.83299999999999996</v>
      </c>
      <c r="Q280">
        <f t="shared" si="45"/>
        <v>0.83299999999999996</v>
      </c>
      <c r="R280" s="1" t="str">
        <f t="shared" si="46"/>
        <v>便宜</v>
      </c>
    </row>
    <row r="281" spans="1:18">
      <c r="A281" s="3">
        <f>信用曲线—价格!A280</f>
        <v>44971</v>
      </c>
      <c r="B281" s="14">
        <f>信用曲线—价格!D280</f>
        <v>3.9089999999999998</v>
      </c>
      <c r="C281" s="14">
        <f t="shared" si="34"/>
        <v>3.9130749999999996</v>
      </c>
      <c r="D281" s="14">
        <f t="shared" si="35"/>
        <v>0.12785539053880562</v>
      </c>
      <c r="E281" s="14">
        <f t="shared" si="36"/>
        <v>4.1687857810776112</v>
      </c>
      <c r="F281" s="14">
        <f t="shared" si="37"/>
        <v>3.6573642189223885</v>
      </c>
      <c r="G281" s="17">
        <f t="shared" si="38"/>
        <v>49.203201370152001</v>
      </c>
      <c r="H281" s="17">
        <f>信用曲线—价格!H280</f>
        <v>87.109999999999971</v>
      </c>
      <c r="I281" s="17">
        <f t="shared" si="39"/>
        <v>91.977666666666664</v>
      </c>
      <c r="J281" s="17">
        <f t="shared" si="40"/>
        <v>10.677068309400832</v>
      </c>
      <c r="K281" s="17">
        <f t="shared" si="41"/>
        <v>113.33180328546833</v>
      </c>
      <c r="L281" s="17">
        <f t="shared" si="42"/>
        <v>70.623530047865003</v>
      </c>
      <c r="M281" s="17">
        <f t="shared" si="43"/>
        <v>38.602520547749833</v>
      </c>
      <c r="N281" s="17">
        <f t="shared" si="44"/>
        <v>43.902860958950917</v>
      </c>
      <c r="O281" s="18">
        <f>IFERROR(_xlfn.PERCENTRANK.EXC(INDEX(B:B, MAX(4, ROW()-251)):INDEX(B:B, ROW()), B281), "")</f>
        <v>0.83</v>
      </c>
      <c r="P281" s="18">
        <f>IFERROR(_xlfn.PERCENTRANK.EXC(INDEX(H:H, MAX(4, ROW()-251)):INDEX(H:H, ROW()), H281), "")</f>
        <v>0.83</v>
      </c>
      <c r="Q281">
        <f t="shared" si="45"/>
        <v>0.83</v>
      </c>
      <c r="R281" s="1" t="str">
        <f t="shared" si="46"/>
        <v>便宜</v>
      </c>
    </row>
    <row r="282" spans="1:18">
      <c r="A282" s="3">
        <f>信用曲线—价格!A281</f>
        <v>44972</v>
      </c>
      <c r="B282" s="14">
        <f>信用曲线—价格!D281</f>
        <v>3.8992</v>
      </c>
      <c r="C282" s="14">
        <f t="shared" si="34"/>
        <v>3.9169433333333328</v>
      </c>
      <c r="D282" s="14">
        <f t="shared" si="35"/>
        <v>0.12373180587589726</v>
      </c>
      <c r="E282" s="14">
        <f t="shared" si="36"/>
        <v>4.1644069450851271</v>
      </c>
      <c r="F282" s="14">
        <f t="shared" si="37"/>
        <v>3.6694797215815385</v>
      </c>
      <c r="G282" s="17">
        <f t="shared" si="38"/>
        <v>46.414961131511873</v>
      </c>
      <c r="H282" s="17">
        <f>信用曲线—价格!H281</f>
        <v>85.570000000000007</v>
      </c>
      <c r="I282" s="17">
        <f t="shared" si="39"/>
        <v>92.210666666666654</v>
      </c>
      <c r="J282" s="17">
        <f t="shared" si="40"/>
        <v>10.372822518757747</v>
      </c>
      <c r="K282" s="17">
        <f t="shared" si="41"/>
        <v>112.95631170418216</v>
      </c>
      <c r="L282" s="17">
        <f t="shared" si="42"/>
        <v>71.465021629151153</v>
      </c>
      <c r="M282" s="17">
        <f t="shared" si="43"/>
        <v>33.995034488785571</v>
      </c>
      <c r="N282" s="17">
        <f t="shared" si="44"/>
        <v>40.204997810148726</v>
      </c>
      <c r="O282" s="18">
        <f>IFERROR(_xlfn.PERCENTRANK.EXC(INDEX(B:B, MAX(4, ROW()-251)):INDEX(B:B, ROW()), B282), "")</f>
        <v>0.80600000000000005</v>
      </c>
      <c r="P282" s="18">
        <f>IFERROR(_xlfn.PERCENTRANK.EXC(INDEX(H:H, MAX(4, ROW()-251)):INDEX(H:H, ROW()), H282), "")</f>
        <v>0.81399999999999995</v>
      </c>
      <c r="Q282">
        <f t="shared" si="45"/>
        <v>0.81</v>
      </c>
      <c r="R282" s="1" t="str">
        <f t="shared" si="46"/>
        <v>便宜</v>
      </c>
    </row>
    <row r="283" spans="1:18">
      <c r="A283" s="3">
        <f>信用曲线—价格!A282</f>
        <v>44973</v>
      </c>
      <c r="B283" s="14">
        <f>信用曲线—价格!D282</f>
        <v>3.8898000000000001</v>
      </c>
      <c r="C283" s="14">
        <f t="shared" si="34"/>
        <v>3.9206549999999991</v>
      </c>
      <c r="D283" s="14">
        <f t="shared" si="35"/>
        <v>0.11937354194690358</v>
      </c>
      <c r="E283" s="14">
        <f t="shared" si="36"/>
        <v>4.1594020838938066</v>
      </c>
      <c r="F283" s="14">
        <f t="shared" si="37"/>
        <v>3.6819079161061921</v>
      </c>
      <c r="G283" s="17">
        <f t="shared" si="38"/>
        <v>43.538140969771341</v>
      </c>
      <c r="H283" s="17">
        <f>信用曲线—价格!H282</f>
        <v>85.070000000000022</v>
      </c>
      <c r="I283" s="17">
        <f t="shared" si="39"/>
        <v>92.407666666666657</v>
      </c>
      <c r="J283" s="17">
        <f t="shared" si="40"/>
        <v>10.115674255812957</v>
      </c>
      <c r="K283" s="17">
        <f t="shared" si="41"/>
        <v>112.63901517829257</v>
      </c>
      <c r="L283" s="17">
        <f t="shared" si="42"/>
        <v>72.176318155040747</v>
      </c>
      <c r="M283" s="17">
        <f t="shared" si="43"/>
        <v>31.865601636860593</v>
      </c>
      <c r="N283" s="17">
        <f t="shared" si="44"/>
        <v>37.701871303315968</v>
      </c>
      <c r="O283" s="18">
        <f>IFERROR(_xlfn.PERCENTRANK.EXC(INDEX(B:B, MAX(4, ROW()-251)):INDEX(B:B, ROW()), B283), "")</f>
        <v>0.77800000000000002</v>
      </c>
      <c r="P283" s="18">
        <f>IFERROR(_xlfn.PERCENTRANK.EXC(INDEX(H:H, MAX(4, ROW()-251)):INDEX(H:H, ROW()), H283), "")</f>
        <v>0.79800000000000004</v>
      </c>
      <c r="Q283">
        <f t="shared" si="45"/>
        <v>0.78800000000000003</v>
      </c>
      <c r="R283" s="1" t="str">
        <f t="shared" si="46"/>
        <v>便宜</v>
      </c>
    </row>
    <row r="284" spans="1:18">
      <c r="A284" s="3">
        <f>信用曲线—价格!A283</f>
        <v>44974</v>
      </c>
      <c r="B284" s="14">
        <f>信用曲线—价格!D283</f>
        <v>3.8734999999999999</v>
      </c>
      <c r="C284" s="14">
        <f t="shared" si="34"/>
        <v>3.9241783333333329</v>
      </c>
      <c r="D284" s="14">
        <f t="shared" si="35"/>
        <v>0.1146387533074527</v>
      </c>
      <c r="E284" s="14">
        <f t="shared" si="36"/>
        <v>4.1534558399482382</v>
      </c>
      <c r="F284" s="14">
        <f t="shared" si="37"/>
        <v>3.6949008267184276</v>
      </c>
      <c r="G284" s="17">
        <f t="shared" si="38"/>
        <v>38.948254435954702</v>
      </c>
      <c r="H284" s="17">
        <f>信用曲线—价格!H283</f>
        <v>83.42</v>
      </c>
      <c r="I284" s="17">
        <f t="shared" si="39"/>
        <v>92.597666666666655</v>
      </c>
      <c r="J284" s="17">
        <f t="shared" si="40"/>
        <v>9.8292543929283838</v>
      </c>
      <c r="K284" s="17">
        <f t="shared" si="41"/>
        <v>112.25617545252342</v>
      </c>
      <c r="L284" s="17">
        <f t="shared" si="42"/>
        <v>72.939157880809887</v>
      </c>
      <c r="M284" s="17">
        <f t="shared" si="43"/>
        <v>26.657266411607257</v>
      </c>
      <c r="N284" s="17">
        <f t="shared" si="44"/>
        <v>32.802760423780981</v>
      </c>
      <c r="O284" s="18">
        <f>IFERROR(_xlfn.PERCENTRANK.EXC(INDEX(B:B, MAX(4, ROW()-251)):INDEX(B:B, ROW()), B284), "")</f>
        <v>0.73499999999999999</v>
      </c>
      <c r="P284" s="18">
        <f>IFERROR(_xlfn.PERCENTRANK.EXC(INDEX(H:H, MAX(4, ROW()-251)):INDEX(H:H, ROW()), H284), "")</f>
        <v>0.75</v>
      </c>
      <c r="Q284">
        <f t="shared" si="45"/>
        <v>0.74249999999999994</v>
      </c>
      <c r="R284" s="1" t="str">
        <f t="shared" si="46"/>
        <v>便宜</v>
      </c>
    </row>
    <row r="285" spans="1:18">
      <c r="A285" s="3">
        <f>信用曲线—价格!A284</f>
        <v>44977</v>
      </c>
      <c r="B285" s="14">
        <f>信用曲线—价格!D284</f>
        <v>3.8635000000000002</v>
      </c>
      <c r="C285" s="14">
        <f t="shared" si="34"/>
        <v>3.9273966666666662</v>
      </c>
      <c r="D285" s="14">
        <f t="shared" si="35"/>
        <v>0.11001059574032514</v>
      </c>
      <c r="E285" s="14">
        <f t="shared" si="36"/>
        <v>4.1474178581473167</v>
      </c>
      <c r="F285" s="14">
        <f t="shared" si="37"/>
        <v>3.7073754751860157</v>
      </c>
      <c r="G285" s="17">
        <f t="shared" si="38"/>
        <v>35.479428995755306</v>
      </c>
      <c r="H285" s="17">
        <f>信用曲线—价格!H284</f>
        <v>81.93</v>
      </c>
      <c r="I285" s="17">
        <f t="shared" si="39"/>
        <v>92.717333333333315</v>
      </c>
      <c r="J285" s="17">
        <f t="shared" si="40"/>
        <v>9.6503631031479209</v>
      </c>
      <c r="K285" s="17">
        <f t="shared" si="41"/>
        <v>112.01805953962915</v>
      </c>
      <c r="L285" s="17">
        <f t="shared" si="42"/>
        <v>73.41660712703748</v>
      </c>
      <c r="M285" s="17">
        <f t="shared" si="43"/>
        <v>22.054592096605891</v>
      </c>
      <c r="N285" s="17">
        <f t="shared" si="44"/>
        <v>28.7670105461806</v>
      </c>
      <c r="O285" s="18">
        <f>IFERROR(_xlfn.PERCENTRANK.EXC(INDEX(B:B, MAX(4, ROW()-251)):INDEX(B:B, ROW()), B285), "")</f>
        <v>0.71899999999999997</v>
      </c>
      <c r="P285" s="18">
        <f>IFERROR(_xlfn.PERCENTRANK.EXC(INDEX(H:H, MAX(4, ROW()-251)):INDEX(H:H, ROW()), H285), "")</f>
        <v>0.71099999999999997</v>
      </c>
      <c r="Q285">
        <f t="shared" si="45"/>
        <v>0.71499999999999997</v>
      </c>
      <c r="R285" s="1" t="str">
        <f t="shared" si="46"/>
        <v>便宜</v>
      </c>
    </row>
    <row r="286" spans="1:18">
      <c r="A286" s="3">
        <f>信用曲线—价格!A285</f>
        <v>44978</v>
      </c>
      <c r="B286" s="14">
        <f>信用曲线—价格!D285</f>
        <v>3.8675999999999999</v>
      </c>
      <c r="C286" s="14">
        <f t="shared" si="34"/>
        <v>3.9306833333333331</v>
      </c>
      <c r="D286" s="14">
        <f t="shared" si="35"/>
        <v>0.10503572946039283</v>
      </c>
      <c r="E286" s="14">
        <f t="shared" si="36"/>
        <v>4.1407547922541186</v>
      </c>
      <c r="F286" s="14">
        <f t="shared" si="37"/>
        <v>3.7206118744125476</v>
      </c>
      <c r="G286" s="17">
        <f t="shared" si="38"/>
        <v>34.985267951816134</v>
      </c>
      <c r="H286" s="17">
        <f>信用曲线—价格!H285</f>
        <v>81.570000000000007</v>
      </c>
      <c r="I286" s="17">
        <f t="shared" si="39"/>
        <v>92.791666666666657</v>
      </c>
      <c r="J286" s="17">
        <f t="shared" si="40"/>
        <v>9.5447062560418594</v>
      </c>
      <c r="K286" s="17">
        <f t="shared" si="41"/>
        <v>111.88107917875038</v>
      </c>
      <c r="L286" s="17">
        <f t="shared" si="42"/>
        <v>73.702254154582931</v>
      </c>
      <c r="M286" s="17">
        <f t="shared" si="43"/>
        <v>20.607616500604038</v>
      </c>
      <c r="N286" s="17">
        <f t="shared" si="44"/>
        <v>27.796442226210086</v>
      </c>
      <c r="O286" s="18">
        <f>IFERROR(_xlfn.PERCENTRANK.EXC(INDEX(B:B, MAX(4, ROW()-251)):INDEX(B:B, ROW()), B286), "")</f>
        <v>0.72699999999999998</v>
      </c>
      <c r="P286" s="18">
        <f>IFERROR(_xlfn.PERCENTRANK.EXC(INDEX(H:H, MAX(4, ROW()-251)):INDEX(H:H, ROW()), H286), "")</f>
        <v>0.70699999999999996</v>
      </c>
      <c r="Q286">
        <f t="shared" si="45"/>
        <v>0.71699999999999997</v>
      </c>
      <c r="R286" s="1" t="str">
        <f t="shared" si="46"/>
        <v>便宜</v>
      </c>
    </row>
    <row r="287" spans="1:18">
      <c r="A287" s="3">
        <f>信用曲线—价格!A286</f>
        <v>44979</v>
      </c>
      <c r="B287" s="14">
        <f>信用曲线—价格!D286</f>
        <v>3.8605</v>
      </c>
      <c r="C287" s="14">
        <f t="shared" si="34"/>
        <v>3.9340116666666662</v>
      </c>
      <c r="D287" s="14">
        <f t="shared" si="35"/>
        <v>9.9348878665490706E-2</v>
      </c>
      <c r="E287" s="14">
        <f t="shared" si="36"/>
        <v>4.1327094239976478</v>
      </c>
      <c r="F287" s="14">
        <f t="shared" si="37"/>
        <v>3.7353139093356846</v>
      </c>
      <c r="G287" s="17">
        <f t="shared" si="38"/>
        <v>31.501636542325478</v>
      </c>
      <c r="H287" s="17">
        <f>信用曲线—价格!H286</f>
        <v>80.87</v>
      </c>
      <c r="I287" s="17">
        <f t="shared" si="39"/>
        <v>92.929499999999976</v>
      </c>
      <c r="J287" s="17">
        <f t="shared" si="40"/>
        <v>9.3048797886569119</v>
      </c>
      <c r="K287" s="17">
        <f t="shared" si="41"/>
        <v>111.5392595773138</v>
      </c>
      <c r="L287" s="17">
        <f t="shared" si="42"/>
        <v>74.319740422686152</v>
      </c>
      <c r="M287" s="17">
        <f t="shared" si="43"/>
        <v>17.598990331124234</v>
      </c>
      <c r="N287" s="17">
        <f t="shared" si="44"/>
        <v>24.550313436724856</v>
      </c>
      <c r="O287" s="18">
        <f>IFERROR(_xlfn.PERCENTRANK.EXC(INDEX(B:B, MAX(4, ROW()-251)):INDEX(B:B, ROW()), B287), "")</f>
        <v>0.70699999999999996</v>
      </c>
      <c r="P287" s="18">
        <f>IFERROR(_xlfn.PERCENTRANK.EXC(INDEX(H:H, MAX(4, ROW()-251)):INDEX(H:H, ROW()), H287), "")</f>
        <v>0.69099999999999995</v>
      </c>
      <c r="Q287">
        <f t="shared" si="45"/>
        <v>0.69899999999999995</v>
      </c>
      <c r="R287" s="1" t="str">
        <f t="shared" si="46"/>
        <v>便宜</v>
      </c>
    </row>
    <row r="288" spans="1:18">
      <c r="A288" s="3">
        <f>信用曲线—价格!A287</f>
        <v>44980</v>
      </c>
      <c r="B288" s="14">
        <f>信用曲线—价格!D287</f>
        <v>3.8607</v>
      </c>
      <c r="C288" s="14">
        <f t="shared" si="34"/>
        <v>3.9373383333333334</v>
      </c>
      <c r="D288" s="14">
        <f t="shared" si="35"/>
        <v>9.320758696780844E-2</v>
      </c>
      <c r="E288" s="14">
        <f t="shared" si="36"/>
        <v>4.1237535072689502</v>
      </c>
      <c r="F288" s="14">
        <f t="shared" si="37"/>
        <v>3.7509231593977166</v>
      </c>
      <c r="G288" s="17">
        <f t="shared" si="38"/>
        <v>29.444180504371829</v>
      </c>
      <c r="H288" s="17">
        <f>信用曲线—价格!H287</f>
        <v>80.65000000000002</v>
      </c>
      <c r="I288" s="17">
        <f t="shared" si="39"/>
        <v>93.078666666666635</v>
      </c>
      <c r="J288" s="17">
        <f t="shared" si="40"/>
        <v>9.0263511532203786</v>
      </c>
      <c r="K288" s="17">
        <f t="shared" si="41"/>
        <v>111.13136897310739</v>
      </c>
      <c r="L288" s="17">
        <f t="shared" si="42"/>
        <v>75.025964360225885</v>
      </c>
      <c r="M288" s="17">
        <f t="shared" si="43"/>
        <v>15.57671406836311</v>
      </c>
      <c r="N288" s="17">
        <f t="shared" si="44"/>
        <v>22.510447286367469</v>
      </c>
      <c r="O288" s="18">
        <f>IFERROR(_xlfn.PERCENTRANK.EXC(INDEX(B:B, MAX(4, ROW()-251)):INDEX(B:B, ROW()), B288), "")</f>
        <v>0.70699999999999996</v>
      </c>
      <c r="P288" s="18">
        <f>IFERROR(_xlfn.PERCENTRANK.EXC(INDEX(H:H, MAX(4, ROW()-251)):INDEX(H:H, ROW()), H288), "")</f>
        <v>0.68700000000000006</v>
      </c>
      <c r="Q288">
        <f t="shared" si="45"/>
        <v>0.69700000000000006</v>
      </c>
      <c r="R288" s="1" t="str">
        <f t="shared" si="46"/>
        <v>便宜</v>
      </c>
    </row>
    <row r="289" spans="1:18">
      <c r="A289" s="3">
        <f>信用曲线—价格!A288</f>
        <v>44981</v>
      </c>
      <c r="B289" s="14">
        <f>信用曲线—价格!D288</f>
        <v>3.8649</v>
      </c>
      <c r="C289" s="14">
        <f t="shared" si="34"/>
        <v>3.9402383333333333</v>
      </c>
      <c r="D289" s="14">
        <f t="shared" si="35"/>
        <v>8.7969800464621412E-2</v>
      </c>
      <c r="E289" s="14">
        <f t="shared" si="36"/>
        <v>4.1161779342625762</v>
      </c>
      <c r="F289" s="14">
        <f t="shared" si="37"/>
        <v>3.7642987324040904</v>
      </c>
      <c r="G289" s="17">
        <f t="shared" si="38"/>
        <v>28.589716887094713</v>
      </c>
      <c r="H289" s="17">
        <f>信用曲线—价格!H288</f>
        <v>81.13000000000001</v>
      </c>
      <c r="I289" s="17">
        <f t="shared" si="39"/>
        <v>93.238666666666646</v>
      </c>
      <c r="J289" s="17">
        <f t="shared" si="40"/>
        <v>8.717715737715686</v>
      </c>
      <c r="K289" s="17">
        <f t="shared" si="41"/>
        <v>110.67409814209802</v>
      </c>
      <c r="L289" s="17">
        <f t="shared" si="42"/>
        <v>75.803235191235274</v>
      </c>
      <c r="M289" s="17">
        <f t="shared" si="43"/>
        <v>15.27568966753358</v>
      </c>
      <c r="N289" s="17">
        <f t="shared" si="44"/>
        <v>21.932703277314147</v>
      </c>
      <c r="O289" s="18">
        <f>IFERROR(_xlfn.PERCENTRANK.EXC(INDEX(B:B, MAX(4, ROW()-251)):INDEX(B:B, ROW()), B289), "")</f>
        <v>0.71499999999999997</v>
      </c>
      <c r="P289" s="18">
        <f>IFERROR(_xlfn.PERCENTRANK.EXC(INDEX(H:H, MAX(4, ROW()-251)):INDEX(H:H, ROW()), H289), "")</f>
        <v>0.69099999999999995</v>
      </c>
      <c r="Q289">
        <f t="shared" si="45"/>
        <v>0.70299999999999996</v>
      </c>
      <c r="R289" s="1" t="str">
        <f t="shared" si="46"/>
        <v>便宜</v>
      </c>
    </row>
    <row r="290" spans="1:18">
      <c r="A290" s="3">
        <f>信用曲线—价格!A289</f>
        <v>44984</v>
      </c>
      <c r="B290" s="14">
        <f>信用曲线—价格!D289</f>
        <v>3.8645999999999998</v>
      </c>
      <c r="C290" s="14">
        <f t="shared" si="34"/>
        <v>3.9427166666666666</v>
      </c>
      <c r="D290" s="14">
        <f t="shared" si="35"/>
        <v>8.3524826648528075E-2</v>
      </c>
      <c r="E290" s="14">
        <f t="shared" si="36"/>
        <v>4.1097663199637227</v>
      </c>
      <c r="F290" s="14">
        <f t="shared" si="37"/>
        <v>3.7756670133696106</v>
      </c>
      <c r="G290" s="17">
        <f t="shared" si="38"/>
        <v>26.618728286805872</v>
      </c>
      <c r="H290" s="17">
        <f>信用曲线—价格!H289</f>
        <v>80.509999999999991</v>
      </c>
      <c r="I290" s="17">
        <f t="shared" si="39"/>
        <v>93.347499999999982</v>
      </c>
      <c r="J290" s="17">
        <f t="shared" si="40"/>
        <v>8.5115350693801428</v>
      </c>
      <c r="K290" s="17">
        <f t="shared" si="41"/>
        <v>110.37057013876027</v>
      </c>
      <c r="L290" s="17">
        <f t="shared" si="42"/>
        <v>76.324429861239693</v>
      </c>
      <c r="M290" s="17">
        <f t="shared" si="43"/>
        <v>12.293816875106623</v>
      </c>
      <c r="N290" s="17">
        <f t="shared" si="44"/>
        <v>19.456272580956249</v>
      </c>
      <c r="O290" s="18">
        <f>IFERROR(_xlfn.PERCENTRANK.EXC(INDEX(B:B, MAX(4, ROW()-251)):INDEX(B:B, ROW()), B290), "")</f>
        <v>0.71099999999999997</v>
      </c>
      <c r="P290" s="18">
        <f>IFERROR(_xlfn.PERCENTRANK.EXC(INDEX(H:H, MAX(4, ROW()-251)):INDEX(H:H, ROW()), H290), "")</f>
        <v>0.67900000000000005</v>
      </c>
      <c r="Q290">
        <f t="shared" si="45"/>
        <v>0.69500000000000006</v>
      </c>
      <c r="R290" s="1" t="str">
        <f t="shared" si="46"/>
        <v>便宜</v>
      </c>
    </row>
    <row r="291" spans="1:18">
      <c r="A291" s="3">
        <f>信用曲线—价格!A290</f>
        <v>44985</v>
      </c>
      <c r="B291" s="14">
        <f>信用曲线—价格!D290</f>
        <v>3.8572000000000002</v>
      </c>
      <c r="C291" s="14">
        <f t="shared" si="34"/>
        <v>3.9449649999999994</v>
      </c>
      <c r="D291" s="14">
        <f t="shared" si="35"/>
        <v>7.9194428893682972E-2</v>
      </c>
      <c r="E291" s="14">
        <f t="shared" si="36"/>
        <v>4.1033538577873649</v>
      </c>
      <c r="F291" s="14">
        <f t="shared" si="37"/>
        <v>3.7865761422126334</v>
      </c>
      <c r="G291" s="17">
        <f t="shared" si="38"/>
        <v>22.294452644572406</v>
      </c>
      <c r="H291" s="17">
        <f>信用曲线—价格!H290</f>
        <v>79.570000000000007</v>
      </c>
      <c r="I291" s="17">
        <f t="shared" si="39"/>
        <v>93.422499999999971</v>
      </c>
      <c r="J291" s="17">
        <f t="shared" si="40"/>
        <v>8.366339463406268</v>
      </c>
      <c r="K291" s="17">
        <f t="shared" si="41"/>
        <v>110.15517892681251</v>
      </c>
      <c r="L291" s="17">
        <f t="shared" si="42"/>
        <v>76.689821073187431</v>
      </c>
      <c r="M291" s="17">
        <f t="shared" si="43"/>
        <v>8.6064489117679805</v>
      </c>
      <c r="N291" s="17">
        <f t="shared" si="44"/>
        <v>15.450450778170193</v>
      </c>
      <c r="O291" s="18">
        <f>IFERROR(_xlfn.PERCENTRANK.EXC(INDEX(B:B, MAX(4, ROW()-251)):INDEX(B:B, ROW()), B291), "")</f>
        <v>0.68700000000000006</v>
      </c>
      <c r="P291" s="18">
        <f>IFERROR(_xlfn.PERCENTRANK.EXC(INDEX(H:H, MAX(4, ROW()-251)):INDEX(H:H, ROW()), H291), "")</f>
        <v>0.66400000000000003</v>
      </c>
      <c r="Q291">
        <f t="shared" si="45"/>
        <v>0.67549999999999999</v>
      </c>
      <c r="R291" s="1" t="str">
        <f t="shared" si="46"/>
        <v>便宜</v>
      </c>
    </row>
    <row r="292" spans="1:18">
      <c r="A292" s="3">
        <f>信用曲线—价格!A291</f>
        <v>44986</v>
      </c>
      <c r="B292" s="14">
        <f>信用曲线—价格!D291</f>
        <v>3.8530000000000002</v>
      </c>
      <c r="C292" s="14">
        <f t="shared" si="34"/>
        <v>3.9470516666666668</v>
      </c>
      <c r="D292" s="14">
        <f t="shared" si="35"/>
        <v>7.4908913030509422E-2</v>
      </c>
      <c r="E292" s="14">
        <f t="shared" si="36"/>
        <v>4.0968694927276861</v>
      </c>
      <c r="F292" s="14">
        <f t="shared" si="37"/>
        <v>3.7972338406056481</v>
      </c>
      <c r="G292" s="17">
        <f t="shared" si="38"/>
        <v>18.611323118398225</v>
      </c>
      <c r="H292" s="17">
        <f>信用曲线—价格!H291</f>
        <v>79.140000000000029</v>
      </c>
      <c r="I292" s="17">
        <f t="shared" si="39"/>
        <v>93.46933333333331</v>
      </c>
      <c r="J292" s="17">
        <f t="shared" si="40"/>
        <v>8.2764185873340335</v>
      </c>
      <c r="K292" s="17">
        <f t="shared" si="41"/>
        <v>110.02217050800138</v>
      </c>
      <c r="L292" s="17">
        <f t="shared" si="42"/>
        <v>76.91649615866524</v>
      </c>
      <c r="M292" s="17">
        <f t="shared" si="43"/>
        <v>6.7163828710209517</v>
      </c>
      <c r="N292" s="17">
        <f t="shared" si="44"/>
        <v>12.663852994709588</v>
      </c>
      <c r="O292" s="18">
        <f>IFERROR(_xlfn.PERCENTRANK.EXC(INDEX(B:B, MAX(4, ROW()-251)):INDEX(B:B, ROW()), B292), "")</f>
        <v>0.68300000000000005</v>
      </c>
      <c r="P292" s="18">
        <f>IFERROR(_xlfn.PERCENTRANK.EXC(INDEX(H:H, MAX(4, ROW()-251)):INDEX(H:H, ROW()), H292), "")</f>
        <v>0.65200000000000002</v>
      </c>
      <c r="Q292">
        <f t="shared" si="45"/>
        <v>0.66749999999999998</v>
      </c>
      <c r="R292" s="1" t="str">
        <f t="shared" si="46"/>
        <v>便宜</v>
      </c>
    </row>
    <row r="293" spans="1:18">
      <c r="A293" s="3">
        <f>信用曲线—价格!A292</f>
        <v>44987</v>
      </c>
      <c r="B293" s="14">
        <f>信用曲线—价格!D292</f>
        <v>3.8330000000000002</v>
      </c>
      <c r="C293" s="14">
        <f t="shared" si="34"/>
        <v>3.9487216666666667</v>
      </c>
      <c r="D293" s="14">
        <f t="shared" si="35"/>
        <v>7.1070034906294488E-2</v>
      </c>
      <c r="E293" s="14">
        <f t="shared" si="36"/>
        <v>4.0908617364792557</v>
      </c>
      <c r="F293" s="14">
        <f t="shared" si="37"/>
        <v>3.8065815968540777</v>
      </c>
      <c r="G293" s="17">
        <f t="shared" si="38"/>
        <v>9.293087860711978</v>
      </c>
      <c r="H293" s="17">
        <f>信用曲线—价格!H292</f>
        <v>76.760000000000034</v>
      </c>
      <c r="I293" s="17">
        <f t="shared" si="39"/>
        <v>93.484499999999983</v>
      </c>
      <c r="J293" s="17">
        <f t="shared" si="40"/>
        <v>8.2443553211283191</v>
      </c>
      <c r="K293" s="17">
        <f t="shared" si="41"/>
        <v>109.97321064225662</v>
      </c>
      <c r="L293" s="17">
        <f t="shared" si="42"/>
        <v>76.995789357743348</v>
      </c>
      <c r="M293" s="17">
        <f t="shared" si="43"/>
        <v>-0.71500241243558071</v>
      </c>
      <c r="N293" s="17">
        <f t="shared" si="44"/>
        <v>4.2890427241381985</v>
      </c>
      <c r="O293" s="18">
        <f>IFERROR(_xlfn.PERCENTRANK.EXC(INDEX(B:B, MAX(4, ROW()-251)):INDEX(B:B, ROW()), B293), "")</f>
        <v>0.66400000000000003</v>
      </c>
      <c r="P293" s="18">
        <f>IFERROR(_xlfn.PERCENTRANK.EXC(INDEX(H:H, MAX(4, ROW()-251)):INDEX(H:H, ROW()), H293), "")</f>
        <v>0.624</v>
      </c>
      <c r="Q293">
        <f t="shared" si="45"/>
        <v>0.64400000000000002</v>
      </c>
      <c r="R293" s="1" t="str">
        <f t="shared" si="46"/>
        <v>便宜</v>
      </c>
    </row>
    <row r="294" spans="1:18">
      <c r="A294" s="3">
        <f>信用曲线—价格!A293</f>
        <v>44988</v>
      </c>
      <c r="B294" s="14">
        <f>信用曲线—价格!D293</f>
        <v>3.8370000000000002</v>
      </c>
      <c r="C294" s="14">
        <f t="shared" si="34"/>
        <v>3.9503733333333328</v>
      </c>
      <c r="D294" s="14">
        <f t="shared" si="35"/>
        <v>6.7129815716953117E-2</v>
      </c>
      <c r="E294" s="14">
        <f t="shared" si="36"/>
        <v>4.0846329647672395</v>
      </c>
      <c r="F294" s="14">
        <f t="shared" si="37"/>
        <v>3.8161137018994267</v>
      </c>
      <c r="G294" s="17">
        <f t="shared" si="38"/>
        <v>7.7783239375476265</v>
      </c>
      <c r="H294" s="17">
        <f>信用曲线—价格!H293</f>
        <v>76.78000000000003</v>
      </c>
      <c r="I294" s="17">
        <f t="shared" si="39"/>
        <v>93.528999999999968</v>
      </c>
      <c r="J294" s="17">
        <f t="shared" si="40"/>
        <v>8.1446088439125699</v>
      </c>
      <c r="K294" s="17">
        <f t="shared" si="41"/>
        <v>109.81821768782511</v>
      </c>
      <c r="L294" s="17">
        <f t="shared" si="42"/>
        <v>77.239782312174825</v>
      </c>
      <c r="M294" s="17">
        <f t="shared" si="43"/>
        <v>-1.4113087595312963</v>
      </c>
      <c r="N294" s="17">
        <f t="shared" si="44"/>
        <v>3.183507589008165</v>
      </c>
      <c r="O294" s="18">
        <f>IFERROR(_xlfn.PERCENTRANK.EXC(INDEX(B:B, MAX(4, ROW()-251)):INDEX(B:B, ROW()), B294), "")</f>
        <v>0.66700000000000004</v>
      </c>
      <c r="P294" s="18">
        <f>IFERROR(_xlfn.PERCENTRANK.EXC(INDEX(H:H, MAX(4, ROW()-251)):INDEX(H:H, ROW()), H294), "")</f>
        <v>0.624</v>
      </c>
      <c r="Q294">
        <f t="shared" si="45"/>
        <v>0.64549999999999996</v>
      </c>
      <c r="R294" s="1" t="str">
        <f t="shared" si="46"/>
        <v>便宜</v>
      </c>
    </row>
    <row r="295" spans="1:18">
      <c r="A295" s="3">
        <f>信用曲线—价格!A294</f>
        <v>44991</v>
      </c>
      <c r="B295" s="14">
        <f>信用曲线—价格!D294</f>
        <v>3.8365999999999998</v>
      </c>
      <c r="C295" s="14">
        <f t="shared" si="34"/>
        <v>3.9508183333333329</v>
      </c>
      <c r="D295" s="14">
        <f t="shared" si="35"/>
        <v>6.6265778400360201E-2</v>
      </c>
      <c r="E295" s="14">
        <f t="shared" si="36"/>
        <v>4.0833498901340537</v>
      </c>
      <c r="F295" s="14">
        <f t="shared" si="37"/>
        <v>3.8182867765326125</v>
      </c>
      <c r="G295" s="17">
        <f t="shared" si="38"/>
        <v>6.9090048851247303</v>
      </c>
      <c r="H295" s="17">
        <f>信用曲线—价格!H294</f>
        <v>78.109999999999985</v>
      </c>
      <c r="I295" s="17">
        <f t="shared" si="39"/>
        <v>93.454833333333283</v>
      </c>
      <c r="J295" s="17">
        <f t="shared" si="40"/>
        <v>8.2655514425667551</v>
      </c>
      <c r="K295" s="17">
        <f t="shared" si="41"/>
        <v>109.98593621846679</v>
      </c>
      <c r="L295" s="17">
        <f t="shared" si="42"/>
        <v>76.923730448199777</v>
      </c>
      <c r="M295" s="17">
        <f t="shared" si="43"/>
        <v>3.5879927674608627</v>
      </c>
      <c r="N295" s="17">
        <f t="shared" si="44"/>
        <v>5.2484988262927965</v>
      </c>
      <c r="O295" s="18">
        <f>IFERROR(_xlfn.PERCENTRANK.EXC(INDEX(B:B, MAX(4, ROW()-251)):INDEX(B:B, ROW()), B295), "")</f>
        <v>0.66700000000000004</v>
      </c>
      <c r="P295" s="18">
        <f>IFERROR(_xlfn.PERCENTRANK.EXC(INDEX(H:H, MAX(4, ROW()-251)):INDEX(H:H, ROW()), H295), "")</f>
        <v>0.64</v>
      </c>
      <c r="Q295">
        <f t="shared" si="45"/>
        <v>0.65349999999999997</v>
      </c>
      <c r="R295" s="1" t="str">
        <f t="shared" si="46"/>
        <v>便宜</v>
      </c>
    </row>
    <row r="296" spans="1:18">
      <c r="A296" s="3">
        <f>信用曲线—价格!A295</f>
        <v>44992</v>
      </c>
      <c r="B296" s="14">
        <f>信用曲线—价格!D295</f>
        <v>3.8365999999999998</v>
      </c>
      <c r="C296" s="14">
        <f t="shared" si="34"/>
        <v>3.9512616666666664</v>
      </c>
      <c r="D296" s="14">
        <f t="shared" si="35"/>
        <v>6.5390908225311184E-2</v>
      </c>
      <c r="E296" s="14">
        <f t="shared" si="36"/>
        <v>4.0820434831172889</v>
      </c>
      <c r="F296" s="14">
        <f t="shared" si="37"/>
        <v>3.820479850216044</v>
      </c>
      <c r="G296" s="17">
        <f t="shared" si="38"/>
        <v>6.1629935343657216</v>
      </c>
      <c r="H296" s="17">
        <f>信用曲线—价格!H295</f>
        <v>78.609999999999985</v>
      </c>
      <c r="I296" s="17">
        <f t="shared" si="39"/>
        <v>93.382999999999953</v>
      </c>
      <c r="J296" s="17">
        <f t="shared" si="40"/>
        <v>8.3766400974396529</v>
      </c>
      <c r="K296" s="17">
        <f t="shared" si="41"/>
        <v>110.13628019487926</v>
      </c>
      <c r="L296" s="17">
        <f t="shared" si="42"/>
        <v>76.629719805120644</v>
      </c>
      <c r="M296" s="17">
        <f t="shared" si="43"/>
        <v>5.9101267687405485</v>
      </c>
      <c r="N296" s="17">
        <f t="shared" si="44"/>
        <v>6.0365601515531351</v>
      </c>
      <c r="O296" s="18">
        <f>IFERROR(_xlfn.PERCENTRANK.EXC(INDEX(B:B, MAX(4, ROW()-251)):INDEX(B:B, ROW()), B296), "")</f>
        <v>0.66700000000000004</v>
      </c>
      <c r="P296" s="18">
        <f>IFERROR(_xlfn.PERCENTRANK.EXC(INDEX(H:H, MAX(4, ROW()-251)):INDEX(H:H, ROW()), H296), "")</f>
        <v>0.65200000000000002</v>
      </c>
      <c r="Q296">
        <f t="shared" si="45"/>
        <v>0.65949999999999998</v>
      </c>
      <c r="R296" s="1" t="str">
        <f t="shared" si="46"/>
        <v>便宜</v>
      </c>
    </row>
    <row r="297" spans="1:18">
      <c r="A297" s="3">
        <f>信用曲线—价格!A296</f>
        <v>44993</v>
      </c>
      <c r="B297" s="14">
        <f>信用曲线—价格!D296</f>
        <v>3.8264999999999998</v>
      </c>
      <c r="C297" s="14">
        <f t="shared" si="34"/>
        <v>3.9514433333333341</v>
      </c>
      <c r="D297" s="14">
        <f t="shared" si="35"/>
        <v>6.5021728745393595E-2</v>
      </c>
      <c r="E297" s="14">
        <f t="shared" si="36"/>
        <v>4.0814867908241217</v>
      </c>
      <c r="F297" s="14">
        <f t="shared" si="37"/>
        <v>3.8213998758425469</v>
      </c>
      <c r="G297" s="17">
        <f t="shared" si="38"/>
        <v>1.9609306980376824</v>
      </c>
      <c r="H297" s="17">
        <f>信用曲线—价格!H296</f>
        <v>77.429999999999978</v>
      </c>
      <c r="I297" s="17">
        <f t="shared" si="39"/>
        <v>93.298833333333292</v>
      </c>
      <c r="J297" s="17">
        <f t="shared" si="40"/>
        <v>8.5123197044878616</v>
      </c>
      <c r="K297" s="17">
        <f t="shared" si="41"/>
        <v>110.32347274230901</v>
      </c>
      <c r="L297" s="17">
        <f t="shared" si="42"/>
        <v>76.274193924357576</v>
      </c>
      <c r="M297" s="17">
        <f t="shared" si="43"/>
        <v>3.3945097099473354</v>
      </c>
      <c r="N297" s="17">
        <f t="shared" si="44"/>
        <v>2.677720203992509</v>
      </c>
      <c r="O297" s="18">
        <f>IFERROR(_xlfn.PERCENTRANK.EXC(INDEX(B:B, MAX(4, ROW()-251)):INDEX(B:B, ROW()), B297), "")</f>
        <v>0.66400000000000003</v>
      </c>
      <c r="P297" s="18">
        <f>IFERROR(_xlfn.PERCENTRANK.EXC(INDEX(H:H, MAX(4, ROW()-251)):INDEX(H:H, ROW()), H297), "")</f>
        <v>0.64</v>
      </c>
      <c r="Q297">
        <f t="shared" si="45"/>
        <v>0.65200000000000002</v>
      </c>
      <c r="R297" s="1" t="str">
        <f t="shared" si="46"/>
        <v>便宜</v>
      </c>
    </row>
    <row r="298" spans="1:18">
      <c r="A298" s="3">
        <f>信用曲线—价格!A297</f>
        <v>44994</v>
      </c>
      <c r="B298" s="14">
        <f>信用曲线—价格!D297</f>
        <v>3.8142</v>
      </c>
      <c r="C298" s="14">
        <f t="shared" si="34"/>
        <v>3.9506733333333339</v>
      </c>
      <c r="D298" s="14">
        <f t="shared" si="35"/>
        <v>6.637757398160625E-2</v>
      </c>
      <c r="E298" s="14">
        <f t="shared" si="36"/>
        <v>4.0834284812965462</v>
      </c>
      <c r="F298" s="14">
        <f t="shared" si="37"/>
        <v>3.8179181853701216</v>
      </c>
      <c r="G298" s="17">
        <f t="shared" si="38"/>
        <v>-1.4003921607439016</v>
      </c>
      <c r="H298" s="17">
        <f>信用曲线—价格!H297</f>
        <v>76.429999999999993</v>
      </c>
      <c r="I298" s="17">
        <f t="shared" si="39"/>
        <v>93.131666666666646</v>
      </c>
      <c r="J298" s="17">
        <f t="shared" si="40"/>
        <v>8.7442250515075557</v>
      </c>
      <c r="K298" s="17">
        <f t="shared" si="41"/>
        <v>110.62011676968176</v>
      </c>
      <c r="L298" s="17">
        <f t="shared" si="42"/>
        <v>75.643216563651535</v>
      </c>
      <c r="M298" s="17">
        <f t="shared" si="43"/>
        <v>2.2494372906516498</v>
      </c>
      <c r="N298" s="17">
        <f t="shared" si="44"/>
        <v>0.42452256495387408</v>
      </c>
      <c r="O298" s="18">
        <f>IFERROR(_xlfn.PERCENTRANK.EXC(INDEX(B:B, MAX(4, ROW()-251)):INDEX(B:B, ROW()), B298), "")</f>
        <v>0.64800000000000002</v>
      </c>
      <c r="P298" s="18">
        <f>IFERROR(_xlfn.PERCENTRANK.EXC(INDEX(H:H, MAX(4, ROW()-251)):INDEX(H:H, ROW()), H298), "")</f>
        <v>0.61599999999999999</v>
      </c>
      <c r="Q298">
        <f t="shared" si="45"/>
        <v>0.63200000000000001</v>
      </c>
      <c r="R298" s="1" t="str">
        <f t="shared" si="46"/>
        <v>便宜</v>
      </c>
    </row>
    <row r="299" spans="1:18">
      <c r="A299" s="3">
        <f>信用曲线—价格!A298</f>
        <v>44995</v>
      </c>
      <c r="B299" s="14">
        <f>信用曲线—价格!D298</f>
        <v>3.7917999999999998</v>
      </c>
      <c r="C299" s="14">
        <f t="shared" si="34"/>
        <v>3.9474166666666681</v>
      </c>
      <c r="D299" s="14">
        <f t="shared" si="35"/>
        <v>6.9284863136813674E-2</v>
      </c>
      <c r="E299" s="14">
        <f t="shared" si="36"/>
        <v>4.0859863929402955</v>
      </c>
      <c r="F299" s="14">
        <f t="shared" si="37"/>
        <v>3.8088469403930407</v>
      </c>
      <c r="G299" s="17">
        <f t="shared" si="38"/>
        <v>-6.1510334369063635</v>
      </c>
      <c r="H299" s="17">
        <f>信用曲线—价格!H298</f>
        <v>75.069999999999965</v>
      </c>
      <c r="I299" s="17">
        <f t="shared" si="39"/>
        <v>92.772166666666649</v>
      </c>
      <c r="J299" s="17">
        <f t="shared" si="40"/>
        <v>9.0360744235923853</v>
      </c>
      <c r="K299" s="17">
        <f t="shared" si="41"/>
        <v>110.84431551385143</v>
      </c>
      <c r="L299" s="17">
        <f t="shared" si="42"/>
        <v>74.700017819481872</v>
      </c>
      <c r="M299" s="17">
        <f t="shared" si="43"/>
        <v>1.0236253133111168</v>
      </c>
      <c r="N299" s="17">
        <f t="shared" si="44"/>
        <v>-2.5637040617976234</v>
      </c>
      <c r="O299" s="18">
        <f>IFERROR(_xlfn.PERCENTRANK.EXC(INDEX(B:B, MAX(4, ROW()-251)):INDEX(B:B, ROW()), B299), "")</f>
        <v>0.58099999999999996</v>
      </c>
      <c r="P299" s="18">
        <f>IFERROR(_xlfn.PERCENTRANK.EXC(INDEX(H:H, MAX(4, ROW()-251)):INDEX(H:H, ROW()), H299), "")</f>
        <v>0.58399999999999996</v>
      </c>
      <c r="Q299">
        <f t="shared" si="45"/>
        <v>0.58250000000000002</v>
      </c>
      <c r="R299" s="1" t="str">
        <f t="shared" si="46"/>
        <v>便宜</v>
      </c>
    </row>
    <row r="300" spans="1:18">
      <c r="A300" s="3">
        <f>信用曲线—价格!A299</f>
        <v>44998</v>
      </c>
      <c r="B300" s="14">
        <f>信用曲线—价格!D299</f>
        <v>3.7913999999999999</v>
      </c>
      <c r="C300" s="14">
        <f t="shared" si="34"/>
        <v>3.9440700000000017</v>
      </c>
      <c r="D300" s="14">
        <f t="shared" si="35"/>
        <v>7.188583062097699E-2</v>
      </c>
      <c r="E300" s="14">
        <f t="shared" si="36"/>
        <v>4.0878416612419555</v>
      </c>
      <c r="F300" s="14">
        <f t="shared" si="37"/>
        <v>3.8002983387580476</v>
      </c>
      <c r="G300" s="17">
        <f t="shared" si="38"/>
        <v>-3.0946080337322641</v>
      </c>
      <c r="H300" s="17">
        <f>信用曲线—价格!H299</f>
        <v>74.779999999999973</v>
      </c>
      <c r="I300" s="17">
        <f t="shared" si="39"/>
        <v>92.353999999999985</v>
      </c>
      <c r="J300" s="17">
        <f t="shared" si="40"/>
        <v>9.2793143741462494</v>
      </c>
      <c r="K300" s="17">
        <f t="shared" si="41"/>
        <v>110.91262874829249</v>
      </c>
      <c r="L300" s="17">
        <f t="shared" si="42"/>
        <v>73.795371251707479</v>
      </c>
      <c r="M300" s="17">
        <f t="shared" si="43"/>
        <v>2.6527518860548485</v>
      </c>
      <c r="N300" s="17">
        <f t="shared" si="44"/>
        <v>-0.22092807383870783</v>
      </c>
      <c r="O300" s="18">
        <f>IFERROR(_xlfn.PERCENTRANK.EXC(INDEX(B:B, MAX(4, ROW()-251)):INDEX(B:B, ROW()), B300), "")</f>
        <v>0.58099999999999996</v>
      </c>
      <c r="P300" s="18">
        <f>IFERROR(_xlfn.PERCENTRANK.EXC(INDEX(H:H, MAX(4, ROW()-251)):INDEX(H:H, ROW()), H300), "")</f>
        <v>0.57699999999999996</v>
      </c>
      <c r="Q300">
        <f t="shared" si="45"/>
        <v>0.57899999999999996</v>
      </c>
      <c r="R300" s="1" t="str">
        <f t="shared" si="46"/>
        <v>便宜</v>
      </c>
    </row>
    <row r="301" spans="1:18">
      <c r="A301" s="3">
        <f>信用曲线—价格!A300</f>
        <v>44999</v>
      </c>
      <c r="B301" s="14">
        <f>信用曲线—价格!D300</f>
        <v>3.7906</v>
      </c>
      <c r="C301" s="14">
        <f t="shared" si="34"/>
        <v>3.9405050000000013</v>
      </c>
      <c r="D301" s="14">
        <f t="shared" si="35"/>
        <v>7.4107742053063433E-2</v>
      </c>
      <c r="E301" s="14">
        <f t="shared" si="36"/>
        <v>4.088720484106128</v>
      </c>
      <c r="F301" s="14">
        <f t="shared" si="37"/>
        <v>3.7922895158938745</v>
      </c>
      <c r="G301" s="17">
        <f t="shared" si="38"/>
        <v>-0.56995256064636823</v>
      </c>
      <c r="H301" s="17">
        <f>信用曲线—价格!H300</f>
        <v>75.199999999999974</v>
      </c>
      <c r="I301" s="17">
        <f t="shared" si="39"/>
        <v>91.923666666666648</v>
      </c>
      <c r="J301" s="17">
        <f t="shared" si="40"/>
        <v>9.4674140450581863</v>
      </c>
      <c r="K301" s="17">
        <f t="shared" si="41"/>
        <v>110.85849475678302</v>
      </c>
      <c r="L301" s="17">
        <f t="shared" si="42"/>
        <v>72.988838576550279</v>
      </c>
      <c r="M301" s="17">
        <f t="shared" si="43"/>
        <v>5.8388737751569053</v>
      </c>
      <c r="N301" s="17">
        <f t="shared" si="44"/>
        <v>2.6344606072552685</v>
      </c>
      <c r="O301" s="18">
        <f>IFERROR(_xlfn.PERCENTRANK.EXC(INDEX(B:B, MAX(4, ROW()-251)):INDEX(B:B, ROW()), B301), "")</f>
        <v>0.58099999999999996</v>
      </c>
      <c r="P301" s="18">
        <f>IFERROR(_xlfn.PERCENTRANK.EXC(INDEX(H:H, MAX(4, ROW()-251)):INDEX(H:H, ROW()), H301), "")</f>
        <v>0.60399999999999998</v>
      </c>
      <c r="Q301">
        <f t="shared" si="45"/>
        <v>0.59250000000000003</v>
      </c>
      <c r="R301" s="1" t="str">
        <f t="shared" si="46"/>
        <v>便宜</v>
      </c>
    </row>
    <row r="302" spans="1:18">
      <c r="A302" s="3">
        <f>信用曲线—价格!A301</f>
        <v>45000</v>
      </c>
      <c r="B302" s="14">
        <f>信用曲线—价格!D301</f>
        <v>3.7749999999999999</v>
      </c>
      <c r="C302" s="14">
        <f t="shared" si="34"/>
        <v>3.9366966666666681</v>
      </c>
      <c r="D302" s="14">
        <f t="shared" si="35"/>
        <v>7.6643442490771221E-2</v>
      </c>
      <c r="E302" s="14">
        <f t="shared" si="36"/>
        <v>4.0899835516482108</v>
      </c>
      <c r="F302" s="14">
        <f t="shared" si="37"/>
        <v>3.7834097816851258</v>
      </c>
      <c r="G302" s="17">
        <f t="shared" si="38"/>
        <v>-2.7431510811047151</v>
      </c>
      <c r="H302" s="17">
        <f>信用曲线—价格!H301</f>
        <v>73.22999999999999</v>
      </c>
      <c r="I302" s="17">
        <f t="shared" si="39"/>
        <v>91.487166666666639</v>
      </c>
      <c r="J302" s="17">
        <f t="shared" si="40"/>
        <v>9.7164110852996295</v>
      </c>
      <c r="K302" s="17">
        <f t="shared" si="41"/>
        <v>110.91998883726589</v>
      </c>
      <c r="L302" s="17">
        <f t="shared" si="42"/>
        <v>72.054344496067387</v>
      </c>
      <c r="M302" s="17">
        <f t="shared" si="43"/>
        <v>3.0249222002126448</v>
      </c>
      <c r="N302" s="17">
        <f t="shared" si="44"/>
        <v>0.14088555955396487</v>
      </c>
      <c r="O302" s="18">
        <f>IFERROR(_xlfn.PERCENTRANK.EXC(INDEX(B:B, MAX(4, ROW()-251)):INDEX(B:B, ROW()), B302), "")</f>
        <v>0.57699999999999996</v>
      </c>
      <c r="P302" s="18">
        <f>IFERROR(_xlfn.PERCENTRANK.EXC(INDEX(H:H, MAX(4, ROW()-251)):INDEX(H:H, ROW()), H302), "")</f>
        <v>0.53700000000000003</v>
      </c>
      <c r="Q302">
        <f t="shared" si="45"/>
        <v>0.55699999999999994</v>
      </c>
      <c r="R302" s="1" t="str">
        <f t="shared" si="46"/>
        <v>便宜</v>
      </c>
    </row>
    <row r="303" spans="1:18">
      <c r="A303" s="3">
        <f>信用曲线—价格!A302</f>
        <v>45001</v>
      </c>
      <c r="B303" s="14">
        <f>信用曲线—价格!D302</f>
        <v>3.7751999999999999</v>
      </c>
      <c r="C303" s="14">
        <f t="shared" si="34"/>
        <v>3.9330766666666674</v>
      </c>
      <c r="D303" s="14">
        <f t="shared" si="35"/>
        <v>7.9059178364158433E-2</v>
      </c>
      <c r="E303" s="14">
        <f t="shared" si="36"/>
        <v>4.0911950233949845</v>
      </c>
      <c r="F303" s="14">
        <f t="shared" si="37"/>
        <v>3.7749583099383504</v>
      </c>
      <c r="G303" s="17">
        <f t="shared" si="38"/>
        <v>7.6426945817813341E-2</v>
      </c>
      <c r="H303" s="17">
        <f>信用曲线—价格!H302</f>
        <v>74.330000000000013</v>
      </c>
      <c r="I303" s="17">
        <f t="shared" si="39"/>
        <v>91.054166666666632</v>
      </c>
      <c r="J303" s="17">
        <f t="shared" si="40"/>
        <v>9.8938318897827049</v>
      </c>
      <c r="K303" s="17">
        <f t="shared" si="41"/>
        <v>110.84183044623204</v>
      </c>
      <c r="L303" s="17">
        <f t="shared" si="42"/>
        <v>71.266502887101225</v>
      </c>
      <c r="M303" s="17">
        <f t="shared" si="43"/>
        <v>7.7409267385633491</v>
      </c>
      <c r="N303" s="17">
        <f t="shared" si="44"/>
        <v>3.9086768421905811</v>
      </c>
      <c r="O303" s="18">
        <f>IFERROR(_xlfn.PERCENTRANK.EXC(INDEX(B:B, MAX(4, ROW()-251)):INDEX(B:B, ROW()), B303), "")</f>
        <v>0.58099999999999996</v>
      </c>
      <c r="P303" s="18">
        <f>IFERROR(_xlfn.PERCENTRANK.EXC(INDEX(H:H, MAX(4, ROW()-251)):INDEX(H:H, ROW()), H303), "")</f>
        <v>0.56499999999999995</v>
      </c>
      <c r="Q303">
        <f t="shared" si="45"/>
        <v>0.57299999999999995</v>
      </c>
      <c r="R303" s="1" t="str">
        <f t="shared" si="46"/>
        <v>便宜</v>
      </c>
    </row>
    <row r="304" spans="1:18">
      <c r="A304" s="3">
        <f>信用曲线—价格!A303</f>
        <v>45002</v>
      </c>
      <c r="B304" s="14">
        <f>信用曲线—价格!D303</f>
        <v>3.7555999999999998</v>
      </c>
      <c r="C304" s="14">
        <f t="shared" si="34"/>
        <v>3.9289466666666679</v>
      </c>
      <c r="D304" s="14">
        <f t="shared" si="35"/>
        <v>8.1749933844718278E-2</v>
      </c>
      <c r="E304" s="14">
        <f t="shared" si="36"/>
        <v>4.0924465343561041</v>
      </c>
      <c r="F304" s="14">
        <f t="shared" si="37"/>
        <v>3.7654467989772313</v>
      </c>
      <c r="G304" s="17">
        <f t="shared" si="38"/>
        <v>-3.0112559466822444</v>
      </c>
      <c r="H304" s="17">
        <f>信用曲线—价格!H303</f>
        <v>72.889999999999986</v>
      </c>
      <c r="I304" s="17">
        <f t="shared" si="39"/>
        <v>90.591333333333324</v>
      </c>
      <c r="J304" s="17">
        <f t="shared" si="40"/>
        <v>10.084556655493225</v>
      </c>
      <c r="K304" s="17">
        <f t="shared" si="41"/>
        <v>110.76044664431977</v>
      </c>
      <c r="L304" s="17">
        <f t="shared" si="42"/>
        <v>70.422220022346877</v>
      </c>
      <c r="M304" s="17">
        <f t="shared" si="43"/>
        <v>6.1177205452776864</v>
      </c>
      <c r="N304" s="17">
        <f t="shared" si="44"/>
        <v>1.553232299297721</v>
      </c>
      <c r="O304" s="18">
        <f>IFERROR(_xlfn.PERCENTRANK.EXC(INDEX(B:B, MAX(4, ROW()-251)):INDEX(B:B, ROW()), B304), "")</f>
        <v>0.56899999999999995</v>
      </c>
      <c r="P304" s="18">
        <f>IFERROR(_xlfn.PERCENTRANK.EXC(INDEX(H:H, MAX(4, ROW()-251)):INDEX(H:H, ROW()), H304), "")</f>
        <v>0.53700000000000003</v>
      </c>
      <c r="Q304">
        <f t="shared" si="45"/>
        <v>0.55299999999999994</v>
      </c>
      <c r="R304" s="1" t="str">
        <f t="shared" si="46"/>
        <v>便宜</v>
      </c>
    </row>
    <row r="305" spans="1:18">
      <c r="A305" s="3">
        <f>信用曲线—价格!A304</f>
        <v>45005</v>
      </c>
      <c r="B305" s="14">
        <f>信用曲线—价格!D304</f>
        <v>3.7551000000000001</v>
      </c>
      <c r="C305" s="14">
        <f t="shared" si="34"/>
        <v>3.9249983333333343</v>
      </c>
      <c r="D305" s="14">
        <f t="shared" si="35"/>
        <v>8.4333039329783838E-2</v>
      </c>
      <c r="E305" s="14">
        <f t="shared" si="36"/>
        <v>4.0936644119929015</v>
      </c>
      <c r="F305" s="14">
        <f t="shared" si="37"/>
        <v>3.7563322546737665</v>
      </c>
      <c r="G305" s="17">
        <f t="shared" si="38"/>
        <v>-0.36529416097162598</v>
      </c>
      <c r="H305" s="17">
        <f>信用曲线—价格!H304</f>
        <v>74.37</v>
      </c>
      <c r="I305" s="17">
        <f t="shared" si="39"/>
        <v>90.175499999999985</v>
      </c>
      <c r="J305" s="17">
        <f t="shared" si="40"/>
        <v>10.231859254972242</v>
      </c>
      <c r="K305" s="17">
        <f t="shared" si="41"/>
        <v>110.63921850994447</v>
      </c>
      <c r="L305" s="17">
        <f t="shared" si="42"/>
        <v>69.7117814900555</v>
      </c>
      <c r="M305" s="17">
        <f t="shared" si="43"/>
        <v>11.381652136391562</v>
      </c>
      <c r="N305" s="17">
        <f t="shared" si="44"/>
        <v>5.5081789877099681</v>
      </c>
      <c r="O305" s="18">
        <f>IFERROR(_xlfn.PERCENTRANK.EXC(INDEX(B:B, MAX(4, ROW()-251)):INDEX(B:B, ROW()), B305), "")</f>
        <v>0.56899999999999995</v>
      </c>
      <c r="P305" s="18">
        <f>IFERROR(_xlfn.PERCENTRANK.EXC(INDEX(H:H, MAX(4, ROW()-251)):INDEX(H:H, ROW()), H305), "")</f>
        <v>0.57299999999999995</v>
      </c>
      <c r="Q305">
        <f t="shared" si="45"/>
        <v>0.57099999999999995</v>
      </c>
      <c r="R305" s="1" t="str">
        <f t="shared" si="46"/>
        <v>便宜</v>
      </c>
    </row>
    <row r="306" spans="1:18">
      <c r="A306" s="3">
        <f>信用曲线—价格!A305</f>
        <v>45006</v>
      </c>
      <c r="B306" s="14">
        <f>信用曲线—价格!D305</f>
        <v>3.7423000000000002</v>
      </c>
      <c r="C306" s="14">
        <f t="shared" si="34"/>
        <v>3.920910000000001</v>
      </c>
      <c r="D306" s="14">
        <f t="shared" si="35"/>
        <v>8.7145745250437973E-2</v>
      </c>
      <c r="E306" s="14">
        <f t="shared" si="36"/>
        <v>4.0952014905008767</v>
      </c>
      <c r="F306" s="14">
        <f t="shared" si="37"/>
        <v>3.7466185094991249</v>
      </c>
      <c r="G306" s="17">
        <f t="shared" si="38"/>
        <v>-1.2388756004995578</v>
      </c>
      <c r="H306" s="17">
        <f>信用曲线—价格!H305</f>
        <v>73.080000000000041</v>
      </c>
      <c r="I306" s="17">
        <f t="shared" si="39"/>
        <v>89.727833333333322</v>
      </c>
      <c r="J306" s="17">
        <f t="shared" si="40"/>
        <v>10.383862984469109</v>
      </c>
      <c r="K306" s="17">
        <f t="shared" si="41"/>
        <v>110.49555930227154</v>
      </c>
      <c r="L306" s="17">
        <f t="shared" si="42"/>
        <v>68.9601073643951</v>
      </c>
      <c r="M306" s="17">
        <f t="shared" si="43"/>
        <v>9.9189787118892152</v>
      </c>
      <c r="N306" s="17">
        <f t="shared" si="44"/>
        <v>4.3400515556948287</v>
      </c>
      <c r="O306" s="18">
        <f>IFERROR(_xlfn.PERCENTRANK.EXC(INDEX(B:B, MAX(4, ROW()-251)):INDEX(B:B, ROW()), B306), "")</f>
        <v>0.56899999999999995</v>
      </c>
      <c r="P306" s="18">
        <f>IFERROR(_xlfn.PERCENTRANK.EXC(INDEX(H:H, MAX(4, ROW()-251)):INDEX(H:H, ROW()), H306), "")</f>
        <v>0.54100000000000004</v>
      </c>
      <c r="Q306">
        <f t="shared" si="45"/>
        <v>0.55499999999999994</v>
      </c>
      <c r="R306" s="1" t="str">
        <f t="shared" si="46"/>
        <v>便宜</v>
      </c>
    </row>
    <row r="307" spans="1:18">
      <c r="A307" s="3">
        <f>信用曲线—价格!A306</f>
        <v>45007</v>
      </c>
      <c r="B307" s="14">
        <f>信用曲线—价格!D306</f>
        <v>3.7323</v>
      </c>
      <c r="C307" s="14">
        <f t="shared" si="34"/>
        <v>3.9165533333333347</v>
      </c>
      <c r="D307" s="14">
        <f t="shared" si="35"/>
        <v>8.9934532623414928E-2</v>
      </c>
      <c r="E307" s="14">
        <f t="shared" si="36"/>
        <v>4.0964223985801649</v>
      </c>
      <c r="F307" s="14">
        <f t="shared" si="37"/>
        <v>3.7366842680865049</v>
      </c>
      <c r="G307" s="17">
        <f t="shared" si="38"/>
        <v>-1.2187387754777379</v>
      </c>
      <c r="H307" s="17">
        <f>信用曲线—价格!H306</f>
        <v>71.59</v>
      </c>
      <c r="I307" s="17">
        <f t="shared" si="39"/>
        <v>89.199333333333314</v>
      </c>
      <c r="J307" s="17">
        <f t="shared" si="40"/>
        <v>10.4878222952707</v>
      </c>
      <c r="K307" s="17">
        <f t="shared" si="41"/>
        <v>110.17497792387471</v>
      </c>
      <c r="L307" s="17">
        <f t="shared" si="42"/>
        <v>68.223688742791921</v>
      </c>
      <c r="M307" s="17">
        <f t="shared" si="43"/>
        <v>8.0243332753789662</v>
      </c>
      <c r="N307" s="17">
        <f t="shared" si="44"/>
        <v>3.4027972499506141</v>
      </c>
      <c r="O307" s="18">
        <f>IFERROR(_xlfn.PERCENTRANK.EXC(INDEX(B:B, MAX(4, ROW()-251)):INDEX(B:B, ROW()), B307), "")</f>
        <v>0.56100000000000005</v>
      </c>
      <c r="P307" s="18">
        <f>IFERROR(_xlfn.PERCENTRANK.EXC(INDEX(H:H, MAX(4, ROW()-251)):INDEX(H:H, ROW()), H307), "")</f>
        <v>0.51700000000000002</v>
      </c>
      <c r="Q307">
        <f t="shared" si="45"/>
        <v>0.53900000000000003</v>
      </c>
      <c r="R307" s="1" t="str">
        <f t="shared" si="46"/>
        <v>中性</v>
      </c>
    </row>
    <row r="308" spans="1:18">
      <c r="A308" s="3">
        <f>信用曲线—价格!A307</f>
        <v>45008</v>
      </c>
      <c r="B308" s="14">
        <f>信用曲线—价格!D307</f>
        <v>3.7282999999999999</v>
      </c>
      <c r="C308" s="14">
        <f t="shared" si="34"/>
        <v>3.9120850000000016</v>
      </c>
      <c r="D308" s="14">
        <f t="shared" si="35"/>
        <v>9.2523094368516551E-2</v>
      </c>
      <c r="E308" s="14">
        <f t="shared" si="36"/>
        <v>4.097131188737035</v>
      </c>
      <c r="F308" s="14">
        <f t="shared" si="37"/>
        <v>3.7270388112629687</v>
      </c>
      <c r="G308" s="17">
        <f t="shared" si="38"/>
        <v>0.34077673948301446</v>
      </c>
      <c r="H308" s="17">
        <f>信用曲线—价格!H307</f>
        <v>71.55</v>
      </c>
      <c r="I308" s="17">
        <f t="shared" si="39"/>
        <v>88.724666666666664</v>
      </c>
      <c r="J308" s="17">
        <f t="shared" si="40"/>
        <v>10.632814329469547</v>
      </c>
      <c r="K308" s="17">
        <f t="shared" si="41"/>
        <v>109.99029532560576</v>
      </c>
      <c r="L308" s="17">
        <f t="shared" si="42"/>
        <v>67.459038007727571</v>
      </c>
      <c r="M308" s="17">
        <f t="shared" si="43"/>
        <v>9.6187186795269604</v>
      </c>
      <c r="N308" s="17">
        <f t="shared" si="44"/>
        <v>4.9797477095049878</v>
      </c>
      <c r="O308" s="18">
        <f>IFERROR(_xlfn.PERCENTRANK.EXC(INDEX(B:B, MAX(4, ROW()-251)):INDEX(B:B, ROW()), B308), "")</f>
        <v>0.56100000000000005</v>
      </c>
      <c r="P308" s="18">
        <f>IFERROR(_xlfn.PERCENTRANK.EXC(INDEX(H:H, MAX(4, ROW()-251)):INDEX(H:H, ROW()), H308), "")</f>
        <v>0.51700000000000002</v>
      </c>
      <c r="Q308">
        <f t="shared" si="45"/>
        <v>0.53900000000000003</v>
      </c>
      <c r="R308" s="1" t="str">
        <f t="shared" si="46"/>
        <v>中性</v>
      </c>
    </row>
    <row r="309" spans="1:18">
      <c r="A309" s="3">
        <f>信用曲线—价格!A308</f>
        <v>45009</v>
      </c>
      <c r="B309" s="14">
        <f>信用曲线—价格!D308</f>
        <v>3.7256</v>
      </c>
      <c r="C309" s="14">
        <f t="shared" si="34"/>
        <v>3.9072533333333346</v>
      </c>
      <c r="D309" s="14">
        <f t="shared" si="35"/>
        <v>9.4577754697475314E-2</v>
      </c>
      <c r="E309" s="14">
        <f t="shared" si="36"/>
        <v>4.0964088427282856</v>
      </c>
      <c r="F309" s="14">
        <f t="shared" si="37"/>
        <v>3.718097823938384</v>
      </c>
      <c r="G309" s="17">
        <f t="shared" si="38"/>
        <v>1.9830709889479776</v>
      </c>
      <c r="H309" s="17">
        <f>信用曲线—价格!H308</f>
        <v>70.37</v>
      </c>
      <c r="I309" s="17">
        <f t="shared" si="39"/>
        <v>88.23566666666666</v>
      </c>
      <c r="J309" s="17">
        <f t="shared" si="40"/>
        <v>10.792508915936443</v>
      </c>
      <c r="K309" s="17">
        <f t="shared" si="41"/>
        <v>109.82068449853955</v>
      </c>
      <c r="L309" s="17">
        <f t="shared" si="42"/>
        <v>66.65064883479377</v>
      </c>
      <c r="M309" s="17">
        <f t="shared" si="43"/>
        <v>8.6155851113408914</v>
      </c>
      <c r="N309" s="17">
        <f t="shared" si="44"/>
        <v>5.2993280501444344</v>
      </c>
      <c r="O309" s="18">
        <f>IFERROR(_xlfn.PERCENTRANK.EXC(INDEX(B:B, MAX(4, ROW()-251)):INDEX(B:B, ROW()), B309), "")</f>
        <v>0.55700000000000005</v>
      </c>
      <c r="P309" s="18">
        <f>IFERROR(_xlfn.PERCENTRANK.EXC(INDEX(H:H, MAX(4, ROW()-251)):INDEX(H:H, ROW()), H309), "")</f>
        <v>0.51300000000000001</v>
      </c>
      <c r="Q309">
        <f t="shared" si="45"/>
        <v>0.53500000000000003</v>
      </c>
      <c r="R309" s="1" t="str">
        <f t="shared" si="46"/>
        <v>中性</v>
      </c>
    </row>
    <row r="310" spans="1:18">
      <c r="A310" s="3">
        <f>信用曲线—价格!A309</f>
        <v>45012</v>
      </c>
      <c r="B310" s="14">
        <f>信用曲线—价格!D309</f>
        <v>3.7305999999999999</v>
      </c>
      <c r="C310" s="14">
        <f t="shared" si="34"/>
        <v>3.9026933333333349</v>
      </c>
      <c r="D310" s="14">
        <f t="shared" si="35"/>
        <v>9.640242958234263E-2</v>
      </c>
      <c r="E310" s="14">
        <f t="shared" si="36"/>
        <v>4.0954981924980203</v>
      </c>
      <c r="F310" s="14">
        <f t="shared" si="37"/>
        <v>3.7098884741686495</v>
      </c>
      <c r="G310" s="17">
        <f t="shared" si="38"/>
        <v>5.3711109567159605</v>
      </c>
      <c r="H310" s="17">
        <f>信用曲线—价格!H309</f>
        <v>71.78</v>
      </c>
      <c r="I310" s="17">
        <f t="shared" si="39"/>
        <v>87.78</v>
      </c>
      <c r="J310" s="17">
        <f t="shared" si="40"/>
        <v>10.901779515756543</v>
      </c>
      <c r="K310" s="17">
        <f t="shared" si="41"/>
        <v>109.58355903151309</v>
      </c>
      <c r="L310" s="17">
        <f t="shared" si="42"/>
        <v>65.976440968486912</v>
      </c>
      <c r="M310" s="17">
        <f t="shared" si="43"/>
        <v>13.308742446875524</v>
      </c>
      <c r="N310" s="17">
        <f t="shared" si="44"/>
        <v>9.3399267017957417</v>
      </c>
      <c r="O310" s="18">
        <f>IFERROR(_xlfn.PERCENTRANK.EXC(INDEX(B:B, MAX(4, ROW()-251)):INDEX(B:B, ROW()), B310), "")</f>
        <v>0.56899999999999995</v>
      </c>
      <c r="P310" s="18">
        <f>IFERROR(_xlfn.PERCENTRANK.EXC(INDEX(H:H, MAX(4, ROW()-251)):INDEX(H:H, ROW()), H310), "")</f>
        <v>0.54100000000000004</v>
      </c>
      <c r="Q310">
        <f t="shared" si="45"/>
        <v>0.55499999999999994</v>
      </c>
      <c r="R310" s="1" t="str">
        <f t="shared" si="46"/>
        <v>便宜</v>
      </c>
    </row>
    <row r="311" spans="1:18">
      <c r="A311" s="3">
        <f>信用曲线—价格!A310</f>
        <v>45013</v>
      </c>
      <c r="B311" s="14">
        <f>信用曲线—价格!D310</f>
        <v>3.7408999999999999</v>
      </c>
      <c r="C311" s="14">
        <f t="shared" si="34"/>
        <v>3.8984950000000014</v>
      </c>
      <c r="D311" s="14">
        <f t="shared" si="35"/>
        <v>9.7885490735911226E-2</v>
      </c>
      <c r="E311" s="14">
        <f t="shared" si="36"/>
        <v>4.0942659814718239</v>
      </c>
      <c r="F311" s="14">
        <f t="shared" si="37"/>
        <v>3.7027240185281789</v>
      </c>
      <c r="G311" s="17">
        <f t="shared" si="38"/>
        <v>9.7501634779605233</v>
      </c>
      <c r="H311" s="17">
        <f>信用曲线—价格!H310</f>
        <v>73.059999999999988</v>
      </c>
      <c r="I311" s="17">
        <f t="shared" si="39"/>
        <v>87.34083333333335</v>
      </c>
      <c r="J311" s="17">
        <f t="shared" si="40"/>
        <v>10.955942941365743</v>
      </c>
      <c r="K311" s="17">
        <f t="shared" si="41"/>
        <v>109.25271921606483</v>
      </c>
      <c r="L311" s="17">
        <f t="shared" si="42"/>
        <v>65.428947450601868</v>
      </c>
      <c r="M311" s="17">
        <f t="shared" si="43"/>
        <v>17.413043747667722</v>
      </c>
      <c r="N311" s="17">
        <f t="shared" si="44"/>
        <v>13.581603612814122</v>
      </c>
      <c r="O311" s="18">
        <f>IFERROR(_xlfn.PERCENTRANK.EXC(INDEX(B:B, MAX(4, ROW()-251)):INDEX(B:B, ROW()), B311), "")</f>
        <v>0.58399999999999996</v>
      </c>
      <c r="P311" s="18">
        <f>IFERROR(_xlfn.PERCENTRANK.EXC(INDEX(H:H, MAX(4, ROW()-251)):INDEX(H:H, ROW()), H311), "")</f>
        <v>0.55700000000000005</v>
      </c>
      <c r="Q311">
        <f t="shared" si="45"/>
        <v>0.57050000000000001</v>
      </c>
      <c r="R311" s="1" t="str">
        <f t="shared" si="46"/>
        <v>便宜</v>
      </c>
    </row>
    <row r="312" spans="1:18">
      <c r="A312" s="3">
        <f>信用曲线—价格!A311</f>
        <v>45014</v>
      </c>
      <c r="B312" s="14">
        <f>信用曲线—价格!D311</f>
        <v>3.7269000000000001</v>
      </c>
      <c r="C312" s="14">
        <f t="shared" si="34"/>
        <v>3.8941700000000012</v>
      </c>
      <c r="D312" s="14">
        <f t="shared" si="35"/>
        <v>9.9652600466124355E-2</v>
      </c>
      <c r="E312" s="14">
        <f t="shared" si="36"/>
        <v>4.0934752009322501</v>
      </c>
      <c r="F312" s="14">
        <f t="shared" si="37"/>
        <v>3.6948647990677523</v>
      </c>
      <c r="G312" s="17">
        <f t="shared" si="38"/>
        <v>8.0367197600472284</v>
      </c>
      <c r="H312" s="17">
        <f>信用曲线—价格!H311</f>
        <v>71.87</v>
      </c>
      <c r="I312" s="17">
        <f t="shared" si="39"/>
        <v>86.877166666666668</v>
      </c>
      <c r="J312" s="17">
        <f t="shared" si="40"/>
        <v>11.012992341354613</v>
      </c>
      <c r="K312" s="17">
        <f t="shared" si="41"/>
        <v>108.90315134937589</v>
      </c>
      <c r="L312" s="17">
        <f t="shared" si="42"/>
        <v>64.851181983957446</v>
      </c>
      <c r="M312" s="17">
        <f t="shared" si="43"/>
        <v>15.933040263921667</v>
      </c>
      <c r="N312" s="17">
        <f t="shared" si="44"/>
        <v>11.984880011984448</v>
      </c>
      <c r="O312" s="18">
        <f>IFERROR(_xlfn.PERCENTRANK.EXC(INDEX(B:B, MAX(4, ROW()-251)):INDEX(B:B, ROW()), B312), "")</f>
        <v>0.56100000000000005</v>
      </c>
      <c r="P312" s="18">
        <f>IFERROR(_xlfn.PERCENTRANK.EXC(INDEX(H:H, MAX(4, ROW()-251)):INDEX(H:H, ROW()), H312), "")</f>
        <v>0.54500000000000004</v>
      </c>
      <c r="Q312">
        <f t="shared" si="45"/>
        <v>0.55300000000000005</v>
      </c>
      <c r="R312" s="1" t="str">
        <f t="shared" si="46"/>
        <v>便宜</v>
      </c>
    </row>
    <row r="313" spans="1:18">
      <c r="A313" s="3">
        <f>信用曲线—价格!A312</f>
        <v>45015</v>
      </c>
      <c r="B313" s="14">
        <f>信用曲线—价格!D312</f>
        <v>3.7155999999999998</v>
      </c>
      <c r="C313" s="14">
        <f t="shared" si="34"/>
        <v>3.8896566666666677</v>
      </c>
      <c r="D313" s="14">
        <f t="shared" si="35"/>
        <v>0.10151951197052937</v>
      </c>
      <c r="E313" s="14">
        <f t="shared" si="36"/>
        <v>4.0926956906077265</v>
      </c>
      <c r="F313" s="14">
        <f t="shared" si="37"/>
        <v>3.6866176427256088</v>
      </c>
      <c r="G313" s="17">
        <f t="shared" si="38"/>
        <v>7.1371396276029291</v>
      </c>
      <c r="H313" s="17">
        <f>信用曲线—价格!H312</f>
        <v>70.489999999999981</v>
      </c>
      <c r="I313" s="17">
        <f t="shared" si="39"/>
        <v>86.390500000000003</v>
      </c>
      <c r="J313" s="17">
        <f t="shared" si="40"/>
        <v>11.082153835968283</v>
      </c>
      <c r="K313" s="17">
        <f t="shared" si="41"/>
        <v>108.55480767193657</v>
      </c>
      <c r="L313" s="17">
        <f t="shared" si="42"/>
        <v>64.226192328063433</v>
      </c>
      <c r="M313" s="17">
        <f t="shared" si="43"/>
        <v>14.130393253535939</v>
      </c>
      <c r="N313" s="17">
        <f t="shared" si="44"/>
        <v>10.633766440569435</v>
      </c>
      <c r="O313" s="18">
        <f>IFERROR(_xlfn.PERCENTRANK.EXC(INDEX(B:B, MAX(4, ROW()-251)):INDEX(B:B, ROW()), B313), "")</f>
        <v>0.54500000000000004</v>
      </c>
      <c r="P313" s="18">
        <f>IFERROR(_xlfn.PERCENTRANK.EXC(INDEX(H:H, MAX(4, ROW()-251)):INDEX(H:H, ROW()), H313), "")</f>
        <v>0.51700000000000002</v>
      </c>
      <c r="Q313">
        <f t="shared" si="45"/>
        <v>0.53100000000000003</v>
      </c>
      <c r="R313" s="1" t="str">
        <f t="shared" si="46"/>
        <v>中性</v>
      </c>
    </row>
    <row r="314" spans="1:18">
      <c r="A314" s="3">
        <f>信用曲线—价格!A313</f>
        <v>45016</v>
      </c>
      <c r="B314" s="14">
        <f>信用曲线—价格!D313</f>
        <v>3.7031999999999998</v>
      </c>
      <c r="C314" s="14">
        <f t="shared" si="34"/>
        <v>3.8849183333333341</v>
      </c>
      <c r="D314" s="14">
        <f t="shared" si="35"/>
        <v>0.10349094202837705</v>
      </c>
      <c r="E314" s="14">
        <f t="shared" si="36"/>
        <v>4.091900217390088</v>
      </c>
      <c r="F314" s="14">
        <f t="shared" si="37"/>
        <v>3.6779364492765803</v>
      </c>
      <c r="G314" s="17">
        <f t="shared" si="38"/>
        <v>6.1028410381297844</v>
      </c>
      <c r="H314" s="17">
        <f>信用曲线—价格!H313</f>
        <v>69.749999999999972</v>
      </c>
      <c r="I314" s="17">
        <f t="shared" si="39"/>
        <v>85.887999999999991</v>
      </c>
      <c r="J314" s="17">
        <f t="shared" si="40"/>
        <v>11.142591336619866</v>
      </c>
      <c r="K314" s="17">
        <f t="shared" si="41"/>
        <v>108.17318267323972</v>
      </c>
      <c r="L314" s="17">
        <f t="shared" si="42"/>
        <v>63.60281732676026</v>
      </c>
      <c r="M314" s="17">
        <f t="shared" si="43"/>
        <v>13.79208499964712</v>
      </c>
      <c r="N314" s="17">
        <f t="shared" si="44"/>
        <v>9.9474630188884525</v>
      </c>
      <c r="O314" s="18">
        <f>IFERROR(_xlfn.PERCENTRANK.EXC(INDEX(B:B, MAX(4, ROW()-251)):INDEX(B:B, ROW()), B314), "")</f>
        <v>0.54500000000000004</v>
      </c>
      <c r="P314" s="18">
        <f>IFERROR(_xlfn.PERCENTRANK.EXC(INDEX(H:H, MAX(4, ROW()-251)):INDEX(H:H, ROW()), H314), "")</f>
        <v>0.51300000000000001</v>
      </c>
      <c r="Q314">
        <f t="shared" si="45"/>
        <v>0.52900000000000003</v>
      </c>
      <c r="R314" s="1" t="str">
        <f t="shared" si="46"/>
        <v>中性</v>
      </c>
    </row>
    <row r="315" spans="1:18">
      <c r="A315" s="3">
        <f>信用曲线—价格!A314</f>
        <v>45019</v>
      </c>
      <c r="B315" s="14">
        <f>信用曲线—价格!D314</f>
        <v>3.6934</v>
      </c>
      <c r="C315" s="14">
        <f t="shared" si="34"/>
        <v>3.8803816666666675</v>
      </c>
      <c r="D315" s="14">
        <f t="shared" si="35"/>
        <v>0.10583381519085998</v>
      </c>
      <c r="E315" s="14">
        <f t="shared" si="36"/>
        <v>4.092049297048387</v>
      </c>
      <c r="F315" s="14">
        <f t="shared" si="37"/>
        <v>3.6687140362849475</v>
      </c>
      <c r="G315" s="17">
        <f t="shared" si="38"/>
        <v>5.8313034615954313</v>
      </c>
      <c r="H315" s="17">
        <f>信用曲线—价格!H314</f>
        <v>68.959999999999994</v>
      </c>
      <c r="I315" s="17">
        <f t="shared" si="39"/>
        <v>85.344833333333327</v>
      </c>
      <c r="J315" s="17">
        <f t="shared" si="40"/>
        <v>11.160493502797735</v>
      </c>
      <c r="K315" s="17">
        <f t="shared" si="41"/>
        <v>107.6658203389288</v>
      </c>
      <c r="L315" s="17">
        <f t="shared" si="42"/>
        <v>63.023846327737857</v>
      </c>
      <c r="M315" s="17">
        <f t="shared" si="43"/>
        <v>13.297247273998346</v>
      </c>
      <c r="N315" s="17">
        <f t="shared" si="44"/>
        <v>9.5642753677968884</v>
      </c>
      <c r="O315" s="18">
        <f>IFERROR(_xlfn.PERCENTRANK.EXC(INDEX(B:B, MAX(4, ROW()-251)):INDEX(B:B, ROW()), B315), "")</f>
        <v>0.54500000000000004</v>
      </c>
      <c r="P315" s="18">
        <f>IFERROR(_xlfn.PERCENTRANK.EXC(INDEX(H:H, MAX(4, ROW()-251)):INDEX(H:H, ROW()), H315), "")</f>
        <v>0.501</v>
      </c>
      <c r="Q315">
        <f t="shared" si="45"/>
        <v>0.52300000000000002</v>
      </c>
      <c r="R315" s="1" t="str">
        <f t="shared" si="46"/>
        <v>中性</v>
      </c>
    </row>
    <row r="316" spans="1:18">
      <c r="A316" s="3">
        <f>信用曲线—价格!A315</f>
        <v>45020</v>
      </c>
      <c r="B316" s="14">
        <f>信用曲线—价格!D315</f>
        <v>3.6875</v>
      </c>
      <c r="C316" s="14">
        <f t="shared" si="34"/>
        <v>3.8760816666666669</v>
      </c>
      <c r="D316" s="14">
        <f t="shared" si="35"/>
        <v>0.10835445051463127</v>
      </c>
      <c r="E316" s="14">
        <f t="shared" si="36"/>
        <v>4.0927905676959293</v>
      </c>
      <c r="F316" s="14">
        <f t="shared" si="37"/>
        <v>3.6593727656374044</v>
      </c>
      <c r="G316" s="17">
        <f t="shared" si="38"/>
        <v>6.4896352270268576</v>
      </c>
      <c r="H316" s="17">
        <f>信用曲线—价格!H315</f>
        <v>68.380000000000024</v>
      </c>
      <c r="I316" s="17">
        <f t="shared" si="39"/>
        <v>84.83550000000001</v>
      </c>
      <c r="J316" s="17">
        <f t="shared" si="40"/>
        <v>11.226672300027209</v>
      </c>
      <c r="K316" s="17">
        <f t="shared" si="41"/>
        <v>107.28884460005443</v>
      </c>
      <c r="L316" s="17">
        <f t="shared" si="42"/>
        <v>62.382155399945589</v>
      </c>
      <c r="M316" s="17">
        <f t="shared" si="43"/>
        <v>13.356238696037957</v>
      </c>
      <c r="N316" s="17">
        <f t="shared" si="44"/>
        <v>9.9229369615324075</v>
      </c>
      <c r="O316" s="18">
        <f>IFERROR(_xlfn.PERCENTRANK.EXC(INDEX(B:B, MAX(4, ROW()-251)):INDEX(B:B, ROW()), B316), "")</f>
        <v>0.53700000000000003</v>
      </c>
      <c r="P316" s="18">
        <f>IFERROR(_xlfn.PERCENTRANK.EXC(INDEX(H:H, MAX(4, ROW()-251)):INDEX(H:H, ROW()), H316), "")</f>
        <v>0.49399999999999999</v>
      </c>
      <c r="Q316">
        <f t="shared" si="45"/>
        <v>0.51550000000000007</v>
      </c>
      <c r="R316" s="1" t="str">
        <f t="shared" si="46"/>
        <v>中性</v>
      </c>
    </row>
    <row r="317" spans="1:18">
      <c r="A317" s="3">
        <f>信用曲线—价格!A316</f>
        <v>45022</v>
      </c>
      <c r="B317" s="14">
        <f>信用曲线—价格!D316</f>
        <v>3.6802999999999999</v>
      </c>
      <c r="C317" s="14">
        <f t="shared" si="34"/>
        <v>3.8718283333333336</v>
      </c>
      <c r="D317" s="14">
        <f t="shared" si="35"/>
        <v>0.11095998682021027</v>
      </c>
      <c r="E317" s="14">
        <f t="shared" si="36"/>
        <v>4.0937483069737546</v>
      </c>
      <c r="F317" s="14">
        <f t="shared" si="37"/>
        <v>3.6499083596929132</v>
      </c>
      <c r="G317" s="17">
        <f t="shared" si="38"/>
        <v>6.8474323893735312</v>
      </c>
      <c r="H317" s="17">
        <f>信用曲线—价格!H316</f>
        <v>67.389999999999972</v>
      </c>
      <c r="I317" s="17">
        <f t="shared" si="39"/>
        <v>84.345000000000013</v>
      </c>
      <c r="J317" s="17">
        <f t="shared" si="40"/>
        <v>11.336556960947679</v>
      </c>
      <c r="K317" s="17">
        <f t="shared" si="41"/>
        <v>107.01811392189538</v>
      </c>
      <c r="L317" s="17">
        <f t="shared" si="42"/>
        <v>61.671886078104656</v>
      </c>
      <c r="M317" s="17">
        <f t="shared" si="43"/>
        <v>12.60989986111557</v>
      </c>
      <c r="N317" s="17">
        <f t="shared" si="44"/>
        <v>9.7286661252445512</v>
      </c>
      <c r="O317" s="18">
        <f>IFERROR(_xlfn.PERCENTRANK.EXC(INDEX(B:B, MAX(4, ROW()-251)):INDEX(B:B, ROW()), B317), "")</f>
        <v>0.53700000000000003</v>
      </c>
      <c r="P317" s="18">
        <f>IFERROR(_xlfn.PERCENTRANK.EXC(INDEX(H:H, MAX(4, ROW()-251)):INDEX(H:H, ROW()), H317), "")</f>
        <v>0.47799999999999998</v>
      </c>
      <c r="Q317">
        <f t="shared" si="45"/>
        <v>0.50750000000000006</v>
      </c>
      <c r="R317" s="1" t="str">
        <f t="shared" si="46"/>
        <v>中性</v>
      </c>
    </row>
    <row r="318" spans="1:18">
      <c r="A318" s="3">
        <f>信用曲线—价格!A317</f>
        <v>45023</v>
      </c>
      <c r="B318" s="14">
        <f>信用曲线—价格!D317</f>
        <v>3.6812999999999998</v>
      </c>
      <c r="C318" s="14">
        <f t="shared" si="34"/>
        <v>3.8673216666666668</v>
      </c>
      <c r="D318" s="14">
        <f t="shared" si="35"/>
        <v>0.11313093972295495</v>
      </c>
      <c r="E318" s="14">
        <f t="shared" si="36"/>
        <v>4.0935835461125762</v>
      </c>
      <c r="F318" s="14">
        <f t="shared" si="37"/>
        <v>3.6410597872207568</v>
      </c>
      <c r="G318" s="17">
        <f t="shared" si="38"/>
        <v>8.8923977997943737</v>
      </c>
      <c r="H318" s="17">
        <f>信用曲线—价格!H317</f>
        <v>68.489999999999981</v>
      </c>
      <c r="I318" s="17">
        <f t="shared" si="39"/>
        <v>83.850500000000011</v>
      </c>
      <c r="J318" s="17">
        <f t="shared" si="40"/>
        <v>11.370783916001754</v>
      </c>
      <c r="K318" s="17">
        <f t="shared" si="41"/>
        <v>106.59206783200352</v>
      </c>
      <c r="L318" s="17">
        <f t="shared" si="42"/>
        <v>61.1089321679965</v>
      </c>
      <c r="M318" s="17">
        <f t="shared" si="43"/>
        <v>16.228141978883993</v>
      </c>
      <c r="N318" s="17">
        <f t="shared" si="44"/>
        <v>12.560269889339184</v>
      </c>
      <c r="O318" s="18">
        <f>IFERROR(_xlfn.PERCENTRANK.EXC(INDEX(B:B, MAX(4, ROW()-251)):INDEX(B:B, ROW()), B318), "")</f>
        <v>0.54100000000000004</v>
      </c>
      <c r="P318" s="18">
        <f>IFERROR(_xlfn.PERCENTRANK.EXC(INDEX(H:H, MAX(4, ROW()-251)):INDEX(H:H, ROW()), H318), "")</f>
        <v>0.501</v>
      </c>
      <c r="Q318">
        <f t="shared" si="45"/>
        <v>0.52100000000000002</v>
      </c>
      <c r="R318" s="1" t="str">
        <f t="shared" si="46"/>
        <v>中性</v>
      </c>
    </row>
    <row r="319" spans="1:18">
      <c r="A319" s="3">
        <f>信用曲线—价格!A318</f>
        <v>45026</v>
      </c>
      <c r="B319" s="14">
        <f>信用曲线—价格!D318</f>
        <v>3.6856</v>
      </c>
      <c r="C319" s="14">
        <f t="shared" si="34"/>
        <v>3.862751666666667</v>
      </c>
      <c r="D319" s="14">
        <f t="shared" si="35"/>
        <v>0.11485697737365555</v>
      </c>
      <c r="E319" s="14">
        <f t="shared" si="36"/>
        <v>4.0924656214139778</v>
      </c>
      <c r="F319" s="14">
        <f t="shared" si="37"/>
        <v>3.6330377119193558</v>
      </c>
      <c r="G319" s="17">
        <f t="shared" si="38"/>
        <v>11.440813018622132</v>
      </c>
      <c r="H319" s="17">
        <f>信用曲线—价格!H318</f>
        <v>69.410000000000011</v>
      </c>
      <c r="I319" s="17">
        <f t="shared" si="39"/>
        <v>83.378666666666675</v>
      </c>
      <c r="J319" s="17">
        <f t="shared" si="40"/>
        <v>11.372876067930083</v>
      </c>
      <c r="K319" s="17">
        <f t="shared" si="41"/>
        <v>106.12441880252683</v>
      </c>
      <c r="L319" s="17">
        <f t="shared" si="42"/>
        <v>60.632914530806509</v>
      </c>
      <c r="M319" s="17">
        <f t="shared" si="43"/>
        <v>19.293900278100399</v>
      </c>
      <c r="N319" s="17">
        <f t="shared" si="44"/>
        <v>15.367356648361266</v>
      </c>
      <c r="O319" s="18">
        <f>IFERROR(_xlfn.PERCENTRANK.EXC(INDEX(B:B, MAX(4, ROW()-251)):INDEX(B:B, ROW()), B319), "")</f>
        <v>0.54500000000000004</v>
      </c>
      <c r="P319" s="18">
        <f>IFERROR(_xlfn.PERCENTRANK.EXC(INDEX(H:H, MAX(4, ROW()-251)):INDEX(H:H, ROW()), H319), "")</f>
        <v>0.52900000000000003</v>
      </c>
      <c r="Q319">
        <f t="shared" si="45"/>
        <v>0.53700000000000003</v>
      </c>
      <c r="R319" s="1" t="str">
        <f t="shared" si="46"/>
        <v>中性</v>
      </c>
    </row>
    <row r="320" spans="1:18">
      <c r="A320" s="3">
        <f>信用曲线—价格!A319</f>
        <v>45027</v>
      </c>
      <c r="B320" s="14">
        <f>信用曲线—价格!D319</f>
        <v>3.6819999999999999</v>
      </c>
      <c r="C320" s="14">
        <f t="shared" ref="C320:C383" si="47">AVERAGE(B261:B320)</f>
        <v>3.858038333333333</v>
      </c>
      <c r="D320" s="14">
        <f t="shared" ref="D320:D383" si="48">STDEV(B261:B320)</f>
        <v>0.11639061656462596</v>
      </c>
      <c r="E320" s="14">
        <f t="shared" ref="E320:E383" si="49">C320+2*D320</f>
        <v>4.090819566462585</v>
      </c>
      <c r="F320" s="14">
        <f t="shared" ref="F320:F383" si="50">C320-2*D320</f>
        <v>3.625257100204081</v>
      </c>
      <c r="G320" s="17">
        <f t="shared" ref="G320:G383" si="51">IF(AND(E320&lt;&gt;F320,NOT(ISBLANK(B320))),100*(B320-F320)/(E320-F320),"")</f>
        <v>12.1880314476237</v>
      </c>
      <c r="H320" s="17">
        <f>信用曲线—价格!H319</f>
        <v>70.840000000000018</v>
      </c>
      <c r="I320" s="17">
        <f t="shared" ref="I320:I383" si="52">AVERAGE(H261:H320)</f>
        <v>82.939000000000007</v>
      </c>
      <c r="J320" s="17">
        <f t="shared" ref="J320:J383" si="53">STDEV(H261:H320)</f>
        <v>11.338574881305975</v>
      </c>
      <c r="K320" s="17">
        <f t="shared" ref="K320:K383" si="54">I320+2*J320</f>
        <v>105.61614976261195</v>
      </c>
      <c r="L320" s="17">
        <f t="shared" ref="L320:L383" si="55">I320-2*J320</f>
        <v>60.26185023738806</v>
      </c>
      <c r="M320" s="17">
        <f t="shared" ref="M320:M383" si="56">IF(AND(K320&lt;&gt;L320,NOT(ISBLANK(H320))),100*(H320-L320)/(K320-L320),"")</f>
        <v>23.323367075108049</v>
      </c>
      <c r="N320" s="17">
        <f t="shared" ref="N320:N383" si="57">IF(AND(NOT(ISBLANK(G320)),NOT(ISBLANK(M320))),(G320+M320)/2,"")</f>
        <v>17.755699261365876</v>
      </c>
      <c r="O320" s="18">
        <f>IFERROR(_xlfn.PERCENTRANK.EXC(INDEX(B:B, MAX(4, ROW()-251)):INDEX(B:B, ROW()), B320), "")</f>
        <v>0.54500000000000004</v>
      </c>
      <c r="P320" s="18">
        <f>IFERROR(_xlfn.PERCENTRANK.EXC(INDEX(H:H, MAX(4, ROW()-251)):INDEX(H:H, ROW()), H320), "")</f>
        <v>0.54500000000000004</v>
      </c>
      <c r="Q320">
        <f t="shared" ref="Q320:Q383" si="58">AVERAGE(O320:P320)</f>
        <v>0.54500000000000004</v>
      </c>
      <c r="R320" s="1" t="str">
        <f t="shared" si="46"/>
        <v>中性</v>
      </c>
    </row>
    <row r="321" spans="1:18">
      <c r="A321" s="3">
        <f>信用曲线—价格!A320</f>
        <v>45028</v>
      </c>
      <c r="B321" s="14">
        <f>信用曲线—价格!D320</f>
        <v>3.6823000000000001</v>
      </c>
      <c r="C321" s="14">
        <f t="shared" si="47"/>
        <v>3.8533300000000001</v>
      </c>
      <c r="D321" s="14">
        <f t="shared" si="48"/>
        <v>0.11770514482657105</v>
      </c>
      <c r="E321" s="14">
        <f t="shared" si="49"/>
        <v>4.088740289653142</v>
      </c>
      <c r="F321" s="14">
        <f t="shared" si="50"/>
        <v>3.6179197103468579</v>
      </c>
      <c r="G321" s="17">
        <f t="shared" si="51"/>
        <v>13.674060243501119</v>
      </c>
      <c r="H321" s="17">
        <f>信用曲线—价格!H320</f>
        <v>71.890000000000015</v>
      </c>
      <c r="I321" s="17">
        <f t="shared" si="52"/>
        <v>82.515000000000015</v>
      </c>
      <c r="J321" s="17">
        <f t="shared" si="53"/>
        <v>11.266740087682411</v>
      </c>
      <c r="K321" s="17">
        <f t="shared" si="54"/>
        <v>105.04848017536483</v>
      </c>
      <c r="L321" s="17">
        <f t="shared" si="55"/>
        <v>59.981519824635193</v>
      </c>
      <c r="M321" s="17">
        <f t="shared" si="56"/>
        <v>26.42397020497528</v>
      </c>
      <c r="N321" s="17">
        <f t="shared" si="57"/>
        <v>20.0490152242382</v>
      </c>
      <c r="O321" s="18">
        <f>IFERROR(_xlfn.PERCENTRANK.EXC(INDEX(B:B, MAX(4, ROW()-251)):INDEX(B:B, ROW()), B321), "")</f>
        <v>0.54900000000000004</v>
      </c>
      <c r="P321" s="18">
        <f>IFERROR(_xlfn.PERCENTRANK.EXC(INDEX(H:H, MAX(4, ROW()-251)):INDEX(H:H, ROW()), H321), "")</f>
        <v>0.58099999999999996</v>
      </c>
      <c r="Q321">
        <f t="shared" si="58"/>
        <v>0.56499999999999995</v>
      </c>
      <c r="R321" s="1" t="str">
        <f t="shared" si="46"/>
        <v>便宜</v>
      </c>
    </row>
    <row r="322" spans="1:18">
      <c r="A322" s="3">
        <f>信用曲线—价格!A321</f>
        <v>45029</v>
      </c>
      <c r="B322" s="14">
        <f>信用曲线—价格!D321</f>
        <v>3.6802999999999999</v>
      </c>
      <c r="C322" s="14">
        <f t="shared" si="47"/>
        <v>3.8485116666666666</v>
      </c>
      <c r="D322" s="14">
        <f t="shared" si="48"/>
        <v>0.11878550115780433</v>
      </c>
      <c r="E322" s="14">
        <f t="shared" si="49"/>
        <v>4.0860826689822751</v>
      </c>
      <c r="F322" s="14">
        <f t="shared" si="50"/>
        <v>3.610940664351058</v>
      </c>
      <c r="G322" s="17">
        <f t="shared" si="51"/>
        <v>14.597601342944911</v>
      </c>
      <c r="H322" s="17">
        <f>信用曲线—价格!H321</f>
        <v>70.639999999999986</v>
      </c>
      <c r="I322" s="17">
        <f t="shared" si="52"/>
        <v>82.083333333333329</v>
      </c>
      <c r="J322" s="17">
        <f t="shared" si="53"/>
        <v>11.216332925416667</v>
      </c>
      <c r="K322" s="17">
        <f t="shared" si="54"/>
        <v>104.51599918416666</v>
      </c>
      <c r="L322" s="17">
        <f t="shared" si="55"/>
        <v>59.650667482499998</v>
      </c>
      <c r="M322" s="17">
        <f t="shared" si="56"/>
        <v>24.494040500076711</v>
      </c>
      <c r="N322" s="17">
        <f t="shared" si="57"/>
        <v>19.54582092151081</v>
      </c>
      <c r="O322" s="18">
        <f>IFERROR(_xlfn.PERCENTRANK.EXC(INDEX(B:B, MAX(4, ROW()-251)):INDEX(B:B, ROW()), B322), "")</f>
        <v>0.53700000000000003</v>
      </c>
      <c r="P322" s="18">
        <f>IFERROR(_xlfn.PERCENTRANK.EXC(INDEX(H:H, MAX(4, ROW()-251)):INDEX(H:H, ROW()), H322), "")</f>
        <v>0.54500000000000004</v>
      </c>
      <c r="Q322">
        <f t="shared" si="58"/>
        <v>0.54100000000000004</v>
      </c>
      <c r="R322" s="1" t="str">
        <f t="shared" ref="R322:R385" si="59">IF(Q322="", "", IF(Q322&gt;=0.55, "便宜", IF(Q322&gt;=0.15, "中性", "贵")))</f>
        <v>中性</v>
      </c>
    </row>
    <row r="323" spans="1:18">
      <c r="A323" s="3">
        <f>信用曲线—价格!A322</f>
        <v>45030</v>
      </c>
      <c r="B323" s="14">
        <f>信用曲线—价格!D322</f>
        <v>3.6678000000000002</v>
      </c>
      <c r="C323" s="14">
        <f t="shared" si="47"/>
        <v>3.8430666666666662</v>
      </c>
      <c r="D323" s="14">
        <f t="shared" si="48"/>
        <v>0.11946596943526359</v>
      </c>
      <c r="E323" s="14">
        <f t="shared" si="49"/>
        <v>4.0819986055371933</v>
      </c>
      <c r="F323" s="14">
        <f t="shared" si="50"/>
        <v>3.6041347277961391</v>
      </c>
      <c r="G323" s="17">
        <f t="shared" si="51"/>
        <v>13.322888623600914</v>
      </c>
      <c r="H323" s="17">
        <f>信用曲线—价格!H322</f>
        <v>69.640000000000015</v>
      </c>
      <c r="I323" s="17">
        <f t="shared" si="52"/>
        <v>81.643166666666687</v>
      </c>
      <c r="J323" s="17">
        <f t="shared" si="53"/>
        <v>11.17708407619471</v>
      </c>
      <c r="K323" s="17">
        <f t="shared" si="54"/>
        <v>103.99733481905611</v>
      </c>
      <c r="L323" s="17">
        <f t="shared" si="55"/>
        <v>59.288998514277267</v>
      </c>
      <c r="M323" s="17">
        <f t="shared" si="56"/>
        <v>23.152285102177547</v>
      </c>
      <c r="N323" s="17">
        <f t="shared" si="57"/>
        <v>18.237586862889231</v>
      </c>
      <c r="O323" s="18">
        <f>IFERROR(_xlfn.PERCENTRANK.EXC(INDEX(B:B, MAX(4, ROW()-251)):INDEX(B:B, ROW()), B323), "")</f>
        <v>0.52100000000000002</v>
      </c>
      <c r="P323" s="18">
        <f>IFERROR(_xlfn.PERCENTRANK.EXC(INDEX(H:H, MAX(4, ROW()-251)):INDEX(H:H, ROW()), H323), "")</f>
        <v>0.53300000000000003</v>
      </c>
      <c r="Q323">
        <f t="shared" si="58"/>
        <v>0.52700000000000002</v>
      </c>
      <c r="R323" s="1" t="str">
        <f t="shared" si="59"/>
        <v>中性</v>
      </c>
    </row>
    <row r="324" spans="1:18">
      <c r="A324" s="3">
        <f>信用曲线—价格!A323</f>
        <v>45033</v>
      </c>
      <c r="B324" s="14">
        <f>信用曲线—价格!D323</f>
        <v>3.6661999999999999</v>
      </c>
      <c r="C324" s="14">
        <f t="shared" si="47"/>
        <v>3.837428333333333</v>
      </c>
      <c r="D324" s="14">
        <f t="shared" si="48"/>
        <v>0.11970079944179839</v>
      </c>
      <c r="E324" s="14">
        <f t="shared" si="49"/>
        <v>4.0768299322169295</v>
      </c>
      <c r="F324" s="14">
        <f t="shared" si="50"/>
        <v>3.5980267344497361</v>
      </c>
      <c r="G324" s="17">
        <f t="shared" si="51"/>
        <v>14.23826446192856</v>
      </c>
      <c r="H324" s="17">
        <f>信用曲线—价格!H323</f>
        <v>68.48</v>
      </c>
      <c r="I324" s="17">
        <f t="shared" si="52"/>
        <v>81.168166666666664</v>
      </c>
      <c r="J324" s="17">
        <f t="shared" si="53"/>
        <v>11.119701784147038</v>
      </c>
      <c r="K324" s="17">
        <f t="shared" si="54"/>
        <v>103.40757023496074</v>
      </c>
      <c r="L324" s="17">
        <f t="shared" si="55"/>
        <v>58.928763098372585</v>
      </c>
      <c r="M324" s="17">
        <f t="shared" si="56"/>
        <v>21.473680425594406</v>
      </c>
      <c r="N324" s="17">
        <f t="shared" si="57"/>
        <v>17.855972443761484</v>
      </c>
      <c r="O324" s="18">
        <f>IFERROR(_xlfn.PERCENTRANK.EXC(INDEX(B:B, MAX(4, ROW()-251)):INDEX(B:B, ROW()), B324), "")</f>
        <v>0.50900000000000001</v>
      </c>
      <c r="P324" s="18">
        <f>IFERROR(_xlfn.PERCENTRANK.EXC(INDEX(H:H, MAX(4, ROW()-251)):INDEX(H:H, ROW()), H324), "")</f>
        <v>0.501</v>
      </c>
      <c r="Q324">
        <f t="shared" si="58"/>
        <v>0.505</v>
      </c>
      <c r="R324" s="1" t="str">
        <f t="shared" si="59"/>
        <v>中性</v>
      </c>
    </row>
    <row r="325" spans="1:18">
      <c r="A325" s="3">
        <f>信用曲线—价格!A324</f>
        <v>45034</v>
      </c>
      <c r="B325" s="14">
        <f>信用曲线—价格!D324</f>
        <v>3.6661999999999999</v>
      </c>
      <c r="C325" s="14">
        <f t="shared" si="47"/>
        <v>3.8316233333333329</v>
      </c>
      <c r="D325" s="14">
        <f t="shared" si="48"/>
        <v>0.1194132184243573</v>
      </c>
      <c r="E325" s="14">
        <f t="shared" si="49"/>
        <v>4.0704497701820479</v>
      </c>
      <c r="F325" s="14">
        <f t="shared" si="50"/>
        <v>3.5927968964846184</v>
      </c>
      <c r="G325" s="17">
        <f t="shared" si="51"/>
        <v>15.367457741263141</v>
      </c>
      <c r="H325" s="17">
        <f>信用曲线—价格!H324</f>
        <v>69</v>
      </c>
      <c r="I325" s="17">
        <f t="shared" si="52"/>
        <v>80.685166666666674</v>
      </c>
      <c r="J325" s="17">
        <f t="shared" si="53"/>
        <v>11.005890178255401</v>
      </c>
      <c r="K325" s="17">
        <f t="shared" si="54"/>
        <v>102.69694702317747</v>
      </c>
      <c r="L325" s="17">
        <f t="shared" si="55"/>
        <v>58.673386310155877</v>
      </c>
      <c r="M325" s="17">
        <f t="shared" si="56"/>
        <v>23.457016021854056</v>
      </c>
      <c r="N325" s="17">
        <f t="shared" si="57"/>
        <v>19.412236881558599</v>
      </c>
      <c r="O325" s="18">
        <f>IFERROR(_xlfn.PERCENTRANK.EXC(INDEX(B:B, MAX(4, ROW()-251)):INDEX(B:B, ROW()), B325), "")</f>
        <v>0.50900000000000001</v>
      </c>
      <c r="P325" s="18">
        <f>IFERROR(_xlfn.PERCENTRANK.EXC(INDEX(H:H, MAX(4, ROW()-251)):INDEX(H:H, ROW()), H325), "")</f>
        <v>0.52100000000000002</v>
      </c>
      <c r="Q325">
        <f t="shared" si="58"/>
        <v>0.51500000000000001</v>
      </c>
      <c r="R325" s="1" t="str">
        <f t="shared" si="59"/>
        <v>中性</v>
      </c>
    </row>
    <row r="326" spans="1:18">
      <c r="A326" s="3">
        <f>信用曲线—价格!A325</f>
        <v>45035</v>
      </c>
      <c r="B326" s="14">
        <f>信用曲线—价格!D325</f>
        <v>3.6619000000000002</v>
      </c>
      <c r="C326" s="14">
        <f t="shared" si="47"/>
        <v>3.8255633333333336</v>
      </c>
      <c r="D326" s="14">
        <f t="shared" si="48"/>
        <v>0.11863102741975498</v>
      </c>
      <c r="E326" s="14">
        <f t="shared" si="49"/>
        <v>4.0628253881728433</v>
      </c>
      <c r="F326" s="14">
        <f t="shared" si="50"/>
        <v>3.5883012784938235</v>
      </c>
      <c r="G326" s="17">
        <f t="shared" si="51"/>
        <v>15.510006763610111</v>
      </c>
      <c r="H326" s="17">
        <f>信用曲线—价格!H325</f>
        <v>69.070000000000007</v>
      </c>
      <c r="I326" s="17">
        <f t="shared" si="52"/>
        <v>80.176666666666677</v>
      </c>
      <c r="J326" s="17">
        <f t="shared" si="53"/>
        <v>10.821377566159454</v>
      </c>
      <c r="K326" s="17">
        <f t="shared" si="54"/>
        <v>101.81942179898559</v>
      </c>
      <c r="L326" s="17">
        <f t="shared" si="55"/>
        <v>58.533911534347766</v>
      </c>
      <c r="M326" s="17">
        <f t="shared" si="56"/>
        <v>24.340913162942933</v>
      </c>
      <c r="N326" s="17">
        <f t="shared" si="57"/>
        <v>19.925459963276523</v>
      </c>
      <c r="O326" s="18">
        <f>IFERROR(_xlfn.PERCENTRANK.EXC(INDEX(B:B, MAX(4, ROW()-251)):INDEX(B:B, ROW()), B326), "")</f>
        <v>0.505</v>
      </c>
      <c r="P326" s="18">
        <f>IFERROR(_xlfn.PERCENTRANK.EXC(INDEX(H:H, MAX(4, ROW()-251)):INDEX(H:H, ROW()), H326), "")</f>
        <v>0.53300000000000003</v>
      </c>
      <c r="Q326">
        <f t="shared" si="58"/>
        <v>0.51900000000000002</v>
      </c>
      <c r="R326" s="1" t="str">
        <f t="shared" si="59"/>
        <v>中性</v>
      </c>
    </row>
    <row r="327" spans="1:18">
      <c r="A327" s="3">
        <f>信用曲线—价格!A326</f>
        <v>45036</v>
      </c>
      <c r="B327" s="14">
        <f>信用曲线—价格!D326</f>
        <v>3.6682000000000001</v>
      </c>
      <c r="C327" s="14">
        <f t="shared" si="47"/>
        <v>3.8195316666666672</v>
      </c>
      <c r="D327" s="14">
        <f t="shared" si="48"/>
        <v>0.11724745885239739</v>
      </c>
      <c r="E327" s="14">
        <f t="shared" si="49"/>
        <v>4.0540265843714618</v>
      </c>
      <c r="F327" s="14">
        <f t="shared" si="50"/>
        <v>3.5850367489618726</v>
      </c>
      <c r="G327" s="17">
        <f t="shared" si="51"/>
        <v>17.732420781678012</v>
      </c>
      <c r="H327" s="17">
        <f>信用曲线—价格!H326</f>
        <v>70.15000000000002</v>
      </c>
      <c r="I327" s="17">
        <f t="shared" si="52"/>
        <v>79.6785</v>
      </c>
      <c r="J327" s="17">
        <f t="shared" si="53"/>
        <v>10.576695172061648</v>
      </c>
      <c r="K327" s="17">
        <f t="shared" si="54"/>
        <v>100.83189034412329</v>
      </c>
      <c r="L327" s="17">
        <f t="shared" si="55"/>
        <v>58.525109655876705</v>
      </c>
      <c r="M327" s="17">
        <f t="shared" si="56"/>
        <v>27.477605610754662</v>
      </c>
      <c r="N327" s="17">
        <f t="shared" si="57"/>
        <v>22.605013196216337</v>
      </c>
      <c r="O327" s="18">
        <f>IFERROR(_xlfn.PERCENTRANK.EXC(INDEX(B:B, MAX(4, ROW()-251)):INDEX(B:B, ROW()), B327), "")</f>
        <v>0.53700000000000003</v>
      </c>
      <c r="P327" s="18">
        <f>IFERROR(_xlfn.PERCENTRANK.EXC(INDEX(H:H, MAX(4, ROW()-251)):INDEX(H:H, ROW()), H327), "")</f>
        <v>0.55300000000000005</v>
      </c>
      <c r="Q327">
        <f t="shared" si="58"/>
        <v>0.54500000000000004</v>
      </c>
      <c r="R327" s="1" t="str">
        <f t="shared" si="59"/>
        <v>中性</v>
      </c>
    </row>
    <row r="328" spans="1:18">
      <c r="A328" s="3">
        <f>信用曲线—价格!A327</f>
        <v>45037</v>
      </c>
      <c r="B328" s="14">
        <f>信用曲线—价格!D327</f>
        <v>3.6631999999999998</v>
      </c>
      <c r="C328" s="14">
        <f t="shared" si="47"/>
        <v>3.8134166666666669</v>
      </c>
      <c r="D328" s="14">
        <f t="shared" si="48"/>
        <v>0.11563589872287203</v>
      </c>
      <c r="E328" s="14">
        <f t="shared" si="49"/>
        <v>4.0446884641124106</v>
      </c>
      <c r="F328" s="14">
        <f t="shared" si="50"/>
        <v>3.5821448692209228</v>
      </c>
      <c r="G328" s="17">
        <f t="shared" si="51"/>
        <v>17.523781903864098</v>
      </c>
      <c r="H328" s="17">
        <f>信用曲线—价格!H327</f>
        <v>70.099999999999966</v>
      </c>
      <c r="I328" s="17">
        <f t="shared" si="52"/>
        <v>79.191166666666675</v>
      </c>
      <c r="J328" s="17">
        <f t="shared" si="53"/>
        <v>10.326078404989371</v>
      </c>
      <c r="K328" s="17">
        <f t="shared" si="54"/>
        <v>99.843323476645423</v>
      </c>
      <c r="L328" s="17">
        <f t="shared" si="55"/>
        <v>58.539009856687933</v>
      </c>
      <c r="M328" s="17">
        <f t="shared" si="56"/>
        <v>27.989788789822605</v>
      </c>
      <c r="N328" s="17">
        <f t="shared" si="57"/>
        <v>22.756785346843351</v>
      </c>
      <c r="O328" s="18">
        <f>IFERROR(_xlfn.PERCENTRANK.EXC(INDEX(B:B, MAX(4, ROW()-251)):INDEX(B:B, ROW()), B328), "")</f>
        <v>0.51300000000000001</v>
      </c>
      <c r="P328" s="18">
        <f>IFERROR(_xlfn.PERCENTRANK.EXC(INDEX(H:H, MAX(4, ROW()-251)):INDEX(H:H, ROW()), H328), "")</f>
        <v>0.55300000000000005</v>
      </c>
      <c r="Q328">
        <f t="shared" si="58"/>
        <v>0.53300000000000003</v>
      </c>
      <c r="R328" s="1" t="str">
        <f t="shared" si="59"/>
        <v>中性</v>
      </c>
    </row>
    <row r="329" spans="1:18">
      <c r="A329" s="3">
        <f>信用曲线—价格!A328</f>
        <v>45039</v>
      </c>
      <c r="B329" s="14">
        <f>信用曲线—价格!D328</f>
        <v>3.6633</v>
      </c>
      <c r="C329" s="14">
        <f t="shared" si="47"/>
        <v>3.8074099999999995</v>
      </c>
      <c r="D329" s="14">
        <f t="shared" si="48"/>
        <v>0.11387468089594163</v>
      </c>
      <c r="E329" s="14">
        <f t="shared" si="49"/>
        <v>4.0351593617918828</v>
      </c>
      <c r="F329" s="14">
        <f t="shared" si="50"/>
        <v>3.5796606382081162</v>
      </c>
      <c r="G329" s="17">
        <f t="shared" si="51"/>
        <v>18.362150640912269</v>
      </c>
      <c r="H329" s="17">
        <f>信用曲线—价格!H328</f>
        <v>70.060000000000016</v>
      </c>
      <c r="I329" s="17">
        <f t="shared" si="52"/>
        <v>78.688833333333335</v>
      </c>
      <c r="J329" s="17">
        <f t="shared" si="53"/>
        <v>10.015168680584834</v>
      </c>
      <c r="K329" s="17">
        <f t="shared" si="54"/>
        <v>98.719170694503006</v>
      </c>
      <c r="L329" s="17">
        <f t="shared" si="55"/>
        <v>58.658495972163664</v>
      </c>
      <c r="M329" s="17">
        <f t="shared" si="56"/>
        <v>28.460589111042719</v>
      </c>
      <c r="N329" s="17">
        <f t="shared" si="57"/>
        <v>23.411369875977492</v>
      </c>
      <c r="O329" s="18">
        <f>IFERROR(_xlfn.PERCENTRANK.EXC(INDEX(B:B, MAX(4, ROW()-251)):INDEX(B:B, ROW()), B329), "")</f>
        <v>0.51700000000000002</v>
      </c>
      <c r="P329" s="18">
        <f>IFERROR(_xlfn.PERCENTRANK.EXC(INDEX(H:H, MAX(4, ROW()-251)):INDEX(H:H, ROW()), H329), "")</f>
        <v>0.55300000000000005</v>
      </c>
      <c r="Q329">
        <f t="shared" si="58"/>
        <v>0.53500000000000003</v>
      </c>
      <c r="R329" s="1" t="str">
        <f t="shared" si="59"/>
        <v>中性</v>
      </c>
    </row>
    <row r="330" spans="1:18">
      <c r="A330" s="3">
        <f>信用曲线—价格!A329</f>
        <v>45040</v>
      </c>
      <c r="B330" s="14">
        <f>信用曲线—价格!D329</f>
        <v>3.6587999999999998</v>
      </c>
      <c r="C330" s="14">
        <f t="shared" si="47"/>
        <v>3.8013283333333328</v>
      </c>
      <c r="D330" s="14">
        <f t="shared" si="48"/>
        <v>0.11185368028717385</v>
      </c>
      <c r="E330" s="14">
        <f t="shared" si="49"/>
        <v>4.0250356939076806</v>
      </c>
      <c r="F330" s="14">
        <f t="shared" si="50"/>
        <v>3.5776209727589849</v>
      </c>
      <c r="G330" s="17">
        <f t="shared" si="51"/>
        <v>18.144022403329799</v>
      </c>
      <c r="H330" s="17">
        <f>信用曲线—价格!H329</f>
        <v>69.809999999999974</v>
      </c>
      <c r="I330" s="17">
        <f t="shared" si="52"/>
        <v>78.182333333333332</v>
      </c>
      <c r="J330" s="17">
        <f t="shared" si="53"/>
        <v>9.6714006779498547</v>
      </c>
      <c r="K330" s="17">
        <f t="shared" si="54"/>
        <v>97.525134689233042</v>
      </c>
      <c r="L330" s="17">
        <f t="shared" si="55"/>
        <v>58.839531977433623</v>
      </c>
      <c r="M330" s="17">
        <f t="shared" si="56"/>
        <v>28.358012422074196</v>
      </c>
      <c r="N330" s="17">
        <f t="shared" si="57"/>
        <v>23.251017412701998</v>
      </c>
      <c r="O330" s="18">
        <f>IFERROR(_xlfn.PERCENTRANK.EXC(INDEX(B:B, MAX(4, ROW()-251)):INDEX(B:B, ROW()), B330), "")</f>
        <v>0.498</v>
      </c>
      <c r="P330" s="18">
        <f>IFERROR(_xlfn.PERCENTRANK.EXC(INDEX(H:H, MAX(4, ROW()-251)):INDEX(H:H, ROW()), H330), "")</f>
        <v>0.55300000000000005</v>
      </c>
      <c r="Q330">
        <f t="shared" si="58"/>
        <v>0.52550000000000008</v>
      </c>
      <c r="R330" s="1" t="str">
        <f t="shared" si="59"/>
        <v>中性</v>
      </c>
    </row>
    <row r="331" spans="1:18">
      <c r="A331" s="3">
        <f>信用曲线—价格!A330</f>
        <v>45041</v>
      </c>
      <c r="B331" s="14">
        <f>信用曲线—价格!D330</f>
        <v>3.6587999999999998</v>
      </c>
      <c r="C331" s="14">
        <f t="shared" si="47"/>
        <v>3.7951750000000004</v>
      </c>
      <c r="D331" s="14">
        <f t="shared" si="48"/>
        <v>0.10929868674292846</v>
      </c>
      <c r="E331" s="14">
        <f t="shared" si="49"/>
        <v>4.0137723734858577</v>
      </c>
      <c r="F331" s="14">
        <f t="shared" si="50"/>
        <v>3.5765776265141436</v>
      </c>
      <c r="G331" s="17">
        <f t="shared" si="51"/>
        <v>18.806807276478079</v>
      </c>
      <c r="H331" s="17">
        <f>信用曲线—价格!H330</f>
        <v>69.930000000000007</v>
      </c>
      <c r="I331" s="17">
        <f t="shared" si="52"/>
        <v>77.662333333333308</v>
      </c>
      <c r="J331" s="17">
        <f t="shared" si="53"/>
        <v>9.2460757349904661</v>
      </c>
      <c r="K331" s="17">
        <f t="shared" si="54"/>
        <v>96.154484803314233</v>
      </c>
      <c r="L331" s="17">
        <f t="shared" si="55"/>
        <v>59.170181863352376</v>
      </c>
      <c r="M331" s="17">
        <f t="shared" si="56"/>
        <v>29.092932085578273</v>
      </c>
      <c r="N331" s="17">
        <f t="shared" si="57"/>
        <v>23.949869681028176</v>
      </c>
      <c r="O331" s="18">
        <f>IFERROR(_xlfn.PERCENTRANK.EXC(INDEX(B:B, MAX(4, ROW()-251)):INDEX(B:B, ROW()), B331), "")</f>
        <v>0.498</v>
      </c>
      <c r="P331" s="18">
        <f>IFERROR(_xlfn.PERCENTRANK.EXC(INDEX(H:H, MAX(4, ROW()-251)):INDEX(H:H, ROW()), H331), "")</f>
        <v>0.55700000000000005</v>
      </c>
      <c r="Q331">
        <f t="shared" si="58"/>
        <v>0.52750000000000008</v>
      </c>
      <c r="R331" s="1" t="str">
        <f t="shared" si="59"/>
        <v>中性</v>
      </c>
    </row>
    <row r="332" spans="1:18">
      <c r="A332" s="3">
        <f>信用曲线—价格!A331</f>
        <v>45042</v>
      </c>
      <c r="B332" s="14">
        <f>信用曲线—价格!D331</f>
        <v>3.6560999999999999</v>
      </c>
      <c r="C332" s="14">
        <f t="shared" si="47"/>
        <v>3.7891166666666667</v>
      </c>
      <c r="D332" s="14">
        <f t="shared" si="48"/>
        <v>0.10669130532882404</v>
      </c>
      <c r="E332" s="14">
        <f t="shared" si="49"/>
        <v>4.0024992773243149</v>
      </c>
      <c r="F332" s="14">
        <f t="shared" si="50"/>
        <v>3.5757340560090185</v>
      </c>
      <c r="G332" s="17">
        <f t="shared" si="51"/>
        <v>18.831418301447442</v>
      </c>
      <c r="H332" s="17">
        <f>信用曲线—价格!H331</f>
        <v>70.599999999999994</v>
      </c>
      <c r="I332" s="17">
        <f t="shared" si="52"/>
        <v>77.175833333333316</v>
      </c>
      <c r="J332" s="17">
        <f t="shared" si="53"/>
        <v>8.8201878014649449</v>
      </c>
      <c r="K332" s="17">
        <f t="shared" si="54"/>
        <v>94.816208936263209</v>
      </c>
      <c r="L332" s="17">
        <f t="shared" si="55"/>
        <v>59.535457730403422</v>
      </c>
      <c r="M332" s="17">
        <f t="shared" si="56"/>
        <v>31.361413494389712</v>
      </c>
      <c r="N332" s="17">
        <f t="shared" si="57"/>
        <v>25.096415897918575</v>
      </c>
      <c r="O332" s="18">
        <f>IFERROR(_xlfn.PERCENTRANK.EXC(INDEX(B:B, MAX(4, ROW()-251)):INDEX(B:B, ROW()), B332), "")</f>
        <v>0.498</v>
      </c>
      <c r="P332" s="18">
        <f>IFERROR(_xlfn.PERCENTRANK.EXC(INDEX(H:H, MAX(4, ROW()-251)):INDEX(H:H, ROW()), H332), "")</f>
        <v>0.58099999999999996</v>
      </c>
      <c r="Q332">
        <f t="shared" si="58"/>
        <v>0.53949999999999998</v>
      </c>
      <c r="R332" s="1" t="str">
        <f t="shared" si="59"/>
        <v>中性</v>
      </c>
    </row>
    <row r="333" spans="1:18">
      <c r="A333" s="3">
        <f>信用曲线—价格!A332</f>
        <v>45043</v>
      </c>
      <c r="B333" s="14">
        <f>信用曲线—价格!D332</f>
        <v>3.6377999999999999</v>
      </c>
      <c r="C333" s="14">
        <f t="shared" si="47"/>
        <v>3.782753333333333</v>
      </c>
      <c r="D333" s="14">
        <f t="shared" si="48"/>
        <v>0.10406514333097888</v>
      </c>
      <c r="E333" s="14">
        <f t="shared" si="49"/>
        <v>3.9908836199952908</v>
      </c>
      <c r="F333" s="14">
        <f t="shared" si="50"/>
        <v>3.5746230466713751</v>
      </c>
      <c r="G333" s="17">
        <f t="shared" si="51"/>
        <v>15.177260921961805</v>
      </c>
      <c r="H333" s="17">
        <f>信用曲线—价格!H332</f>
        <v>71.179999999999978</v>
      </c>
      <c r="I333" s="17">
        <f t="shared" si="52"/>
        <v>76.690666666666672</v>
      </c>
      <c r="J333" s="17">
        <f t="shared" si="53"/>
        <v>8.3132619934507499</v>
      </c>
      <c r="K333" s="17">
        <f t="shared" si="54"/>
        <v>93.317190653568176</v>
      </c>
      <c r="L333" s="17">
        <f t="shared" si="55"/>
        <v>60.064142679765169</v>
      </c>
      <c r="M333" s="17">
        <f t="shared" si="56"/>
        <v>33.4280855366761</v>
      </c>
      <c r="N333" s="17">
        <f t="shared" si="57"/>
        <v>24.302673229318952</v>
      </c>
      <c r="O333" s="18">
        <f>IFERROR(_xlfn.PERCENTRANK.EXC(INDEX(B:B, MAX(4, ROW()-251)):INDEX(B:B, ROW()), B333), "")</f>
        <v>0.498</v>
      </c>
      <c r="P333" s="18">
        <f>IFERROR(_xlfn.PERCENTRANK.EXC(INDEX(H:H, MAX(4, ROW()-251)):INDEX(H:H, ROW()), H333), "")</f>
        <v>0.59199999999999997</v>
      </c>
      <c r="Q333">
        <f t="shared" si="58"/>
        <v>0.54499999999999993</v>
      </c>
      <c r="R333" s="1" t="str">
        <f t="shared" si="59"/>
        <v>中性</v>
      </c>
    </row>
    <row r="334" spans="1:18">
      <c r="A334" s="3">
        <f>信用曲线—价格!A333</f>
        <v>45044</v>
      </c>
      <c r="B334" s="14">
        <f>信用曲线—价格!D333</f>
        <v>3.6303999999999998</v>
      </c>
      <c r="C334" s="14">
        <f t="shared" si="47"/>
        <v>3.7765016666666669</v>
      </c>
      <c r="D334" s="14">
        <f t="shared" si="48"/>
        <v>0.10169697009246983</v>
      </c>
      <c r="E334" s="14">
        <f t="shared" si="49"/>
        <v>3.9798956068516067</v>
      </c>
      <c r="F334" s="14">
        <f t="shared" si="50"/>
        <v>3.573107726481727</v>
      </c>
      <c r="G334" s="17">
        <f t="shared" si="51"/>
        <v>14.084065991882236</v>
      </c>
      <c r="H334" s="17">
        <f>信用曲线—价格!H333</f>
        <v>70.349999999999994</v>
      </c>
      <c r="I334" s="17">
        <f t="shared" si="52"/>
        <v>76.21516666666669</v>
      </c>
      <c r="J334" s="17">
        <f t="shared" si="53"/>
        <v>7.8241051888154525</v>
      </c>
      <c r="K334" s="17">
        <f t="shared" si="54"/>
        <v>91.863377044297593</v>
      </c>
      <c r="L334" s="17">
        <f t="shared" si="55"/>
        <v>60.566956289035787</v>
      </c>
      <c r="M334" s="17">
        <f t="shared" si="56"/>
        <v>31.25930529713818</v>
      </c>
      <c r="N334" s="17">
        <f t="shared" si="57"/>
        <v>22.671685644510209</v>
      </c>
      <c r="O334" s="18">
        <f>IFERROR(_xlfn.PERCENTRANK.EXC(INDEX(B:B, MAX(4, ROW()-251)):INDEX(B:B, ROW()), B334), "")</f>
        <v>0.48599999999999999</v>
      </c>
      <c r="P334" s="18">
        <f>IFERROR(_xlfn.PERCENTRANK.EXC(INDEX(H:H, MAX(4, ROW()-251)):INDEX(H:H, ROW()), H334), "")</f>
        <v>0.57299999999999995</v>
      </c>
      <c r="Q334">
        <f t="shared" si="58"/>
        <v>0.52949999999999997</v>
      </c>
      <c r="R334" s="1" t="str">
        <f t="shared" si="59"/>
        <v>中性</v>
      </c>
    </row>
    <row r="335" spans="1:18">
      <c r="A335" s="3">
        <f>信用曲线—价格!A334</f>
        <v>45050</v>
      </c>
      <c r="B335" s="14">
        <f>信用曲线—价格!D334</f>
        <v>3.6101999999999999</v>
      </c>
      <c r="C335" s="14">
        <f t="shared" si="47"/>
        <v>3.7700583333333335</v>
      </c>
      <c r="D335" s="14">
        <f t="shared" si="48"/>
        <v>9.9730828057184778E-2</v>
      </c>
      <c r="E335" s="14">
        <f t="shared" si="49"/>
        <v>3.9695199894477029</v>
      </c>
      <c r="F335" s="14">
        <f t="shared" si="50"/>
        <v>3.5705966772189641</v>
      </c>
      <c r="G335" s="17">
        <f t="shared" si="51"/>
        <v>9.9275528822260384</v>
      </c>
      <c r="H335" s="17">
        <f>信用曲线—价格!H334</f>
        <v>69.029999999999973</v>
      </c>
      <c r="I335" s="17">
        <f t="shared" si="52"/>
        <v>75.72716666666669</v>
      </c>
      <c r="J335" s="17">
        <f t="shared" si="53"/>
        <v>7.319508432986809</v>
      </c>
      <c r="K335" s="17">
        <f t="shared" si="54"/>
        <v>90.366183532640306</v>
      </c>
      <c r="L335" s="17">
        <f t="shared" si="55"/>
        <v>61.088149800693074</v>
      </c>
      <c r="M335" s="17">
        <f t="shared" si="56"/>
        <v>27.125626918863102</v>
      </c>
      <c r="N335" s="17">
        <f t="shared" si="57"/>
        <v>18.526589900544572</v>
      </c>
      <c r="O335" s="18">
        <f>IFERROR(_xlfn.PERCENTRANK.EXC(INDEX(B:B, MAX(4, ROW()-251)):INDEX(B:B, ROW()), B335), "")</f>
        <v>0.44600000000000001</v>
      </c>
      <c r="P335" s="18">
        <f>IFERROR(_xlfn.PERCENTRANK.EXC(INDEX(H:H, MAX(4, ROW()-251)):INDEX(H:H, ROW()), H335), "")</f>
        <v>0.52900000000000003</v>
      </c>
      <c r="Q335">
        <f t="shared" si="58"/>
        <v>0.48750000000000004</v>
      </c>
      <c r="R335" s="1" t="str">
        <f t="shared" si="59"/>
        <v>中性</v>
      </c>
    </row>
    <row r="336" spans="1:18">
      <c r="A336" s="3">
        <f>信用曲线—价格!A335</f>
        <v>45051</v>
      </c>
      <c r="B336" s="14">
        <f>信用曲线—价格!D335</f>
        <v>3.5918999999999999</v>
      </c>
      <c r="C336" s="14">
        <f t="shared" si="47"/>
        <v>3.7634966666666672</v>
      </c>
      <c r="D336" s="14">
        <f t="shared" si="48"/>
        <v>9.8249673250272521E-2</v>
      </c>
      <c r="E336" s="14">
        <f t="shared" si="49"/>
        <v>3.9599960131672121</v>
      </c>
      <c r="F336" s="14">
        <f t="shared" si="50"/>
        <v>3.5669973201661223</v>
      </c>
      <c r="G336" s="17">
        <f t="shared" si="51"/>
        <v>6.3365808277150073</v>
      </c>
      <c r="H336" s="17">
        <f>信用曲线—价格!H335</f>
        <v>68.900000000000006</v>
      </c>
      <c r="I336" s="17">
        <f t="shared" si="52"/>
        <v>75.251333333333335</v>
      </c>
      <c r="J336" s="17">
        <f t="shared" si="53"/>
        <v>6.7924193704419373</v>
      </c>
      <c r="K336" s="17">
        <f t="shared" si="54"/>
        <v>88.836172074217217</v>
      </c>
      <c r="L336" s="17">
        <f t="shared" si="55"/>
        <v>61.66649459244946</v>
      </c>
      <c r="M336" s="17">
        <f t="shared" si="56"/>
        <v>26.623449661500757</v>
      </c>
      <c r="N336" s="17">
        <f t="shared" si="57"/>
        <v>16.480015244607884</v>
      </c>
      <c r="O336" s="18">
        <f>IFERROR(_xlfn.PERCENTRANK.EXC(INDEX(B:B, MAX(4, ROW()-251)):INDEX(B:B, ROW()), B336), "")</f>
        <v>0.39900000000000002</v>
      </c>
      <c r="P336" s="18">
        <f>IFERROR(_xlfn.PERCENTRANK.EXC(INDEX(H:H, MAX(4, ROW()-251)):INDEX(H:H, ROW()), H336), "")</f>
        <v>0.51700000000000002</v>
      </c>
      <c r="Q336">
        <f t="shared" si="58"/>
        <v>0.45800000000000002</v>
      </c>
      <c r="R336" s="1" t="str">
        <f t="shared" si="59"/>
        <v>中性</v>
      </c>
    </row>
    <row r="337" spans="1:18">
      <c r="A337" s="3">
        <f>信用曲线—价格!A336</f>
        <v>45052</v>
      </c>
      <c r="B337" s="14">
        <f>信用曲线—价格!D336</f>
        <v>3.5821000000000001</v>
      </c>
      <c r="C337" s="14">
        <f t="shared" si="47"/>
        <v>3.7569349999999999</v>
      </c>
      <c r="D337" s="14">
        <f t="shared" si="48"/>
        <v>9.6968946322250338E-2</v>
      </c>
      <c r="E337" s="14">
        <f t="shared" si="49"/>
        <v>3.9508728926445005</v>
      </c>
      <c r="F337" s="14">
        <f t="shared" si="50"/>
        <v>3.5629971073554993</v>
      </c>
      <c r="G337" s="17">
        <f t="shared" si="51"/>
        <v>4.92500263461082</v>
      </c>
      <c r="H337" s="17">
        <f>信用曲线—价格!H336</f>
        <v>68.670000000000016</v>
      </c>
      <c r="I337" s="17">
        <f t="shared" si="52"/>
        <v>74.78749999999998</v>
      </c>
      <c r="J337" s="17">
        <f t="shared" si="53"/>
        <v>6.2449712990072088</v>
      </c>
      <c r="K337" s="17">
        <f t="shared" si="54"/>
        <v>87.277442598014403</v>
      </c>
      <c r="L337" s="17">
        <f t="shared" si="55"/>
        <v>62.297557401985564</v>
      </c>
      <c r="M337" s="17">
        <f t="shared" si="56"/>
        <v>25.510295776009038</v>
      </c>
      <c r="N337" s="17">
        <f t="shared" si="57"/>
        <v>15.217649205309929</v>
      </c>
      <c r="O337" s="18">
        <f>IFERROR(_xlfn.PERCENTRANK.EXC(INDEX(B:B, MAX(4, ROW()-251)):INDEX(B:B, ROW()), B337), "")</f>
        <v>0.38300000000000001</v>
      </c>
      <c r="P337" s="18">
        <f>IFERROR(_xlfn.PERCENTRANK.EXC(INDEX(H:H, MAX(4, ROW()-251)):INDEX(H:H, ROW()), H337), "")</f>
        <v>0.50900000000000001</v>
      </c>
      <c r="Q337">
        <f t="shared" si="58"/>
        <v>0.44600000000000001</v>
      </c>
      <c r="R337" s="1" t="str">
        <f t="shared" si="59"/>
        <v>中性</v>
      </c>
    </row>
    <row r="338" spans="1:18">
      <c r="A338" s="3">
        <f>信用曲线—价格!A337</f>
        <v>45054</v>
      </c>
      <c r="B338" s="14">
        <f>信用曲线—价格!D337</f>
        <v>3.5831</v>
      </c>
      <c r="C338" s="14">
        <f t="shared" si="47"/>
        <v>3.7506166666666663</v>
      </c>
      <c r="D338" s="14">
        <f t="shared" si="48"/>
        <v>9.5710122317988394E-2</v>
      </c>
      <c r="E338" s="14">
        <f t="shared" si="49"/>
        <v>3.942036911302643</v>
      </c>
      <c r="F338" s="14">
        <f t="shared" si="50"/>
        <v>3.5591964220306895</v>
      </c>
      <c r="G338" s="17">
        <f t="shared" si="51"/>
        <v>6.2437434490713812</v>
      </c>
      <c r="H338" s="17">
        <f>信用曲线—价格!H337</f>
        <v>68.63000000000001</v>
      </c>
      <c r="I338" s="17">
        <f t="shared" si="52"/>
        <v>74.382499999999979</v>
      </c>
      <c r="J338" s="17">
        <f t="shared" si="53"/>
        <v>5.8220843797924946</v>
      </c>
      <c r="K338" s="17">
        <f t="shared" si="54"/>
        <v>86.026668759584965</v>
      </c>
      <c r="L338" s="17">
        <f t="shared" si="55"/>
        <v>62.738331240414993</v>
      </c>
      <c r="M338" s="17">
        <f t="shared" si="56"/>
        <v>25.298794964368941</v>
      </c>
      <c r="N338" s="17">
        <f t="shared" si="57"/>
        <v>15.771269206720161</v>
      </c>
      <c r="O338" s="18">
        <f>IFERROR(_xlfn.PERCENTRANK.EXC(INDEX(B:B, MAX(4, ROW()-251)):INDEX(B:B, ROW()), B338), "")</f>
        <v>0.38700000000000001</v>
      </c>
      <c r="P338" s="18">
        <f>IFERROR(_xlfn.PERCENTRANK.EXC(INDEX(H:H, MAX(4, ROW()-251)):INDEX(H:H, ROW()), H338), "")</f>
        <v>0.50900000000000001</v>
      </c>
      <c r="Q338">
        <f t="shared" si="58"/>
        <v>0.44800000000000001</v>
      </c>
      <c r="R338" s="1" t="str">
        <f t="shared" si="59"/>
        <v>中性</v>
      </c>
    </row>
    <row r="339" spans="1:18">
      <c r="A339" s="3">
        <f>信用曲线—价格!A338</f>
        <v>45055</v>
      </c>
      <c r="B339" s="14">
        <f>信用曲线—价格!D338</f>
        <v>3.5735999999999999</v>
      </c>
      <c r="C339" s="14">
        <f t="shared" si="47"/>
        <v>3.7444699999999997</v>
      </c>
      <c r="D339" s="14">
        <f t="shared" si="48"/>
        <v>9.5024741292082063E-2</v>
      </c>
      <c r="E339" s="14">
        <f t="shared" si="49"/>
        <v>3.9345194825841641</v>
      </c>
      <c r="F339" s="14">
        <f t="shared" si="50"/>
        <v>3.5544205174158354</v>
      </c>
      <c r="G339" s="17">
        <f t="shared" si="51"/>
        <v>5.0459181270516584</v>
      </c>
      <c r="H339" s="17">
        <f>信用曲线—价格!H338</f>
        <v>69.510000000000005</v>
      </c>
      <c r="I339" s="17">
        <f t="shared" si="52"/>
        <v>74.043333333333308</v>
      </c>
      <c r="J339" s="17">
        <f t="shared" si="53"/>
        <v>5.4883382272938643</v>
      </c>
      <c r="K339" s="17">
        <f t="shared" si="54"/>
        <v>85.02000978792104</v>
      </c>
      <c r="L339" s="17">
        <f t="shared" si="55"/>
        <v>63.066656878745576</v>
      </c>
      <c r="M339" s="17">
        <f t="shared" si="56"/>
        <v>29.350155067025849</v>
      </c>
      <c r="N339" s="17">
        <f t="shared" si="57"/>
        <v>17.198036597038755</v>
      </c>
      <c r="O339" s="18">
        <f>IFERROR(_xlfn.PERCENTRANK.EXC(INDEX(B:B, MAX(4, ROW()-251)):INDEX(B:B, ROW()), B339), "")</f>
        <v>0.35899999999999999</v>
      </c>
      <c r="P339" s="18">
        <f>IFERROR(_xlfn.PERCENTRANK.EXC(INDEX(H:H, MAX(4, ROW()-251)):INDEX(H:H, ROW()), H339), "")</f>
        <v>0.56100000000000005</v>
      </c>
      <c r="Q339">
        <f t="shared" si="58"/>
        <v>0.46</v>
      </c>
      <c r="R339" s="1" t="str">
        <f t="shared" si="59"/>
        <v>中性</v>
      </c>
    </row>
    <row r="340" spans="1:18">
      <c r="A340" s="3">
        <f>信用曲线—价格!A339</f>
        <v>45056</v>
      </c>
      <c r="B340" s="14">
        <f>信用曲线—价格!D339</f>
        <v>3.5581</v>
      </c>
      <c r="C340" s="14">
        <f t="shared" si="47"/>
        <v>3.7383033333333331</v>
      </c>
      <c r="D340" s="14">
        <f t="shared" si="48"/>
        <v>9.4911601988852762E-2</v>
      </c>
      <c r="E340" s="14">
        <f t="shared" si="49"/>
        <v>3.9281265373110386</v>
      </c>
      <c r="F340" s="14">
        <f t="shared" si="50"/>
        <v>3.5484801293556276</v>
      </c>
      <c r="G340" s="17">
        <f t="shared" si="51"/>
        <v>2.5339027165251786</v>
      </c>
      <c r="H340" s="17">
        <f>信用曲线—价格!H339</f>
        <v>69.09</v>
      </c>
      <c r="I340" s="17">
        <f t="shared" si="52"/>
        <v>73.704499999999982</v>
      </c>
      <c r="J340" s="17">
        <f t="shared" si="53"/>
        <v>5.1394035877023869</v>
      </c>
      <c r="K340" s="17">
        <f t="shared" si="54"/>
        <v>83.983307175404761</v>
      </c>
      <c r="L340" s="17">
        <f t="shared" si="55"/>
        <v>63.42569282459521</v>
      </c>
      <c r="M340" s="17">
        <f t="shared" si="56"/>
        <v>27.553329285903914</v>
      </c>
      <c r="N340" s="17">
        <f t="shared" si="57"/>
        <v>15.043616001214547</v>
      </c>
      <c r="O340" s="18">
        <f>IFERROR(_xlfn.PERCENTRANK.EXC(INDEX(B:B, MAX(4, ROW()-251)):INDEX(B:B, ROW()), B340), "")</f>
        <v>0.30399999999999999</v>
      </c>
      <c r="P340" s="18">
        <f>IFERROR(_xlfn.PERCENTRANK.EXC(INDEX(H:H, MAX(4, ROW()-251)):INDEX(H:H, ROW()), H340), "")</f>
        <v>0.55300000000000005</v>
      </c>
      <c r="Q340">
        <f t="shared" si="58"/>
        <v>0.42849999999999999</v>
      </c>
      <c r="R340" s="1" t="str">
        <f t="shared" si="59"/>
        <v>中性</v>
      </c>
    </row>
    <row r="341" spans="1:18">
      <c r="A341" s="3">
        <f>信用曲线—价格!A340</f>
        <v>45057</v>
      </c>
      <c r="B341" s="14">
        <f>信用曲线—价格!D340</f>
        <v>3.5453999999999999</v>
      </c>
      <c r="C341" s="14">
        <f t="shared" si="47"/>
        <v>3.7322433333333334</v>
      </c>
      <c r="D341" s="14">
        <f t="shared" si="48"/>
        <v>9.5434372457347302E-2</v>
      </c>
      <c r="E341" s="14">
        <f t="shared" si="49"/>
        <v>3.9231120782480278</v>
      </c>
      <c r="F341" s="14">
        <f t="shared" si="50"/>
        <v>3.5413745884186389</v>
      </c>
      <c r="G341" s="17">
        <f t="shared" si="51"/>
        <v>1.0544973151995181</v>
      </c>
      <c r="H341" s="17">
        <f>信用曲线—价格!H340</f>
        <v>69.8</v>
      </c>
      <c r="I341" s="17">
        <f t="shared" si="52"/>
        <v>73.415999999999968</v>
      </c>
      <c r="J341" s="17">
        <f t="shared" si="53"/>
        <v>4.8519407963747296</v>
      </c>
      <c r="K341" s="17">
        <f t="shared" si="54"/>
        <v>83.119881592749422</v>
      </c>
      <c r="L341" s="17">
        <f t="shared" si="55"/>
        <v>63.712118407250507</v>
      </c>
      <c r="M341" s="17">
        <f t="shared" si="56"/>
        <v>31.368280489418947</v>
      </c>
      <c r="N341" s="17">
        <f t="shared" si="57"/>
        <v>16.211388902309231</v>
      </c>
      <c r="O341" s="18">
        <f>IFERROR(_xlfn.PERCENTRANK.EXC(INDEX(B:B, MAX(4, ROW()-251)):INDEX(B:B, ROW()), B341), "")</f>
        <v>0.28799999999999998</v>
      </c>
      <c r="P341" s="18">
        <f>IFERROR(_xlfn.PERCENTRANK.EXC(INDEX(H:H, MAX(4, ROW()-251)):INDEX(H:H, ROW()), H341), "")</f>
        <v>0.57699999999999996</v>
      </c>
      <c r="Q341">
        <f t="shared" si="58"/>
        <v>0.4325</v>
      </c>
      <c r="R341" s="1" t="str">
        <f t="shared" si="59"/>
        <v>中性</v>
      </c>
    </row>
    <row r="342" spans="1:18">
      <c r="A342" s="3">
        <f>信用曲线—价格!A341</f>
        <v>45058</v>
      </c>
      <c r="B342" s="14">
        <f>信用曲线—价格!D341</f>
        <v>3.5358999999999998</v>
      </c>
      <c r="C342" s="14">
        <f t="shared" si="47"/>
        <v>3.726188333333333</v>
      </c>
      <c r="D342" s="14">
        <f t="shared" si="48"/>
        <v>9.6184131486007185E-2</v>
      </c>
      <c r="E342" s="14">
        <f t="shared" si="49"/>
        <v>3.9185565963053475</v>
      </c>
      <c r="F342" s="14">
        <f t="shared" si="50"/>
        <v>3.5338200703613185</v>
      </c>
      <c r="G342" s="17">
        <f t="shared" si="51"/>
        <v>0.54061143105084242</v>
      </c>
      <c r="H342" s="17">
        <f>信用曲线—价格!H341</f>
        <v>68.069999999999993</v>
      </c>
      <c r="I342" s="17">
        <f t="shared" si="52"/>
        <v>73.124333333333297</v>
      </c>
      <c r="J342" s="17">
        <f t="shared" si="53"/>
        <v>4.6298483947308826</v>
      </c>
      <c r="K342" s="17">
        <f t="shared" si="54"/>
        <v>82.384030122795068</v>
      </c>
      <c r="L342" s="17">
        <f t="shared" si="55"/>
        <v>63.864636543871534</v>
      </c>
      <c r="M342" s="17">
        <f t="shared" si="56"/>
        <v>22.70788964123793</v>
      </c>
      <c r="N342" s="17">
        <f t="shared" si="57"/>
        <v>11.624250536144386</v>
      </c>
      <c r="O342" s="18">
        <f>IFERROR(_xlfn.PERCENTRANK.EXC(INDEX(B:B, MAX(4, ROW()-251)):INDEX(B:B, ROW()), B342), "")</f>
        <v>0.28000000000000003</v>
      </c>
      <c r="P342" s="18">
        <f>IFERROR(_xlfn.PERCENTRANK.EXC(INDEX(H:H, MAX(4, ROW()-251)):INDEX(H:H, ROW()), H342), "")</f>
        <v>0.49399999999999999</v>
      </c>
      <c r="Q342">
        <f t="shared" si="58"/>
        <v>0.38700000000000001</v>
      </c>
      <c r="R342" s="1" t="str">
        <f t="shared" si="59"/>
        <v>中性</v>
      </c>
    </row>
    <row r="343" spans="1:18">
      <c r="A343" s="3">
        <f>信用曲线—价格!A342</f>
        <v>45061</v>
      </c>
      <c r="B343" s="14">
        <f>信用曲线—价格!D342</f>
        <v>3.5406</v>
      </c>
      <c r="C343" s="14">
        <f t="shared" si="47"/>
        <v>3.7203683333333331</v>
      </c>
      <c r="D343" s="14">
        <f t="shared" si="48"/>
        <v>9.6679949881242441E-2</v>
      </c>
      <c r="E343" s="14">
        <f t="shared" si="49"/>
        <v>3.9137282330958181</v>
      </c>
      <c r="F343" s="14">
        <f t="shared" si="50"/>
        <v>3.527008433570848</v>
      </c>
      <c r="G343" s="17">
        <f t="shared" si="51"/>
        <v>3.5145773363161728</v>
      </c>
      <c r="H343" s="17">
        <f>信用曲线—价格!H342</f>
        <v>68.27000000000001</v>
      </c>
      <c r="I343" s="17">
        <f t="shared" si="52"/>
        <v>72.84433333333331</v>
      </c>
      <c r="J343" s="17">
        <f t="shared" si="53"/>
        <v>4.3973333084937645</v>
      </c>
      <c r="K343" s="17">
        <f t="shared" si="54"/>
        <v>81.638999950320837</v>
      </c>
      <c r="L343" s="17">
        <f t="shared" si="55"/>
        <v>64.049666716345783</v>
      </c>
      <c r="M343" s="17">
        <f t="shared" si="56"/>
        <v>23.993708161161855</v>
      </c>
      <c r="N343" s="17">
        <f t="shared" si="57"/>
        <v>13.754142748739014</v>
      </c>
      <c r="O343" s="18">
        <f>IFERROR(_xlfn.PERCENTRANK.EXC(INDEX(B:B, MAX(4, ROW()-251)):INDEX(B:B, ROW()), B343), "")</f>
        <v>0.29199999999999998</v>
      </c>
      <c r="P343" s="18">
        <f>IFERROR(_xlfn.PERCENTRANK.EXC(INDEX(H:H, MAX(4, ROW()-251)):INDEX(H:H, ROW()), H343), "")</f>
        <v>0.498</v>
      </c>
      <c r="Q343">
        <f t="shared" si="58"/>
        <v>0.39500000000000002</v>
      </c>
      <c r="R343" s="1" t="str">
        <f t="shared" si="59"/>
        <v>中性</v>
      </c>
    </row>
    <row r="344" spans="1:18">
      <c r="A344" s="3">
        <f>信用曲线—价格!A343</f>
        <v>45062</v>
      </c>
      <c r="B344" s="14">
        <f>信用曲线—价格!D343</f>
        <v>3.5415999999999999</v>
      </c>
      <c r="C344" s="14">
        <f t="shared" si="47"/>
        <v>3.7148366666666663</v>
      </c>
      <c r="D344" s="14">
        <f t="shared" si="48"/>
        <v>9.7263106330752927E-2</v>
      </c>
      <c r="E344" s="14">
        <f t="shared" si="49"/>
        <v>3.9093628793281723</v>
      </c>
      <c r="F344" s="14">
        <f t="shared" si="50"/>
        <v>3.5203104540051604</v>
      </c>
      <c r="G344" s="17">
        <f t="shared" si="51"/>
        <v>5.4721535220256623</v>
      </c>
      <c r="H344" s="17">
        <f>信用曲线—价格!H343</f>
        <v>68.089999999999989</v>
      </c>
      <c r="I344" s="17">
        <f t="shared" si="52"/>
        <v>72.588833333333312</v>
      </c>
      <c r="J344" s="17">
        <f t="shared" si="53"/>
        <v>4.2139759765657736</v>
      </c>
      <c r="K344" s="17">
        <f t="shared" si="54"/>
        <v>81.016785286464852</v>
      </c>
      <c r="L344" s="17">
        <f t="shared" si="55"/>
        <v>64.160881380201772</v>
      </c>
      <c r="M344" s="17">
        <f t="shared" si="56"/>
        <v>23.310044015724902</v>
      </c>
      <c r="N344" s="17">
        <f t="shared" si="57"/>
        <v>14.391098768875281</v>
      </c>
      <c r="O344" s="18">
        <f>IFERROR(_xlfn.PERCENTRANK.EXC(INDEX(B:B, MAX(4, ROW()-251)):INDEX(B:B, ROW()), B344), "")</f>
        <v>0.29599999999999999</v>
      </c>
      <c r="P344" s="18">
        <f>IFERROR(_xlfn.PERCENTRANK.EXC(INDEX(H:H, MAX(4, ROW()-251)):INDEX(H:H, ROW()), H344), "")</f>
        <v>0.498</v>
      </c>
      <c r="Q344">
        <f t="shared" si="58"/>
        <v>0.39700000000000002</v>
      </c>
      <c r="R344" s="1" t="str">
        <f t="shared" si="59"/>
        <v>中性</v>
      </c>
    </row>
    <row r="345" spans="1:18">
      <c r="A345" s="3">
        <f>信用曲线—价格!A344</f>
        <v>45063</v>
      </c>
      <c r="B345" s="14">
        <f>信用曲线—价格!D344</f>
        <v>3.5228999999999999</v>
      </c>
      <c r="C345" s="14">
        <f t="shared" si="47"/>
        <v>3.7091599999999998</v>
      </c>
      <c r="D345" s="14">
        <f t="shared" si="48"/>
        <v>9.8372521311352712E-2</v>
      </c>
      <c r="E345" s="14">
        <f t="shared" si="49"/>
        <v>3.9059050426227051</v>
      </c>
      <c r="F345" s="14">
        <f t="shared" si="50"/>
        <v>3.5124149573772945</v>
      </c>
      <c r="G345" s="17">
        <f t="shared" si="51"/>
        <v>2.6646268904504073</v>
      </c>
      <c r="H345" s="17">
        <f>信用曲线—价格!H344</f>
        <v>65.559999999999974</v>
      </c>
      <c r="I345" s="17">
        <f t="shared" si="52"/>
        <v>72.316000000000003</v>
      </c>
      <c r="J345" s="17">
        <f t="shared" si="53"/>
        <v>4.1279921659365977</v>
      </c>
      <c r="K345" s="17">
        <f t="shared" si="54"/>
        <v>80.571984331873196</v>
      </c>
      <c r="L345" s="17">
        <f t="shared" si="55"/>
        <v>64.060015668126809</v>
      </c>
      <c r="M345" s="17">
        <f t="shared" si="56"/>
        <v>9.0842246761679277</v>
      </c>
      <c r="N345" s="17">
        <f t="shared" si="57"/>
        <v>5.8744257833091673</v>
      </c>
      <c r="O345" s="18">
        <f>IFERROR(_xlfn.PERCENTRANK.EXC(INDEX(B:B, MAX(4, ROW()-251)):INDEX(B:B, ROW()), B345), "")</f>
        <v>0.28000000000000003</v>
      </c>
      <c r="P345" s="18">
        <f>IFERROR(_xlfn.PERCENTRANK.EXC(INDEX(H:H, MAX(4, ROW()-251)):INDEX(H:H, ROW()), H345), "")</f>
        <v>0.442</v>
      </c>
      <c r="Q345">
        <f t="shared" si="58"/>
        <v>0.36099999999999999</v>
      </c>
      <c r="R345" s="1" t="str">
        <f t="shared" si="59"/>
        <v>中性</v>
      </c>
    </row>
    <row r="346" spans="1:18">
      <c r="A346" s="3">
        <f>信用曲线—价格!A345</f>
        <v>45064</v>
      </c>
      <c r="B346" s="14">
        <f>信用曲线—价格!D345</f>
        <v>3.5348000000000002</v>
      </c>
      <c r="C346" s="14">
        <f t="shared" si="47"/>
        <v>3.7036133333333328</v>
      </c>
      <c r="D346" s="14">
        <f t="shared" si="48"/>
        <v>9.8669476444951859E-2</v>
      </c>
      <c r="E346" s="14">
        <f t="shared" si="49"/>
        <v>3.9009522862232364</v>
      </c>
      <c r="F346" s="14">
        <f t="shared" si="50"/>
        <v>3.5062743804434291</v>
      </c>
      <c r="G346" s="17">
        <f t="shared" si="51"/>
        <v>7.2275694025004906</v>
      </c>
      <c r="H346" s="17">
        <f>信用曲线—价格!H345</f>
        <v>66.260000000000034</v>
      </c>
      <c r="I346" s="17">
        <f t="shared" si="52"/>
        <v>72.060833333333349</v>
      </c>
      <c r="J346" s="17">
        <f t="shared" si="53"/>
        <v>4.0179910199200553</v>
      </c>
      <c r="K346" s="17">
        <f t="shared" si="54"/>
        <v>80.096815373173456</v>
      </c>
      <c r="L346" s="17">
        <f t="shared" si="55"/>
        <v>64.024851293493242</v>
      </c>
      <c r="M346" s="17">
        <f t="shared" si="56"/>
        <v>13.907128558933815</v>
      </c>
      <c r="N346" s="17">
        <f t="shared" si="57"/>
        <v>10.567348980717153</v>
      </c>
      <c r="O346" s="18">
        <f>IFERROR(_xlfn.PERCENTRANK.EXC(INDEX(B:B, MAX(4, ROW()-251)):INDEX(B:B, ROW()), B346), "")</f>
        <v>0.28399999999999997</v>
      </c>
      <c r="P346" s="18">
        <f>IFERROR(_xlfn.PERCENTRANK.EXC(INDEX(H:H, MAX(4, ROW()-251)):INDEX(H:H, ROW()), H346), "")</f>
        <v>0.45400000000000001</v>
      </c>
      <c r="Q346">
        <f t="shared" si="58"/>
        <v>0.36899999999999999</v>
      </c>
      <c r="R346" s="1" t="str">
        <f t="shared" si="59"/>
        <v>中性</v>
      </c>
    </row>
    <row r="347" spans="1:18">
      <c r="A347" s="3">
        <f>信用曲线—价格!A346</f>
        <v>45065</v>
      </c>
      <c r="B347" s="14">
        <f>信用曲线—价格!D346</f>
        <v>3.5358000000000001</v>
      </c>
      <c r="C347" s="14">
        <f t="shared" si="47"/>
        <v>3.6982016666666664</v>
      </c>
      <c r="D347" s="14">
        <f t="shared" si="48"/>
        <v>9.8823159111800091E-2</v>
      </c>
      <c r="E347" s="14">
        <f t="shared" si="49"/>
        <v>3.8958479848902665</v>
      </c>
      <c r="F347" s="14">
        <f t="shared" si="50"/>
        <v>3.5005553484430663</v>
      </c>
      <c r="G347" s="17">
        <f t="shared" si="51"/>
        <v>8.9160910948669958</v>
      </c>
      <c r="H347" s="17">
        <f>信用曲线—价格!H346</f>
        <v>67.310000000000031</v>
      </c>
      <c r="I347" s="17">
        <f t="shared" si="52"/>
        <v>71.834833333333336</v>
      </c>
      <c r="J347" s="17">
        <f t="shared" si="53"/>
        <v>3.8935307020342882</v>
      </c>
      <c r="K347" s="17">
        <f t="shared" si="54"/>
        <v>79.621894737401917</v>
      </c>
      <c r="L347" s="17">
        <f t="shared" si="55"/>
        <v>64.047771929264755</v>
      </c>
      <c r="M347" s="17">
        <f t="shared" si="56"/>
        <v>20.946464278751083</v>
      </c>
      <c r="N347" s="17">
        <f t="shared" si="57"/>
        <v>14.93127768680904</v>
      </c>
      <c r="O347" s="18">
        <f>IFERROR(_xlfn.PERCENTRANK.EXC(INDEX(B:B, MAX(4, ROW()-251)):INDEX(B:B, ROW()), B347), "")</f>
        <v>0.28799999999999998</v>
      </c>
      <c r="P347" s="18">
        <f>IFERROR(_xlfn.PERCENTRANK.EXC(INDEX(H:H, MAX(4, ROW()-251)):INDEX(H:H, ROW()), H347), "")</f>
        <v>0.47399999999999998</v>
      </c>
      <c r="Q347">
        <f t="shared" si="58"/>
        <v>0.38100000000000001</v>
      </c>
      <c r="R347" s="1" t="str">
        <f t="shared" si="59"/>
        <v>中性</v>
      </c>
    </row>
    <row r="348" spans="1:18">
      <c r="A348" s="3">
        <f>信用曲线—价格!A347</f>
        <v>45068</v>
      </c>
      <c r="B348" s="14">
        <f>信用曲线—价格!D347</f>
        <v>3.5365000000000002</v>
      </c>
      <c r="C348" s="14">
        <f t="shared" si="47"/>
        <v>3.6927983333333332</v>
      </c>
      <c r="D348" s="14">
        <f t="shared" si="48"/>
        <v>9.8650637617097484E-2</v>
      </c>
      <c r="E348" s="14">
        <f t="shared" si="49"/>
        <v>3.8900996085675281</v>
      </c>
      <c r="F348" s="14">
        <f t="shared" si="50"/>
        <v>3.4954970580991382</v>
      </c>
      <c r="G348" s="17">
        <f t="shared" si="51"/>
        <v>10.390947005332787</v>
      </c>
      <c r="H348" s="17">
        <f>信用曲线—价格!H347</f>
        <v>68.430000000000035</v>
      </c>
      <c r="I348" s="17">
        <f t="shared" si="52"/>
        <v>71.631166666666658</v>
      </c>
      <c r="J348" s="17">
        <f t="shared" si="53"/>
        <v>3.7412320510611208</v>
      </c>
      <c r="K348" s="17">
        <f t="shared" si="54"/>
        <v>79.113630768788894</v>
      </c>
      <c r="L348" s="17">
        <f t="shared" si="55"/>
        <v>64.148702564544422</v>
      </c>
      <c r="M348" s="17">
        <f t="shared" si="56"/>
        <v>28.608873875127028</v>
      </c>
      <c r="N348" s="17">
        <f t="shared" si="57"/>
        <v>19.499910440229907</v>
      </c>
      <c r="O348" s="18">
        <f>IFERROR(_xlfn.PERCENTRANK.EXC(INDEX(B:B, MAX(4, ROW()-251)):INDEX(B:B, ROW()), B348), "")</f>
        <v>0.29599999999999999</v>
      </c>
      <c r="P348" s="18">
        <f>IFERROR(_xlfn.PERCENTRANK.EXC(INDEX(H:H, MAX(4, ROW()-251)):INDEX(H:H, ROW()), H348), "")</f>
        <v>0.50900000000000001</v>
      </c>
      <c r="Q348">
        <f t="shared" si="58"/>
        <v>0.40249999999999997</v>
      </c>
      <c r="R348" s="1" t="str">
        <f t="shared" si="59"/>
        <v>中性</v>
      </c>
    </row>
    <row r="349" spans="1:18">
      <c r="A349" s="3">
        <f>信用曲线—价格!A348</f>
        <v>45069</v>
      </c>
      <c r="B349" s="14">
        <f>信用曲线—价格!D348</f>
        <v>3.5308999999999999</v>
      </c>
      <c r="C349" s="14">
        <f t="shared" si="47"/>
        <v>3.6872316666666665</v>
      </c>
      <c r="D349" s="14">
        <f t="shared" si="48"/>
        <v>9.8197118414807646E-2</v>
      </c>
      <c r="E349" s="14">
        <f t="shared" si="49"/>
        <v>3.8836259034962817</v>
      </c>
      <c r="F349" s="14">
        <f t="shared" si="50"/>
        <v>3.4908374298370513</v>
      </c>
      <c r="G349" s="17">
        <f t="shared" si="51"/>
        <v>10.199527951959599</v>
      </c>
      <c r="H349" s="17">
        <f>信用曲线—价格!H348</f>
        <v>69.87</v>
      </c>
      <c r="I349" s="17">
        <f t="shared" si="52"/>
        <v>71.443500000000014</v>
      </c>
      <c r="J349" s="17">
        <f t="shared" si="53"/>
        <v>3.5333111301402362</v>
      </c>
      <c r="K349" s="17">
        <f t="shared" si="54"/>
        <v>78.510122260280482</v>
      </c>
      <c r="L349" s="17">
        <f t="shared" si="55"/>
        <v>64.376877739719546</v>
      </c>
      <c r="M349" s="17">
        <f t="shared" si="56"/>
        <v>38.866675322068524</v>
      </c>
      <c r="N349" s="17">
        <f t="shared" si="57"/>
        <v>24.533101637014063</v>
      </c>
      <c r="O349" s="18">
        <f>IFERROR(_xlfn.PERCENTRANK.EXC(INDEX(B:B, MAX(4, ROW()-251)):INDEX(B:B, ROW()), B349), "")</f>
        <v>0.28399999999999997</v>
      </c>
      <c r="P349" s="18">
        <f>IFERROR(_xlfn.PERCENTRANK.EXC(INDEX(H:H, MAX(4, ROW()-251)):INDEX(H:H, ROW()), H349), "")</f>
        <v>0.58799999999999997</v>
      </c>
      <c r="Q349">
        <f t="shared" si="58"/>
        <v>0.43599999999999994</v>
      </c>
      <c r="R349" s="1" t="str">
        <f t="shared" si="59"/>
        <v>中性</v>
      </c>
    </row>
    <row r="350" spans="1:18">
      <c r="A350" s="3">
        <f>信用曲线—价格!A349</f>
        <v>45070</v>
      </c>
      <c r="B350" s="14">
        <f>信用曲线—价格!D349</f>
        <v>3.5289000000000001</v>
      </c>
      <c r="C350" s="14">
        <f t="shared" si="47"/>
        <v>3.6816366666666664</v>
      </c>
      <c r="D350" s="14">
        <f t="shared" si="48"/>
        <v>9.7480890724783442E-2</v>
      </c>
      <c r="E350" s="14">
        <f t="shared" si="49"/>
        <v>3.8765984481162334</v>
      </c>
      <c r="F350" s="14">
        <f t="shared" si="50"/>
        <v>3.4866748852170995</v>
      </c>
      <c r="G350" s="17">
        <f t="shared" si="51"/>
        <v>10.82907492662185</v>
      </c>
      <c r="H350" s="17">
        <f>信用曲线—价格!H349</f>
        <v>69.620000000000019</v>
      </c>
      <c r="I350" s="17">
        <f t="shared" si="52"/>
        <v>71.261999999999986</v>
      </c>
      <c r="J350" s="17">
        <f t="shared" si="53"/>
        <v>3.3337517929427718</v>
      </c>
      <c r="K350" s="17">
        <f t="shared" si="54"/>
        <v>77.929503585885527</v>
      </c>
      <c r="L350" s="17">
        <f t="shared" si="55"/>
        <v>64.594496414114445</v>
      </c>
      <c r="M350" s="17">
        <f t="shared" si="56"/>
        <v>37.686545804970223</v>
      </c>
      <c r="N350" s="17">
        <f t="shared" si="57"/>
        <v>24.257810365796036</v>
      </c>
      <c r="O350" s="18">
        <f>IFERROR(_xlfn.PERCENTRANK.EXC(INDEX(B:B, MAX(4, ROW()-251)):INDEX(B:B, ROW()), B350), "")</f>
        <v>0.28399999999999997</v>
      </c>
      <c r="P350" s="18">
        <f>IFERROR(_xlfn.PERCENTRANK.EXC(INDEX(H:H, MAX(4, ROW()-251)):INDEX(H:H, ROW()), H350), "")</f>
        <v>0.56899999999999995</v>
      </c>
      <c r="Q350">
        <f t="shared" si="58"/>
        <v>0.42649999999999999</v>
      </c>
      <c r="R350" s="1" t="str">
        <f t="shared" si="59"/>
        <v>中性</v>
      </c>
    </row>
    <row r="351" spans="1:18">
      <c r="A351" s="3">
        <f>信用曲线—价格!A350</f>
        <v>45071</v>
      </c>
      <c r="B351" s="14">
        <f>信用曲线—价格!D350</f>
        <v>3.5246</v>
      </c>
      <c r="C351" s="14">
        <f t="shared" si="47"/>
        <v>3.6760933333333328</v>
      </c>
      <c r="D351" s="14">
        <f t="shared" si="48"/>
        <v>9.6782408169426362E-2</v>
      </c>
      <c r="E351" s="14">
        <f t="shared" si="49"/>
        <v>3.8696581496721856</v>
      </c>
      <c r="F351" s="14">
        <f t="shared" si="50"/>
        <v>3.48252851699448</v>
      </c>
      <c r="G351" s="17">
        <f t="shared" si="51"/>
        <v>10.867543957955158</v>
      </c>
      <c r="H351" s="17">
        <f>信用曲线—价格!H350</f>
        <v>68.929999999999978</v>
      </c>
      <c r="I351" s="17">
        <f t="shared" si="52"/>
        <v>71.084666666666664</v>
      </c>
      <c r="J351" s="17">
        <f t="shared" si="53"/>
        <v>3.1629440623006495</v>
      </c>
      <c r="K351" s="17">
        <f t="shared" si="54"/>
        <v>77.41055479126797</v>
      </c>
      <c r="L351" s="17">
        <f t="shared" si="55"/>
        <v>64.758778542065357</v>
      </c>
      <c r="M351" s="17">
        <f t="shared" si="56"/>
        <v>32.969453267066079</v>
      </c>
      <c r="N351" s="17">
        <f t="shared" si="57"/>
        <v>21.918498612510618</v>
      </c>
      <c r="O351" s="18">
        <f>IFERROR(_xlfn.PERCENTRANK.EXC(INDEX(B:B, MAX(4, ROW()-251)):INDEX(B:B, ROW()), B351), "")</f>
        <v>0.28399999999999997</v>
      </c>
      <c r="P351" s="18">
        <f>IFERROR(_xlfn.PERCENTRANK.EXC(INDEX(H:H, MAX(4, ROW()-251)):INDEX(H:H, ROW()), H351), "")</f>
        <v>0.52500000000000002</v>
      </c>
      <c r="Q351">
        <f t="shared" si="58"/>
        <v>0.40449999999999997</v>
      </c>
      <c r="R351" s="1" t="str">
        <f t="shared" si="59"/>
        <v>中性</v>
      </c>
    </row>
    <row r="352" spans="1:18">
      <c r="A352" s="3">
        <f>信用曲线—价格!A351</f>
        <v>45072</v>
      </c>
      <c r="B352" s="14">
        <f>信用曲线—价格!D351</f>
        <v>3.5278</v>
      </c>
      <c r="C352" s="14">
        <f t="shared" si="47"/>
        <v>3.6706733333333328</v>
      </c>
      <c r="D352" s="14">
        <f t="shared" si="48"/>
        <v>9.5808389050382095E-2</v>
      </c>
      <c r="E352" s="14">
        <f t="shared" si="49"/>
        <v>3.8622901114340968</v>
      </c>
      <c r="F352" s="14">
        <f t="shared" si="50"/>
        <v>3.4790565552325687</v>
      </c>
      <c r="G352" s="17">
        <f t="shared" si="51"/>
        <v>12.718991846788846</v>
      </c>
      <c r="H352" s="17">
        <f>信用曲线—价格!H351</f>
        <v>68.94</v>
      </c>
      <c r="I352" s="17">
        <f t="shared" si="52"/>
        <v>70.914666666666662</v>
      </c>
      <c r="J352" s="17">
        <f t="shared" si="53"/>
        <v>2.9921532786503162</v>
      </c>
      <c r="K352" s="17">
        <f t="shared" si="54"/>
        <v>76.898973223967289</v>
      </c>
      <c r="L352" s="17">
        <f t="shared" si="55"/>
        <v>64.930360109366035</v>
      </c>
      <c r="M352" s="17">
        <f t="shared" si="56"/>
        <v>33.501290853343356</v>
      </c>
      <c r="N352" s="17">
        <f t="shared" si="57"/>
        <v>23.110141350066101</v>
      </c>
      <c r="O352" s="18">
        <f>IFERROR(_xlfn.PERCENTRANK.EXC(INDEX(B:B, MAX(4, ROW()-251)):INDEX(B:B, ROW()), B352), "")</f>
        <v>0.28799999999999998</v>
      </c>
      <c r="P352" s="18">
        <f>IFERROR(_xlfn.PERCENTRANK.EXC(INDEX(H:H, MAX(4, ROW()-251)):INDEX(H:H, ROW()), H352), "")</f>
        <v>0.52500000000000002</v>
      </c>
      <c r="Q352">
        <f t="shared" si="58"/>
        <v>0.40649999999999997</v>
      </c>
      <c r="R352" s="1" t="str">
        <f t="shared" si="59"/>
        <v>中性</v>
      </c>
    </row>
    <row r="353" spans="1:18">
      <c r="A353" s="3">
        <f>信用曲线—价格!A352</f>
        <v>45075</v>
      </c>
      <c r="B353" s="14">
        <f>信用曲线—价格!D352</f>
        <v>3.5196000000000001</v>
      </c>
      <c r="C353" s="14">
        <f t="shared" si="47"/>
        <v>3.6654499999999994</v>
      </c>
      <c r="D353" s="14">
        <f t="shared" si="48"/>
        <v>9.5350540602664319E-2</v>
      </c>
      <c r="E353" s="14">
        <f t="shared" si="49"/>
        <v>3.8561510812053279</v>
      </c>
      <c r="F353" s="14">
        <f t="shared" si="50"/>
        <v>3.474748918794671</v>
      </c>
      <c r="G353" s="17">
        <f t="shared" si="51"/>
        <v>11.759524624047044</v>
      </c>
      <c r="H353" s="17">
        <f>信用曲线—价格!H352</f>
        <v>68.340000000000018</v>
      </c>
      <c r="I353" s="17">
        <f t="shared" si="52"/>
        <v>70.774333333333331</v>
      </c>
      <c r="J353" s="17">
        <f t="shared" si="53"/>
        <v>2.9096719872601282</v>
      </c>
      <c r="K353" s="17">
        <f t="shared" si="54"/>
        <v>76.593677307853582</v>
      </c>
      <c r="L353" s="17">
        <f t="shared" si="55"/>
        <v>64.95498935881308</v>
      </c>
      <c r="M353" s="17">
        <f t="shared" si="56"/>
        <v>29.084125770946535</v>
      </c>
      <c r="N353" s="17">
        <f t="shared" si="57"/>
        <v>20.421825197496791</v>
      </c>
      <c r="O353" s="18">
        <f>IFERROR(_xlfn.PERCENTRANK.EXC(INDEX(B:B, MAX(4, ROW()-251)):INDEX(B:B, ROW()), B353), "")</f>
        <v>0.27600000000000002</v>
      </c>
      <c r="P353" s="18">
        <f>IFERROR(_xlfn.PERCENTRANK.EXC(INDEX(H:H, MAX(4, ROW()-251)):INDEX(H:H, ROW()), H353), "")</f>
        <v>0.48599999999999999</v>
      </c>
      <c r="Q353">
        <f t="shared" si="58"/>
        <v>0.38100000000000001</v>
      </c>
      <c r="R353" s="1" t="str">
        <f t="shared" si="59"/>
        <v>中性</v>
      </c>
    </row>
    <row r="354" spans="1:18">
      <c r="A354" s="3">
        <f>信用曲线—价格!A353</f>
        <v>45076</v>
      </c>
      <c r="B354" s="14">
        <f>信用曲线—价格!D353</f>
        <v>3.5091999999999999</v>
      </c>
      <c r="C354" s="14">
        <f t="shared" si="47"/>
        <v>3.6599866666666667</v>
      </c>
      <c r="D354" s="14">
        <f t="shared" si="48"/>
        <v>9.4743685388019111E-2</v>
      </c>
      <c r="E354" s="14">
        <f t="shared" si="49"/>
        <v>3.8494740374427048</v>
      </c>
      <c r="F354" s="14">
        <f t="shared" si="50"/>
        <v>3.4704992958906287</v>
      </c>
      <c r="G354" s="17">
        <f t="shared" si="51"/>
        <v>10.211948150125785</v>
      </c>
      <c r="H354" s="17">
        <f>信用曲线—价格!H353</f>
        <v>67.8</v>
      </c>
      <c r="I354" s="17">
        <f t="shared" si="52"/>
        <v>70.62466666666667</v>
      </c>
      <c r="J354" s="17">
        <f t="shared" si="53"/>
        <v>2.8252490315714565</v>
      </c>
      <c r="K354" s="17">
        <f t="shared" si="54"/>
        <v>76.275164729809589</v>
      </c>
      <c r="L354" s="17">
        <f t="shared" si="55"/>
        <v>64.974168603523751</v>
      </c>
      <c r="M354" s="17">
        <f t="shared" si="56"/>
        <v>25.00515321745339</v>
      </c>
      <c r="N354" s="17">
        <f t="shared" si="57"/>
        <v>17.608550683789588</v>
      </c>
      <c r="O354" s="18">
        <f>IFERROR(_xlfn.PERCENTRANK.EXC(INDEX(B:B, MAX(4, ROW()-251)):INDEX(B:B, ROW()), B354), "")</f>
        <v>0.26</v>
      </c>
      <c r="P354" s="18">
        <f>IFERROR(_xlfn.PERCENTRANK.EXC(INDEX(H:H, MAX(4, ROW()-251)):INDEX(H:H, ROW()), H354), "")</f>
        <v>0.45800000000000002</v>
      </c>
      <c r="Q354">
        <f t="shared" si="58"/>
        <v>0.35899999999999999</v>
      </c>
      <c r="R354" s="1" t="str">
        <f t="shared" si="59"/>
        <v>中性</v>
      </c>
    </row>
    <row r="355" spans="1:18">
      <c r="A355" s="3">
        <f>信用曲线—价格!A354</f>
        <v>45077</v>
      </c>
      <c r="B355" s="14">
        <f>信用曲线—价格!D354</f>
        <v>3.5089000000000001</v>
      </c>
      <c r="C355" s="14">
        <f t="shared" si="47"/>
        <v>3.654525</v>
      </c>
      <c r="D355" s="14">
        <f t="shared" si="48"/>
        <v>9.3830961651294911E-2</v>
      </c>
      <c r="E355" s="14">
        <f t="shared" si="49"/>
        <v>3.8421869233025898</v>
      </c>
      <c r="F355" s="14">
        <f t="shared" si="50"/>
        <v>3.4668630766974102</v>
      </c>
      <c r="G355" s="17">
        <f t="shared" si="51"/>
        <v>11.200173845284729</v>
      </c>
      <c r="H355" s="17">
        <f>信用曲线—价格!H354</f>
        <v>68.75</v>
      </c>
      <c r="I355" s="17">
        <f t="shared" si="52"/>
        <v>70.468666666666678</v>
      </c>
      <c r="J355" s="17">
        <f t="shared" si="53"/>
        <v>2.6584176934350134</v>
      </c>
      <c r="K355" s="17">
        <f t="shared" si="54"/>
        <v>75.785502053536703</v>
      </c>
      <c r="L355" s="17">
        <f t="shared" si="55"/>
        <v>65.151831279796653</v>
      </c>
      <c r="M355" s="17">
        <f t="shared" si="56"/>
        <v>33.837503499629292</v>
      </c>
      <c r="N355" s="17">
        <f t="shared" si="57"/>
        <v>22.518838672457012</v>
      </c>
      <c r="O355" s="18">
        <f>IFERROR(_xlfn.PERCENTRANK.EXC(INDEX(B:B, MAX(4, ROW()-251)):INDEX(B:B, ROW()), B355), "")</f>
        <v>0.26</v>
      </c>
      <c r="P355" s="18">
        <f>IFERROR(_xlfn.PERCENTRANK.EXC(INDEX(H:H, MAX(4, ROW()-251)):INDEX(H:H, ROW()), H355), "")</f>
        <v>0.51300000000000001</v>
      </c>
      <c r="Q355">
        <f t="shared" si="58"/>
        <v>0.38650000000000001</v>
      </c>
      <c r="R355" s="1" t="str">
        <f t="shared" si="59"/>
        <v>中性</v>
      </c>
    </row>
    <row r="356" spans="1:18">
      <c r="A356" s="3">
        <f>信用曲线—价格!A355</f>
        <v>45078</v>
      </c>
      <c r="B356" s="14">
        <f>信用曲线—价格!D355</f>
        <v>3.4969000000000001</v>
      </c>
      <c r="C356" s="14">
        <f t="shared" si="47"/>
        <v>3.6488633333333333</v>
      </c>
      <c r="D356" s="14">
        <f t="shared" si="48"/>
        <v>9.2902516735657942E-2</v>
      </c>
      <c r="E356" s="14">
        <f t="shared" si="49"/>
        <v>3.8346683668046491</v>
      </c>
      <c r="F356" s="14">
        <f t="shared" si="50"/>
        <v>3.4630582998620176</v>
      </c>
      <c r="G356" s="17">
        <f t="shared" si="51"/>
        <v>9.1067770086021156</v>
      </c>
      <c r="H356" s="17">
        <f>信用曲线—价格!H355</f>
        <v>68.170000000000016</v>
      </c>
      <c r="I356" s="17">
        <f t="shared" si="52"/>
        <v>70.294666666666686</v>
      </c>
      <c r="J356" s="17">
        <f t="shared" si="53"/>
        <v>2.4500082785516724</v>
      </c>
      <c r="K356" s="17">
        <f t="shared" si="54"/>
        <v>75.194683223770028</v>
      </c>
      <c r="L356" s="17">
        <f t="shared" si="55"/>
        <v>65.394650109563344</v>
      </c>
      <c r="M356" s="17">
        <f t="shared" si="56"/>
        <v>28.319801148563137</v>
      </c>
      <c r="N356" s="17">
        <f t="shared" si="57"/>
        <v>18.713289078582626</v>
      </c>
      <c r="O356" s="18">
        <f>IFERROR(_xlfn.PERCENTRANK.EXC(INDEX(B:B, MAX(4, ROW()-251)):INDEX(B:B, ROW()), B356), "")</f>
        <v>0.24099999999999999</v>
      </c>
      <c r="P356" s="18">
        <f>IFERROR(_xlfn.PERCENTRANK.EXC(INDEX(H:H, MAX(4, ROW()-251)):INDEX(H:H, ROW()), H356), "")</f>
        <v>0.47</v>
      </c>
      <c r="Q356">
        <f t="shared" si="58"/>
        <v>0.35549999999999998</v>
      </c>
      <c r="R356" s="1" t="str">
        <f t="shared" si="59"/>
        <v>中性</v>
      </c>
    </row>
    <row r="357" spans="1:18">
      <c r="A357" s="3">
        <f>信用曲线—价格!A356</f>
        <v>45079</v>
      </c>
      <c r="B357" s="14">
        <f>信用曲线—价格!D356</f>
        <v>3.4996</v>
      </c>
      <c r="C357" s="14">
        <f t="shared" si="47"/>
        <v>3.6434149999999996</v>
      </c>
      <c r="D357" s="14">
        <f t="shared" si="48"/>
        <v>9.1888425019380812E-2</v>
      </c>
      <c r="E357" s="14">
        <f t="shared" si="49"/>
        <v>3.8271918500387612</v>
      </c>
      <c r="F357" s="14">
        <f t="shared" si="50"/>
        <v>3.4596381499612381</v>
      </c>
      <c r="G357" s="17">
        <f t="shared" si="51"/>
        <v>10.872384097978976</v>
      </c>
      <c r="H357" s="17">
        <f>信用曲线—价格!H356</f>
        <v>67.54000000000002</v>
      </c>
      <c r="I357" s="17">
        <f t="shared" si="52"/>
        <v>70.129833333333352</v>
      </c>
      <c r="J357" s="17">
        <f t="shared" si="53"/>
        <v>2.2892338231764624</v>
      </c>
      <c r="K357" s="17">
        <f t="shared" si="54"/>
        <v>74.708300979686271</v>
      </c>
      <c r="L357" s="17">
        <f t="shared" si="55"/>
        <v>65.551365686980432</v>
      </c>
      <c r="M357" s="17">
        <f t="shared" si="56"/>
        <v>21.717247632007176</v>
      </c>
      <c r="N357" s="17">
        <f t="shared" si="57"/>
        <v>16.294815864993076</v>
      </c>
      <c r="O357" s="18">
        <f>IFERROR(_xlfn.PERCENTRANK.EXC(INDEX(B:B, MAX(4, ROW()-251)):INDEX(B:B, ROW()), B357), "")</f>
        <v>0.249</v>
      </c>
      <c r="P357" s="18">
        <f>IFERROR(_xlfn.PERCENTRANK.EXC(INDEX(H:H, MAX(4, ROW()-251)):INDEX(H:H, ROW()), H357), "")</f>
        <v>0.442</v>
      </c>
      <c r="Q357">
        <f t="shared" si="58"/>
        <v>0.34550000000000003</v>
      </c>
      <c r="R357" s="1" t="str">
        <f t="shared" si="59"/>
        <v>中性</v>
      </c>
    </row>
    <row r="358" spans="1:18">
      <c r="A358" s="3">
        <f>信用曲线—价格!A357</f>
        <v>45082</v>
      </c>
      <c r="B358" s="14">
        <f>信用曲线—价格!D357</f>
        <v>3.5045999999999999</v>
      </c>
      <c r="C358" s="14">
        <f t="shared" si="47"/>
        <v>3.638255</v>
      </c>
      <c r="D358" s="14">
        <f t="shared" si="48"/>
        <v>9.0822048814412082E-2</v>
      </c>
      <c r="E358" s="14">
        <f t="shared" si="49"/>
        <v>3.8198990976288241</v>
      </c>
      <c r="F358" s="14">
        <f t="shared" si="50"/>
        <v>3.456610902371176</v>
      </c>
      <c r="G358" s="17">
        <f t="shared" si="51"/>
        <v>13.209649599208573</v>
      </c>
      <c r="H358" s="17">
        <f>信用曲线—价格!H357</f>
        <v>68.549999999999983</v>
      </c>
      <c r="I358" s="17">
        <f t="shared" si="52"/>
        <v>69.998500000000007</v>
      </c>
      <c r="J358" s="17">
        <f t="shared" si="53"/>
        <v>2.1430366740773854</v>
      </c>
      <c r="K358" s="17">
        <f t="shared" si="54"/>
        <v>74.28457334815478</v>
      </c>
      <c r="L358" s="17">
        <f t="shared" si="55"/>
        <v>65.712426651845234</v>
      </c>
      <c r="M358" s="17">
        <f t="shared" si="56"/>
        <v>33.102249047795368</v>
      </c>
      <c r="N358" s="17">
        <f t="shared" si="57"/>
        <v>23.155949323501972</v>
      </c>
      <c r="O358" s="18">
        <f>IFERROR(_xlfn.PERCENTRANK.EXC(INDEX(B:B, MAX(4, ROW()-251)):INDEX(B:B, ROW()), B358), "")</f>
        <v>0.26</v>
      </c>
      <c r="P358" s="18">
        <f>IFERROR(_xlfn.PERCENTRANK.EXC(INDEX(H:H, MAX(4, ROW()-251)):INDEX(H:H, ROW()), H358), "")</f>
        <v>0.498</v>
      </c>
      <c r="Q358">
        <f t="shared" si="58"/>
        <v>0.379</v>
      </c>
      <c r="R358" s="1" t="str">
        <f t="shared" si="59"/>
        <v>中性</v>
      </c>
    </row>
    <row r="359" spans="1:18">
      <c r="A359" s="3">
        <f>信用曲线—价格!A358</f>
        <v>45083</v>
      </c>
      <c r="B359" s="14">
        <f>信用曲线—价格!D358</f>
        <v>3.5146000000000002</v>
      </c>
      <c r="C359" s="14">
        <f t="shared" si="47"/>
        <v>3.6336349999999995</v>
      </c>
      <c r="D359" s="14">
        <f t="shared" si="48"/>
        <v>8.9925002320672076E-2</v>
      </c>
      <c r="E359" s="14">
        <f t="shared" si="49"/>
        <v>3.8134850046413438</v>
      </c>
      <c r="F359" s="14">
        <f t="shared" si="50"/>
        <v>3.4537849953586552</v>
      </c>
      <c r="G359" s="17">
        <f t="shared" si="51"/>
        <v>16.907145696943914</v>
      </c>
      <c r="H359" s="17">
        <f>信用曲线—价格!H358</f>
        <v>70.56</v>
      </c>
      <c r="I359" s="17">
        <f t="shared" si="52"/>
        <v>69.92333333333336</v>
      </c>
      <c r="J359" s="17">
        <f t="shared" si="53"/>
        <v>2.0386932227525465</v>
      </c>
      <c r="K359" s="17">
        <f t="shared" si="54"/>
        <v>74.000719778838459</v>
      </c>
      <c r="L359" s="17">
        <f t="shared" si="55"/>
        <v>65.845946887828262</v>
      </c>
      <c r="M359" s="17">
        <f t="shared" si="56"/>
        <v>57.80728875194675</v>
      </c>
      <c r="N359" s="17">
        <f t="shared" si="57"/>
        <v>37.357217224445336</v>
      </c>
      <c r="O359" s="18">
        <f>IFERROR(_xlfn.PERCENTRANK.EXC(INDEX(B:B, MAX(4, ROW()-251)):INDEX(B:B, ROW()), B359), "")</f>
        <v>0.29599999999999999</v>
      </c>
      <c r="P359" s="18">
        <f>IFERROR(_xlfn.PERCENTRANK.EXC(INDEX(H:H, MAX(4, ROW()-251)):INDEX(H:H, ROW()), H359), "")</f>
        <v>0.61599999999999999</v>
      </c>
      <c r="Q359">
        <f t="shared" si="58"/>
        <v>0.45599999999999996</v>
      </c>
      <c r="R359" s="1" t="str">
        <f t="shared" si="59"/>
        <v>中性</v>
      </c>
    </row>
    <row r="360" spans="1:18">
      <c r="A360" s="3">
        <f>信用曲线—价格!A359</f>
        <v>45084</v>
      </c>
      <c r="B360" s="14">
        <f>信用曲线—价格!D359</f>
        <v>3.5146000000000002</v>
      </c>
      <c r="C360" s="14">
        <f t="shared" si="47"/>
        <v>3.6290216666666666</v>
      </c>
      <c r="D360" s="14">
        <f t="shared" si="48"/>
        <v>8.8787159500067311E-2</v>
      </c>
      <c r="E360" s="14">
        <f t="shared" si="49"/>
        <v>3.8065959856668012</v>
      </c>
      <c r="F360" s="14">
        <f t="shared" si="50"/>
        <v>3.4514473476665319</v>
      </c>
      <c r="G360" s="17">
        <f t="shared" si="51"/>
        <v>17.782034217859042</v>
      </c>
      <c r="H360" s="17">
        <f>信用曲线—价格!H359</f>
        <v>72.04000000000002</v>
      </c>
      <c r="I360" s="17">
        <f t="shared" si="52"/>
        <v>69.877666666666684</v>
      </c>
      <c r="J360" s="17">
        <f t="shared" si="53"/>
        <v>1.9571159745536555</v>
      </c>
      <c r="K360" s="17">
        <f t="shared" si="54"/>
        <v>73.791898615773988</v>
      </c>
      <c r="L360" s="17">
        <f t="shared" si="55"/>
        <v>65.96343471755938</v>
      </c>
      <c r="M360" s="17">
        <f t="shared" si="56"/>
        <v>77.621425626379747</v>
      </c>
      <c r="N360" s="17">
        <f t="shared" si="57"/>
        <v>47.701729922119398</v>
      </c>
      <c r="O360" s="18">
        <f>IFERROR(_xlfn.PERCENTRANK.EXC(INDEX(B:B, MAX(4, ROW()-251)):INDEX(B:B, ROW()), B360), "")</f>
        <v>0.29599999999999999</v>
      </c>
      <c r="P360" s="18">
        <f>IFERROR(_xlfn.PERCENTRANK.EXC(INDEX(H:H, MAX(4, ROW()-251)):INDEX(H:H, ROW()), H360), "")</f>
        <v>0.67100000000000004</v>
      </c>
      <c r="Q360">
        <f t="shared" si="58"/>
        <v>0.48350000000000004</v>
      </c>
      <c r="R360" s="1" t="str">
        <f t="shared" si="59"/>
        <v>中性</v>
      </c>
    </row>
    <row r="361" spans="1:18">
      <c r="A361" s="3">
        <f>信用曲线—价格!A360</f>
        <v>45085</v>
      </c>
      <c r="B361" s="14">
        <f>信用曲线—价格!D360</f>
        <v>3.524</v>
      </c>
      <c r="C361" s="14">
        <f t="shared" si="47"/>
        <v>3.624578333333333</v>
      </c>
      <c r="D361" s="14">
        <f t="shared" si="48"/>
        <v>8.7221112145826243E-2</v>
      </c>
      <c r="E361" s="14">
        <f t="shared" si="49"/>
        <v>3.7990205576249854</v>
      </c>
      <c r="F361" s="14">
        <f t="shared" si="50"/>
        <v>3.4501361090416807</v>
      </c>
      <c r="G361" s="17">
        <f t="shared" si="51"/>
        <v>21.171448385920975</v>
      </c>
      <c r="H361" s="17">
        <f>信用曲线—价格!H360</f>
        <v>73.459999999999994</v>
      </c>
      <c r="I361" s="17">
        <f t="shared" si="52"/>
        <v>69.848666666666688</v>
      </c>
      <c r="J361" s="17">
        <f t="shared" si="53"/>
        <v>1.8886067563751825</v>
      </c>
      <c r="K361" s="17">
        <f t="shared" si="54"/>
        <v>73.625880179417052</v>
      </c>
      <c r="L361" s="17">
        <f t="shared" si="55"/>
        <v>66.071453153916323</v>
      </c>
      <c r="M361" s="17">
        <f t="shared" si="56"/>
        <v>97.804199062918826</v>
      </c>
      <c r="N361" s="17">
        <f t="shared" si="57"/>
        <v>59.487823724419897</v>
      </c>
      <c r="O361" s="18">
        <f>IFERROR(_xlfn.PERCENTRANK.EXC(INDEX(B:B, MAX(4, ROW()-251)):INDEX(B:B, ROW()), B361), "")</f>
        <v>0.316</v>
      </c>
      <c r="P361" s="18">
        <f>IFERROR(_xlfn.PERCENTRANK.EXC(INDEX(H:H, MAX(4, ROW()-251)):INDEX(H:H, ROW()), H361), "")</f>
        <v>0.69499999999999995</v>
      </c>
      <c r="Q361">
        <f t="shared" si="58"/>
        <v>0.50549999999999995</v>
      </c>
      <c r="R361" s="1" t="str">
        <f t="shared" si="59"/>
        <v>中性</v>
      </c>
    </row>
    <row r="362" spans="1:18">
      <c r="A362" s="3">
        <f>信用曲线—价格!A361</f>
        <v>45086</v>
      </c>
      <c r="B362" s="14">
        <f>信用曲线—价格!D361</f>
        <v>3.5285000000000002</v>
      </c>
      <c r="C362" s="14">
        <f t="shared" si="47"/>
        <v>3.6204700000000001</v>
      </c>
      <c r="D362" s="14">
        <f t="shared" si="48"/>
        <v>8.5809750739842455E-2</v>
      </c>
      <c r="E362" s="14">
        <f t="shared" si="49"/>
        <v>3.7920895014796852</v>
      </c>
      <c r="F362" s="14">
        <f t="shared" si="50"/>
        <v>3.448850498520315</v>
      </c>
      <c r="G362" s="17">
        <f t="shared" si="51"/>
        <v>23.20525954013258</v>
      </c>
      <c r="H362" s="17">
        <f>信用曲线—价格!H361</f>
        <v>75.42</v>
      </c>
      <c r="I362" s="17">
        <f t="shared" si="52"/>
        <v>69.885166666666677</v>
      </c>
      <c r="J362" s="17">
        <f t="shared" si="53"/>
        <v>1.9742825271918762</v>
      </c>
      <c r="K362" s="17">
        <f t="shared" si="54"/>
        <v>73.833731721050427</v>
      </c>
      <c r="L362" s="17">
        <f t="shared" si="55"/>
        <v>65.936601612282928</v>
      </c>
      <c r="M362" s="17">
        <f t="shared" si="56"/>
        <v>120.08664232577958</v>
      </c>
      <c r="N362" s="17">
        <f t="shared" si="57"/>
        <v>71.645950932956083</v>
      </c>
      <c r="O362" s="18">
        <f>IFERROR(_xlfn.PERCENTRANK.EXC(INDEX(B:B, MAX(4, ROW()-251)):INDEX(B:B, ROW()), B362), "")</f>
        <v>0.32800000000000001</v>
      </c>
      <c r="P362" s="18">
        <f>IFERROR(_xlfn.PERCENTRANK.EXC(INDEX(H:H, MAX(4, ROW()-251)):INDEX(H:H, ROW()), H362), "")</f>
        <v>0.73099999999999998</v>
      </c>
      <c r="Q362">
        <f t="shared" si="58"/>
        <v>0.52949999999999997</v>
      </c>
      <c r="R362" s="1" t="str">
        <f t="shared" si="59"/>
        <v>中性</v>
      </c>
    </row>
    <row r="363" spans="1:18">
      <c r="A363" s="3">
        <f>信用曲线—价格!A362</f>
        <v>45089</v>
      </c>
      <c r="B363" s="14">
        <f>信用曲线—价格!D362</f>
        <v>3.5272999999999999</v>
      </c>
      <c r="C363" s="14">
        <f t="shared" si="47"/>
        <v>3.6163383333333332</v>
      </c>
      <c r="D363" s="14">
        <f t="shared" si="48"/>
        <v>8.418608543118028E-2</v>
      </c>
      <c r="E363" s="14">
        <f t="shared" si="49"/>
        <v>3.7847105041956937</v>
      </c>
      <c r="F363" s="14">
        <f t="shared" si="50"/>
        <v>3.4479661624709728</v>
      </c>
      <c r="G363" s="17">
        <f t="shared" si="51"/>
        <v>23.55907069520423</v>
      </c>
      <c r="H363" s="17">
        <f>信用曲线—价格!H362</f>
        <v>75.78</v>
      </c>
      <c r="I363" s="17">
        <f t="shared" si="52"/>
        <v>69.909333333333336</v>
      </c>
      <c r="J363" s="17">
        <f t="shared" si="53"/>
        <v>2.0374758949736975</v>
      </c>
      <c r="K363" s="17">
        <f t="shared" si="54"/>
        <v>73.984285123280728</v>
      </c>
      <c r="L363" s="17">
        <f t="shared" si="55"/>
        <v>65.834381543385945</v>
      </c>
      <c r="M363" s="17">
        <f t="shared" si="56"/>
        <v>122.03357204309964</v>
      </c>
      <c r="N363" s="17">
        <f t="shared" si="57"/>
        <v>72.79632136915194</v>
      </c>
      <c r="O363" s="18">
        <f>IFERROR(_xlfn.PERCENTRANK.EXC(INDEX(B:B, MAX(4, ROW()-251)):INDEX(B:B, ROW()), B363), "")</f>
        <v>0.32400000000000001</v>
      </c>
      <c r="P363" s="18">
        <f>IFERROR(_xlfn.PERCENTRANK.EXC(INDEX(H:H, MAX(4, ROW()-251)):INDEX(H:H, ROW()), H363), "")</f>
        <v>0.73099999999999998</v>
      </c>
      <c r="Q363">
        <f t="shared" si="58"/>
        <v>0.52749999999999997</v>
      </c>
      <c r="R363" s="1" t="str">
        <f t="shared" si="59"/>
        <v>中性</v>
      </c>
    </row>
    <row r="364" spans="1:18">
      <c r="A364" s="3">
        <f>信用曲线—价格!A363</f>
        <v>45090</v>
      </c>
      <c r="B364" s="14">
        <f>信用曲线—价格!D363</f>
        <v>3.5137999999999998</v>
      </c>
      <c r="C364" s="14">
        <f t="shared" si="47"/>
        <v>3.612308333333333</v>
      </c>
      <c r="D364" s="14">
        <f t="shared" si="48"/>
        <v>8.3188204614630584E-2</v>
      </c>
      <c r="E364" s="14">
        <f t="shared" si="49"/>
        <v>3.7786847425625942</v>
      </c>
      <c r="F364" s="14">
        <f t="shared" si="50"/>
        <v>3.4459319241040718</v>
      </c>
      <c r="G364" s="17">
        <f t="shared" si="51"/>
        <v>20.395943214043058</v>
      </c>
      <c r="H364" s="17">
        <f>信用曲线—价格!H363</f>
        <v>77.179999999999978</v>
      </c>
      <c r="I364" s="17">
        <f t="shared" si="52"/>
        <v>69.980833333333365</v>
      </c>
      <c r="J364" s="17">
        <f t="shared" si="53"/>
        <v>2.2116741811613694</v>
      </c>
      <c r="K364" s="17">
        <f t="shared" si="54"/>
        <v>74.404181695656106</v>
      </c>
      <c r="L364" s="17">
        <f t="shared" si="55"/>
        <v>65.557484971010624</v>
      </c>
      <c r="M364" s="17">
        <f t="shared" si="56"/>
        <v>131.37689004994243</v>
      </c>
      <c r="N364" s="17">
        <f t="shared" si="57"/>
        <v>75.886416631992745</v>
      </c>
      <c r="O364" s="18">
        <f>IFERROR(_xlfn.PERCENTRANK.EXC(INDEX(B:B, MAX(4, ROW()-251)):INDEX(B:B, ROW()), B364), "")</f>
        <v>0.29599999999999999</v>
      </c>
      <c r="P364" s="18">
        <f>IFERROR(_xlfn.PERCENTRANK.EXC(INDEX(H:H, MAX(4, ROW()-251)):INDEX(H:H, ROW()), H364), "")</f>
        <v>0.754</v>
      </c>
      <c r="Q364">
        <f t="shared" si="58"/>
        <v>0.52500000000000002</v>
      </c>
      <c r="R364" s="1" t="str">
        <f t="shared" si="59"/>
        <v>中性</v>
      </c>
    </row>
    <row r="365" spans="1:18">
      <c r="A365" s="3">
        <f>信用曲线—价格!A364</f>
        <v>45091</v>
      </c>
      <c r="B365" s="14">
        <f>信用曲线—价格!D364</f>
        <v>3.5049999999999999</v>
      </c>
      <c r="C365" s="14">
        <f t="shared" si="47"/>
        <v>3.6081399999999997</v>
      </c>
      <c r="D365" s="14">
        <f t="shared" si="48"/>
        <v>8.2171738718782111E-2</v>
      </c>
      <c r="E365" s="14">
        <f t="shared" si="49"/>
        <v>3.772483477437564</v>
      </c>
      <c r="F365" s="14">
        <f t="shared" si="50"/>
        <v>3.4437965225624354</v>
      </c>
      <c r="G365" s="17">
        <f t="shared" si="51"/>
        <v>18.620598271329722</v>
      </c>
      <c r="H365" s="17">
        <f>信用曲线—价格!H364</f>
        <v>76.540000000000006</v>
      </c>
      <c r="I365" s="17">
        <f t="shared" si="52"/>
        <v>70.017000000000024</v>
      </c>
      <c r="J365" s="17">
        <f t="shared" si="53"/>
        <v>2.3006191502672206</v>
      </c>
      <c r="K365" s="17">
        <f t="shared" si="54"/>
        <v>74.618238300534472</v>
      </c>
      <c r="L365" s="17">
        <f t="shared" si="55"/>
        <v>65.415761699465577</v>
      </c>
      <c r="M365" s="17">
        <f t="shared" si="56"/>
        <v>120.88309248449832</v>
      </c>
      <c r="N365" s="17">
        <f t="shared" si="57"/>
        <v>69.751845377914023</v>
      </c>
      <c r="O365" s="18">
        <f>IFERROR(_xlfn.PERCENTRANK.EXC(INDEX(B:B, MAX(4, ROW()-251)):INDEX(B:B, ROW()), B365), "")</f>
        <v>0.26400000000000001</v>
      </c>
      <c r="P365" s="18">
        <f>IFERROR(_xlfn.PERCENTRANK.EXC(INDEX(H:H, MAX(4, ROW()-251)):INDEX(H:H, ROW()), H365), "")</f>
        <v>0.73899999999999999</v>
      </c>
      <c r="Q365">
        <f t="shared" si="58"/>
        <v>0.50150000000000006</v>
      </c>
      <c r="R365" s="1" t="str">
        <f t="shared" si="59"/>
        <v>中性</v>
      </c>
    </row>
    <row r="366" spans="1:18">
      <c r="A366" s="3">
        <f>信用曲线—价格!A365</f>
        <v>45092</v>
      </c>
      <c r="B366" s="14">
        <f>信用曲线—价格!D365</f>
        <v>3.5152999999999999</v>
      </c>
      <c r="C366" s="14">
        <f t="shared" si="47"/>
        <v>3.6043566666666664</v>
      </c>
      <c r="D366" s="14">
        <f t="shared" si="48"/>
        <v>8.1108948213042334E-2</v>
      </c>
      <c r="E366" s="14">
        <f t="shared" si="49"/>
        <v>3.766574563092751</v>
      </c>
      <c r="F366" s="14">
        <f t="shared" si="50"/>
        <v>3.4421387702405819</v>
      </c>
      <c r="G366" s="17">
        <f t="shared" si="51"/>
        <v>22.550295427099893</v>
      </c>
      <c r="H366" s="17">
        <f>信用曲线—价格!H365</f>
        <v>73.819999999999993</v>
      </c>
      <c r="I366" s="17">
        <f t="shared" si="52"/>
        <v>70.029333333333355</v>
      </c>
      <c r="J366" s="17">
        <f t="shared" si="53"/>
        <v>2.3192261031460721</v>
      </c>
      <c r="K366" s="17">
        <f t="shared" si="54"/>
        <v>74.667785539625498</v>
      </c>
      <c r="L366" s="17">
        <f t="shared" si="55"/>
        <v>65.390881127041212</v>
      </c>
      <c r="M366" s="17">
        <f t="shared" si="56"/>
        <v>90.861331518351435</v>
      </c>
      <c r="N366" s="17">
        <f t="shared" si="57"/>
        <v>56.705813472725666</v>
      </c>
      <c r="O366" s="18">
        <f>IFERROR(_xlfn.PERCENTRANK.EXC(INDEX(B:B, MAX(4, ROW()-251)):INDEX(B:B, ROW()), B366), "")</f>
        <v>0.312</v>
      </c>
      <c r="P366" s="18">
        <f>IFERROR(_xlfn.PERCENTRANK.EXC(INDEX(H:H, MAX(4, ROW()-251)):INDEX(H:H, ROW()), H366), "")</f>
        <v>0.67900000000000005</v>
      </c>
      <c r="Q366">
        <f t="shared" si="58"/>
        <v>0.49550000000000005</v>
      </c>
      <c r="R366" s="1" t="str">
        <f t="shared" si="59"/>
        <v>中性</v>
      </c>
    </row>
    <row r="367" spans="1:18">
      <c r="A367" s="3">
        <f>信用曲线—价格!A366</f>
        <v>45093</v>
      </c>
      <c r="B367" s="14">
        <f>信用曲线—价格!D366</f>
        <v>3.5333000000000001</v>
      </c>
      <c r="C367" s="14">
        <f t="shared" si="47"/>
        <v>3.6010399999999998</v>
      </c>
      <c r="D367" s="14">
        <f t="shared" si="48"/>
        <v>7.9847371776790577E-2</v>
      </c>
      <c r="E367" s="14">
        <f t="shared" si="49"/>
        <v>3.7607347435535807</v>
      </c>
      <c r="F367" s="14">
        <f t="shared" si="50"/>
        <v>3.4413452564464189</v>
      </c>
      <c r="G367" s="17">
        <f t="shared" si="51"/>
        <v>28.790785941782893</v>
      </c>
      <c r="H367" s="17">
        <f>信用曲线—价格!H366</f>
        <v>73.839999999999989</v>
      </c>
      <c r="I367" s="17">
        <f t="shared" si="52"/>
        <v>70.066833333333349</v>
      </c>
      <c r="J367" s="17">
        <f t="shared" si="53"/>
        <v>2.3626719230183433</v>
      </c>
      <c r="K367" s="17">
        <f t="shared" si="54"/>
        <v>74.792177179370043</v>
      </c>
      <c r="L367" s="17">
        <f t="shared" si="55"/>
        <v>65.341489487296656</v>
      </c>
      <c r="M367" s="17">
        <f t="shared" si="56"/>
        <v>89.92478420201445</v>
      </c>
      <c r="N367" s="17">
        <f t="shared" si="57"/>
        <v>59.357785071898675</v>
      </c>
      <c r="O367" s="18">
        <f>IFERROR(_xlfn.PERCENTRANK.EXC(INDEX(B:B, MAX(4, ROW()-251)):INDEX(B:B, ROW()), B367), "")</f>
        <v>0.35499999999999998</v>
      </c>
      <c r="P367" s="18">
        <f>IFERROR(_xlfn.PERCENTRANK.EXC(INDEX(H:H, MAX(4, ROW()-251)):INDEX(H:H, ROW()), H367), "")</f>
        <v>0.67900000000000005</v>
      </c>
      <c r="Q367">
        <f t="shared" si="58"/>
        <v>0.51700000000000002</v>
      </c>
      <c r="R367" s="1" t="str">
        <f t="shared" si="59"/>
        <v>中性</v>
      </c>
    </row>
    <row r="368" spans="1:18">
      <c r="A368" s="3">
        <f>信用曲线—价格!A367</f>
        <v>45096</v>
      </c>
      <c r="B368" s="14">
        <f>信用曲线—价格!D367</f>
        <v>3.5482</v>
      </c>
      <c r="C368" s="14">
        <f t="shared" si="47"/>
        <v>3.5980383333333332</v>
      </c>
      <c r="D368" s="14">
        <f t="shared" si="48"/>
        <v>7.8353492976266953E-2</v>
      </c>
      <c r="E368" s="14">
        <f t="shared" si="49"/>
        <v>3.7547453192858673</v>
      </c>
      <c r="F368" s="14">
        <f t="shared" si="50"/>
        <v>3.4413313473807992</v>
      </c>
      <c r="G368" s="17">
        <f t="shared" si="51"/>
        <v>34.0982413673539</v>
      </c>
      <c r="H368" s="17">
        <f>信用曲线—价格!H367</f>
        <v>74.319999999999993</v>
      </c>
      <c r="I368" s="17">
        <f t="shared" si="52"/>
        <v>70.113000000000014</v>
      </c>
      <c r="J368" s="17">
        <f t="shared" si="53"/>
        <v>2.4185464888325088</v>
      </c>
      <c r="K368" s="17">
        <f t="shared" si="54"/>
        <v>74.950092977665037</v>
      </c>
      <c r="L368" s="17">
        <f t="shared" si="55"/>
        <v>65.275907022334991</v>
      </c>
      <c r="M368" s="17">
        <f t="shared" si="56"/>
        <v>93.486863074842077</v>
      </c>
      <c r="N368" s="17">
        <f t="shared" si="57"/>
        <v>63.792552221097992</v>
      </c>
      <c r="O368" s="18">
        <f>IFERROR(_xlfn.PERCENTRANK.EXC(INDEX(B:B, MAX(4, ROW()-251)):INDEX(B:B, ROW()), B368), "")</f>
        <v>0.39100000000000001</v>
      </c>
      <c r="P368" s="18">
        <f>IFERROR(_xlfn.PERCENTRANK.EXC(INDEX(H:H, MAX(4, ROW()-251)):INDEX(H:H, ROW()), H368), "")</f>
        <v>0.68700000000000006</v>
      </c>
      <c r="Q368">
        <f t="shared" si="58"/>
        <v>0.53900000000000003</v>
      </c>
      <c r="R368" s="1" t="str">
        <f t="shared" si="59"/>
        <v>中性</v>
      </c>
    </row>
    <row r="369" spans="1:18">
      <c r="A369" s="3">
        <f>信用曲线—价格!A368</f>
        <v>45097</v>
      </c>
      <c r="B369" s="14">
        <f>信用曲线—价格!D368</f>
        <v>3.5533999999999999</v>
      </c>
      <c r="C369" s="14">
        <f t="shared" si="47"/>
        <v>3.5951683333333335</v>
      </c>
      <c r="D369" s="14">
        <f t="shared" si="48"/>
        <v>7.6738970922159797E-2</v>
      </c>
      <c r="E369" s="14">
        <f t="shared" si="49"/>
        <v>3.748646275177653</v>
      </c>
      <c r="F369" s="14">
        <f t="shared" si="50"/>
        <v>3.441690391489014</v>
      </c>
      <c r="G369" s="17">
        <f t="shared" si="51"/>
        <v>36.392724312233291</v>
      </c>
      <c r="H369" s="17">
        <f>信用曲线—价格!H368</f>
        <v>76.089999999999989</v>
      </c>
      <c r="I369" s="17">
        <f t="shared" si="52"/>
        <v>70.208333333333343</v>
      </c>
      <c r="J369" s="17">
        <f t="shared" si="53"/>
        <v>2.5386030902284626</v>
      </c>
      <c r="K369" s="17">
        <f t="shared" si="54"/>
        <v>75.285539513790269</v>
      </c>
      <c r="L369" s="17">
        <f t="shared" si="55"/>
        <v>65.131127152876417</v>
      </c>
      <c r="M369" s="17">
        <f t="shared" si="56"/>
        <v>107.9222751412601</v>
      </c>
      <c r="N369" s="17">
        <f t="shared" si="57"/>
        <v>72.157499726746693</v>
      </c>
      <c r="O369" s="18">
        <f>IFERROR(_xlfn.PERCENTRANK.EXC(INDEX(B:B, MAX(4, ROW()-251)):INDEX(B:B, ROW()), B369), "")</f>
        <v>0.39900000000000002</v>
      </c>
      <c r="P369" s="18">
        <f>IFERROR(_xlfn.PERCENTRANK.EXC(INDEX(H:H, MAX(4, ROW()-251)):INDEX(H:H, ROW()), H369), "")</f>
        <v>0.72699999999999998</v>
      </c>
      <c r="Q369">
        <f t="shared" si="58"/>
        <v>0.56299999999999994</v>
      </c>
      <c r="R369" s="1" t="str">
        <f t="shared" si="59"/>
        <v>便宜</v>
      </c>
    </row>
    <row r="370" spans="1:18">
      <c r="A370" s="3">
        <f>信用曲线—价格!A369</f>
        <v>45098</v>
      </c>
      <c r="B370" s="14">
        <f>信用曲线—价格!D369</f>
        <v>3.5522999999999998</v>
      </c>
      <c r="C370" s="14">
        <f t="shared" si="47"/>
        <v>3.5921966666666667</v>
      </c>
      <c r="D370" s="14">
        <f t="shared" si="48"/>
        <v>7.4834214432420595E-2</v>
      </c>
      <c r="E370" s="14">
        <f t="shared" si="49"/>
        <v>3.7418650955315078</v>
      </c>
      <c r="F370" s="14">
        <f t="shared" si="50"/>
        <v>3.4425282378018256</v>
      </c>
      <c r="G370" s="17">
        <f t="shared" si="51"/>
        <v>36.671649134936864</v>
      </c>
      <c r="H370" s="17">
        <f>信用曲线—价格!H369</f>
        <v>77.34999999999998</v>
      </c>
      <c r="I370" s="17">
        <f t="shared" si="52"/>
        <v>70.301166666666688</v>
      </c>
      <c r="J370" s="17">
        <f t="shared" si="53"/>
        <v>2.694130526493713</v>
      </c>
      <c r="K370" s="17">
        <f t="shared" si="54"/>
        <v>75.68942771965412</v>
      </c>
      <c r="L370" s="17">
        <f t="shared" si="55"/>
        <v>64.912905613679257</v>
      </c>
      <c r="M370" s="17">
        <f t="shared" si="56"/>
        <v>115.4091669280313</v>
      </c>
      <c r="N370" s="17">
        <f t="shared" si="57"/>
        <v>76.040408031484077</v>
      </c>
      <c r="O370" s="18">
        <f>IFERROR(_xlfn.PERCENTRANK.EXC(INDEX(B:B, MAX(4, ROW()-251)):INDEX(B:B, ROW()), B370), "")</f>
        <v>0.39500000000000002</v>
      </c>
      <c r="P370" s="18">
        <f>IFERROR(_xlfn.PERCENTRANK.EXC(INDEX(H:H, MAX(4, ROW()-251)):INDEX(H:H, ROW()), H370), "")</f>
        <v>0.754</v>
      </c>
      <c r="Q370">
        <f t="shared" si="58"/>
        <v>0.57450000000000001</v>
      </c>
      <c r="R370" s="1" t="str">
        <f t="shared" si="59"/>
        <v>便宜</v>
      </c>
    </row>
    <row r="371" spans="1:18">
      <c r="A371" s="3">
        <f>信用曲线—价格!A370</f>
        <v>45102</v>
      </c>
      <c r="B371" s="14">
        <f>信用曲线—价格!D370</f>
        <v>3.5625</v>
      </c>
      <c r="C371" s="14">
        <f t="shared" si="47"/>
        <v>3.5892233333333339</v>
      </c>
      <c r="D371" s="14">
        <f t="shared" si="48"/>
        <v>7.2327900626518546E-2</v>
      </c>
      <c r="E371" s="14">
        <f t="shared" si="49"/>
        <v>3.7338791345863709</v>
      </c>
      <c r="F371" s="14">
        <f t="shared" si="50"/>
        <v>3.4445675320802969</v>
      </c>
      <c r="G371" s="17">
        <f t="shared" si="51"/>
        <v>40.763131135477764</v>
      </c>
      <c r="H371" s="17">
        <f>信用曲线—价格!H370</f>
        <v>79.36999999999999</v>
      </c>
      <c r="I371" s="17">
        <f t="shared" si="52"/>
        <v>70.40633333333335</v>
      </c>
      <c r="J371" s="17">
        <f t="shared" si="53"/>
        <v>2.9175418993500775</v>
      </c>
      <c r="K371" s="17">
        <f t="shared" si="54"/>
        <v>76.241417132033504</v>
      </c>
      <c r="L371" s="17">
        <f t="shared" si="55"/>
        <v>64.571249534633196</v>
      </c>
      <c r="M371" s="17">
        <f t="shared" si="56"/>
        <v>126.80837992989424</v>
      </c>
      <c r="N371" s="17">
        <f t="shared" si="57"/>
        <v>83.785755532686011</v>
      </c>
      <c r="O371" s="18">
        <f>IFERROR(_xlfn.PERCENTRANK.EXC(INDEX(B:B, MAX(4, ROW()-251)):INDEX(B:B, ROW()), B371), "")</f>
        <v>0.41099999999999998</v>
      </c>
      <c r="P371" s="18">
        <f>IFERROR(_xlfn.PERCENTRANK.EXC(INDEX(H:H, MAX(4, ROW()-251)):INDEX(H:H, ROW()), H371), "")</f>
        <v>0.77</v>
      </c>
      <c r="Q371">
        <f t="shared" si="58"/>
        <v>0.59050000000000002</v>
      </c>
      <c r="R371" s="1" t="str">
        <f t="shared" si="59"/>
        <v>便宜</v>
      </c>
    </row>
    <row r="372" spans="1:18">
      <c r="A372" s="3">
        <f>信用曲线—价格!A371</f>
        <v>45103</v>
      </c>
      <c r="B372" s="14">
        <f>信用曲线—价格!D371</f>
        <v>3.5594999999999999</v>
      </c>
      <c r="C372" s="14">
        <f t="shared" si="47"/>
        <v>3.5864333333333338</v>
      </c>
      <c r="D372" s="14">
        <f t="shared" si="48"/>
        <v>7.0122139608520442E-2</v>
      </c>
      <c r="E372" s="14">
        <f t="shared" si="49"/>
        <v>3.7266776125503749</v>
      </c>
      <c r="F372" s="14">
        <f t="shared" si="50"/>
        <v>3.4461890541162927</v>
      </c>
      <c r="G372" s="17">
        <f t="shared" si="51"/>
        <v>40.397706956854876</v>
      </c>
      <c r="H372" s="17">
        <f>信用曲线—价格!H371</f>
        <v>78.099999999999966</v>
      </c>
      <c r="I372" s="17">
        <f t="shared" si="52"/>
        <v>70.510166666666692</v>
      </c>
      <c r="J372" s="17">
        <f t="shared" si="53"/>
        <v>3.0770178671568078</v>
      </c>
      <c r="K372" s="17">
        <f t="shared" si="54"/>
        <v>76.664202400980301</v>
      </c>
      <c r="L372" s="17">
        <f t="shared" si="55"/>
        <v>64.356130932353082</v>
      </c>
      <c r="M372" s="17">
        <f t="shared" si="56"/>
        <v>111.6654961151262</v>
      </c>
      <c r="N372" s="17">
        <f t="shared" si="57"/>
        <v>76.031601535990546</v>
      </c>
      <c r="O372" s="18">
        <f>IFERROR(_xlfn.PERCENTRANK.EXC(INDEX(B:B, MAX(4, ROW()-251)):INDEX(B:B, ROW()), B372), "")</f>
        <v>0.41099999999999998</v>
      </c>
      <c r="P372" s="18">
        <f>IFERROR(_xlfn.PERCENTRANK.EXC(INDEX(H:H, MAX(4, ROW()-251)):INDEX(H:H, ROW()), H372), "")</f>
        <v>0.754</v>
      </c>
      <c r="Q372">
        <f t="shared" si="58"/>
        <v>0.58250000000000002</v>
      </c>
      <c r="R372" s="1" t="str">
        <f t="shared" si="59"/>
        <v>便宜</v>
      </c>
    </row>
    <row r="373" spans="1:18">
      <c r="A373" s="3">
        <f>信用曲线—价格!A372</f>
        <v>45104</v>
      </c>
      <c r="B373" s="14">
        <f>信用曲线—价格!D372</f>
        <v>3.5619000000000001</v>
      </c>
      <c r="C373" s="14">
        <f t="shared" si="47"/>
        <v>3.5838716666666675</v>
      </c>
      <c r="D373" s="14">
        <f t="shared" si="48"/>
        <v>6.8101853160944151E-2</v>
      </c>
      <c r="E373" s="14">
        <f t="shared" si="49"/>
        <v>3.7200753729885556</v>
      </c>
      <c r="F373" s="14">
        <f t="shared" si="50"/>
        <v>3.4476679603447793</v>
      </c>
      <c r="G373" s="17">
        <f t="shared" si="51"/>
        <v>41.934262561570065</v>
      </c>
      <c r="H373" s="17">
        <f>信用曲线—价格!H372</f>
        <v>77.220000000000027</v>
      </c>
      <c r="I373" s="17">
        <f t="shared" si="52"/>
        <v>70.622333333333344</v>
      </c>
      <c r="J373" s="17">
        <f t="shared" si="53"/>
        <v>3.1966106874321785</v>
      </c>
      <c r="K373" s="17">
        <f t="shared" si="54"/>
        <v>77.015554708197698</v>
      </c>
      <c r="L373" s="17">
        <f t="shared" si="55"/>
        <v>64.229111958468991</v>
      </c>
      <c r="M373" s="17">
        <f t="shared" si="56"/>
        <v>101.59892235709316</v>
      </c>
      <c r="N373" s="17">
        <f t="shared" si="57"/>
        <v>71.766592459331605</v>
      </c>
      <c r="O373" s="18">
        <f>IFERROR(_xlfn.PERCENTRANK.EXC(INDEX(B:B, MAX(4, ROW()-251)):INDEX(B:B, ROW()), B373), "")</f>
        <v>0.41499999999999998</v>
      </c>
      <c r="P373" s="18">
        <f>IFERROR(_xlfn.PERCENTRANK.EXC(INDEX(H:H, MAX(4, ROW()-251)):INDEX(H:H, ROW()), H373), "")</f>
        <v>0.74299999999999999</v>
      </c>
      <c r="Q373">
        <f t="shared" si="58"/>
        <v>0.57899999999999996</v>
      </c>
      <c r="R373" s="1" t="str">
        <f t="shared" si="59"/>
        <v>便宜</v>
      </c>
    </row>
    <row r="374" spans="1:18">
      <c r="A374" s="3">
        <f>信用曲线—价格!A373</f>
        <v>45105</v>
      </c>
      <c r="B374" s="14">
        <f>信用曲线—价格!D373</f>
        <v>3.5611000000000002</v>
      </c>
      <c r="C374" s="14">
        <f t="shared" si="47"/>
        <v>3.5815033333333348</v>
      </c>
      <c r="D374" s="14">
        <f t="shared" si="48"/>
        <v>6.6329511203514616E-2</v>
      </c>
      <c r="E374" s="14">
        <f t="shared" si="49"/>
        <v>3.7141623557403642</v>
      </c>
      <c r="F374" s="14">
        <f t="shared" si="50"/>
        <v>3.4488443109263054</v>
      </c>
      <c r="G374" s="17">
        <f t="shared" si="51"/>
        <v>42.309858401212857</v>
      </c>
      <c r="H374" s="17">
        <f>信用曲线—价格!H373</f>
        <v>77.560000000000031</v>
      </c>
      <c r="I374" s="17">
        <f t="shared" si="52"/>
        <v>70.752500000000012</v>
      </c>
      <c r="J374" s="17">
        <f t="shared" si="53"/>
        <v>3.3172239900253921</v>
      </c>
      <c r="K374" s="17">
        <f t="shared" si="54"/>
        <v>77.386947980050792</v>
      </c>
      <c r="L374" s="17">
        <f t="shared" si="55"/>
        <v>64.118052019949232</v>
      </c>
      <c r="M374" s="17">
        <f t="shared" si="56"/>
        <v>101.30419305773135</v>
      </c>
      <c r="N374" s="17">
        <f t="shared" si="57"/>
        <v>71.807025729472102</v>
      </c>
      <c r="O374" s="18">
        <f>IFERROR(_xlfn.PERCENTRANK.EXC(INDEX(B:B, MAX(4, ROW()-251)):INDEX(B:B, ROW()), B374), "")</f>
        <v>0.41499999999999998</v>
      </c>
      <c r="P374" s="18">
        <f>IFERROR(_xlfn.PERCENTRANK.EXC(INDEX(H:H, MAX(4, ROW()-251)):INDEX(H:H, ROW()), H374), "")</f>
        <v>0.75</v>
      </c>
      <c r="Q374">
        <f t="shared" si="58"/>
        <v>0.58250000000000002</v>
      </c>
      <c r="R374" s="1" t="str">
        <f t="shared" si="59"/>
        <v>便宜</v>
      </c>
    </row>
    <row r="375" spans="1:18">
      <c r="A375" s="3">
        <f>信用曲线—价格!A374</f>
        <v>45106</v>
      </c>
      <c r="B375" s="14">
        <f>信用曲线—价格!D374</f>
        <v>3.5615999999999999</v>
      </c>
      <c r="C375" s="14">
        <f t="shared" si="47"/>
        <v>3.5793066666666671</v>
      </c>
      <c r="D375" s="14">
        <f t="shared" si="48"/>
        <v>6.4723976818032741E-2</v>
      </c>
      <c r="E375" s="14">
        <f t="shared" si="49"/>
        <v>3.7087546203027326</v>
      </c>
      <c r="F375" s="14">
        <f t="shared" si="50"/>
        <v>3.4498587130306015</v>
      </c>
      <c r="G375" s="17">
        <f t="shared" si="51"/>
        <v>43.16070043237287</v>
      </c>
      <c r="H375" s="17">
        <f>信用曲线—价格!H374</f>
        <v>77.499999999999986</v>
      </c>
      <c r="I375" s="17">
        <f t="shared" si="52"/>
        <v>70.894833333333352</v>
      </c>
      <c r="J375" s="17">
        <f t="shared" si="53"/>
        <v>3.420612241594275</v>
      </c>
      <c r="K375" s="17">
        <f t="shared" si="54"/>
        <v>77.736057816521907</v>
      </c>
      <c r="L375" s="17">
        <f t="shared" si="55"/>
        <v>64.053608850144798</v>
      </c>
      <c r="M375" s="17">
        <f t="shared" si="56"/>
        <v>98.274740018384108</v>
      </c>
      <c r="N375" s="17">
        <f t="shared" si="57"/>
        <v>70.717720225378486</v>
      </c>
      <c r="O375" s="18">
        <f>IFERROR(_xlfn.PERCENTRANK.EXC(INDEX(B:B, MAX(4, ROW()-251)):INDEX(B:B, ROW()), B375), "")</f>
        <v>0.41799999999999998</v>
      </c>
      <c r="P375" s="18">
        <f>IFERROR(_xlfn.PERCENTRANK.EXC(INDEX(H:H, MAX(4, ROW()-251)):INDEX(H:H, ROW()), H375), "")</f>
        <v>0.747</v>
      </c>
      <c r="Q375">
        <f t="shared" si="58"/>
        <v>0.58250000000000002</v>
      </c>
      <c r="R375" s="1" t="str">
        <f t="shared" si="59"/>
        <v>便宜</v>
      </c>
    </row>
    <row r="376" spans="1:18">
      <c r="A376" s="3">
        <f>信用曲线—价格!A375</f>
        <v>45107</v>
      </c>
      <c r="B376" s="14">
        <f>信用曲线—价格!D375</f>
        <v>3.5594000000000001</v>
      </c>
      <c r="C376" s="14">
        <f t="shared" si="47"/>
        <v>3.5771716666666671</v>
      </c>
      <c r="D376" s="14">
        <f t="shared" si="48"/>
        <v>6.3189167414447481E-2</v>
      </c>
      <c r="E376" s="14">
        <f t="shared" si="49"/>
        <v>3.7035500014955622</v>
      </c>
      <c r="F376" s="14">
        <f t="shared" si="50"/>
        <v>3.4507933318377719</v>
      </c>
      <c r="G376" s="17">
        <f t="shared" si="51"/>
        <v>42.968863416847441</v>
      </c>
      <c r="H376" s="17">
        <f>信用曲线—价格!H375</f>
        <v>79.38000000000001</v>
      </c>
      <c r="I376" s="17">
        <f t="shared" si="52"/>
        <v>71.078166666666675</v>
      </c>
      <c r="J376" s="17">
        <f t="shared" si="53"/>
        <v>3.574845494666091</v>
      </c>
      <c r="K376" s="17">
        <f t="shared" si="54"/>
        <v>78.227857655998861</v>
      </c>
      <c r="L376" s="17">
        <f t="shared" si="55"/>
        <v>63.92847567733449</v>
      </c>
      <c r="M376" s="17">
        <f t="shared" si="56"/>
        <v>108.05728769061643</v>
      </c>
      <c r="N376" s="17">
        <f t="shared" si="57"/>
        <v>75.513075553731937</v>
      </c>
      <c r="O376" s="18">
        <f>IFERROR(_xlfn.PERCENTRANK.EXC(INDEX(B:B, MAX(4, ROW()-251)):INDEX(B:B, ROW()), B376), "")</f>
        <v>0.41099999999999998</v>
      </c>
      <c r="P376" s="18">
        <f>IFERROR(_xlfn.PERCENTRANK.EXC(INDEX(H:H, MAX(4, ROW()-251)):INDEX(H:H, ROW()), H376), "")</f>
        <v>0.77</v>
      </c>
      <c r="Q376">
        <f t="shared" si="58"/>
        <v>0.59050000000000002</v>
      </c>
      <c r="R376" s="1" t="str">
        <f t="shared" si="59"/>
        <v>便宜</v>
      </c>
    </row>
    <row r="377" spans="1:18">
      <c r="A377" s="3">
        <f>信用曲线—价格!A376</f>
        <v>45110</v>
      </c>
      <c r="B377" s="14">
        <f>信用曲线—价格!D376</f>
        <v>3.5434999999999999</v>
      </c>
      <c r="C377" s="14">
        <f t="shared" si="47"/>
        <v>3.5748916666666672</v>
      </c>
      <c r="D377" s="14">
        <f t="shared" si="48"/>
        <v>6.1859025872712373E-2</v>
      </c>
      <c r="E377" s="14">
        <f t="shared" si="49"/>
        <v>3.6986097184120919</v>
      </c>
      <c r="F377" s="14">
        <f t="shared" si="50"/>
        <v>3.4511736149212426</v>
      </c>
      <c r="G377" s="17">
        <f t="shared" si="51"/>
        <v>37.313223000285276</v>
      </c>
      <c r="H377" s="17">
        <f>信用曲线—价格!H376</f>
        <v>76.969999999999985</v>
      </c>
      <c r="I377" s="17">
        <f t="shared" si="52"/>
        <v>71.237833333333342</v>
      </c>
      <c r="J377" s="17">
        <f t="shared" si="53"/>
        <v>3.6209681689053785</v>
      </c>
      <c r="K377" s="17">
        <f t="shared" si="54"/>
        <v>78.479769671144098</v>
      </c>
      <c r="L377" s="17">
        <f t="shared" si="55"/>
        <v>63.995896995522585</v>
      </c>
      <c r="M377" s="17">
        <f t="shared" si="56"/>
        <v>89.576201717892218</v>
      </c>
      <c r="N377" s="17">
        <f t="shared" si="57"/>
        <v>63.444712359088747</v>
      </c>
      <c r="O377" s="18">
        <f>IFERROR(_xlfn.PERCENTRANK.EXC(INDEX(B:B, MAX(4, ROW()-251)):INDEX(B:B, ROW()), B377), "")</f>
        <v>0.38700000000000001</v>
      </c>
      <c r="P377" s="18">
        <f>IFERROR(_xlfn.PERCENTRANK.EXC(INDEX(H:H, MAX(4, ROW()-251)):INDEX(H:H, ROW()), H377), "")</f>
        <v>0.71899999999999997</v>
      </c>
      <c r="Q377">
        <f t="shared" si="58"/>
        <v>0.55299999999999994</v>
      </c>
      <c r="R377" s="1" t="str">
        <f t="shared" si="59"/>
        <v>便宜</v>
      </c>
    </row>
    <row r="378" spans="1:18">
      <c r="A378" s="3">
        <f>信用曲线—价格!A377</f>
        <v>45111</v>
      </c>
      <c r="B378" s="14">
        <f>信用曲线—价格!D377</f>
        <v>3.5466000000000002</v>
      </c>
      <c r="C378" s="14">
        <f t="shared" si="47"/>
        <v>3.572646666666667</v>
      </c>
      <c r="D378" s="14">
        <f t="shared" si="48"/>
        <v>6.0357843821117911E-2</v>
      </c>
      <c r="E378" s="14">
        <f t="shared" si="49"/>
        <v>3.6933623543089027</v>
      </c>
      <c r="F378" s="14">
        <f t="shared" si="50"/>
        <v>3.4519309790244312</v>
      </c>
      <c r="G378" s="17">
        <f t="shared" si="51"/>
        <v>39.211565134822784</v>
      </c>
      <c r="H378" s="17">
        <f>信用曲线—价格!H377</f>
        <v>77</v>
      </c>
      <c r="I378" s="17">
        <f t="shared" si="52"/>
        <v>71.379666666666665</v>
      </c>
      <c r="J378" s="17">
        <f t="shared" si="53"/>
        <v>3.6777346411065945</v>
      </c>
      <c r="K378" s="17">
        <f t="shared" si="54"/>
        <v>78.735135948879858</v>
      </c>
      <c r="L378" s="17">
        <f t="shared" si="55"/>
        <v>64.024197384453473</v>
      </c>
      <c r="M378" s="17">
        <f t="shared" si="56"/>
        <v>88.205130887598699</v>
      </c>
      <c r="N378" s="17">
        <f t="shared" si="57"/>
        <v>63.708348011210745</v>
      </c>
      <c r="O378" s="18">
        <f>IFERROR(_xlfn.PERCENTRANK.EXC(INDEX(B:B, MAX(4, ROW()-251)):INDEX(B:B, ROW()), B378), "")</f>
        <v>0.39500000000000002</v>
      </c>
      <c r="P378" s="18">
        <f>IFERROR(_xlfn.PERCENTRANK.EXC(INDEX(H:H, MAX(4, ROW()-251)):INDEX(H:H, ROW()), H378), "")</f>
        <v>0.71899999999999997</v>
      </c>
      <c r="Q378">
        <f t="shared" si="58"/>
        <v>0.55699999999999994</v>
      </c>
      <c r="R378" s="1" t="str">
        <f t="shared" si="59"/>
        <v>便宜</v>
      </c>
    </row>
    <row r="379" spans="1:18">
      <c r="A379" s="3">
        <f>信用曲线—价格!A378</f>
        <v>45112</v>
      </c>
      <c r="B379" s="14">
        <f>信用曲线—价格!D378</f>
        <v>3.5617999999999999</v>
      </c>
      <c r="C379" s="14">
        <f t="shared" si="47"/>
        <v>3.5705833333333343</v>
      </c>
      <c r="D379" s="14">
        <f t="shared" si="48"/>
        <v>5.8519132512849986E-2</v>
      </c>
      <c r="E379" s="14">
        <f t="shared" si="49"/>
        <v>3.6876215983590344</v>
      </c>
      <c r="F379" s="14">
        <f t="shared" si="50"/>
        <v>3.4535450683076343</v>
      </c>
      <c r="G379" s="17">
        <f t="shared" si="51"/>
        <v>46.247665952923271</v>
      </c>
      <c r="H379" s="17">
        <f>信用曲线—价格!H378</f>
        <v>79.52</v>
      </c>
      <c r="I379" s="17">
        <f t="shared" si="52"/>
        <v>71.548166666666674</v>
      </c>
      <c r="J379" s="17">
        <f t="shared" si="53"/>
        <v>3.815001828938255</v>
      </c>
      <c r="K379" s="17">
        <f t="shared" si="54"/>
        <v>79.178170324543188</v>
      </c>
      <c r="L379" s="17">
        <f t="shared" si="55"/>
        <v>63.918163008790167</v>
      </c>
      <c r="M379" s="17">
        <f t="shared" si="56"/>
        <v>102.24003611783289</v>
      </c>
      <c r="N379" s="17">
        <f t="shared" si="57"/>
        <v>74.243851035378071</v>
      </c>
      <c r="O379" s="18">
        <f>IFERROR(_xlfn.PERCENTRANK.EXC(INDEX(B:B, MAX(4, ROW()-251)):INDEX(B:B, ROW()), B379), "")</f>
        <v>0.434</v>
      </c>
      <c r="P379" s="18">
        <f>IFERROR(_xlfn.PERCENTRANK.EXC(INDEX(H:H, MAX(4, ROW()-251)):INDEX(H:H, ROW()), H379), "")</f>
        <v>0.77</v>
      </c>
      <c r="Q379">
        <f t="shared" si="58"/>
        <v>0.60199999999999998</v>
      </c>
      <c r="R379" s="1" t="str">
        <f t="shared" si="59"/>
        <v>便宜</v>
      </c>
    </row>
    <row r="380" spans="1:18">
      <c r="A380" s="3">
        <f>信用曲线—价格!A379</f>
        <v>45113</v>
      </c>
      <c r="B380" s="14">
        <f>信用曲线—价格!D379</f>
        <v>3.5623</v>
      </c>
      <c r="C380" s="14">
        <f t="shared" si="47"/>
        <v>3.5685883333333339</v>
      </c>
      <c r="D380" s="14">
        <f t="shared" si="48"/>
        <v>5.6667478168001273E-2</v>
      </c>
      <c r="E380" s="14">
        <f t="shared" si="49"/>
        <v>3.6819232896693364</v>
      </c>
      <c r="F380" s="14">
        <f t="shared" si="50"/>
        <v>3.4552533769973315</v>
      </c>
      <c r="G380" s="17">
        <f t="shared" si="51"/>
        <v>47.225775022716306</v>
      </c>
      <c r="H380" s="17">
        <f>信用曲线—价格!H379</f>
        <v>79.830000000000027</v>
      </c>
      <c r="I380" s="17">
        <f t="shared" si="52"/>
        <v>71.698000000000022</v>
      </c>
      <c r="J380" s="17">
        <f t="shared" si="53"/>
        <v>3.9604835349371745</v>
      </c>
      <c r="K380" s="17">
        <f t="shared" si="54"/>
        <v>79.618967069874373</v>
      </c>
      <c r="L380" s="17">
        <f t="shared" si="55"/>
        <v>63.777032930125671</v>
      </c>
      <c r="M380" s="17">
        <f t="shared" si="56"/>
        <v>101.33211594155132</v>
      </c>
      <c r="N380" s="17">
        <f t="shared" si="57"/>
        <v>74.278945482133821</v>
      </c>
      <c r="O380" s="18">
        <f>IFERROR(_xlfn.PERCENTRANK.EXC(INDEX(B:B, MAX(4, ROW()-251)):INDEX(B:B, ROW()), B380), "")</f>
        <v>0.442</v>
      </c>
      <c r="P380" s="18">
        <f>IFERROR(_xlfn.PERCENTRANK.EXC(INDEX(H:H, MAX(4, ROW()-251)):INDEX(H:H, ROW()), H380), "")</f>
        <v>0.77400000000000002</v>
      </c>
      <c r="Q380">
        <f t="shared" si="58"/>
        <v>0.60799999999999998</v>
      </c>
      <c r="R380" s="1" t="str">
        <f t="shared" si="59"/>
        <v>便宜</v>
      </c>
    </row>
    <row r="381" spans="1:18">
      <c r="A381" s="3">
        <f>信用曲线—价格!A380</f>
        <v>45114</v>
      </c>
      <c r="B381" s="14">
        <f>信用曲线—价格!D380</f>
        <v>3.5605000000000002</v>
      </c>
      <c r="C381" s="14">
        <f t="shared" si="47"/>
        <v>3.5665583333333339</v>
      </c>
      <c r="D381" s="14">
        <f t="shared" si="48"/>
        <v>5.4671407616179592E-2</v>
      </c>
      <c r="E381" s="14">
        <f t="shared" si="49"/>
        <v>3.6759011485656932</v>
      </c>
      <c r="F381" s="14">
        <f t="shared" si="50"/>
        <v>3.4572155181009747</v>
      </c>
      <c r="G381" s="17">
        <f t="shared" si="51"/>
        <v>47.229660988488618</v>
      </c>
      <c r="H381" s="17">
        <f>信用曲线—价格!H380</f>
        <v>80.37</v>
      </c>
      <c r="I381" s="17">
        <f t="shared" si="52"/>
        <v>71.839333333333343</v>
      </c>
      <c r="J381" s="17">
        <f t="shared" si="53"/>
        <v>4.1157172353773168</v>
      </c>
      <c r="K381" s="17">
        <f t="shared" si="54"/>
        <v>80.070767804087978</v>
      </c>
      <c r="L381" s="17">
        <f t="shared" si="55"/>
        <v>63.607898862578708</v>
      </c>
      <c r="M381" s="17">
        <f t="shared" si="56"/>
        <v>101.81761876970025</v>
      </c>
      <c r="N381" s="17">
        <f t="shared" si="57"/>
        <v>74.523639879094432</v>
      </c>
      <c r="O381" s="18">
        <f>IFERROR(_xlfn.PERCENTRANK.EXC(INDEX(B:B, MAX(4, ROW()-251)):INDEX(B:B, ROW()), B381), "")</f>
        <v>0.42599999999999999</v>
      </c>
      <c r="P381" s="18">
        <f>IFERROR(_xlfn.PERCENTRANK.EXC(INDEX(H:H, MAX(4, ROW()-251)):INDEX(H:H, ROW()), H381), "")</f>
        <v>0.77400000000000002</v>
      </c>
      <c r="Q381">
        <f t="shared" si="58"/>
        <v>0.6</v>
      </c>
      <c r="R381" s="1" t="str">
        <f t="shared" si="59"/>
        <v>便宜</v>
      </c>
    </row>
    <row r="382" spans="1:18">
      <c r="A382" s="3">
        <f>信用曲线—价格!A381</f>
        <v>45117</v>
      </c>
      <c r="B382" s="14">
        <f>信用曲线—价格!D381</f>
        <v>3.5571000000000002</v>
      </c>
      <c r="C382" s="14">
        <f t="shared" si="47"/>
        <v>3.5645050000000009</v>
      </c>
      <c r="D382" s="14">
        <f t="shared" si="48"/>
        <v>5.260149648254684E-2</v>
      </c>
      <c r="E382" s="14">
        <f t="shared" si="49"/>
        <v>3.6697079929650944</v>
      </c>
      <c r="F382" s="14">
        <f t="shared" si="50"/>
        <v>3.4593020070349074</v>
      </c>
      <c r="G382" s="17">
        <f t="shared" si="51"/>
        <v>46.480613435371673</v>
      </c>
      <c r="H382" s="17">
        <f>信用曲线—价格!H381</f>
        <v>79.67</v>
      </c>
      <c r="I382" s="17">
        <f t="shared" si="52"/>
        <v>71.989833333333351</v>
      </c>
      <c r="J382" s="17">
        <f t="shared" si="53"/>
        <v>4.2345041498952627</v>
      </c>
      <c r="K382" s="17">
        <f t="shared" si="54"/>
        <v>80.458841633123882</v>
      </c>
      <c r="L382" s="17">
        <f t="shared" si="55"/>
        <v>63.520825033542827</v>
      </c>
      <c r="M382" s="17">
        <f t="shared" si="56"/>
        <v>95.342774471342821</v>
      </c>
      <c r="N382" s="17">
        <f t="shared" si="57"/>
        <v>70.911693953357243</v>
      </c>
      <c r="O382" s="18">
        <f>IFERROR(_xlfn.PERCENTRANK.EXC(INDEX(B:B, MAX(4, ROW()-251)):INDEX(B:B, ROW()), B382), "")</f>
        <v>0.41499999999999998</v>
      </c>
      <c r="P382" s="18">
        <f>IFERROR(_xlfn.PERCENTRANK.EXC(INDEX(H:H, MAX(4, ROW()-251)):INDEX(H:H, ROW()), H382), "")</f>
        <v>0.76600000000000001</v>
      </c>
      <c r="Q382">
        <f t="shared" si="58"/>
        <v>0.59050000000000002</v>
      </c>
      <c r="R382" s="1" t="str">
        <f t="shared" si="59"/>
        <v>便宜</v>
      </c>
    </row>
    <row r="383" spans="1:18">
      <c r="A383" s="3">
        <f>信用曲线—价格!A382</f>
        <v>45118</v>
      </c>
      <c r="B383" s="14">
        <f>信用曲线—价格!D382</f>
        <v>3.5596000000000001</v>
      </c>
      <c r="C383" s="14">
        <f t="shared" si="47"/>
        <v>3.5627016666666673</v>
      </c>
      <c r="D383" s="14">
        <f t="shared" si="48"/>
        <v>5.0824925460079093E-2</v>
      </c>
      <c r="E383" s="14">
        <f t="shared" si="49"/>
        <v>3.6643515175868253</v>
      </c>
      <c r="F383" s="14">
        <f t="shared" si="50"/>
        <v>3.4610518157465093</v>
      </c>
      <c r="G383" s="17">
        <f t="shared" si="51"/>
        <v>48.474337818211133</v>
      </c>
      <c r="H383" s="17">
        <f>信用曲线—价格!H382</f>
        <v>81.159999999999982</v>
      </c>
      <c r="I383" s="17">
        <f t="shared" si="52"/>
        <v>72.181833333333344</v>
      </c>
      <c r="J383" s="17">
        <f t="shared" si="53"/>
        <v>4.3846591161653299</v>
      </c>
      <c r="K383" s="17">
        <f t="shared" si="54"/>
        <v>80.951151565664006</v>
      </c>
      <c r="L383" s="17">
        <f t="shared" si="55"/>
        <v>63.412515101002683</v>
      </c>
      <c r="M383" s="17">
        <f t="shared" si="56"/>
        <v>101.19079059969563</v>
      </c>
      <c r="N383" s="17">
        <f t="shared" si="57"/>
        <v>74.832564208953386</v>
      </c>
      <c r="O383" s="18">
        <f>IFERROR(_xlfn.PERCENTRANK.EXC(INDEX(B:B, MAX(4, ROW()-251)):INDEX(B:B, ROW()), B383), "")</f>
        <v>0.43</v>
      </c>
      <c r="P383" s="18">
        <f>IFERROR(_xlfn.PERCENTRANK.EXC(INDEX(H:H, MAX(4, ROW()-251)):INDEX(H:H, ROW()), H383), "")</f>
        <v>0.79</v>
      </c>
      <c r="Q383">
        <f t="shared" si="58"/>
        <v>0.61</v>
      </c>
      <c r="R383" s="1" t="str">
        <f t="shared" si="59"/>
        <v>便宜</v>
      </c>
    </row>
    <row r="384" spans="1:18">
      <c r="A384" s="3">
        <f>信用曲线—价格!A383</f>
        <v>45119</v>
      </c>
      <c r="B384" s="14">
        <f>信用曲线—价格!D383</f>
        <v>3.5659999999999998</v>
      </c>
      <c r="C384" s="14">
        <f t="shared" ref="C384:C447" si="60">AVERAGE(B325:B384)</f>
        <v>3.561031666666667</v>
      </c>
      <c r="D384" s="14">
        <f t="shared" ref="D384:D447" si="61">STDEV(B325:B384)</f>
        <v>4.8979215556163948E-2</v>
      </c>
      <c r="E384" s="14">
        <f t="shared" ref="E384:E447" si="62">C384+2*D384</f>
        <v>3.6589900977789949</v>
      </c>
      <c r="F384" s="14">
        <f t="shared" ref="F384:F447" si="63">C384-2*D384</f>
        <v>3.4630732355543392</v>
      </c>
      <c r="G384" s="17">
        <f t="shared" ref="G384:G447" si="64">IF(AND(E384&lt;&gt;F384,NOT(ISBLANK(B384))),100*(B384-F384)/(E384-F384),"")</f>
        <v>52.535939620978446</v>
      </c>
      <c r="H384" s="17">
        <f>信用曲线—价格!H383</f>
        <v>81.809999999999988</v>
      </c>
      <c r="I384" s="17">
        <f t="shared" ref="I384:I447" si="65">AVERAGE(H325:H384)</f>
        <v>72.404000000000011</v>
      </c>
      <c r="J384" s="17">
        <f t="shared" ref="J384:J447" si="66">STDEV(H325:H384)</f>
        <v>4.5292372987595328</v>
      </c>
      <c r="K384" s="17">
        <f t="shared" ref="K384:K447" si="67">I384+2*J384</f>
        <v>81.462474597519076</v>
      </c>
      <c r="L384" s="17">
        <f t="shared" ref="L384:L447" si="68">I384-2*J384</f>
        <v>63.345525402480945</v>
      </c>
      <c r="M384" s="17">
        <f t="shared" ref="M384:M447" si="69">IF(AND(K384&lt;&gt;L384,NOT(ISBLANK(H384))),100*(H384-L384)/(K384-L384),"")</f>
        <v>101.91823357641303</v>
      </c>
      <c r="N384" s="17">
        <f t="shared" ref="N384:N447" si="70">IF(AND(NOT(ISBLANK(G384)),NOT(ISBLANK(M384))),(G384+M384)/2,"")</f>
        <v>77.227086598695735</v>
      </c>
      <c r="O384" s="18">
        <f>IFERROR(_xlfn.PERCENTRANK.EXC(INDEX(B:B, MAX(4, ROW()-251)):INDEX(B:B, ROW()), B384), "")</f>
        <v>0.46200000000000002</v>
      </c>
      <c r="P384" s="18">
        <f>IFERROR(_xlfn.PERCENTRANK.EXC(INDEX(H:H, MAX(4, ROW()-251)):INDEX(H:H, ROW()), H384), "")</f>
        <v>0.79400000000000004</v>
      </c>
      <c r="Q384">
        <f t="shared" ref="Q384:Q447" si="71">AVERAGE(O384:P384)</f>
        <v>0.628</v>
      </c>
      <c r="R384" s="1" t="str">
        <f t="shared" si="59"/>
        <v>便宜</v>
      </c>
    </row>
    <row r="385" spans="1:18">
      <c r="A385" s="3">
        <f>信用曲线—价格!A384</f>
        <v>45120</v>
      </c>
      <c r="B385" s="14">
        <f>信用曲线—价格!D384</f>
        <v>3.5598999999999998</v>
      </c>
      <c r="C385" s="14">
        <f t="shared" si="60"/>
        <v>3.5592600000000005</v>
      </c>
      <c r="D385" s="14">
        <f t="shared" si="61"/>
        <v>4.6992863504355421E-2</v>
      </c>
      <c r="E385" s="14">
        <f t="shared" si="62"/>
        <v>3.6532457270087115</v>
      </c>
      <c r="F385" s="14">
        <f t="shared" si="63"/>
        <v>3.4652742729912895</v>
      </c>
      <c r="G385" s="17">
        <f t="shared" si="64"/>
        <v>50.340477230090471</v>
      </c>
      <c r="H385" s="17">
        <f>信用曲线—价格!H384</f>
        <v>80.669999999999973</v>
      </c>
      <c r="I385" s="17">
        <f t="shared" si="65"/>
        <v>72.598500000000001</v>
      </c>
      <c r="J385" s="17">
        <f t="shared" si="66"/>
        <v>4.630033065372281</v>
      </c>
      <c r="K385" s="17">
        <f t="shared" si="67"/>
        <v>81.858566130744563</v>
      </c>
      <c r="L385" s="17">
        <f t="shared" si="68"/>
        <v>63.338433869255439</v>
      </c>
      <c r="M385" s="17">
        <f t="shared" si="69"/>
        <v>93.582302145778399</v>
      </c>
      <c r="N385" s="17">
        <f t="shared" si="70"/>
        <v>71.961389687934428</v>
      </c>
      <c r="O385" s="18">
        <f>IFERROR(_xlfn.PERCENTRANK.EXC(INDEX(B:B, MAX(4, ROW()-251)):INDEX(B:B, ROW()), B385), "")</f>
        <v>0.434</v>
      </c>
      <c r="P385" s="18">
        <f>IFERROR(_xlfn.PERCENTRANK.EXC(INDEX(H:H, MAX(4, ROW()-251)):INDEX(H:H, ROW()), H385), "")</f>
        <v>0.77400000000000002</v>
      </c>
      <c r="Q385">
        <f t="shared" si="71"/>
        <v>0.60399999999999998</v>
      </c>
      <c r="R385" s="1" t="str">
        <f t="shared" si="59"/>
        <v>便宜</v>
      </c>
    </row>
    <row r="386" spans="1:18">
      <c r="A386" s="3">
        <f>信用曲线—价格!A385</f>
        <v>45121</v>
      </c>
      <c r="B386" s="14">
        <f>信用曲线—价格!D385</f>
        <v>3.5586000000000002</v>
      </c>
      <c r="C386" s="14">
        <f t="shared" si="60"/>
        <v>3.5575383333333339</v>
      </c>
      <c r="D386" s="14">
        <f t="shared" si="61"/>
        <v>4.5019589301813392E-2</v>
      </c>
      <c r="E386" s="14">
        <f t="shared" si="62"/>
        <v>3.6475775119369609</v>
      </c>
      <c r="F386" s="14">
        <f t="shared" si="63"/>
        <v>3.4674991547297069</v>
      </c>
      <c r="G386" s="17">
        <f t="shared" si="64"/>
        <v>50.589558169638572</v>
      </c>
      <c r="H386" s="17">
        <f>信用曲线—价格!H385</f>
        <v>80.020000000000024</v>
      </c>
      <c r="I386" s="17">
        <f t="shared" si="65"/>
        <v>72.78100000000002</v>
      </c>
      <c r="J386" s="17">
        <f t="shared" si="66"/>
        <v>4.703812265653089</v>
      </c>
      <c r="K386" s="17">
        <f t="shared" si="67"/>
        <v>82.188624531306203</v>
      </c>
      <c r="L386" s="17">
        <f t="shared" si="68"/>
        <v>63.373375468693844</v>
      </c>
      <c r="M386" s="17">
        <f t="shared" si="69"/>
        <v>88.474112013667494</v>
      </c>
      <c r="N386" s="17">
        <f t="shared" si="70"/>
        <v>69.531835091653036</v>
      </c>
      <c r="O386" s="18">
        <f>IFERROR(_xlfn.PERCENTRANK.EXC(INDEX(B:B, MAX(4, ROW()-251)):INDEX(B:B, ROW()), B386), "")</f>
        <v>0.42199999999999999</v>
      </c>
      <c r="P386" s="18">
        <f>IFERROR(_xlfn.PERCENTRANK.EXC(INDEX(H:H, MAX(4, ROW()-251)):INDEX(H:H, ROW()), H386), "")</f>
        <v>0.75800000000000001</v>
      </c>
      <c r="Q386">
        <f t="shared" si="71"/>
        <v>0.59</v>
      </c>
      <c r="R386" s="1" t="str">
        <f t="shared" ref="R386:R449" si="72">IF(Q386="", "", IF(Q386&gt;=0.55, "便宜", IF(Q386&gt;=0.15, "中性", "贵")))</f>
        <v>便宜</v>
      </c>
    </row>
    <row r="387" spans="1:18">
      <c r="A387" s="3">
        <f>信用曲线—价格!A386</f>
        <v>45124</v>
      </c>
      <c r="B387" s="14">
        <f>信用曲线—价格!D386</f>
        <v>3.5562999999999998</v>
      </c>
      <c r="C387" s="14">
        <f t="shared" si="60"/>
        <v>3.5556733333333335</v>
      </c>
      <c r="D387" s="14">
        <f t="shared" si="61"/>
        <v>4.2610947374567824E-2</v>
      </c>
      <c r="E387" s="14">
        <f t="shared" si="62"/>
        <v>3.6408952280824689</v>
      </c>
      <c r="F387" s="14">
        <f t="shared" si="63"/>
        <v>3.470451438584198</v>
      </c>
      <c r="G387" s="17">
        <f t="shared" si="64"/>
        <v>50.367667644864639</v>
      </c>
      <c r="H387" s="17">
        <f>信用曲线—价格!H386</f>
        <v>80.549999999999983</v>
      </c>
      <c r="I387" s="17">
        <f t="shared" si="65"/>
        <v>72.954333333333338</v>
      </c>
      <c r="J387" s="17">
        <f t="shared" si="66"/>
        <v>4.7959334351223291</v>
      </c>
      <c r="K387" s="17">
        <f t="shared" si="67"/>
        <v>82.546200203577996</v>
      </c>
      <c r="L387" s="17">
        <f t="shared" si="68"/>
        <v>63.36246646308868</v>
      </c>
      <c r="M387" s="17">
        <f t="shared" si="69"/>
        <v>89.594308227053745</v>
      </c>
      <c r="N387" s="17">
        <f t="shared" si="70"/>
        <v>69.980987935959192</v>
      </c>
      <c r="O387" s="18">
        <f>IFERROR(_xlfn.PERCENTRANK.EXC(INDEX(B:B, MAX(4, ROW()-251)):INDEX(B:B, ROW()), B387), "")</f>
        <v>0.41499999999999998</v>
      </c>
      <c r="P387" s="18">
        <f>IFERROR(_xlfn.PERCENTRANK.EXC(INDEX(H:H, MAX(4, ROW()-251)):INDEX(H:H, ROW()), H387), "")</f>
        <v>0.76600000000000001</v>
      </c>
      <c r="Q387">
        <f t="shared" si="71"/>
        <v>0.59050000000000002</v>
      </c>
      <c r="R387" s="1" t="str">
        <f t="shared" si="72"/>
        <v>便宜</v>
      </c>
    </row>
    <row r="388" spans="1:18">
      <c r="A388" s="3">
        <f>信用曲线—价格!A387</f>
        <v>45125</v>
      </c>
      <c r="B388" s="14">
        <f>信用曲线—价格!D387</f>
        <v>3.5649000000000002</v>
      </c>
      <c r="C388" s="14">
        <f t="shared" si="60"/>
        <v>3.5540349999999998</v>
      </c>
      <c r="D388" s="14">
        <f t="shared" si="61"/>
        <v>4.0229843147357842E-2</v>
      </c>
      <c r="E388" s="14">
        <f t="shared" si="62"/>
        <v>3.6344946862947154</v>
      </c>
      <c r="F388" s="14">
        <f t="shared" si="63"/>
        <v>3.4735753137052843</v>
      </c>
      <c r="G388" s="17">
        <f t="shared" si="64"/>
        <v>56.751828462394798</v>
      </c>
      <c r="H388" s="17">
        <f>信用曲线—价格!H387</f>
        <v>82.400000000000034</v>
      </c>
      <c r="I388" s="17">
        <f t="shared" si="65"/>
        <v>73.159333333333336</v>
      </c>
      <c r="J388" s="17">
        <f t="shared" si="66"/>
        <v>4.9327847763426176</v>
      </c>
      <c r="K388" s="17">
        <f t="shared" si="67"/>
        <v>83.024902886018566</v>
      </c>
      <c r="L388" s="17">
        <f t="shared" si="68"/>
        <v>63.293763780648099</v>
      </c>
      <c r="M388" s="17">
        <f t="shared" si="69"/>
        <v>96.832910240603169</v>
      </c>
      <c r="N388" s="17">
        <f t="shared" si="70"/>
        <v>76.792369351498991</v>
      </c>
      <c r="O388" s="18">
        <f>IFERROR(_xlfn.PERCENTRANK.EXC(INDEX(B:B, MAX(4, ROW()-251)):INDEX(B:B, ROW()), B388), "")</f>
        <v>0.47399999999999998</v>
      </c>
      <c r="P388" s="18">
        <f>IFERROR(_xlfn.PERCENTRANK.EXC(INDEX(H:H, MAX(4, ROW()-251)):INDEX(H:H, ROW()), H388), "")</f>
        <v>0.79800000000000004</v>
      </c>
      <c r="Q388">
        <f t="shared" si="71"/>
        <v>0.63600000000000001</v>
      </c>
      <c r="R388" s="1" t="str">
        <f t="shared" si="72"/>
        <v>便宜</v>
      </c>
    </row>
    <row r="389" spans="1:18">
      <c r="A389" s="3">
        <f>信用曲线—价格!A388</f>
        <v>45126</v>
      </c>
      <c r="B389" s="14">
        <f>信用曲线—价格!D388</f>
        <v>3.5708000000000002</v>
      </c>
      <c r="C389" s="14">
        <f t="shared" si="60"/>
        <v>3.5524933333333331</v>
      </c>
      <c r="D389" s="14">
        <f t="shared" si="61"/>
        <v>3.7662101018229741E-2</v>
      </c>
      <c r="E389" s="14">
        <f t="shared" si="62"/>
        <v>3.6278175353697923</v>
      </c>
      <c r="F389" s="14">
        <f t="shared" si="63"/>
        <v>3.4771691312968738</v>
      </c>
      <c r="G389" s="17">
        <f t="shared" si="64"/>
        <v>62.151915434700612</v>
      </c>
      <c r="H389" s="17">
        <f>信用曲线—价格!H388</f>
        <v>83.180000000000035</v>
      </c>
      <c r="I389" s="17">
        <f t="shared" si="65"/>
        <v>73.378</v>
      </c>
      <c r="J389" s="17">
        <f t="shared" si="66"/>
        <v>5.0816195203057584</v>
      </c>
      <c r="K389" s="17">
        <f t="shared" si="67"/>
        <v>83.541239040611515</v>
      </c>
      <c r="L389" s="17">
        <f t="shared" si="68"/>
        <v>63.214760959388485</v>
      </c>
      <c r="M389" s="17">
        <f t="shared" si="69"/>
        <v>98.222815388047081</v>
      </c>
      <c r="N389" s="17">
        <f t="shared" si="70"/>
        <v>80.187365411373847</v>
      </c>
      <c r="O389" s="18">
        <f>IFERROR(_xlfn.PERCENTRANK.EXC(INDEX(B:B, MAX(4, ROW()-251)):INDEX(B:B, ROW()), B389), "")</f>
        <v>0.48599999999999999</v>
      </c>
      <c r="P389" s="18">
        <f>IFERROR(_xlfn.PERCENTRANK.EXC(INDEX(H:H, MAX(4, ROW()-251)):INDEX(H:H, ROW()), H389), "")</f>
        <v>0.81</v>
      </c>
      <c r="Q389">
        <f t="shared" si="71"/>
        <v>0.64800000000000002</v>
      </c>
      <c r="R389" s="1" t="str">
        <f t="shared" si="72"/>
        <v>便宜</v>
      </c>
    </row>
    <row r="390" spans="1:18">
      <c r="A390" s="3">
        <f>信用曲线—价格!A389</f>
        <v>45127</v>
      </c>
      <c r="B390" s="14">
        <f>信用曲线—价格!D389</f>
        <v>3.5701999999999998</v>
      </c>
      <c r="C390" s="14">
        <f t="shared" si="60"/>
        <v>3.5510166666666669</v>
      </c>
      <c r="D390" s="14">
        <f t="shared" si="61"/>
        <v>3.5071158495152216E-2</v>
      </c>
      <c r="E390" s="14">
        <f t="shared" si="62"/>
        <v>3.6211589836569713</v>
      </c>
      <c r="F390" s="14">
        <f t="shared" si="63"/>
        <v>3.4808743496763626</v>
      </c>
      <c r="G390" s="17">
        <f t="shared" si="64"/>
        <v>63.674579167369508</v>
      </c>
      <c r="H390" s="17">
        <f>信用曲线—价格!H389</f>
        <v>82.609999999999985</v>
      </c>
      <c r="I390" s="17">
        <f t="shared" si="65"/>
        <v>73.591333333333324</v>
      </c>
      <c r="J390" s="17">
        <f t="shared" si="66"/>
        <v>5.1966695549435133</v>
      </c>
      <c r="K390" s="17">
        <f t="shared" si="67"/>
        <v>83.984672443220347</v>
      </c>
      <c r="L390" s="17">
        <f t="shared" si="68"/>
        <v>63.197994223446301</v>
      </c>
      <c r="M390" s="17">
        <f t="shared" si="69"/>
        <v>93.38676228743148</v>
      </c>
      <c r="N390" s="17">
        <f t="shared" si="70"/>
        <v>78.530670727400491</v>
      </c>
      <c r="O390" s="18">
        <f>IFERROR(_xlfn.PERCENTRANK.EXC(INDEX(B:B, MAX(4, ROW()-251)):INDEX(B:B, ROW()), B390), "")</f>
        <v>0.48599999999999999</v>
      </c>
      <c r="P390" s="18">
        <f>IFERROR(_xlfn.PERCENTRANK.EXC(INDEX(H:H, MAX(4, ROW()-251)):INDEX(H:H, ROW()), H390), "")</f>
        <v>0.80200000000000005</v>
      </c>
      <c r="Q390">
        <f t="shared" si="71"/>
        <v>0.64400000000000002</v>
      </c>
      <c r="R390" s="1" t="str">
        <f t="shared" si="72"/>
        <v>便宜</v>
      </c>
    </row>
    <row r="391" spans="1:18">
      <c r="A391" s="3">
        <f>信用曲线—价格!A390</f>
        <v>45128</v>
      </c>
      <c r="B391" s="14">
        <f>信用曲线—价格!D390</f>
        <v>3.5602</v>
      </c>
      <c r="C391" s="14">
        <f t="shared" si="60"/>
        <v>3.549373333333333</v>
      </c>
      <c r="D391" s="14">
        <f t="shared" si="61"/>
        <v>3.212112598373966E-2</v>
      </c>
      <c r="E391" s="14">
        <f t="shared" si="62"/>
        <v>3.6136155853008125</v>
      </c>
      <c r="F391" s="14">
        <f t="shared" si="63"/>
        <v>3.4851310813658536</v>
      </c>
      <c r="G391" s="17">
        <f t="shared" si="64"/>
        <v>58.426437690997844</v>
      </c>
      <c r="H391" s="17">
        <f>信用曲线—价格!H390</f>
        <v>82.3</v>
      </c>
      <c r="I391" s="17">
        <f t="shared" si="65"/>
        <v>73.797499999999985</v>
      </c>
      <c r="J391" s="17">
        <f t="shared" si="66"/>
        <v>5.2934278487413513</v>
      </c>
      <c r="K391" s="17">
        <f t="shared" si="67"/>
        <v>84.38435569748269</v>
      </c>
      <c r="L391" s="17">
        <f t="shared" si="68"/>
        <v>63.210644302517281</v>
      </c>
      <c r="M391" s="17">
        <f t="shared" si="69"/>
        <v>90.155926570443839</v>
      </c>
      <c r="N391" s="17">
        <f t="shared" si="70"/>
        <v>74.291182130720841</v>
      </c>
      <c r="O391" s="18">
        <f>IFERROR(_xlfn.PERCENTRANK.EXC(INDEX(B:B, MAX(4, ROW()-251)):INDEX(B:B, ROW()), B391), "")</f>
        <v>0.44600000000000001</v>
      </c>
      <c r="P391" s="18">
        <f>IFERROR(_xlfn.PERCENTRANK.EXC(INDEX(H:H, MAX(4, ROW()-251)):INDEX(H:H, ROW()), H391), "")</f>
        <v>0.78600000000000003</v>
      </c>
      <c r="Q391">
        <f t="shared" si="71"/>
        <v>0.61599999999999999</v>
      </c>
      <c r="R391" s="1" t="str">
        <f t="shared" si="72"/>
        <v>便宜</v>
      </c>
    </row>
    <row r="392" spans="1:18">
      <c r="A392" s="3">
        <f>信用曲线—价格!A391</f>
        <v>45131</v>
      </c>
      <c r="B392" s="14">
        <f>信用曲线—价格!D391</f>
        <v>3.5602999999999998</v>
      </c>
      <c r="C392" s="14">
        <f t="shared" si="60"/>
        <v>3.5477766666666666</v>
      </c>
      <c r="D392" s="14">
        <f t="shared" si="61"/>
        <v>2.8950597117267309E-2</v>
      </c>
      <c r="E392" s="14">
        <f t="shared" si="62"/>
        <v>3.605677860901201</v>
      </c>
      <c r="F392" s="14">
        <f t="shared" si="63"/>
        <v>3.4898754724321321</v>
      </c>
      <c r="G392" s="17">
        <f t="shared" si="64"/>
        <v>60.814399857286396</v>
      </c>
      <c r="H392" s="17">
        <f>信用曲线—价格!H391</f>
        <v>82.309999999999974</v>
      </c>
      <c r="I392" s="17">
        <f t="shared" si="65"/>
        <v>73.992666666666679</v>
      </c>
      <c r="J392" s="17">
        <f t="shared" si="66"/>
        <v>5.388555942109436</v>
      </c>
      <c r="K392" s="17">
        <f t="shared" si="67"/>
        <v>84.769778550885547</v>
      </c>
      <c r="L392" s="17">
        <f t="shared" si="68"/>
        <v>63.215554782447811</v>
      </c>
      <c r="M392" s="17">
        <f t="shared" si="69"/>
        <v>88.587951125906585</v>
      </c>
      <c r="N392" s="17">
        <f t="shared" si="70"/>
        <v>74.701175491596487</v>
      </c>
      <c r="O392" s="18">
        <f>IFERROR(_xlfn.PERCENTRANK.EXC(INDEX(B:B, MAX(4, ROW()-251)):INDEX(B:B, ROW()), B392), "")</f>
        <v>0.45</v>
      </c>
      <c r="P392" s="18">
        <f>IFERROR(_xlfn.PERCENTRANK.EXC(INDEX(H:H, MAX(4, ROW()-251)):INDEX(H:H, ROW()), H392), "")</f>
        <v>0.78600000000000003</v>
      </c>
      <c r="Q392">
        <f t="shared" si="71"/>
        <v>0.61799999999999999</v>
      </c>
      <c r="R392" s="1" t="str">
        <f t="shared" si="72"/>
        <v>便宜</v>
      </c>
    </row>
    <row r="393" spans="1:18">
      <c r="A393" s="3">
        <f>信用曲线—价格!A392</f>
        <v>45132</v>
      </c>
      <c r="B393" s="14">
        <f>信用曲线—价格!D392</f>
        <v>3.5611999999999999</v>
      </c>
      <c r="C393" s="14">
        <f t="shared" si="60"/>
        <v>3.5465</v>
      </c>
      <c r="D393" s="14">
        <f t="shared" si="61"/>
        <v>2.6498570476313137E-2</v>
      </c>
      <c r="E393" s="14">
        <f t="shared" si="62"/>
        <v>3.5994971409526264</v>
      </c>
      <c r="F393" s="14">
        <f t="shared" si="63"/>
        <v>3.4935028590473736</v>
      </c>
      <c r="G393" s="17">
        <f t="shared" si="64"/>
        <v>63.868672664002865</v>
      </c>
      <c r="H393" s="17">
        <f>信用曲线—价格!H392</f>
        <v>77.869999999999976</v>
      </c>
      <c r="I393" s="17">
        <f t="shared" si="65"/>
        <v>74.104166666666686</v>
      </c>
      <c r="J393" s="17">
        <f t="shared" si="66"/>
        <v>5.3985752331538892</v>
      </c>
      <c r="K393" s="17">
        <f t="shared" si="67"/>
        <v>84.901317132974469</v>
      </c>
      <c r="L393" s="17">
        <f t="shared" si="68"/>
        <v>63.307016200358909</v>
      </c>
      <c r="M393" s="17">
        <f t="shared" si="69"/>
        <v>67.439014789524649</v>
      </c>
      <c r="N393" s="17">
        <f t="shared" si="70"/>
        <v>65.653843726763753</v>
      </c>
      <c r="O393" s="18">
        <f>IFERROR(_xlfn.PERCENTRANK.EXC(INDEX(B:B, MAX(4, ROW()-251)):INDEX(B:B, ROW()), B393), "")</f>
        <v>0.46200000000000002</v>
      </c>
      <c r="P393" s="18">
        <f>IFERROR(_xlfn.PERCENTRANK.EXC(INDEX(H:H, MAX(4, ROW()-251)):INDEX(H:H, ROW()), H393), "")</f>
        <v>0.69099999999999995</v>
      </c>
      <c r="Q393">
        <f t="shared" si="71"/>
        <v>0.57650000000000001</v>
      </c>
      <c r="R393" s="1" t="str">
        <f t="shared" si="72"/>
        <v>便宜</v>
      </c>
    </row>
    <row r="394" spans="1:18">
      <c r="A394" s="3">
        <f>信用曲线—价格!A393</f>
        <v>45133</v>
      </c>
      <c r="B394" s="14">
        <f>信用曲线—价格!D393</f>
        <v>3.5638000000000001</v>
      </c>
      <c r="C394" s="14">
        <f t="shared" si="60"/>
        <v>3.5453900000000003</v>
      </c>
      <c r="D394" s="14">
        <f t="shared" si="61"/>
        <v>2.4221587933781256E-2</v>
      </c>
      <c r="E394" s="14">
        <f t="shared" si="62"/>
        <v>3.5938331758675628</v>
      </c>
      <c r="F394" s="14">
        <f t="shared" si="63"/>
        <v>3.4969468241324377</v>
      </c>
      <c r="G394" s="17">
        <f t="shared" si="64"/>
        <v>69.001644370231233</v>
      </c>
      <c r="H394" s="17">
        <f>信用曲线—价格!H393</f>
        <v>79.740000000000009</v>
      </c>
      <c r="I394" s="17">
        <f t="shared" si="65"/>
        <v>74.260666666666665</v>
      </c>
      <c r="J394" s="17">
        <f t="shared" si="66"/>
        <v>5.4239449858050293</v>
      </c>
      <c r="K394" s="17">
        <f t="shared" si="67"/>
        <v>85.108556638276724</v>
      </c>
      <c r="L394" s="17">
        <f t="shared" si="68"/>
        <v>63.412776695056607</v>
      </c>
      <c r="M394" s="17">
        <f t="shared" si="69"/>
        <v>75.25529548913785</v>
      </c>
      <c r="N394" s="17">
        <f t="shared" si="70"/>
        <v>72.128469929684542</v>
      </c>
      <c r="O394" s="18">
        <f>IFERROR(_xlfn.PERCENTRANK.EXC(INDEX(B:B, MAX(4, ROW()-251)):INDEX(B:B, ROW()), B394), "")</f>
        <v>0.48599999999999999</v>
      </c>
      <c r="P394" s="18">
        <f>IFERROR(_xlfn.PERCENTRANK.EXC(INDEX(H:H, MAX(4, ROW()-251)):INDEX(H:H, ROW()), H394), "")</f>
        <v>0.72699999999999998</v>
      </c>
      <c r="Q394">
        <f t="shared" si="71"/>
        <v>0.60650000000000004</v>
      </c>
      <c r="R394" s="1" t="str">
        <f t="shared" si="72"/>
        <v>便宜</v>
      </c>
    </row>
    <row r="395" spans="1:18">
      <c r="A395" s="3">
        <f>信用曲线—价格!A394</f>
        <v>45134</v>
      </c>
      <c r="B395" s="14">
        <f>信用曲线—价格!D394</f>
        <v>3.5539000000000001</v>
      </c>
      <c r="C395" s="14">
        <f t="shared" si="60"/>
        <v>3.5444516666666663</v>
      </c>
      <c r="D395" s="14">
        <f t="shared" si="61"/>
        <v>2.2711786618679491E-2</v>
      </c>
      <c r="E395" s="14">
        <f t="shared" si="62"/>
        <v>3.5898752399040252</v>
      </c>
      <c r="F395" s="14">
        <f t="shared" si="63"/>
        <v>3.4990280934293074</v>
      </c>
      <c r="G395" s="17">
        <f t="shared" si="64"/>
        <v>60.400253282543261</v>
      </c>
      <c r="H395" s="17">
        <f>信用曲线—价格!H394</f>
        <v>79.61</v>
      </c>
      <c r="I395" s="17">
        <f t="shared" si="65"/>
        <v>74.436999999999998</v>
      </c>
      <c r="J395" s="17">
        <f t="shared" si="66"/>
        <v>5.422991637932399</v>
      </c>
      <c r="K395" s="17">
        <f t="shared" si="67"/>
        <v>85.282983275864794</v>
      </c>
      <c r="L395" s="17">
        <f t="shared" si="68"/>
        <v>63.591016724135201</v>
      </c>
      <c r="M395" s="17">
        <f t="shared" si="69"/>
        <v>73.847538155029739</v>
      </c>
      <c r="N395" s="17">
        <f t="shared" si="70"/>
        <v>67.1238957187865</v>
      </c>
      <c r="O395" s="18">
        <f>IFERROR(_xlfn.PERCENTRANK.EXC(INDEX(B:B, MAX(4, ROW()-251)):INDEX(B:B, ROW()), B395), "")</f>
        <v>0.41499999999999998</v>
      </c>
      <c r="P395" s="18">
        <f>IFERROR(_xlfn.PERCENTRANK.EXC(INDEX(H:H, MAX(4, ROW()-251)):INDEX(H:H, ROW()), H395), "")</f>
        <v>0.71899999999999997</v>
      </c>
      <c r="Q395">
        <f t="shared" si="71"/>
        <v>0.56699999999999995</v>
      </c>
      <c r="R395" s="1" t="str">
        <f t="shared" si="72"/>
        <v>便宜</v>
      </c>
    </row>
    <row r="396" spans="1:18">
      <c r="A396" s="3">
        <f>信用曲线—价格!A395</f>
        <v>45135</v>
      </c>
      <c r="B396" s="14">
        <f>信用曲线—价格!D395</f>
        <v>3.5627</v>
      </c>
      <c r="C396" s="14">
        <f t="shared" si="60"/>
        <v>3.543965</v>
      </c>
      <c r="D396" s="14">
        <f t="shared" si="61"/>
        <v>2.1978855979542956E-2</v>
      </c>
      <c r="E396" s="14">
        <f t="shared" si="62"/>
        <v>3.5879227119590857</v>
      </c>
      <c r="F396" s="14">
        <f t="shared" si="63"/>
        <v>3.5000072880409143</v>
      </c>
      <c r="G396" s="17">
        <f t="shared" si="64"/>
        <v>71.310253838322865</v>
      </c>
      <c r="H396" s="17">
        <f>信用曲线—价格!H395</f>
        <v>80.019999999999982</v>
      </c>
      <c r="I396" s="17">
        <f t="shared" si="65"/>
        <v>74.62233333333333</v>
      </c>
      <c r="J396" s="17">
        <f t="shared" si="66"/>
        <v>5.4205698514200753</v>
      </c>
      <c r="K396" s="17">
        <f t="shared" si="67"/>
        <v>85.463473036173482</v>
      </c>
      <c r="L396" s="17">
        <f t="shared" si="68"/>
        <v>63.781193630493178</v>
      </c>
      <c r="M396" s="17">
        <f t="shared" si="69"/>
        <v>74.894369109792834</v>
      </c>
      <c r="N396" s="17">
        <f t="shared" si="70"/>
        <v>73.102311474057842</v>
      </c>
      <c r="O396" s="18">
        <f>IFERROR(_xlfn.PERCENTRANK.EXC(INDEX(B:B, MAX(4, ROW()-251)):INDEX(B:B, ROW()), B396), "")</f>
        <v>0.49</v>
      </c>
      <c r="P396" s="18">
        <f>IFERROR(_xlfn.PERCENTRANK.EXC(INDEX(H:H, MAX(4, ROW()-251)):INDEX(H:H, ROW()), H396), "")</f>
        <v>0.73099999999999998</v>
      </c>
      <c r="Q396">
        <f t="shared" si="71"/>
        <v>0.61050000000000004</v>
      </c>
      <c r="R396" s="1" t="str">
        <f t="shared" si="72"/>
        <v>便宜</v>
      </c>
    </row>
    <row r="397" spans="1:18">
      <c r="A397" s="3">
        <f>信用曲线—价格!A396</f>
        <v>45138</v>
      </c>
      <c r="B397" s="14">
        <f>信用曲线—价格!D396</f>
        <v>3.5777000000000001</v>
      </c>
      <c r="C397" s="14">
        <f t="shared" si="60"/>
        <v>3.5438916666666662</v>
      </c>
      <c r="D397" s="14">
        <f t="shared" si="61"/>
        <v>2.1856460020615597E-2</v>
      </c>
      <c r="E397" s="14">
        <f t="shared" si="62"/>
        <v>3.5876045867078976</v>
      </c>
      <c r="F397" s="14">
        <f t="shared" si="63"/>
        <v>3.5001787466254348</v>
      </c>
      <c r="G397" s="17">
        <f t="shared" si="64"/>
        <v>88.670870421656574</v>
      </c>
      <c r="H397" s="17">
        <f>信用曲线—价格!H396</f>
        <v>81.27</v>
      </c>
      <c r="I397" s="17">
        <f t="shared" si="65"/>
        <v>74.832333333333338</v>
      </c>
      <c r="J397" s="17">
        <f t="shared" si="66"/>
        <v>5.4301220033947102</v>
      </c>
      <c r="K397" s="17">
        <f t="shared" si="67"/>
        <v>85.692577340122753</v>
      </c>
      <c r="L397" s="17">
        <f t="shared" si="68"/>
        <v>63.972089326543916</v>
      </c>
      <c r="M397" s="17">
        <f t="shared" si="69"/>
        <v>79.638683360346576</v>
      </c>
      <c r="N397" s="17">
        <f t="shared" si="70"/>
        <v>84.154776891001575</v>
      </c>
      <c r="O397" s="18">
        <f>IFERROR(_xlfn.PERCENTRANK.EXC(INDEX(B:B, MAX(4, ROW()-251)):INDEX(B:B, ROW()), B397), "")</f>
        <v>0.51700000000000002</v>
      </c>
      <c r="P397" s="18">
        <f>IFERROR(_xlfn.PERCENTRANK.EXC(INDEX(H:H, MAX(4, ROW()-251)):INDEX(H:H, ROW()), H397), "")</f>
        <v>0.76600000000000001</v>
      </c>
      <c r="Q397">
        <f t="shared" si="71"/>
        <v>0.64149999999999996</v>
      </c>
      <c r="R397" s="1" t="str">
        <f t="shared" si="72"/>
        <v>便宜</v>
      </c>
    </row>
    <row r="398" spans="1:18">
      <c r="A398" s="3">
        <f>信用曲线—价格!A397</f>
        <v>45139</v>
      </c>
      <c r="B398" s="14">
        <f>信用曲线—价格!D397</f>
        <v>3.5653999999999999</v>
      </c>
      <c r="C398" s="14">
        <f t="shared" si="60"/>
        <v>3.5435966666666663</v>
      </c>
      <c r="D398" s="14">
        <f t="shared" si="61"/>
        <v>2.1433649820615439E-2</v>
      </c>
      <c r="E398" s="14">
        <f t="shared" si="62"/>
        <v>3.586463966307897</v>
      </c>
      <c r="F398" s="14">
        <f t="shared" si="63"/>
        <v>3.5007293670254356</v>
      </c>
      <c r="G398" s="17">
        <f t="shared" si="64"/>
        <v>75.431195241841991</v>
      </c>
      <c r="H398" s="17">
        <f>信用曲线—价格!H397</f>
        <v>80.91</v>
      </c>
      <c r="I398" s="17">
        <f t="shared" si="65"/>
        <v>75.036999999999992</v>
      </c>
      <c r="J398" s="17">
        <f t="shared" si="66"/>
        <v>5.4238066874706004</v>
      </c>
      <c r="K398" s="17">
        <f t="shared" si="67"/>
        <v>85.884613374941196</v>
      </c>
      <c r="L398" s="17">
        <f t="shared" si="68"/>
        <v>64.189386625058788</v>
      </c>
      <c r="M398" s="17">
        <f t="shared" si="69"/>
        <v>77.070470697116988</v>
      </c>
      <c r="N398" s="17">
        <f t="shared" si="70"/>
        <v>76.25083296947949</v>
      </c>
      <c r="O398" s="18">
        <f>IFERROR(_xlfn.PERCENTRANK.EXC(INDEX(B:B, MAX(4, ROW()-251)):INDEX(B:B, ROW()), B398), "")</f>
        <v>0.498</v>
      </c>
      <c r="P398" s="18">
        <f>IFERROR(_xlfn.PERCENTRANK.EXC(INDEX(H:H, MAX(4, ROW()-251)):INDEX(H:H, ROW()), H398), "")</f>
        <v>0.754</v>
      </c>
      <c r="Q398">
        <f t="shared" si="71"/>
        <v>0.626</v>
      </c>
      <c r="R398" s="1" t="str">
        <f t="shared" si="72"/>
        <v>便宜</v>
      </c>
    </row>
    <row r="399" spans="1:18">
      <c r="A399" s="3">
        <f>信用曲线—价格!A398</f>
        <v>45140</v>
      </c>
      <c r="B399" s="14">
        <f>信用曲线—价格!D398</f>
        <v>3.5467</v>
      </c>
      <c r="C399" s="14">
        <f t="shared" si="60"/>
        <v>3.5431483333333325</v>
      </c>
      <c r="D399" s="14">
        <f t="shared" si="61"/>
        <v>2.1073740521037606E-2</v>
      </c>
      <c r="E399" s="14">
        <f t="shared" si="62"/>
        <v>3.5852958143754075</v>
      </c>
      <c r="F399" s="14">
        <f t="shared" si="63"/>
        <v>3.5010008522912575</v>
      </c>
      <c r="G399" s="17">
        <f t="shared" si="64"/>
        <v>54.213379517416413</v>
      </c>
      <c r="H399" s="17">
        <f>信用曲线—价格!H398</f>
        <v>79.559999999999988</v>
      </c>
      <c r="I399" s="17">
        <f t="shared" si="65"/>
        <v>75.204499999999996</v>
      </c>
      <c r="J399" s="17">
        <f t="shared" si="66"/>
        <v>5.4053794375979525</v>
      </c>
      <c r="K399" s="17">
        <f t="shared" si="67"/>
        <v>86.015258875195897</v>
      </c>
      <c r="L399" s="17">
        <f t="shared" si="68"/>
        <v>64.393741124804095</v>
      </c>
      <c r="M399" s="17">
        <f t="shared" si="69"/>
        <v>70.144284274035613</v>
      </c>
      <c r="N399" s="17">
        <f t="shared" si="70"/>
        <v>62.178831895726013</v>
      </c>
      <c r="O399" s="18">
        <f>IFERROR(_xlfn.PERCENTRANK.EXC(INDEX(B:B, MAX(4, ROW()-251)):INDEX(B:B, ROW()), B399), "")</f>
        <v>0.39500000000000002</v>
      </c>
      <c r="P399" s="18">
        <f>IFERROR(_xlfn.PERCENTRANK.EXC(INDEX(H:H, MAX(4, ROW()-251)):INDEX(H:H, ROW()), H399), "")</f>
        <v>0.69899999999999995</v>
      </c>
      <c r="Q399">
        <f t="shared" si="71"/>
        <v>0.54699999999999993</v>
      </c>
      <c r="R399" s="1" t="str">
        <f t="shared" si="72"/>
        <v>中性</v>
      </c>
    </row>
    <row r="400" spans="1:18">
      <c r="A400" s="3">
        <f>信用曲线—价格!A399</f>
        <v>45141</v>
      </c>
      <c r="B400" s="14">
        <f>信用曲线—价格!D399</f>
        <v>3.5524</v>
      </c>
      <c r="C400" s="14">
        <f t="shared" si="60"/>
        <v>3.5430533333333325</v>
      </c>
      <c r="D400" s="14">
        <f t="shared" si="61"/>
        <v>2.1017970250391153E-2</v>
      </c>
      <c r="E400" s="14">
        <f t="shared" si="62"/>
        <v>3.5850892738341149</v>
      </c>
      <c r="F400" s="14">
        <f t="shared" si="63"/>
        <v>3.5010173928325501</v>
      </c>
      <c r="G400" s="17">
        <f t="shared" si="64"/>
        <v>61.117470616000055</v>
      </c>
      <c r="H400" s="17">
        <f>信用曲线—价格!H399</f>
        <v>80.779999999999987</v>
      </c>
      <c r="I400" s="17">
        <f t="shared" si="65"/>
        <v>75.399333333333317</v>
      </c>
      <c r="J400" s="17">
        <f t="shared" si="66"/>
        <v>5.3919132375792067</v>
      </c>
      <c r="K400" s="17">
        <f t="shared" si="67"/>
        <v>86.183159808491723</v>
      </c>
      <c r="L400" s="17">
        <f t="shared" si="68"/>
        <v>64.615506858174911</v>
      </c>
      <c r="M400" s="17">
        <f t="shared" si="69"/>
        <v>74.947854451578749</v>
      </c>
      <c r="N400" s="17">
        <f t="shared" si="70"/>
        <v>68.032662533789406</v>
      </c>
      <c r="O400" s="18">
        <f>IFERROR(_xlfn.PERCENTRANK.EXC(INDEX(B:B, MAX(4, ROW()-251)):INDEX(B:B, ROW()), B400), "")</f>
        <v>0.40300000000000002</v>
      </c>
      <c r="P400" s="18">
        <f>IFERROR(_xlfn.PERCENTRANK.EXC(INDEX(H:H, MAX(4, ROW()-251)):INDEX(H:H, ROW()), H400), "")</f>
        <v>0.747</v>
      </c>
      <c r="Q400">
        <f t="shared" si="71"/>
        <v>0.57499999999999996</v>
      </c>
      <c r="R400" s="1" t="str">
        <f t="shared" si="72"/>
        <v>便宜</v>
      </c>
    </row>
    <row r="401" spans="1:18">
      <c r="A401" s="3">
        <f>信用曲线—价格!A400</f>
        <v>45142</v>
      </c>
      <c r="B401" s="14">
        <f>信用曲线—价格!D400</f>
        <v>3.552</v>
      </c>
      <c r="C401" s="14">
        <f t="shared" si="60"/>
        <v>3.5431633333333323</v>
      </c>
      <c r="D401" s="14">
        <f t="shared" si="61"/>
        <v>2.1047709861062795E-2</v>
      </c>
      <c r="E401" s="14">
        <f t="shared" si="62"/>
        <v>3.585258753055458</v>
      </c>
      <c r="F401" s="14">
        <f t="shared" si="63"/>
        <v>3.5010679136112066</v>
      </c>
      <c r="G401" s="17">
        <f t="shared" si="64"/>
        <v>60.495995437269727</v>
      </c>
      <c r="H401" s="17">
        <f>信用曲线—价格!H400</f>
        <v>80.989999999999981</v>
      </c>
      <c r="I401" s="17">
        <f t="shared" si="65"/>
        <v>75.585833333333326</v>
      </c>
      <c r="J401" s="17">
        <f t="shared" si="66"/>
        <v>5.3884796420796945</v>
      </c>
      <c r="K401" s="17">
        <f t="shared" si="67"/>
        <v>86.362792617492715</v>
      </c>
      <c r="L401" s="17">
        <f t="shared" si="68"/>
        <v>64.808874049173937</v>
      </c>
      <c r="M401" s="17">
        <f t="shared" si="69"/>
        <v>75.072780383470587</v>
      </c>
      <c r="N401" s="17">
        <f t="shared" si="70"/>
        <v>67.784387910370157</v>
      </c>
      <c r="O401" s="18">
        <f>IFERROR(_xlfn.PERCENTRANK.EXC(INDEX(B:B, MAX(4, ROW()-251)):INDEX(B:B, ROW()), B401), "")</f>
        <v>0.39500000000000002</v>
      </c>
      <c r="P401" s="18">
        <f>IFERROR(_xlfn.PERCENTRANK.EXC(INDEX(H:H, MAX(4, ROW()-251)):INDEX(H:H, ROW()), H401), "")</f>
        <v>0.754</v>
      </c>
      <c r="Q401">
        <f t="shared" si="71"/>
        <v>0.57450000000000001</v>
      </c>
      <c r="R401" s="1" t="str">
        <f t="shared" si="72"/>
        <v>便宜</v>
      </c>
    </row>
    <row r="402" spans="1:18">
      <c r="A402" s="3">
        <f>信用曲线—价格!A401</f>
        <v>45145</v>
      </c>
      <c r="B402" s="14">
        <f>信用曲线—价格!D401</f>
        <v>3.5384000000000002</v>
      </c>
      <c r="C402" s="14">
        <f t="shared" si="60"/>
        <v>3.5432049999999986</v>
      </c>
      <c r="D402" s="14">
        <f t="shared" si="61"/>
        <v>2.1035558474615856E-2</v>
      </c>
      <c r="E402" s="14">
        <f t="shared" si="62"/>
        <v>3.5852761169492302</v>
      </c>
      <c r="F402" s="14">
        <f t="shared" si="63"/>
        <v>3.501133883050767</v>
      </c>
      <c r="G402" s="17">
        <f t="shared" si="64"/>
        <v>44.28943138614941</v>
      </c>
      <c r="H402" s="17">
        <f>信用曲线—价格!H401</f>
        <v>79.950000000000017</v>
      </c>
      <c r="I402" s="17">
        <f t="shared" si="65"/>
        <v>75.783833333333334</v>
      </c>
      <c r="J402" s="17">
        <f t="shared" si="66"/>
        <v>5.3255269785130208</v>
      </c>
      <c r="K402" s="17">
        <f t="shared" si="67"/>
        <v>86.43488729035937</v>
      </c>
      <c r="L402" s="17">
        <f t="shared" si="68"/>
        <v>65.132779376307298</v>
      </c>
      <c r="M402" s="17">
        <f t="shared" si="69"/>
        <v>69.557532444563591</v>
      </c>
      <c r="N402" s="17">
        <f t="shared" si="70"/>
        <v>56.923481915356504</v>
      </c>
      <c r="O402" s="18">
        <f>IFERROR(_xlfn.PERCENTRANK.EXC(INDEX(B:B, MAX(4, ROW()-251)):INDEX(B:B, ROW()), B402), "")</f>
        <v>0.36299999999999999</v>
      </c>
      <c r="P402" s="18">
        <f>IFERROR(_xlfn.PERCENTRANK.EXC(INDEX(H:H, MAX(4, ROW()-251)):INDEX(H:H, ROW()), H402), "")</f>
        <v>0.71099999999999997</v>
      </c>
      <c r="Q402">
        <f t="shared" si="71"/>
        <v>0.53699999999999992</v>
      </c>
      <c r="R402" s="1" t="str">
        <f t="shared" si="72"/>
        <v>中性</v>
      </c>
    </row>
    <row r="403" spans="1:18">
      <c r="A403" s="3">
        <f>信用曲线—价格!A402</f>
        <v>45146</v>
      </c>
      <c r="B403" s="14">
        <f>信用曲线—价格!D402</f>
        <v>3.5255000000000001</v>
      </c>
      <c r="C403" s="14">
        <f t="shared" si="60"/>
        <v>3.5429533333333318</v>
      </c>
      <c r="D403" s="14">
        <f t="shared" si="61"/>
        <v>2.1157227932442159E-2</v>
      </c>
      <c r="E403" s="14">
        <f t="shared" si="62"/>
        <v>3.5852677891982161</v>
      </c>
      <c r="F403" s="14">
        <f t="shared" si="63"/>
        <v>3.5006388774684476</v>
      </c>
      <c r="G403" s="17">
        <f t="shared" si="64"/>
        <v>29.376630306835793</v>
      </c>
      <c r="H403" s="17">
        <f>信用曲线—价格!H402</f>
        <v>79.03000000000003</v>
      </c>
      <c r="I403" s="17">
        <f t="shared" si="65"/>
        <v>75.963166666666652</v>
      </c>
      <c r="J403" s="17">
        <f t="shared" si="66"/>
        <v>5.2488308598658602</v>
      </c>
      <c r="K403" s="17">
        <f t="shared" si="67"/>
        <v>86.460828386398376</v>
      </c>
      <c r="L403" s="17">
        <f t="shared" si="68"/>
        <v>65.465504946934928</v>
      </c>
      <c r="M403" s="17">
        <f t="shared" si="69"/>
        <v>64.607221185118135</v>
      </c>
      <c r="N403" s="17">
        <f t="shared" si="70"/>
        <v>46.991925745976964</v>
      </c>
      <c r="O403" s="18">
        <f>IFERROR(_xlfn.PERCENTRANK.EXC(INDEX(B:B, MAX(4, ROW()-251)):INDEX(B:B, ROW()), B403), "")</f>
        <v>0.32</v>
      </c>
      <c r="P403" s="18">
        <f>IFERROR(_xlfn.PERCENTRANK.EXC(INDEX(H:H, MAX(4, ROW()-251)):INDEX(H:H, ROW()), H403), "")</f>
        <v>0.66700000000000004</v>
      </c>
      <c r="Q403">
        <f t="shared" si="71"/>
        <v>0.49350000000000005</v>
      </c>
      <c r="R403" s="1" t="str">
        <f t="shared" si="72"/>
        <v>中性</v>
      </c>
    </row>
    <row r="404" spans="1:18">
      <c r="A404" s="3">
        <f>信用曲线—价格!A403</f>
        <v>45147</v>
      </c>
      <c r="B404" s="14">
        <f>信用曲线—价格!D403</f>
        <v>3.5152999999999999</v>
      </c>
      <c r="C404" s="14">
        <f t="shared" si="60"/>
        <v>3.542514999999999</v>
      </c>
      <c r="D404" s="14">
        <f t="shared" si="61"/>
        <v>2.145607120433337E-2</v>
      </c>
      <c r="E404" s="14">
        <f t="shared" si="62"/>
        <v>3.5854271424086659</v>
      </c>
      <c r="F404" s="14">
        <f t="shared" si="63"/>
        <v>3.4996028575913321</v>
      </c>
      <c r="G404" s="17">
        <f t="shared" si="64"/>
        <v>18.2898610132053</v>
      </c>
      <c r="H404" s="17">
        <f>信用曲线—价格!H403</f>
        <v>78.249999999999972</v>
      </c>
      <c r="I404" s="17">
        <f t="shared" si="65"/>
        <v>76.132499999999965</v>
      </c>
      <c r="J404" s="17">
        <f t="shared" si="66"/>
        <v>5.1535502408287162</v>
      </c>
      <c r="K404" s="17">
        <f t="shared" si="67"/>
        <v>86.439600481657394</v>
      </c>
      <c r="L404" s="17">
        <f t="shared" si="68"/>
        <v>65.825399518342536</v>
      </c>
      <c r="M404" s="17">
        <f t="shared" si="69"/>
        <v>60.272045003191344</v>
      </c>
      <c r="N404" s="17">
        <f t="shared" si="70"/>
        <v>39.280953008198324</v>
      </c>
      <c r="O404" s="18">
        <f>IFERROR(_xlfn.PERCENTRANK.EXC(INDEX(B:B, MAX(4, ROW()-251)):INDEX(B:B, ROW()), B404), "")</f>
        <v>0.29599999999999999</v>
      </c>
      <c r="P404" s="18">
        <f>IFERROR(_xlfn.PERCENTRANK.EXC(INDEX(H:H, MAX(4, ROW()-251)):INDEX(H:H, ROW()), H404), "")</f>
        <v>0.66</v>
      </c>
      <c r="Q404">
        <f t="shared" si="71"/>
        <v>0.47799999999999998</v>
      </c>
      <c r="R404" s="1" t="str">
        <f t="shared" si="72"/>
        <v>中性</v>
      </c>
    </row>
    <row r="405" spans="1:18">
      <c r="A405" s="3">
        <f>信用曲线—价格!A404</f>
        <v>45148</v>
      </c>
      <c r="B405" s="14">
        <f>信用曲线—价格!D404</f>
        <v>3.5184000000000002</v>
      </c>
      <c r="C405" s="14">
        <f t="shared" si="60"/>
        <v>3.5424399999999991</v>
      </c>
      <c r="D405" s="14">
        <f t="shared" si="61"/>
        <v>2.1533522939117304E-2</v>
      </c>
      <c r="E405" s="14">
        <f t="shared" si="62"/>
        <v>3.5855070458782339</v>
      </c>
      <c r="F405" s="14">
        <f t="shared" si="63"/>
        <v>3.4993729541217644</v>
      </c>
      <c r="G405" s="17">
        <f t="shared" si="64"/>
        <v>22.090029035230032</v>
      </c>
      <c r="H405" s="17">
        <f>信用曲线—价格!H404</f>
        <v>78.190000000000026</v>
      </c>
      <c r="I405" s="17">
        <f t="shared" si="65"/>
        <v>76.342999999999975</v>
      </c>
      <c r="J405" s="17">
        <f t="shared" si="66"/>
        <v>4.9690272212399567</v>
      </c>
      <c r="K405" s="17">
        <f t="shared" si="67"/>
        <v>86.281054442479885</v>
      </c>
      <c r="L405" s="17">
        <f t="shared" si="68"/>
        <v>66.404945557520065</v>
      </c>
      <c r="M405" s="17">
        <f t="shared" si="69"/>
        <v>59.292563301450166</v>
      </c>
      <c r="N405" s="17">
        <f t="shared" si="70"/>
        <v>40.691296168340102</v>
      </c>
      <c r="O405" s="18">
        <f>IFERROR(_xlfn.PERCENTRANK.EXC(INDEX(B:B, MAX(4, ROW()-251)):INDEX(B:B, ROW()), B405), "")</f>
        <v>0.3</v>
      </c>
      <c r="P405" s="18">
        <f>IFERROR(_xlfn.PERCENTRANK.EXC(INDEX(H:H, MAX(4, ROW()-251)):INDEX(H:H, ROW()), H405), "")</f>
        <v>0.65600000000000003</v>
      </c>
      <c r="Q405">
        <f t="shared" si="71"/>
        <v>0.47799999999999998</v>
      </c>
      <c r="R405" s="1" t="str">
        <f t="shared" si="72"/>
        <v>中性</v>
      </c>
    </row>
    <row r="406" spans="1:18">
      <c r="A406" s="3">
        <f>信用曲线—价格!A405</f>
        <v>45149</v>
      </c>
      <c r="B406" s="14">
        <f>信用曲线—价格!D405</f>
        <v>3.5093999999999999</v>
      </c>
      <c r="C406" s="14">
        <f t="shared" si="60"/>
        <v>3.5420166666666661</v>
      </c>
      <c r="D406" s="14">
        <f t="shared" si="61"/>
        <v>2.193224672320835E-2</v>
      </c>
      <c r="E406" s="14">
        <f t="shared" si="62"/>
        <v>3.5858811601130829</v>
      </c>
      <c r="F406" s="14">
        <f t="shared" si="63"/>
        <v>3.4981521732202494</v>
      </c>
      <c r="G406" s="17">
        <f t="shared" si="64"/>
        <v>12.821106430295815</v>
      </c>
      <c r="H406" s="17">
        <f>信用曲线—价格!H405</f>
        <v>77.939999999999984</v>
      </c>
      <c r="I406" s="17">
        <f t="shared" si="65"/>
        <v>76.537666666666624</v>
      </c>
      <c r="J406" s="17">
        <f t="shared" si="66"/>
        <v>4.7929900673077448</v>
      </c>
      <c r="K406" s="17">
        <f t="shared" si="67"/>
        <v>86.123646801282121</v>
      </c>
      <c r="L406" s="17">
        <f t="shared" si="68"/>
        <v>66.951686532051127</v>
      </c>
      <c r="M406" s="17">
        <f t="shared" si="69"/>
        <v>57.31450156186667</v>
      </c>
      <c r="N406" s="17">
        <f t="shared" si="70"/>
        <v>35.067803996081246</v>
      </c>
      <c r="O406" s="18">
        <f>IFERROR(_xlfn.PERCENTRANK.EXC(INDEX(B:B, MAX(4, ROW()-251)):INDEX(B:B, ROW()), B406), "")</f>
        <v>0.26800000000000002</v>
      </c>
      <c r="P406" s="18">
        <f>IFERROR(_xlfn.PERCENTRANK.EXC(INDEX(H:H, MAX(4, ROW()-251)):INDEX(H:H, ROW()), H406), "")</f>
        <v>0.64400000000000002</v>
      </c>
      <c r="Q406">
        <f t="shared" si="71"/>
        <v>0.45600000000000002</v>
      </c>
      <c r="R406" s="1" t="str">
        <f t="shared" si="72"/>
        <v>中性</v>
      </c>
    </row>
    <row r="407" spans="1:18">
      <c r="A407" s="3">
        <f>信用曲线—价格!A406</f>
        <v>45152</v>
      </c>
      <c r="B407" s="14">
        <f>信用曲线—价格!D406</f>
        <v>3.4973999999999998</v>
      </c>
      <c r="C407" s="14">
        <f t="shared" si="60"/>
        <v>3.5413766666666664</v>
      </c>
      <c r="D407" s="14">
        <f t="shared" si="61"/>
        <v>2.2664766703355106E-2</v>
      </c>
      <c r="E407" s="14">
        <f t="shared" si="62"/>
        <v>3.5867062000733765</v>
      </c>
      <c r="F407" s="14">
        <f t="shared" si="63"/>
        <v>3.4960471332599563</v>
      </c>
      <c r="G407" s="17">
        <f t="shared" si="64"/>
        <v>1.492257517748099</v>
      </c>
      <c r="H407" s="17">
        <f>信用曲线—价格!H406</f>
        <v>78.709999999999965</v>
      </c>
      <c r="I407" s="17">
        <f t="shared" si="65"/>
        <v>76.727666666666636</v>
      </c>
      <c r="J407" s="17">
        <f t="shared" si="66"/>
        <v>4.6446537031945505</v>
      </c>
      <c r="K407" s="17">
        <f t="shared" si="67"/>
        <v>86.016974073055735</v>
      </c>
      <c r="L407" s="17">
        <f t="shared" si="68"/>
        <v>67.438359260277537</v>
      </c>
      <c r="M407" s="17">
        <f t="shared" si="69"/>
        <v>60.669973802190569</v>
      </c>
      <c r="N407" s="17">
        <f t="shared" si="70"/>
        <v>31.081115659969335</v>
      </c>
      <c r="O407" s="18">
        <f>IFERROR(_xlfn.PERCENTRANK.EXC(INDEX(B:B, MAX(4, ROW()-251)):INDEX(B:B, ROW()), B407), "")</f>
        <v>0.24099999999999999</v>
      </c>
      <c r="P407" s="18">
        <f>IFERROR(_xlfn.PERCENTRANK.EXC(INDEX(H:H, MAX(4, ROW()-251)):INDEX(H:H, ROW()), H407), "")</f>
        <v>0.66400000000000003</v>
      </c>
      <c r="Q407">
        <f t="shared" si="71"/>
        <v>0.45250000000000001</v>
      </c>
      <c r="R407" s="1" t="str">
        <f t="shared" si="72"/>
        <v>中性</v>
      </c>
    </row>
    <row r="408" spans="1:18">
      <c r="A408" s="3">
        <f>信用曲线—价格!A407</f>
        <v>45153</v>
      </c>
      <c r="B408" s="14">
        <f>信用曲线—价格!D407</f>
        <v>3.4733000000000001</v>
      </c>
      <c r="C408" s="14">
        <f t="shared" si="60"/>
        <v>3.5403233333333333</v>
      </c>
      <c r="D408" s="14">
        <f t="shared" si="61"/>
        <v>2.4304525397593344E-2</v>
      </c>
      <c r="E408" s="14">
        <f t="shared" si="62"/>
        <v>3.5889323841285199</v>
      </c>
      <c r="F408" s="14">
        <f t="shared" si="63"/>
        <v>3.4917142825381466</v>
      </c>
      <c r="G408" s="17">
        <f t="shared" si="64"/>
        <v>-18.941207693742921</v>
      </c>
      <c r="H408" s="17">
        <f>信用曲线—价格!H407</f>
        <v>79.42</v>
      </c>
      <c r="I408" s="17">
        <f t="shared" si="65"/>
        <v>76.910833333333315</v>
      </c>
      <c r="J408" s="17">
        <f t="shared" si="66"/>
        <v>4.5270936879953112</v>
      </c>
      <c r="K408" s="17">
        <f t="shared" si="67"/>
        <v>85.965020709323937</v>
      </c>
      <c r="L408" s="17">
        <f t="shared" si="68"/>
        <v>67.856645957342693</v>
      </c>
      <c r="M408" s="17">
        <f t="shared" si="69"/>
        <v>63.856388002971705</v>
      </c>
      <c r="N408" s="17">
        <f t="shared" si="70"/>
        <v>22.457590154614394</v>
      </c>
      <c r="O408" s="18">
        <f>IFERROR(_xlfn.PERCENTRANK.EXC(INDEX(B:B, MAX(4, ROW()-251)):INDEX(B:B, ROW()), B408), "")</f>
        <v>0.21299999999999999</v>
      </c>
      <c r="P408" s="18">
        <f>IFERROR(_xlfn.PERCENTRANK.EXC(INDEX(H:H, MAX(4, ROW()-251)):INDEX(H:H, ROW()), H408), "")</f>
        <v>0.67900000000000005</v>
      </c>
      <c r="Q408">
        <f t="shared" si="71"/>
        <v>0.44600000000000001</v>
      </c>
      <c r="R408" s="1" t="str">
        <f t="shared" si="72"/>
        <v>中性</v>
      </c>
    </row>
    <row r="409" spans="1:18">
      <c r="A409" s="3">
        <f>信用曲线—价格!A408</f>
        <v>45154</v>
      </c>
      <c r="B409" s="14">
        <f>信用曲线—价格!D408</f>
        <v>3.4611999999999998</v>
      </c>
      <c r="C409" s="14">
        <f t="shared" si="60"/>
        <v>3.5391616666666663</v>
      </c>
      <c r="D409" s="14">
        <f t="shared" si="61"/>
        <v>2.6342792998045095E-2</v>
      </c>
      <c r="E409" s="14">
        <f t="shared" si="62"/>
        <v>3.5918472526627565</v>
      </c>
      <c r="F409" s="14">
        <f t="shared" si="63"/>
        <v>3.4864760806705761</v>
      </c>
      <c r="G409" s="17">
        <f t="shared" si="64"/>
        <v>-23.98766208318537</v>
      </c>
      <c r="H409" s="17">
        <f>信用曲线—价格!H408</f>
        <v>78.739999999999981</v>
      </c>
      <c r="I409" s="17">
        <f t="shared" si="65"/>
        <v>77.058666666666639</v>
      </c>
      <c r="J409" s="17">
        <f t="shared" si="66"/>
        <v>4.4372103263453679</v>
      </c>
      <c r="K409" s="17">
        <f t="shared" si="67"/>
        <v>85.933087319357369</v>
      </c>
      <c r="L409" s="17">
        <f t="shared" si="68"/>
        <v>68.184246013975908</v>
      </c>
      <c r="M409" s="17">
        <f t="shared" si="69"/>
        <v>59.472918848080297</v>
      </c>
      <c r="N409" s="17">
        <f t="shared" si="70"/>
        <v>17.742628382447464</v>
      </c>
      <c r="O409" s="18">
        <f>IFERROR(_xlfn.PERCENTRANK.EXC(INDEX(B:B, MAX(4, ROW()-251)):INDEX(B:B, ROW()), B409), "")</f>
        <v>0.14199999999999999</v>
      </c>
      <c r="P409" s="18">
        <f>IFERROR(_xlfn.PERCENTRANK.EXC(INDEX(H:H, MAX(4, ROW()-251)):INDEX(H:H, ROW()), H409), "")</f>
        <v>0.66</v>
      </c>
      <c r="Q409">
        <f t="shared" si="71"/>
        <v>0.40100000000000002</v>
      </c>
      <c r="R409" s="1" t="str">
        <f t="shared" si="72"/>
        <v>中性</v>
      </c>
    </row>
    <row r="410" spans="1:18">
      <c r="A410" s="3">
        <f>信用曲线—价格!A409</f>
        <v>45155</v>
      </c>
      <c r="B410" s="14">
        <f>信用曲线—价格!D409</f>
        <v>3.4512999999999998</v>
      </c>
      <c r="C410" s="14">
        <f t="shared" si="60"/>
        <v>3.5378683333333334</v>
      </c>
      <c r="D410" s="14">
        <f t="shared" si="61"/>
        <v>2.8658311372697181E-2</v>
      </c>
      <c r="E410" s="14">
        <f t="shared" si="62"/>
        <v>3.5951849560787279</v>
      </c>
      <c r="F410" s="14">
        <f t="shared" si="63"/>
        <v>3.4805517105879389</v>
      </c>
      <c r="G410" s="17">
        <f t="shared" si="64"/>
        <v>-25.517650191880417</v>
      </c>
      <c r="H410" s="17">
        <f>信用曲线—价格!H409</f>
        <v>77.499999999999986</v>
      </c>
      <c r="I410" s="17">
        <f t="shared" si="65"/>
        <v>77.189999999999984</v>
      </c>
      <c r="J410" s="17">
        <f t="shared" si="66"/>
        <v>4.3285951061770991</v>
      </c>
      <c r="K410" s="17">
        <f t="shared" si="67"/>
        <v>85.847190212354178</v>
      </c>
      <c r="L410" s="17">
        <f t="shared" si="68"/>
        <v>68.532809787645789</v>
      </c>
      <c r="M410" s="17">
        <f t="shared" si="69"/>
        <v>51.790419249178662</v>
      </c>
      <c r="N410" s="17">
        <f t="shared" si="70"/>
        <v>13.136384528649122</v>
      </c>
      <c r="O410" s="18">
        <f>IFERROR(_xlfn.PERCENTRANK.EXC(INDEX(B:B, MAX(4, ROW()-251)):INDEX(B:B, ROW()), B410), "")</f>
        <v>0.13</v>
      </c>
      <c r="P410" s="18">
        <f>IFERROR(_xlfn.PERCENTRANK.EXC(INDEX(H:H, MAX(4, ROW()-251)):INDEX(H:H, ROW()), H410), "")</f>
        <v>0.61599999999999999</v>
      </c>
      <c r="Q410">
        <f t="shared" si="71"/>
        <v>0.373</v>
      </c>
      <c r="R410" s="1" t="str">
        <f t="shared" si="72"/>
        <v>中性</v>
      </c>
    </row>
    <row r="411" spans="1:18">
      <c r="A411" s="3">
        <f>信用曲线—价格!A410</f>
        <v>45156</v>
      </c>
      <c r="B411" s="14">
        <f>信用曲线—价格!D410</f>
        <v>3.4363000000000001</v>
      </c>
      <c r="C411" s="14">
        <f t="shared" si="60"/>
        <v>3.5363966666666666</v>
      </c>
      <c r="D411" s="14">
        <f t="shared" si="61"/>
        <v>3.1479549275662613E-2</v>
      </c>
      <c r="E411" s="14">
        <f t="shared" si="62"/>
        <v>3.5993557652179917</v>
      </c>
      <c r="F411" s="14">
        <f t="shared" si="63"/>
        <v>3.4734375681153415</v>
      </c>
      <c r="G411" s="17">
        <f t="shared" si="64"/>
        <v>-29.493408395187217</v>
      </c>
      <c r="H411" s="17">
        <f>信用曲线—价格!H410</f>
        <v>76.62</v>
      </c>
      <c r="I411" s="17">
        <f t="shared" si="65"/>
        <v>77.318166666666642</v>
      </c>
      <c r="J411" s="17">
        <f t="shared" si="66"/>
        <v>4.191555470214726</v>
      </c>
      <c r="K411" s="17">
        <f t="shared" si="67"/>
        <v>85.701277607096088</v>
      </c>
      <c r="L411" s="17">
        <f t="shared" si="68"/>
        <v>68.935055726237195</v>
      </c>
      <c r="M411" s="17">
        <f t="shared" si="69"/>
        <v>45.835873629564112</v>
      </c>
      <c r="N411" s="17">
        <f t="shared" si="70"/>
        <v>8.1712326171884477</v>
      </c>
      <c r="O411" s="18">
        <f>IFERROR(_xlfn.PERCENTRANK.EXC(INDEX(B:B, MAX(4, ROW()-251)):INDEX(B:B, ROW()), B411), "")</f>
        <v>4.7E-2</v>
      </c>
      <c r="P411" s="18">
        <f>IFERROR(_xlfn.PERCENTRANK.EXC(INDEX(H:H, MAX(4, ROW()-251)):INDEX(H:H, ROW()), H411), "")</f>
        <v>0.57699999999999996</v>
      </c>
      <c r="Q411">
        <f t="shared" si="71"/>
        <v>0.312</v>
      </c>
      <c r="R411" s="1" t="str">
        <f t="shared" si="72"/>
        <v>中性</v>
      </c>
    </row>
    <row r="412" spans="1:18">
      <c r="A412" s="3">
        <f>信用曲线—价格!A411</f>
        <v>45159</v>
      </c>
      <c r="B412" s="14">
        <f>信用曲线—价格!D411</f>
        <v>3.4312999999999998</v>
      </c>
      <c r="C412" s="14">
        <f t="shared" si="60"/>
        <v>3.5347883333333328</v>
      </c>
      <c r="D412" s="14">
        <f t="shared" si="61"/>
        <v>3.4267878380497475E-2</v>
      </c>
      <c r="E412" s="14">
        <f t="shared" si="62"/>
        <v>3.6033240900943277</v>
      </c>
      <c r="F412" s="14">
        <f t="shared" si="63"/>
        <v>3.4662525765723378</v>
      </c>
      <c r="G412" s="17">
        <f t="shared" si="64"/>
        <v>-25.499518954921751</v>
      </c>
      <c r="H412" s="17">
        <f>信用曲线—价格!H411</f>
        <v>78.399999999999977</v>
      </c>
      <c r="I412" s="17">
        <f t="shared" si="65"/>
        <v>77.475833333333313</v>
      </c>
      <c r="J412" s="17">
        <f t="shared" si="66"/>
        <v>4.0464763041720602</v>
      </c>
      <c r="K412" s="17">
        <f t="shared" si="67"/>
        <v>85.568785941677433</v>
      </c>
      <c r="L412" s="17">
        <f t="shared" si="68"/>
        <v>69.382880724989192</v>
      </c>
      <c r="M412" s="17">
        <f t="shared" si="69"/>
        <v>55.709700225563012</v>
      </c>
      <c r="N412" s="17">
        <f t="shared" si="70"/>
        <v>15.10509063532063</v>
      </c>
      <c r="O412" s="18">
        <f>IFERROR(_xlfn.PERCENTRANK.EXC(INDEX(B:B, MAX(4, ROW()-251)):INDEX(B:B, ROW()), B412), "")</f>
        <v>2.7E-2</v>
      </c>
      <c r="P412" s="18">
        <f>IFERROR(_xlfn.PERCENTRANK.EXC(INDEX(H:H, MAX(4, ROW()-251)):INDEX(H:H, ROW()), H412), "")</f>
        <v>0.64800000000000002</v>
      </c>
      <c r="Q412">
        <f t="shared" si="71"/>
        <v>0.33750000000000002</v>
      </c>
      <c r="R412" s="1" t="str">
        <f t="shared" si="72"/>
        <v>中性</v>
      </c>
    </row>
    <row r="413" spans="1:18">
      <c r="A413" s="3">
        <f>信用曲线—价格!A412</f>
        <v>45160</v>
      </c>
      <c r="B413" s="14">
        <f>信用曲线—价格!D412</f>
        <v>3.4213</v>
      </c>
      <c r="C413" s="14">
        <f t="shared" si="60"/>
        <v>3.53315</v>
      </c>
      <c r="D413" s="14">
        <f t="shared" si="61"/>
        <v>3.7228299332449262E-2</v>
      </c>
      <c r="E413" s="14">
        <f t="shared" si="62"/>
        <v>3.6076065986648986</v>
      </c>
      <c r="F413" s="14">
        <f t="shared" si="63"/>
        <v>3.4586934013351014</v>
      </c>
      <c r="G413" s="17">
        <f t="shared" si="64"/>
        <v>-25.110871303291152</v>
      </c>
      <c r="H413" s="17">
        <f>信用曲线—价格!H412</f>
        <v>76.319999999999993</v>
      </c>
      <c r="I413" s="17">
        <f t="shared" si="65"/>
        <v>77.608833333333308</v>
      </c>
      <c r="J413" s="17">
        <f t="shared" si="66"/>
        <v>3.8683317000023312</v>
      </c>
      <c r="K413" s="17">
        <f t="shared" si="67"/>
        <v>85.345496733337967</v>
      </c>
      <c r="L413" s="17">
        <f t="shared" si="68"/>
        <v>69.872169933328649</v>
      </c>
      <c r="M413" s="17">
        <f t="shared" si="69"/>
        <v>41.670612596817001</v>
      </c>
      <c r="N413" s="17">
        <f t="shared" si="70"/>
        <v>8.2798706467629248</v>
      </c>
      <c r="O413" s="18">
        <f>IFERROR(_xlfn.PERCENTRANK.EXC(INDEX(B:B, MAX(4, ROW()-251)):INDEX(B:B, ROW()), B413), "")</f>
        <v>3.0000000000000001E-3</v>
      </c>
      <c r="P413" s="18">
        <f>IFERROR(_xlfn.PERCENTRANK.EXC(INDEX(H:H, MAX(4, ROW()-251)):INDEX(H:H, ROW()), H413), "")</f>
        <v>0.55700000000000005</v>
      </c>
      <c r="Q413">
        <f t="shared" si="71"/>
        <v>0.28000000000000003</v>
      </c>
      <c r="R413" s="1" t="str">
        <f t="shared" si="72"/>
        <v>中性</v>
      </c>
    </row>
    <row r="414" spans="1:18">
      <c r="A414" s="3">
        <f>信用曲线—价格!A413</f>
        <v>45161</v>
      </c>
      <c r="B414" s="14">
        <f>信用曲线—价格!D413</f>
        <v>3.4176000000000002</v>
      </c>
      <c r="C414" s="14">
        <f t="shared" si="60"/>
        <v>3.5316233333333331</v>
      </c>
      <c r="D414" s="14">
        <f t="shared" si="61"/>
        <v>4.0001946421569595E-2</v>
      </c>
      <c r="E414" s="14">
        <f t="shared" si="62"/>
        <v>3.6116272261764721</v>
      </c>
      <c r="F414" s="14">
        <f t="shared" si="63"/>
        <v>3.4516194404901941</v>
      </c>
      <c r="G414" s="17">
        <f t="shared" si="64"/>
        <v>-21.261115729015014</v>
      </c>
      <c r="H414" s="17">
        <f>信用曲线—价格!H413</f>
        <v>75.960000000000022</v>
      </c>
      <c r="I414" s="17">
        <f t="shared" si="65"/>
        <v>77.744833333333318</v>
      </c>
      <c r="J414" s="17">
        <f t="shared" si="66"/>
        <v>3.6552054785463794</v>
      </c>
      <c r="K414" s="17">
        <f t="shared" si="67"/>
        <v>85.055244290426074</v>
      </c>
      <c r="L414" s="17">
        <f t="shared" si="68"/>
        <v>70.434422376240562</v>
      </c>
      <c r="M414" s="17">
        <f t="shared" si="69"/>
        <v>37.792523951053646</v>
      </c>
      <c r="N414" s="17">
        <f t="shared" si="70"/>
        <v>8.2657041110193159</v>
      </c>
      <c r="O414" s="18">
        <f>IFERROR(_xlfn.PERCENTRANK.EXC(INDEX(B:B, MAX(4, ROW()-251)):INDEX(B:B, ROW()), B414), "")</f>
        <v>3.0000000000000001E-3</v>
      </c>
      <c r="P414" s="18">
        <f>IFERROR(_xlfn.PERCENTRANK.EXC(INDEX(H:H, MAX(4, ROW()-251)):INDEX(H:H, ROW()), H414), "")</f>
        <v>0.54900000000000004</v>
      </c>
      <c r="Q414">
        <f t="shared" si="71"/>
        <v>0.27600000000000002</v>
      </c>
      <c r="R414" s="1" t="str">
        <f t="shared" si="72"/>
        <v>中性</v>
      </c>
    </row>
    <row r="415" spans="1:18">
      <c r="A415" s="3">
        <f>信用曲线—价格!A414</f>
        <v>45162</v>
      </c>
      <c r="B415" s="14">
        <f>信用曲线—价格!D414</f>
        <v>3.4194</v>
      </c>
      <c r="C415" s="14">
        <f t="shared" si="60"/>
        <v>3.5301316666666662</v>
      </c>
      <c r="D415" s="14">
        <f t="shared" si="61"/>
        <v>4.245703907088514E-2</v>
      </c>
      <c r="E415" s="14">
        <f t="shared" si="62"/>
        <v>3.6150457448084365</v>
      </c>
      <c r="F415" s="14">
        <f t="shared" si="63"/>
        <v>3.4452175885248959</v>
      </c>
      <c r="G415" s="17">
        <f t="shared" si="64"/>
        <v>-15.202183836814161</v>
      </c>
      <c r="H415" s="17">
        <f>信用曲线—价格!H414</f>
        <v>75.27</v>
      </c>
      <c r="I415" s="17">
        <f t="shared" si="65"/>
        <v>77.853499999999997</v>
      </c>
      <c r="J415" s="17">
        <f t="shared" si="66"/>
        <v>3.4757766233740055</v>
      </c>
      <c r="K415" s="17">
        <f t="shared" si="67"/>
        <v>84.805053246748002</v>
      </c>
      <c r="L415" s="17">
        <f t="shared" si="68"/>
        <v>70.901946753251991</v>
      </c>
      <c r="M415" s="17">
        <f t="shared" si="69"/>
        <v>31.417821972315441</v>
      </c>
      <c r="N415" s="17">
        <f t="shared" si="70"/>
        <v>8.1078190677506399</v>
      </c>
      <c r="O415" s="18">
        <f>IFERROR(_xlfn.PERCENTRANK.EXC(INDEX(B:B, MAX(4, ROW()-251)):INDEX(B:B, ROW()), B415), "")</f>
        <v>7.0000000000000001E-3</v>
      </c>
      <c r="P415" s="18">
        <f>IFERROR(_xlfn.PERCENTRANK.EXC(INDEX(H:H, MAX(4, ROW()-251)):INDEX(H:H, ROW()), H415), "")</f>
        <v>0.53300000000000003</v>
      </c>
      <c r="Q415">
        <f t="shared" si="71"/>
        <v>0.27</v>
      </c>
      <c r="R415" s="1" t="str">
        <f t="shared" si="72"/>
        <v>中性</v>
      </c>
    </row>
    <row r="416" spans="1:18">
      <c r="A416" s="3">
        <f>信用曲线—价格!A415</f>
        <v>45163</v>
      </c>
      <c r="B416" s="14">
        <f>信用曲线—价格!D415</f>
        <v>3.4192</v>
      </c>
      <c r="C416" s="14">
        <f t="shared" si="60"/>
        <v>3.5288366666666655</v>
      </c>
      <c r="D416" s="14">
        <f t="shared" si="61"/>
        <v>4.4617827122968926E-2</v>
      </c>
      <c r="E416" s="14">
        <f t="shared" si="62"/>
        <v>3.6180723209126033</v>
      </c>
      <c r="F416" s="14">
        <f t="shared" si="63"/>
        <v>3.4396010124207277</v>
      </c>
      <c r="G416" s="17">
        <f t="shared" si="64"/>
        <v>-11.430975988869585</v>
      </c>
      <c r="H416" s="17">
        <f>信用曲线—价格!H415</f>
        <v>73.859999999999985</v>
      </c>
      <c r="I416" s="17">
        <f t="shared" si="65"/>
        <v>77.948333333333323</v>
      </c>
      <c r="J416" s="17">
        <f t="shared" si="66"/>
        <v>3.2791551033902611</v>
      </c>
      <c r="K416" s="17">
        <f t="shared" si="67"/>
        <v>84.506643540113842</v>
      </c>
      <c r="L416" s="17">
        <f t="shared" si="68"/>
        <v>71.390023126552805</v>
      </c>
      <c r="M416" s="17">
        <f t="shared" si="69"/>
        <v>18.830893900791057</v>
      </c>
      <c r="N416" s="17">
        <f t="shared" si="70"/>
        <v>3.699958955960736</v>
      </c>
      <c r="O416" s="18">
        <f>IFERROR(_xlfn.PERCENTRANK.EXC(INDEX(B:B, MAX(4, ROW()-251)):INDEX(B:B, ROW()), B416), "")</f>
        <v>7.0000000000000001E-3</v>
      </c>
      <c r="P416" s="18">
        <f>IFERROR(_xlfn.PERCENTRANK.EXC(INDEX(H:H, MAX(4, ROW()-251)):INDEX(H:H, ROW()), H416), "")</f>
        <v>0.49</v>
      </c>
      <c r="Q416">
        <f t="shared" si="71"/>
        <v>0.2485</v>
      </c>
      <c r="R416" s="1" t="str">
        <f t="shared" si="72"/>
        <v>中性</v>
      </c>
    </row>
    <row r="417" spans="1:18">
      <c r="A417" s="3">
        <f>信用曲线—价格!A416</f>
        <v>45166</v>
      </c>
      <c r="B417" s="14">
        <f>信用曲线—价格!D416</f>
        <v>3.4399000000000002</v>
      </c>
      <c r="C417" s="14">
        <f t="shared" si="60"/>
        <v>3.5278416666666654</v>
      </c>
      <c r="D417" s="14">
        <f t="shared" si="61"/>
        <v>4.5927323914211504E-2</v>
      </c>
      <c r="E417" s="14">
        <f t="shared" si="62"/>
        <v>3.6196963144950884</v>
      </c>
      <c r="F417" s="14">
        <f t="shared" si="63"/>
        <v>3.4359870188382424</v>
      </c>
      <c r="G417" s="17">
        <f t="shared" si="64"/>
        <v>2.1299853922835159</v>
      </c>
      <c r="H417" s="17">
        <f>信用曲线—价格!H416</f>
        <v>74.05000000000004</v>
      </c>
      <c r="I417" s="17">
        <f t="shared" si="65"/>
        <v>78.05683333333333</v>
      </c>
      <c r="J417" s="17">
        <f t="shared" si="66"/>
        <v>3.0269296922099</v>
      </c>
      <c r="K417" s="17">
        <f t="shared" si="67"/>
        <v>84.110692717753125</v>
      </c>
      <c r="L417" s="17">
        <f t="shared" si="68"/>
        <v>72.002973948913535</v>
      </c>
      <c r="M417" s="17">
        <f t="shared" si="69"/>
        <v>16.906785581729306</v>
      </c>
      <c r="N417" s="17">
        <f t="shared" si="70"/>
        <v>9.5183854870064106</v>
      </c>
      <c r="O417" s="18">
        <f>IFERROR(_xlfn.PERCENTRANK.EXC(INDEX(B:B, MAX(4, ROW()-251)):INDEX(B:B, ROW()), B417), "")</f>
        <v>7.4999999999999997E-2</v>
      </c>
      <c r="P417" s="18">
        <f>IFERROR(_xlfn.PERCENTRANK.EXC(INDEX(H:H, MAX(4, ROW()-251)):INDEX(H:H, ROW()), H417), "")</f>
        <v>0.49399999999999999</v>
      </c>
      <c r="Q417">
        <f t="shared" si="71"/>
        <v>0.28449999999999998</v>
      </c>
      <c r="R417" s="1" t="str">
        <f t="shared" si="72"/>
        <v>中性</v>
      </c>
    </row>
    <row r="418" spans="1:18">
      <c r="A418" s="3">
        <f>信用曲线—价格!A417</f>
        <v>45167</v>
      </c>
      <c r="B418" s="14">
        <f>信用曲线—价格!D417</f>
        <v>3.4577</v>
      </c>
      <c r="C418" s="14">
        <f t="shared" si="60"/>
        <v>3.5270599999999988</v>
      </c>
      <c r="D418" s="14">
        <f t="shared" si="61"/>
        <v>4.672183172053547E-2</v>
      </c>
      <c r="E418" s="14">
        <f t="shared" si="62"/>
        <v>3.6205036634410699</v>
      </c>
      <c r="F418" s="14">
        <f t="shared" si="63"/>
        <v>3.4336163365589276</v>
      </c>
      <c r="G418" s="17">
        <f t="shared" si="64"/>
        <v>12.8867290483856</v>
      </c>
      <c r="H418" s="17">
        <f>信用曲线—价格!H417</f>
        <v>74.83</v>
      </c>
      <c r="I418" s="17">
        <f t="shared" si="65"/>
        <v>78.16149999999999</v>
      </c>
      <c r="J418" s="17">
        <f t="shared" si="66"/>
        <v>2.7920928454525131</v>
      </c>
      <c r="K418" s="17">
        <f t="shared" si="67"/>
        <v>83.74568569090502</v>
      </c>
      <c r="L418" s="17">
        <f t="shared" si="68"/>
        <v>72.577314309094959</v>
      </c>
      <c r="M418" s="17">
        <f t="shared" si="69"/>
        <v>20.170225486716809</v>
      </c>
      <c r="N418" s="17">
        <f t="shared" si="70"/>
        <v>16.528477267551203</v>
      </c>
      <c r="O418" s="18">
        <f>IFERROR(_xlfn.PERCENTRANK.EXC(INDEX(B:B, MAX(4, ROW()-251)):INDEX(B:B, ROW()), B418), "")</f>
        <v>0.13800000000000001</v>
      </c>
      <c r="P418" s="18">
        <f>IFERROR(_xlfn.PERCENTRANK.EXC(INDEX(H:H, MAX(4, ROW()-251)):INDEX(H:H, ROW()), H418), "")</f>
        <v>0.51700000000000002</v>
      </c>
      <c r="Q418">
        <f t="shared" si="71"/>
        <v>0.32750000000000001</v>
      </c>
      <c r="R418" s="1" t="str">
        <f t="shared" si="72"/>
        <v>中性</v>
      </c>
    </row>
    <row r="419" spans="1:18">
      <c r="A419" s="3">
        <f>信用曲线—价格!A418</f>
        <v>45168</v>
      </c>
      <c r="B419" s="14">
        <f>信用曲线—价格!D418</f>
        <v>3.4496000000000002</v>
      </c>
      <c r="C419" s="14">
        <f t="shared" si="60"/>
        <v>3.5259766666666654</v>
      </c>
      <c r="D419" s="14">
        <f t="shared" si="61"/>
        <v>4.7757726738998335E-2</v>
      </c>
      <c r="E419" s="14">
        <f t="shared" si="62"/>
        <v>3.6214921201446622</v>
      </c>
      <c r="F419" s="14">
        <f t="shared" si="63"/>
        <v>3.4304612131886687</v>
      </c>
      <c r="G419" s="17">
        <f t="shared" si="64"/>
        <v>10.01868604211799</v>
      </c>
      <c r="H419" s="17">
        <f>信用曲线—价格!H418</f>
        <v>75.520000000000039</v>
      </c>
      <c r="I419" s="17">
        <f t="shared" si="65"/>
        <v>78.244166666666672</v>
      </c>
      <c r="J419" s="17">
        <f t="shared" si="66"/>
        <v>2.6320574485427493</v>
      </c>
      <c r="K419" s="17">
        <f t="shared" si="67"/>
        <v>83.508281563752178</v>
      </c>
      <c r="L419" s="17">
        <f t="shared" si="68"/>
        <v>72.980051769581166</v>
      </c>
      <c r="M419" s="17">
        <f t="shared" si="69"/>
        <v>24.125121507369862</v>
      </c>
      <c r="N419" s="17">
        <f t="shared" si="70"/>
        <v>17.071903774743927</v>
      </c>
      <c r="O419" s="18">
        <f>IFERROR(_xlfn.PERCENTRANK.EXC(INDEX(B:B, MAX(4, ROW()-251)):INDEX(B:B, ROW()), B419), "")</f>
        <v>0.13</v>
      </c>
      <c r="P419" s="18">
        <f>IFERROR(_xlfn.PERCENTRANK.EXC(INDEX(H:H, MAX(4, ROW()-251)):INDEX(H:H, ROW()), H419), "")</f>
        <v>0.53700000000000003</v>
      </c>
      <c r="Q419">
        <f t="shared" si="71"/>
        <v>0.33350000000000002</v>
      </c>
      <c r="R419" s="1" t="str">
        <f t="shared" si="72"/>
        <v>中性</v>
      </c>
    </row>
    <row r="420" spans="1:18">
      <c r="A420" s="3">
        <f>信用曲线—价格!A419</f>
        <v>45169</v>
      </c>
      <c r="B420" s="14">
        <f>信用曲线—价格!D419</f>
        <v>3.4420999999999999</v>
      </c>
      <c r="C420" s="14">
        <f t="shared" si="60"/>
        <v>3.5247683333333324</v>
      </c>
      <c r="D420" s="14">
        <f t="shared" si="61"/>
        <v>4.8952673414873644E-2</v>
      </c>
      <c r="E420" s="14">
        <f t="shared" si="62"/>
        <v>3.6226736801630799</v>
      </c>
      <c r="F420" s="14">
        <f t="shared" si="63"/>
        <v>3.4268629865035849</v>
      </c>
      <c r="G420" s="17">
        <f t="shared" si="64"/>
        <v>7.7815022313906139</v>
      </c>
      <c r="H420" s="17">
        <f>信用曲线—价格!H419</f>
        <v>75.27</v>
      </c>
      <c r="I420" s="17">
        <f t="shared" si="65"/>
        <v>78.298000000000002</v>
      </c>
      <c r="J420" s="17">
        <f t="shared" si="66"/>
        <v>2.534226589470574</v>
      </c>
      <c r="K420" s="17">
        <f t="shared" si="67"/>
        <v>83.366453178941157</v>
      </c>
      <c r="L420" s="17">
        <f t="shared" si="68"/>
        <v>73.229546821058847</v>
      </c>
      <c r="M420" s="17">
        <f t="shared" si="69"/>
        <v>20.128953616647774</v>
      </c>
      <c r="N420" s="17">
        <f t="shared" si="70"/>
        <v>13.955227924019194</v>
      </c>
      <c r="O420" s="18">
        <f>IFERROR(_xlfn.PERCENTRANK.EXC(INDEX(B:B, MAX(4, ROW()-251)):INDEX(B:B, ROW()), B420), "")</f>
        <v>9.4E-2</v>
      </c>
      <c r="P420" s="18">
        <f>IFERROR(_xlfn.PERCENTRANK.EXC(INDEX(H:H, MAX(4, ROW()-251)):INDEX(H:H, ROW()), H420), "")</f>
        <v>0.52500000000000002</v>
      </c>
      <c r="Q420">
        <f t="shared" si="71"/>
        <v>0.3095</v>
      </c>
      <c r="R420" s="1" t="str">
        <f t="shared" si="72"/>
        <v>中性</v>
      </c>
    </row>
    <row r="421" spans="1:18">
      <c r="A421" s="3">
        <f>信用曲线—价格!A420</f>
        <v>45170</v>
      </c>
      <c r="B421" s="14">
        <f>信用曲线—价格!D420</f>
        <v>3.4416000000000002</v>
      </c>
      <c r="C421" s="14">
        <f t="shared" si="60"/>
        <v>3.5233949999999989</v>
      </c>
      <c r="D421" s="14">
        <f t="shared" si="61"/>
        <v>5.0116594311901602E-2</v>
      </c>
      <c r="E421" s="14">
        <f t="shared" si="62"/>
        <v>3.623628188623802</v>
      </c>
      <c r="F421" s="14">
        <f t="shared" si="63"/>
        <v>3.4231618113761959</v>
      </c>
      <c r="G421" s="17">
        <f t="shared" si="64"/>
        <v>9.1976464467307544</v>
      </c>
      <c r="H421" s="17">
        <f>信用曲线—价格!H420</f>
        <v>73.09</v>
      </c>
      <c r="I421" s="17">
        <f t="shared" si="65"/>
        <v>78.291833333333358</v>
      </c>
      <c r="J421" s="17">
        <f t="shared" si="66"/>
        <v>2.5466185567230761</v>
      </c>
      <c r="K421" s="17">
        <f t="shared" si="67"/>
        <v>83.385070446779508</v>
      </c>
      <c r="L421" s="17">
        <f t="shared" si="68"/>
        <v>73.198596219887207</v>
      </c>
      <c r="M421" s="17">
        <f t="shared" si="69"/>
        <v>-1.0660825077288254</v>
      </c>
      <c r="N421" s="17">
        <f t="shared" si="70"/>
        <v>4.0657819695009643</v>
      </c>
      <c r="O421" s="18">
        <f>IFERROR(_xlfn.PERCENTRANK.EXC(INDEX(B:B, MAX(4, ROW()-251)):INDEX(B:B, ROW()), B421), "")</f>
        <v>0.09</v>
      </c>
      <c r="P421" s="18">
        <f>IFERROR(_xlfn.PERCENTRANK.EXC(INDEX(H:H, MAX(4, ROW()-251)):INDEX(H:H, ROW()), H421), "")</f>
        <v>0.45</v>
      </c>
      <c r="Q421">
        <f t="shared" si="71"/>
        <v>0.27</v>
      </c>
      <c r="R421" s="1" t="str">
        <f t="shared" si="72"/>
        <v>中性</v>
      </c>
    </row>
    <row r="422" spans="1:18">
      <c r="A422" s="3">
        <f>信用曲线—价格!A421</f>
        <v>45173</v>
      </c>
      <c r="B422" s="14">
        <f>信用曲线—价格!D421</f>
        <v>3.4565999999999999</v>
      </c>
      <c r="C422" s="14">
        <f t="shared" si="60"/>
        <v>3.5221966666666655</v>
      </c>
      <c r="D422" s="14">
        <f t="shared" si="61"/>
        <v>5.0846738697365751E-2</v>
      </c>
      <c r="E422" s="14">
        <f t="shared" si="62"/>
        <v>3.6238901440613969</v>
      </c>
      <c r="F422" s="14">
        <f t="shared" si="63"/>
        <v>3.4205031892719342</v>
      </c>
      <c r="G422" s="17">
        <f t="shared" si="64"/>
        <v>17.747849543955041</v>
      </c>
      <c r="H422" s="17">
        <f>信用曲线—价格!H421</f>
        <v>71.34</v>
      </c>
      <c r="I422" s="17">
        <f t="shared" si="65"/>
        <v>78.22383333333336</v>
      </c>
      <c r="J422" s="17">
        <f t="shared" si="66"/>
        <v>2.6757980540370929</v>
      </c>
      <c r="K422" s="17">
        <f t="shared" si="67"/>
        <v>83.57542944140755</v>
      </c>
      <c r="L422" s="17">
        <f t="shared" si="68"/>
        <v>72.87223722525917</v>
      </c>
      <c r="M422" s="17">
        <f t="shared" si="69"/>
        <v>-14.315703150200481</v>
      </c>
      <c r="N422" s="17">
        <f t="shared" si="70"/>
        <v>1.7160731968772804</v>
      </c>
      <c r="O422" s="18">
        <f>IFERROR(_xlfn.PERCENTRANK.EXC(INDEX(B:B, MAX(4, ROW()-251)):INDEX(B:B, ROW()), B422), "")</f>
        <v>0.15</v>
      </c>
      <c r="P422" s="18">
        <f>IFERROR(_xlfn.PERCENTRANK.EXC(INDEX(H:H, MAX(4, ROW()-251)):INDEX(H:H, ROW()), H422), "")</f>
        <v>0.38700000000000001</v>
      </c>
      <c r="Q422">
        <f t="shared" si="71"/>
        <v>0.26850000000000002</v>
      </c>
      <c r="R422" s="1" t="str">
        <f t="shared" si="72"/>
        <v>中性</v>
      </c>
    </row>
    <row r="423" spans="1:18">
      <c r="A423" s="3">
        <f>信用曲线—价格!A422</f>
        <v>45174</v>
      </c>
      <c r="B423" s="14">
        <f>信用曲线—价格!D422</f>
        <v>3.4552999999999998</v>
      </c>
      <c r="C423" s="14">
        <f t="shared" si="60"/>
        <v>3.5209966666666657</v>
      </c>
      <c r="D423" s="14">
        <f t="shared" si="61"/>
        <v>5.1568742886925728E-2</v>
      </c>
      <c r="E423" s="14">
        <f t="shared" si="62"/>
        <v>3.6241341524405173</v>
      </c>
      <c r="F423" s="14">
        <f t="shared" si="63"/>
        <v>3.417859180892814</v>
      </c>
      <c r="G423" s="17">
        <f t="shared" si="64"/>
        <v>18.150926807194924</v>
      </c>
      <c r="H423" s="17">
        <f>信用曲线—价格!H422</f>
        <v>71.269999999999982</v>
      </c>
      <c r="I423" s="17">
        <f t="shared" si="65"/>
        <v>78.148666666666699</v>
      </c>
      <c r="J423" s="17">
        <f t="shared" si="66"/>
        <v>2.8057999654871479</v>
      </c>
      <c r="K423" s="17">
        <f t="shared" si="67"/>
        <v>83.760266597640992</v>
      </c>
      <c r="L423" s="17">
        <f t="shared" si="68"/>
        <v>72.537066735692406</v>
      </c>
      <c r="M423" s="17">
        <f t="shared" si="69"/>
        <v>-11.289710165354164</v>
      </c>
      <c r="N423" s="17">
        <f t="shared" si="70"/>
        <v>3.4306083209203804</v>
      </c>
      <c r="O423" s="18">
        <f>IFERROR(_xlfn.PERCENTRANK.EXC(INDEX(B:B, MAX(4, ROW()-251)):INDEX(B:B, ROW()), B423), "")</f>
        <v>0.15</v>
      </c>
      <c r="P423" s="18">
        <f>IFERROR(_xlfn.PERCENTRANK.EXC(INDEX(H:H, MAX(4, ROW()-251)):INDEX(H:H, ROW()), H423), "")</f>
        <v>0.38300000000000001</v>
      </c>
      <c r="Q423">
        <f t="shared" si="71"/>
        <v>0.26650000000000001</v>
      </c>
      <c r="R423" s="1" t="str">
        <f t="shared" si="72"/>
        <v>中性</v>
      </c>
    </row>
    <row r="424" spans="1:18">
      <c r="A424" s="3">
        <f>信用曲线—价格!A423</f>
        <v>45175</v>
      </c>
      <c r="B424" s="14">
        <f>信用曲线—价格!D423</f>
        <v>3.4668999999999999</v>
      </c>
      <c r="C424" s="14">
        <f t="shared" si="60"/>
        <v>3.520214999999999</v>
      </c>
      <c r="D424" s="14">
        <f t="shared" si="61"/>
        <v>5.2033036523256151E-2</v>
      </c>
      <c r="E424" s="14">
        <f t="shared" si="62"/>
        <v>3.6242810730465114</v>
      </c>
      <c r="F424" s="14">
        <f t="shared" si="63"/>
        <v>3.4161489269534866</v>
      </c>
      <c r="G424" s="17">
        <f t="shared" si="64"/>
        <v>24.384062721301138</v>
      </c>
      <c r="H424" s="17">
        <f>信用曲线—价格!H423</f>
        <v>69.309999999999988</v>
      </c>
      <c r="I424" s="17">
        <f t="shared" si="65"/>
        <v>78.017500000000027</v>
      </c>
      <c r="J424" s="17">
        <f t="shared" si="66"/>
        <v>3.0270803884215067</v>
      </c>
      <c r="K424" s="17">
        <f t="shared" si="67"/>
        <v>84.071660776843046</v>
      </c>
      <c r="L424" s="17">
        <f t="shared" si="68"/>
        <v>71.963339223157007</v>
      </c>
      <c r="M424" s="17">
        <f t="shared" si="69"/>
        <v>-21.913352824275503</v>
      </c>
      <c r="N424" s="17">
        <f t="shared" si="70"/>
        <v>1.2353549485128177</v>
      </c>
      <c r="O424" s="18">
        <f>IFERROR(_xlfn.PERCENTRANK.EXC(INDEX(B:B, MAX(4, ROW()-251)):INDEX(B:B, ROW()), B424), "")</f>
        <v>0.189</v>
      </c>
      <c r="P424" s="18">
        <f>IFERROR(_xlfn.PERCENTRANK.EXC(INDEX(H:H, MAX(4, ROW()-251)):INDEX(H:H, ROW()), H424), "")</f>
        <v>0.3</v>
      </c>
      <c r="Q424">
        <f t="shared" si="71"/>
        <v>0.2445</v>
      </c>
      <c r="R424" s="1" t="str">
        <f t="shared" si="72"/>
        <v>中性</v>
      </c>
    </row>
    <row r="425" spans="1:18">
      <c r="A425" s="3">
        <f>信用曲线—价格!A424</f>
        <v>45176</v>
      </c>
      <c r="B425" s="14">
        <f>信用曲线—价格!D424</f>
        <v>3.5002</v>
      </c>
      <c r="C425" s="14">
        <f t="shared" si="60"/>
        <v>3.5201349999999989</v>
      </c>
      <c r="D425" s="14">
        <f t="shared" si="61"/>
        <v>5.2060508553484743E-2</v>
      </c>
      <c r="E425" s="14">
        <f t="shared" si="62"/>
        <v>3.6242560171069682</v>
      </c>
      <c r="F425" s="14">
        <f t="shared" si="63"/>
        <v>3.4160139828930296</v>
      </c>
      <c r="G425" s="17">
        <f t="shared" si="64"/>
        <v>40.42700477103552</v>
      </c>
      <c r="H425" s="17">
        <f>信用曲线—价格!H424</f>
        <v>71.38</v>
      </c>
      <c r="I425" s="17">
        <f t="shared" si="65"/>
        <v>77.931500000000014</v>
      </c>
      <c r="J425" s="17">
        <f t="shared" si="66"/>
        <v>3.1409254951529331</v>
      </c>
      <c r="K425" s="17">
        <f t="shared" si="67"/>
        <v>84.213350990305884</v>
      </c>
      <c r="L425" s="17">
        <f t="shared" si="68"/>
        <v>71.649649009694144</v>
      </c>
      <c r="M425" s="17">
        <f t="shared" si="69"/>
        <v>-2.1462544249320006</v>
      </c>
      <c r="N425" s="17">
        <f t="shared" si="70"/>
        <v>19.140375173051758</v>
      </c>
      <c r="O425" s="18">
        <f>IFERROR(_xlfn.PERCENTRANK.EXC(INDEX(B:B, MAX(4, ROW()-251)):INDEX(B:B, ROW()), B425), "")</f>
        <v>0.252</v>
      </c>
      <c r="P425" s="18">
        <f>IFERROR(_xlfn.PERCENTRANK.EXC(INDEX(H:H, MAX(4, ROW()-251)):INDEX(H:H, ROW()), H425), "")</f>
        <v>0.38700000000000001</v>
      </c>
      <c r="Q425">
        <f t="shared" si="71"/>
        <v>0.31950000000000001</v>
      </c>
      <c r="R425" s="1" t="str">
        <f t="shared" si="72"/>
        <v>中性</v>
      </c>
    </row>
    <row r="426" spans="1:18">
      <c r="A426" s="3">
        <f>信用曲线—价格!A425</f>
        <v>45177</v>
      </c>
      <c r="B426" s="14">
        <f>信用曲线—价格!D425</f>
        <v>3.5211999999999999</v>
      </c>
      <c r="C426" s="14">
        <f t="shared" si="60"/>
        <v>3.5202333333333327</v>
      </c>
      <c r="D426" s="14">
        <f t="shared" si="61"/>
        <v>5.2056793192763282E-2</v>
      </c>
      <c r="E426" s="14">
        <f t="shared" si="62"/>
        <v>3.6243469197188594</v>
      </c>
      <c r="F426" s="14">
        <f t="shared" si="63"/>
        <v>3.416119746947806</v>
      </c>
      <c r="G426" s="17">
        <f t="shared" si="64"/>
        <v>50.46423656134931</v>
      </c>
      <c r="H426" s="17">
        <f>信用曲线—价格!H425</f>
        <v>72.609999999999971</v>
      </c>
      <c r="I426" s="17">
        <f t="shared" si="65"/>
        <v>77.91133333333336</v>
      </c>
      <c r="J426" s="17">
        <f t="shared" si="66"/>
        <v>3.1715068688573016</v>
      </c>
      <c r="K426" s="17">
        <f t="shared" si="67"/>
        <v>84.25434707104796</v>
      </c>
      <c r="L426" s="17">
        <f t="shared" si="68"/>
        <v>71.56831959561876</v>
      </c>
      <c r="M426" s="17">
        <f t="shared" si="69"/>
        <v>8.2112419068836058</v>
      </c>
      <c r="N426" s="17">
        <f t="shared" si="70"/>
        <v>29.337739234116459</v>
      </c>
      <c r="O426" s="18">
        <f>IFERROR(_xlfn.PERCENTRANK.EXC(INDEX(B:B, MAX(4, ROW()-251)):INDEX(B:B, ROW()), B426), "")</f>
        <v>0.30399999999999999</v>
      </c>
      <c r="P426" s="18">
        <f>IFERROR(_xlfn.PERCENTRANK.EXC(INDEX(H:H, MAX(4, ROW()-251)):INDEX(H:H, ROW()), H426), "")</f>
        <v>0.434</v>
      </c>
      <c r="Q426">
        <f t="shared" si="71"/>
        <v>0.36899999999999999</v>
      </c>
      <c r="R426" s="1" t="str">
        <f t="shared" si="72"/>
        <v>中性</v>
      </c>
    </row>
    <row r="427" spans="1:18">
      <c r="A427" s="3">
        <f>信用曲线—价格!A426</f>
        <v>45180</v>
      </c>
      <c r="B427" s="14">
        <f>信用曲线—价格!D426</f>
        <v>3.5463</v>
      </c>
      <c r="C427" s="14">
        <f t="shared" si="60"/>
        <v>3.5204499999999994</v>
      </c>
      <c r="D427" s="14">
        <f t="shared" si="61"/>
        <v>5.2139088755665711E-2</v>
      </c>
      <c r="E427" s="14">
        <f t="shared" si="62"/>
        <v>3.6247281775113307</v>
      </c>
      <c r="F427" s="14">
        <f t="shared" si="63"/>
        <v>3.4161718224886681</v>
      </c>
      <c r="G427" s="17">
        <f t="shared" si="64"/>
        <v>62.394731389121006</v>
      </c>
      <c r="H427" s="17">
        <f>信用曲线—价格!H426</f>
        <v>74.449999999999989</v>
      </c>
      <c r="I427" s="17">
        <f t="shared" si="65"/>
        <v>77.921500000000009</v>
      </c>
      <c r="J427" s="17">
        <f t="shared" si="66"/>
        <v>3.1591882807487659</v>
      </c>
      <c r="K427" s="17">
        <f t="shared" si="67"/>
        <v>84.239876561497539</v>
      </c>
      <c r="L427" s="17">
        <f t="shared" si="68"/>
        <v>71.603123438502479</v>
      </c>
      <c r="M427" s="17">
        <f t="shared" si="69"/>
        <v>22.528544585689954</v>
      </c>
      <c r="N427" s="17">
        <f t="shared" si="70"/>
        <v>42.461637987405481</v>
      </c>
      <c r="O427" s="18">
        <f>IFERROR(_xlfn.PERCENTRANK.EXC(INDEX(B:B, MAX(4, ROW()-251)):INDEX(B:B, ROW()), B427), "")</f>
        <v>0.379</v>
      </c>
      <c r="P427" s="18">
        <f>IFERROR(_xlfn.PERCENTRANK.EXC(INDEX(H:H, MAX(4, ROW()-251)):INDEX(H:H, ROW()), H427), "")</f>
        <v>0.498</v>
      </c>
      <c r="Q427">
        <f t="shared" si="71"/>
        <v>0.4385</v>
      </c>
      <c r="R427" s="1" t="str">
        <f t="shared" si="72"/>
        <v>中性</v>
      </c>
    </row>
    <row r="428" spans="1:18">
      <c r="A428" s="3">
        <f>信用曲线—价格!A427</f>
        <v>45181</v>
      </c>
      <c r="B428" s="14">
        <f>信用曲线—价格!D427</f>
        <v>3.532</v>
      </c>
      <c r="C428" s="14">
        <f t="shared" si="60"/>
        <v>3.5201799999999994</v>
      </c>
      <c r="D428" s="14">
        <f t="shared" si="61"/>
        <v>5.2034792141607888E-2</v>
      </c>
      <c r="E428" s="14">
        <f t="shared" si="62"/>
        <v>3.6242495842832154</v>
      </c>
      <c r="F428" s="14">
        <f t="shared" si="63"/>
        <v>3.4161104157167834</v>
      </c>
      <c r="G428" s="17">
        <f t="shared" si="64"/>
        <v>55.678892676189399</v>
      </c>
      <c r="H428" s="17">
        <f>信用曲线—价格!H427</f>
        <v>73.890000000000015</v>
      </c>
      <c r="I428" s="17">
        <f t="shared" si="65"/>
        <v>77.91433333333336</v>
      </c>
      <c r="J428" s="17">
        <f t="shared" si="66"/>
        <v>3.1679723326703746</v>
      </c>
      <c r="K428" s="17">
        <f t="shared" si="67"/>
        <v>84.250277998674107</v>
      </c>
      <c r="L428" s="17">
        <f t="shared" si="68"/>
        <v>71.578388667992613</v>
      </c>
      <c r="M428" s="17">
        <f t="shared" si="69"/>
        <v>18.242041669433391</v>
      </c>
      <c r="N428" s="17">
        <f t="shared" si="70"/>
        <v>36.960467172811391</v>
      </c>
      <c r="O428" s="18">
        <f>IFERROR(_xlfn.PERCENTRANK.EXC(INDEX(B:B, MAX(4, ROW()-251)):INDEX(B:B, ROW()), B428), "")</f>
        <v>0.33500000000000002</v>
      </c>
      <c r="P428" s="18">
        <f>IFERROR(_xlfn.PERCENTRANK.EXC(INDEX(H:H, MAX(4, ROW()-251)):INDEX(H:H, ROW()), H428), "")</f>
        <v>0.47</v>
      </c>
      <c r="Q428">
        <f t="shared" si="71"/>
        <v>0.40249999999999997</v>
      </c>
      <c r="R428" s="1" t="str">
        <f t="shared" si="72"/>
        <v>中性</v>
      </c>
    </row>
    <row r="429" spans="1:18">
      <c r="A429" s="3">
        <f>信用曲线—价格!A428</f>
        <v>45182</v>
      </c>
      <c r="B429" s="14">
        <f>信用曲线—价格!D428</f>
        <v>3.5264000000000002</v>
      </c>
      <c r="C429" s="14">
        <f t="shared" si="60"/>
        <v>3.5197299999999987</v>
      </c>
      <c r="D429" s="14">
        <f t="shared" si="61"/>
        <v>5.1859086450280117E-2</v>
      </c>
      <c r="E429" s="14">
        <f t="shared" si="62"/>
        <v>3.623448172900559</v>
      </c>
      <c r="F429" s="14">
        <f t="shared" si="63"/>
        <v>3.4160118270994384</v>
      </c>
      <c r="G429" s="17">
        <f t="shared" si="64"/>
        <v>53.215444224223063</v>
      </c>
      <c r="H429" s="17">
        <f>信用曲线—价格!H428</f>
        <v>75.13000000000001</v>
      </c>
      <c r="I429" s="17">
        <f t="shared" si="65"/>
        <v>77.898333333333326</v>
      </c>
      <c r="J429" s="17">
        <f t="shared" si="66"/>
        <v>3.1797447753173826</v>
      </c>
      <c r="K429" s="17">
        <f t="shared" si="67"/>
        <v>84.257822883968089</v>
      </c>
      <c r="L429" s="17">
        <f t="shared" si="68"/>
        <v>71.538843782698564</v>
      </c>
      <c r="M429" s="17">
        <f t="shared" si="69"/>
        <v>28.234626291217037</v>
      </c>
      <c r="N429" s="17">
        <f t="shared" si="70"/>
        <v>40.725035257720052</v>
      </c>
      <c r="O429" s="18">
        <f>IFERROR(_xlfn.PERCENTRANK.EXC(INDEX(B:B, MAX(4, ROW()-251)):INDEX(B:B, ROW()), B429), "")</f>
        <v>0.312</v>
      </c>
      <c r="P429" s="18">
        <f>IFERROR(_xlfn.PERCENTRANK.EXC(INDEX(H:H, MAX(4, ROW()-251)):INDEX(H:H, ROW()), H429), "")</f>
        <v>0.51700000000000002</v>
      </c>
      <c r="Q429">
        <f t="shared" si="71"/>
        <v>0.41449999999999998</v>
      </c>
      <c r="R429" s="1" t="str">
        <f t="shared" si="72"/>
        <v>中性</v>
      </c>
    </row>
    <row r="430" spans="1:18">
      <c r="A430" s="3">
        <f>信用曲线—价格!A429</f>
        <v>45183</v>
      </c>
      <c r="B430" s="14">
        <f>信用曲线—价格!D429</f>
        <v>3.5158999999999998</v>
      </c>
      <c r="C430" s="14">
        <f t="shared" si="60"/>
        <v>3.5191233333333325</v>
      </c>
      <c r="D430" s="14">
        <f t="shared" si="61"/>
        <v>5.168422821642675E-2</v>
      </c>
      <c r="E430" s="14">
        <f t="shared" si="62"/>
        <v>3.6224917897661859</v>
      </c>
      <c r="F430" s="14">
        <f t="shared" si="63"/>
        <v>3.4157548769004791</v>
      </c>
      <c r="G430" s="17">
        <f t="shared" si="64"/>
        <v>48.440852536369974</v>
      </c>
      <c r="H430" s="17">
        <f>信用曲线—价格!H429</f>
        <v>75.579999999999984</v>
      </c>
      <c r="I430" s="17">
        <f t="shared" si="65"/>
        <v>77.868833333333356</v>
      </c>
      <c r="J430" s="17">
        <f t="shared" si="66"/>
        <v>3.1931006617640776</v>
      </c>
      <c r="K430" s="17">
        <f t="shared" si="67"/>
        <v>84.255034656861511</v>
      </c>
      <c r="L430" s="17">
        <f t="shared" si="68"/>
        <v>71.482632009805201</v>
      </c>
      <c r="M430" s="17">
        <f t="shared" si="69"/>
        <v>32.079852972213608</v>
      </c>
      <c r="N430" s="17">
        <f t="shared" si="70"/>
        <v>40.260352754291787</v>
      </c>
      <c r="O430" s="18">
        <f>IFERROR(_xlfn.PERCENTRANK.EXC(INDEX(B:B, MAX(4, ROW()-251)):INDEX(B:B, ROW()), B430), "")</f>
        <v>0.28000000000000003</v>
      </c>
      <c r="P430" s="18">
        <f>IFERROR(_xlfn.PERCENTRANK.EXC(INDEX(H:H, MAX(4, ROW()-251)):INDEX(H:H, ROW()), H430), "")</f>
        <v>0.53700000000000003</v>
      </c>
      <c r="Q430">
        <f t="shared" si="71"/>
        <v>0.40850000000000003</v>
      </c>
      <c r="R430" s="1" t="str">
        <f t="shared" si="72"/>
        <v>中性</v>
      </c>
    </row>
    <row r="431" spans="1:18">
      <c r="A431" s="3">
        <f>信用曲线—价格!A430</f>
        <v>45184</v>
      </c>
      <c r="B431" s="14">
        <f>信用曲线—价格!D430</f>
        <v>3.5068000000000001</v>
      </c>
      <c r="C431" s="14">
        <f t="shared" si="60"/>
        <v>3.5181949999999991</v>
      </c>
      <c r="D431" s="14">
        <f t="shared" si="61"/>
        <v>5.1391308455280289E-2</v>
      </c>
      <c r="E431" s="14">
        <f t="shared" si="62"/>
        <v>3.6209776169105599</v>
      </c>
      <c r="F431" s="14">
        <f t="shared" si="63"/>
        <v>3.4154123830894383</v>
      </c>
      <c r="G431" s="17">
        <f t="shared" si="64"/>
        <v>44.45674748196253</v>
      </c>
      <c r="H431" s="17">
        <f>信用曲线—价格!H430</f>
        <v>72.170000000000016</v>
      </c>
      <c r="I431" s="17">
        <f t="shared" si="65"/>
        <v>77.748833333333337</v>
      </c>
      <c r="J431" s="17">
        <f t="shared" si="66"/>
        <v>3.2700925668060576</v>
      </c>
      <c r="K431" s="17">
        <f t="shared" si="67"/>
        <v>84.28901846694545</v>
      </c>
      <c r="L431" s="17">
        <f t="shared" si="68"/>
        <v>71.208648199721225</v>
      </c>
      <c r="M431" s="17">
        <f t="shared" si="69"/>
        <v>7.349576354789221</v>
      </c>
      <c r="N431" s="17">
        <f t="shared" si="70"/>
        <v>25.903161918375876</v>
      </c>
      <c r="O431" s="18">
        <f>IFERROR(_xlfn.PERCENTRANK.EXC(INDEX(B:B, MAX(4, ROW()-251)):INDEX(B:B, ROW()), B431), "")</f>
        <v>0.24099999999999999</v>
      </c>
      <c r="P431" s="18">
        <f>IFERROR(_xlfn.PERCENTRANK.EXC(INDEX(H:H, MAX(4, ROW()-251)):INDEX(H:H, ROW()), H431), "")</f>
        <v>0.41099999999999998</v>
      </c>
      <c r="Q431">
        <f t="shared" si="71"/>
        <v>0.32599999999999996</v>
      </c>
      <c r="R431" s="1" t="str">
        <f t="shared" si="72"/>
        <v>中性</v>
      </c>
    </row>
    <row r="432" spans="1:18">
      <c r="A432" s="3">
        <f>信用曲线—价格!A431</f>
        <v>45187</v>
      </c>
      <c r="B432" s="14">
        <f>信用曲线—价格!D431</f>
        <v>3.5386000000000002</v>
      </c>
      <c r="C432" s="14">
        <f t="shared" si="60"/>
        <v>3.5178466666666655</v>
      </c>
      <c r="D432" s="14">
        <f t="shared" si="61"/>
        <v>5.1176979287952791E-2</v>
      </c>
      <c r="E432" s="14">
        <f t="shared" si="62"/>
        <v>3.6202006252425711</v>
      </c>
      <c r="F432" s="14">
        <f t="shared" si="63"/>
        <v>3.4154927080907598</v>
      </c>
      <c r="G432" s="17">
        <f t="shared" si="64"/>
        <v>60.138021832318323</v>
      </c>
      <c r="H432" s="17">
        <f>信用曲线—价格!H431</f>
        <v>73.850000000000023</v>
      </c>
      <c r="I432" s="17">
        <f t="shared" si="65"/>
        <v>77.678000000000011</v>
      </c>
      <c r="J432" s="17">
        <f t="shared" si="66"/>
        <v>3.3081649375805435</v>
      </c>
      <c r="K432" s="17">
        <f t="shared" si="67"/>
        <v>84.294329875161097</v>
      </c>
      <c r="L432" s="17">
        <f t="shared" si="68"/>
        <v>71.061670124838926</v>
      </c>
      <c r="M432" s="17">
        <f t="shared" si="69"/>
        <v>21.071575388260172</v>
      </c>
      <c r="N432" s="17">
        <f t="shared" si="70"/>
        <v>40.604798610289251</v>
      </c>
      <c r="O432" s="18">
        <f>IFERROR(_xlfn.PERCENTRANK.EXC(INDEX(B:B, MAX(4, ROW()-251)):INDEX(B:B, ROW()), B432), "")</f>
        <v>0.35899999999999999</v>
      </c>
      <c r="P432" s="18">
        <f>IFERROR(_xlfn.PERCENTRANK.EXC(INDEX(H:H, MAX(4, ROW()-251)):INDEX(H:H, ROW()), H432), "")</f>
        <v>0.45400000000000001</v>
      </c>
      <c r="Q432">
        <f t="shared" si="71"/>
        <v>0.40649999999999997</v>
      </c>
      <c r="R432" s="1" t="str">
        <f t="shared" si="72"/>
        <v>中性</v>
      </c>
    </row>
    <row r="433" spans="1:18">
      <c r="A433" s="3">
        <f>信用曲线—价格!A432</f>
        <v>45188</v>
      </c>
      <c r="B433" s="14">
        <f>信用曲线—价格!D432</f>
        <v>3.5486</v>
      </c>
      <c r="C433" s="14">
        <f t="shared" si="60"/>
        <v>3.5176249999999993</v>
      </c>
      <c r="D433" s="14">
        <f t="shared" si="61"/>
        <v>5.1011469713907305E-2</v>
      </c>
      <c r="E433" s="14">
        <f t="shared" si="62"/>
        <v>3.6196479394278138</v>
      </c>
      <c r="F433" s="14">
        <f t="shared" si="63"/>
        <v>3.4156020605721849</v>
      </c>
      <c r="G433" s="17">
        <f t="shared" si="64"/>
        <v>65.180409510704578</v>
      </c>
      <c r="H433" s="17">
        <f>信用曲线—价格!H432</f>
        <v>74.849999999999994</v>
      </c>
      <c r="I433" s="17">
        <f t="shared" si="65"/>
        <v>77.638500000000022</v>
      </c>
      <c r="J433" s="17">
        <f t="shared" si="66"/>
        <v>3.3278169283292267</v>
      </c>
      <c r="K433" s="17">
        <f t="shared" si="67"/>
        <v>84.294133856658476</v>
      </c>
      <c r="L433" s="17">
        <f t="shared" si="68"/>
        <v>70.982866143341568</v>
      </c>
      <c r="M433" s="17">
        <f t="shared" si="69"/>
        <v>29.051582012655746</v>
      </c>
      <c r="N433" s="17">
        <f t="shared" si="70"/>
        <v>47.115995761680161</v>
      </c>
      <c r="O433" s="18">
        <f>IFERROR(_xlfn.PERCENTRANK.EXC(INDEX(B:B, MAX(4, ROW()-251)):INDEX(B:B, ROW()), B433), "")</f>
        <v>0.39100000000000001</v>
      </c>
      <c r="P433" s="18">
        <f>IFERROR(_xlfn.PERCENTRANK.EXC(INDEX(H:H, MAX(4, ROW()-251)):INDEX(H:H, ROW()), H433), "")</f>
        <v>0.501</v>
      </c>
      <c r="Q433">
        <f t="shared" si="71"/>
        <v>0.44600000000000001</v>
      </c>
      <c r="R433" s="1" t="str">
        <f t="shared" si="72"/>
        <v>中性</v>
      </c>
    </row>
    <row r="434" spans="1:18">
      <c r="A434" s="3">
        <f>信用曲线—价格!A433</f>
        <v>45189</v>
      </c>
      <c r="B434" s="14">
        <f>信用曲线—价格!D433</f>
        <v>3.5602999999999998</v>
      </c>
      <c r="C434" s="14">
        <f t="shared" si="60"/>
        <v>3.5176116666666668</v>
      </c>
      <c r="D434" s="14">
        <f t="shared" si="61"/>
        <v>5.1000016921455033E-2</v>
      </c>
      <c r="E434" s="14">
        <f t="shared" si="62"/>
        <v>3.6196117005095769</v>
      </c>
      <c r="F434" s="14">
        <f t="shared" si="63"/>
        <v>3.4156116328237567</v>
      </c>
      <c r="G434" s="17">
        <f t="shared" si="64"/>
        <v>70.925646651783055</v>
      </c>
      <c r="H434" s="17">
        <f>信用曲线—价格!H433</f>
        <v>76.019999999999982</v>
      </c>
      <c r="I434" s="17">
        <f t="shared" si="65"/>
        <v>77.61283333333337</v>
      </c>
      <c r="J434" s="17">
        <f t="shared" si="66"/>
        <v>3.3343650281939641</v>
      </c>
      <c r="K434" s="17">
        <f t="shared" si="67"/>
        <v>84.281563389721299</v>
      </c>
      <c r="L434" s="17">
        <f t="shared" si="68"/>
        <v>70.944103276945441</v>
      </c>
      <c r="M434" s="17">
        <f t="shared" si="69"/>
        <v>38.057446321375501</v>
      </c>
      <c r="N434" s="17">
        <f t="shared" si="70"/>
        <v>54.491546486579281</v>
      </c>
      <c r="O434" s="18">
        <f>IFERROR(_xlfn.PERCENTRANK.EXC(INDEX(B:B, MAX(4, ROW()-251)):INDEX(B:B, ROW()), B434), "")</f>
        <v>0.44600000000000001</v>
      </c>
      <c r="P434" s="18">
        <f>IFERROR(_xlfn.PERCENTRANK.EXC(INDEX(H:H, MAX(4, ROW()-251)):INDEX(H:H, ROW()), H434), "")</f>
        <v>0.54900000000000004</v>
      </c>
      <c r="Q434">
        <f t="shared" si="71"/>
        <v>0.49750000000000005</v>
      </c>
      <c r="R434" s="1" t="str">
        <f t="shared" si="72"/>
        <v>中性</v>
      </c>
    </row>
    <row r="435" spans="1:18">
      <c r="A435" s="3">
        <f>信用曲线—价格!A434</f>
        <v>45190</v>
      </c>
      <c r="B435" s="14">
        <f>信用曲线—价格!D434</f>
        <v>3.5533999999999999</v>
      </c>
      <c r="C435" s="14">
        <f t="shared" si="60"/>
        <v>3.5174749999999997</v>
      </c>
      <c r="D435" s="14">
        <f t="shared" si="61"/>
        <v>5.0891012243014427E-2</v>
      </c>
      <c r="E435" s="14">
        <f t="shared" si="62"/>
        <v>3.6192570244860285</v>
      </c>
      <c r="F435" s="14">
        <f t="shared" si="63"/>
        <v>3.4156929755139709</v>
      </c>
      <c r="G435" s="17">
        <f t="shared" si="64"/>
        <v>67.648008173059807</v>
      </c>
      <c r="H435" s="17">
        <f>信用曲线—价格!H434</f>
        <v>76.289999999999964</v>
      </c>
      <c r="I435" s="17">
        <f t="shared" si="65"/>
        <v>77.592666666666673</v>
      </c>
      <c r="J435" s="17">
        <f t="shared" si="66"/>
        <v>3.3387153048748628</v>
      </c>
      <c r="K435" s="17">
        <f t="shared" si="67"/>
        <v>84.270097276416394</v>
      </c>
      <c r="L435" s="17">
        <f t="shared" si="68"/>
        <v>70.915236056916953</v>
      </c>
      <c r="M435" s="17">
        <f t="shared" si="69"/>
        <v>40.245749130176762</v>
      </c>
      <c r="N435" s="17">
        <f t="shared" si="70"/>
        <v>53.946878651618285</v>
      </c>
      <c r="O435" s="18">
        <f>IFERROR(_xlfn.PERCENTRANK.EXC(INDEX(B:B, MAX(4, ROW()-251)):INDEX(B:B, ROW()), B435), "")</f>
        <v>0.39900000000000002</v>
      </c>
      <c r="P435" s="18">
        <f>IFERROR(_xlfn.PERCENTRANK.EXC(INDEX(H:H, MAX(4, ROW()-251)):INDEX(H:H, ROW()), H435), "")</f>
        <v>0.55300000000000005</v>
      </c>
      <c r="Q435">
        <f t="shared" si="71"/>
        <v>0.47600000000000003</v>
      </c>
      <c r="R435" s="1" t="str">
        <f t="shared" si="72"/>
        <v>中性</v>
      </c>
    </row>
    <row r="436" spans="1:18">
      <c r="A436" s="3">
        <f>信用曲线—价格!A435</f>
        <v>45191</v>
      </c>
      <c r="B436" s="14">
        <f>信用曲线—价格!D435</f>
        <v>3.5529999999999999</v>
      </c>
      <c r="C436" s="14">
        <f t="shared" si="60"/>
        <v>3.5173683333333328</v>
      </c>
      <c r="D436" s="14">
        <f t="shared" si="61"/>
        <v>5.0808288699433407E-2</v>
      </c>
      <c r="E436" s="14">
        <f t="shared" si="62"/>
        <v>3.6189849107321996</v>
      </c>
      <c r="F436" s="14">
        <f t="shared" si="63"/>
        <v>3.4157517559344659</v>
      </c>
      <c r="G436" s="17">
        <f t="shared" si="64"/>
        <v>67.532408381953886</v>
      </c>
      <c r="H436" s="17">
        <f>信用曲线—价格!H435</f>
        <v>74.58</v>
      </c>
      <c r="I436" s="17">
        <f t="shared" si="65"/>
        <v>77.512666666666689</v>
      </c>
      <c r="J436" s="17">
        <f t="shared" si="66"/>
        <v>3.3526406828084925</v>
      </c>
      <c r="K436" s="17">
        <f t="shared" si="67"/>
        <v>84.217948032283672</v>
      </c>
      <c r="L436" s="17">
        <f t="shared" si="68"/>
        <v>70.807385301049706</v>
      </c>
      <c r="M436" s="17">
        <f t="shared" si="69"/>
        <v>28.131665870841179</v>
      </c>
      <c r="N436" s="17">
        <f t="shared" si="70"/>
        <v>47.83203712639753</v>
      </c>
      <c r="O436" s="18">
        <f>IFERROR(_xlfn.PERCENTRANK.EXC(INDEX(B:B, MAX(4, ROW()-251)):INDEX(B:B, ROW()), B436), "")</f>
        <v>0.39500000000000002</v>
      </c>
      <c r="P436" s="18">
        <f>IFERROR(_xlfn.PERCENTRANK.EXC(INDEX(H:H, MAX(4, ROW()-251)):INDEX(H:H, ROW()), H436), "")</f>
        <v>0.47799999999999998</v>
      </c>
      <c r="Q436">
        <f t="shared" si="71"/>
        <v>0.4365</v>
      </c>
      <c r="R436" s="1" t="str">
        <f t="shared" si="72"/>
        <v>中性</v>
      </c>
    </row>
    <row r="437" spans="1:18">
      <c r="A437" s="3">
        <f>信用曲线—价格!A436</f>
        <v>45194</v>
      </c>
      <c r="B437" s="14">
        <f>信用曲线—价格!D436</f>
        <v>3.5665</v>
      </c>
      <c r="C437" s="14">
        <f t="shared" si="60"/>
        <v>3.5177516666666664</v>
      </c>
      <c r="D437" s="14">
        <f t="shared" si="61"/>
        <v>5.1094742479432728E-2</v>
      </c>
      <c r="E437" s="14">
        <f t="shared" si="62"/>
        <v>3.619941151625532</v>
      </c>
      <c r="F437" s="14">
        <f t="shared" si="63"/>
        <v>3.4155621817078008</v>
      </c>
      <c r="G437" s="17">
        <f t="shared" si="64"/>
        <v>73.851932198775799</v>
      </c>
      <c r="H437" s="17">
        <f>信用曲线—价格!H436</f>
        <v>73.97</v>
      </c>
      <c r="I437" s="17">
        <f t="shared" si="65"/>
        <v>77.462666666666706</v>
      </c>
      <c r="J437" s="17">
        <f t="shared" si="66"/>
        <v>3.3831030118369969</v>
      </c>
      <c r="K437" s="17">
        <f t="shared" si="67"/>
        <v>84.228872690340694</v>
      </c>
      <c r="L437" s="17">
        <f t="shared" si="68"/>
        <v>70.696460642992719</v>
      </c>
      <c r="M437" s="17">
        <f t="shared" si="69"/>
        <v>24.190361227204981</v>
      </c>
      <c r="N437" s="17">
        <f t="shared" si="70"/>
        <v>49.021146712990387</v>
      </c>
      <c r="O437" s="18">
        <f>IFERROR(_xlfn.PERCENTRANK.EXC(INDEX(B:B, MAX(4, ROW()-251)):INDEX(B:B, ROW()), B437), "")</f>
        <v>0.501</v>
      </c>
      <c r="P437" s="18">
        <f>IFERROR(_xlfn.PERCENTRANK.EXC(INDEX(H:H, MAX(4, ROW()-251)):INDEX(H:H, ROW()), H437), "")</f>
        <v>0.44600000000000001</v>
      </c>
      <c r="Q437">
        <f t="shared" si="71"/>
        <v>0.47350000000000003</v>
      </c>
      <c r="R437" s="1" t="str">
        <f t="shared" si="72"/>
        <v>中性</v>
      </c>
    </row>
    <row r="438" spans="1:18">
      <c r="A438" s="3">
        <f>信用曲线—价格!A437</f>
        <v>45195</v>
      </c>
      <c r="B438" s="14">
        <f>信用曲线—价格!D437</f>
        <v>3.5855000000000001</v>
      </c>
      <c r="C438" s="14">
        <f t="shared" si="60"/>
        <v>3.5183999999999997</v>
      </c>
      <c r="D438" s="14">
        <f t="shared" si="61"/>
        <v>5.1710091465032561E-2</v>
      </c>
      <c r="E438" s="14">
        <f t="shared" si="62"/>
        <v>3.6218201829300649</v>
      </c>
      <c r="F438" s="14">
        <f t="shared" si="63"/>
        <v>3.4149798170699346</v>
      </c>
      <c r="G438" s="17">
        <f t="shared" si="64"/>
        <v>82.440476364934867</v>
      </c>
      <c r="H438" s="17">
        <f>信用曲线—价格!H437</f>
        <v>75.13000000000001</v>
      </c>
      <c r="I438" s="17">
        <f t="shared" si="65"/>
        <v>77.4315</v>
      </c>
      <c r="J438" s="17">
        <f t="shared" si="66"/>
        <v>3.3960265041588156</v>
      </c>
      <c r="K438" s="17">
        <f t="shared" si="67"/>
        <v>84.223553008317637</v>
      </c>
      <c r="L438" s="17">
        <f t="shared" si="68"/>
        <v>70.639446991682362</v>
      </c>
      <c r="M438" s="17">
        <f t="shared" si="69"/>
        <v>33.057405491524115</v>
      </c>
      <c r="N438" s="17">
        <f t="shared" si="70"/>
        <v>57.748940928229487</v>
      </c>
      <c r="O438" s="18">
        <f>IFERROR(_xlfn.PERCENTRANK.EXC(INDEX(B:B, MAX(4, ROW()-251)):INDEX(B:B, ROW()), B438), "")</f>
        <v>0.52500000000000002</v>
      </c>
      <c r="P438" s="18">
        <f>IFERROR(_xlfn.PERCENTRANK.EXC(INDEX(H:H, MAX(4, ROW()-251)):INDEX(H:H, ROW()), H438), "")</f>
        <v>0.501</v>
      </c>
      <c r="Q438">
        <f t="shared" si="71"/>
        <v>0.51300000000000001</v>
      </c>
      <c r="R438" s="1" t="str">
        <f t="shared" si="72"/>
        <v>中性</v>
      </c>
    </row>
    <row r="439" spans="1:18">
      <c r="A439" s="3">
        <f>信用曲线—价格!A438</f>
        <v>45196</v>
      </c>
      <c r="B439" s="14">
        <f>信用曲线—价格!D438</f>
        <v>3.5991</v>
      </c>
      <c r="C439" s="14">
        <f t="shared" si="60"/>
        <v>3.5190216666666663</v>
      </c>
      <c r="D439" s="14">
        <f t="shared" si="61"/>
        <v>5.2459479412456898E-2</v>
      </c>
      <c r="E439" s="14">
        <f t="shared" si="62"/>
        <v>3.62394062549158</v>
      </c>
      <c r="F439" s="14">
        <f t="shared" si="63"/>
        <v>3.4141027078417525</v>
      </c>
      <c r="G439" s="17">
        <f t="shared" si="64"/>
        <v>88.161993899961629</v>
      </c>
      <c r="H439" s="17">
        <f>信用曲线—价格!H438</f>
        <v>76.39</v>
      </c>
      <c r="I439" s="17">
        <f t="shared" si="65"/>
        <v>77.379333333333363</v>
      </c>
      <c r="J439" s="17">
        <f t="shared" si="66"/>
        <v>3.3874303378498145</v>
      </c>
      <c r="K439" s="17">
        <f t="shared" si="67"/>
        <v>84.154194009032992</v>
      </c>
      <c r="L439" s="17">
        <f t="shared" si="68"/>
        <v>70.604472657633735</v>
      </c>
      <c r="M439" s="17">
        <f t="shared" si="69"/>
        <v>42.698496834909477</v>
      </c>
      <c r="N439" s="17">
        <f t="shared" si="70"/>
        <v>65.43024536743556</v>
      </c>
      <c r="O439" s="18">
        <f>IFERROR(_xlfn.PERCENTRANK.EXC(INDEX(B:B, MAX(4, ROW()-251)):INDEX(B:B, ROW()), B439), "")</f>
        <v>0.52900000000000003</v>
      </c>
      <c r="P439" s="18">
        <f>IFERROR(_xlfn.PERCENTRANK.EXC(INDEX(H:H, MAX(4, ROW()-251)):INDEX(H:H, ROW()), H439), "")</f>
        <v>0.56100000000000005</v>
      </c>
      <c r="Q439">
        <f t="shared" si="71"/>
        <v>0.54500000000000004</v>
      </c>
      <c r="R439" s="1" t="str">
        <f t="shared" si="72"/>
        <v>中性</v>
      </c>
    </row>
    <row r="440" spans="1:18">
      <c r="A440" s="3">
        <f>信用曲线—价格!A439</f>
        <v>45197</v>
      </c>
      <c r="B440" s="14">
        <f>信用曲线—价格!D439</f>
        <v>3.5943999999999998</v>
      </c>
      <c r="C440" s="14">
        <f t="shared" si="60"/>
        <v>3.5195566666666669</v>
      </c>
      <c r="D440" s="14">
        <f t="shared" si="61"/>
        <v>5.3068476284337036E-2</v>
      </c>
      <c r="E440" s="14">
        <f t="shared" si="62"/>
        <v>3.6256936192353408</v>
      </c>
      <c r="F440" s="14">
        <f t="shared" si="63"/>
        <v>3.4134197140979929</v>
      </c>
      <c r="G440" s="17">
        <f t="shared" si="64"/>
        <v>85.257905716158064</v>
      </c>
      <c r="H440" s="17">
        <f>信用曲线—价格!H439</f>
        <v>77.59999999999998</v>
      </c>
      <c r="I440" s="17">
        <f t="shared" si="65"/>
        <v>77.342166666666671</v>
      </c>
      <c r="J440" s="17">
        <f t="shared" si="66"/>
        <v>3.3722858975984287</v>
      </c>
      <c r="K440" s="17">
        <f t="shared" si="67"/>
        <v>84.086738461863533</v>
      </c>
      <c r="L440" s="17">
        <f t="shared" si="68"/>
        <v>70.597594871469809</v>
      </c>
      <c r="M440" s="17">
        <f t="shared" si="69"/>
        <v>51.9114136609601</v>
      </c>
      <c r="N440" s="17">
        <f t="shared" si="70"/>
        <v>68.584659688559086</v>
      </c>
      <c r="O440" s="18">
        <f>IFERROR(_xlfn.PERCENTRANK.EXC(INDEX(B:B, MAX(4, ROW()-251)):INDEX(B:B, ROW()), B440), "")</f>
        <v>0.52500000000000002</v>
      </c>
      <c r="P440" s="18">
        <f>IFERROR(_xlfn.PERCENTRANK.EXC(INDEX(H:H, MAX(4, ROW()-251)):INDEX(H:H, ROW()), H440), "")</f>
        <v>0.62</v>
      </c>
      <c r="Q440">
        <f t="shared" si="71"/>
        <v>0.57250000000000001</v>
      </c>
      <c r="R440" s="1" t="str">
        <f t="shared" si="72"/>
        <v>便宜</v>
      </c>
    </row>
    <row r="441" spans="1:18">
      <c r="A441" s="3">
        <f>信用曲线—价格!A440</f>
        <v>45206</v>
      </c>
      <c r="B441" s="14">
        <f>信用曲线—价格!D440</f>
        <v>3.5975000000000001</v>
      </c>
      <c r="C441" s="14">
        <f t="shared" si="60"/>
        <v>3.5201733333333332</v>
      </c>
      <c r="D441" s="14">
        <f t="shared" si="61"/>
        <v>5.3762742649302607E-2</v>
      </c>
      <c r="E441" s="14">
        <f t="shared" si="62"/>
        <v>3.6276988186319383</v>
      </c>
      <c r="F441" s="14">
        <f t="shared" si="63"/>
        <v>3.412647848034728</v>
      </c>
      <c r="G441" s="17">
        <f t="shared" si="64"/>
        <v>85.957366968363758</v>
      </c>
      <c r="H441" s="17">
        <f>信用曲线—价格!H440</f>
        <v>78.930000000000035</v>
      </c>
      <c r="I441" s="17">
        <f t="shared" si="65"/>
        <v>77.318166666666698</v>
      </c>
      <c r="J441" s="17">
        <f t="shared" si="66"/>
        <v>3.3554541947562537</v>
      </c>
      <c r="K441" s="17">
        <f t="shared" si="67"/>
        <v>84.029075056179209</v>
      </c>
      <c r="L441" s="17">
        <f t="shared" si="68"/>
        <v>70.607258277154187</v>
      </c>
      <c r="M441" s="17">
        <f t="shared" si="69"/>
        <v>62.009054808826129</v>
      </c>
      <c r="N441" s="17">
        <f t="shared" si="70"/>
        <v>73.98321088859494</v>
      </c>
      <c r="O441" s="18">
        <f>IFERROR(_xlfn.PERCENTRANK.EXC(INDEX(B:B, MAX(4, ROW()-251)):INDEX(B:B, ROW()), B441), "")</f>
        <v>0.52500000000000002</v>
      </c>
      <c r="P441" s="18">
        <f>IFERROR(_xlfn.PERCENTRANK.EXC(INDEX(H:H, MAX(4, ROW()-251)):INDEX(H:H, ROW()), H441), "")</f>
        <v>0.66</v>
      </c>
      <c r="Q441">
        <f t="shared" si="71"/>
        <v>0.59250000000000003</v>
      </c>
      <c r="R441" s="1" t="str">
        <f t="shared" si="72"/>
        <v>便宜</v>
      </c>
    </row>
    <row r="442" spans="1:18">
      <c r="A442" s="3">
        <f>信用曲线—价格!A441</f>
        <v>45207</v>
      </c>
      <c r="B442" s="14">
        <f>信用曲线—价格!D441</f>
        <v>3.5994999999999999</v>
      </c>
      <c r="C442" s="14">
        <f t="shared" si="60"/>
        <v>3.52088</v>
      </c>
      <c r="D442" s="14">
        <f t="shared" si="61"/>
        <v>5.4529527998404811E-2</v>
      </c>
      <c r="E442" s="14">
        <f t="shared" si="62"/>
        <v>3.6299390559968097</v>
      </c>
      <c r="F442" s="14">
        <f t="shared" si="63"/>
        <v>3.4118209440031904</v>
      </c>
      <c r="G442" s="17">
        <f t="shared" si="64"/>
        <v>86.044691236966074</v>
      </c>
      <c r="H442" s="17">
        <f>信用曲线—价格!H441</f>
        <v>79.199999999999989</v>
      </c>
      <c r="I442" s="17">
        <f t="shared" si="65"/>
        <v>77.310333333333347</v>
      </c>
      <c r="J442" s="17">
        <f t="shared" si="66"/>
        <v>3.3504155910526014</v>
      </c>
      <c r="K442" s="17">
        <f t="shared" si="67"/>
        <v>84.011164515438551</v>
      </c>
      <c r="L442" s="17">
        <f t="shared" si="68"/>
        <v>70.609502151228142</v>
      </c>
      <c r="M442" s="17">
        <f t="shared" si="69"/>
        <v>64.100240815744328</v>
      </c>
      <c r="N442" s="17">
        <f t="shared" si="70"/>
        <v>75.072466026355201</v>
      </c>
      <c r="O442" s="18">
        <f>IFERROR(_xlfn.PERCENTRANK.EXC(INDEX(B:B, MAX(4, ROW()-251)):INDEX(B:B, ROW()), B442), "")</f>
        <v>0.52900000000000003</v>
      </c>
      <c r="P442" s="18">
        <f>IFERROR(_xlfn.PERCENTRANK.EXC(INDEX(H:H, MAX(4, ROW()-251)):INDEX(H:H, ROW()), H442), "")</f>
        <v>0.66700000000000004</v>
      </c>
      <c r="Q442">
        <f t="shared" si="71"/>
        <v>0.59800000000000009</v>
      </c>
      <c r="R442" s="1" t="str">
        <f t="shared" si="72"/>
        <v>便宜</v>
      </c>
    </row>
    <row r="443" spans="1:18">
      <c r="A443" s="3">
        <f>信用曲线—价格!A442</f>
        <v>45208</v>
      </c>
      <c r="B443" s="14">
        <f>信用曲线—价格!D442</f>
        <v>3.5983999999999998</v>
      </c>
      <c r="C443" s="14">
        <f t="shared" si="60"/>
        <v>3.5215266666666665</v>
      </c>
      <c r="D443" s="14">
        <f t="shared" si="61"/>
        <v>5.522215800259235E-2</v>
      </c>
      <c r="E443" s="14">
        <f t="shared" si="62"/>
        <v>3.6319709826718514</v>
      </c>
      <c r="F443" s="14">
        <f t="shared" si="63"/>
        <v>3.4110823506614816</v>
      </c>
      <c r="G443" s="17">
        <f t="shared" si="64"/>
        <v>84.801851337340196</v>
      </c>
      <c r="H443" s="17">
        <f>信用曲线—价格!H442</f>
        <v>79.089999999999975</v>
      </c>
      <c r="I443" s="17">
        <f t="shared" si="65"/>
        <v>77.275833333333367</v>
      </c>
      <c r="J443" s="17">
        <f t="shared" si="66"/>
        <v>3.3206280249714788</v>
      </c>
      <c r="K443" s="17">
        <f t="shared" si="67"/>
        <v>83.91708938327632</v>
      </c>
      <c r="L443" s="17">
        <f t="shared" si="68"/>
        <v>70.634577283390414</v>
      </c>
      <c r="M443" s="17">
        <f t="shared" si="69"/>
        <v>63.658309911738698</v>
      </c>
      <c r="N443" s="17">
        <f t="shared" si="70"/>
        <v>74.230080624539454</v>
      </c>
      <c r="O443" s="18">
        <f>IFERROR(_xlfn.PERCENTRANK.EXC(INDEX(B:B, MAX(4, ROW()-251)):INDEX(B:B, ROW()), B443), "")</f>
        <v>0.52100000000000002</v>
      </c>
      <c r="P443" s="18">
        <f>IFERROR(_xlfn.PERCENTRANK.EXC(INDEX(H:H, MAX(4, ROW()-251)):INDEX(H:H, ROW()), H443), "")</f>
        <v>0.66</v>
      </c>
      <c r="Q443">
        <f t="shared" si="71"/>
        <v>0.59050000000000002</v>
      </c>
      <c r="R443" s="1" t="str">
        <f t="shared" si="72"/>
        <v>便宜</v>
      </c>
    </row>
    <row r="444" spans="1:18">
      <c r="A444" s="3">
        <f>信用曲线—价格!A443</f>
        <v>45209</v>
      </c>
      <c r="B444" s="14">
        <f>信用曲线—价格!D443</f>
        <v>3.5977999999999999</v>
      </c>
      <c r="C444" s="14">
        <f t="shared" si="60"/>
        <v>3.5220566666666664</v>
      </c>
      <c r="D444" s="14">
        <f t="shared" si="61"/>
        <v>5.5805747734673242E-2</v>
      </c>
      <c r="E444" s="14">
        <f t="shared" si="62"/>
        <v>3.6336681621360127</v>
      </c>
      <c r="F444" s="14">
        <f t="shared" si="63"/>
        <v>3.41044517119732</v>
      </c>
      <c r="G444" s="17">
        <f t="shared" si="64"/>
        <v>83.931690017600431</v>
      </c>
      <c r="H444" s="17">
        <f>信用曲线—价格!H443</f>
        <v>78.529999999999987</v>
      </c>
      <c r="I444" s="17">
        <f t="shared" si="65"/>
        <v>77.221166666666676</v>
      </c>
      <c r="J444" s="17">
        <f t="shared" si="66"/>
        <v>3.2713512947687704</v>
      </c>
      <c r="K444" s="17">
        <f t="shared" si="67"/>
        <v>83.763869256204217</v>
      </c>
      <c r="L444" s="17">
        <f t="shared" si="68"/>
        <v>70.678464077129135</v>
      </c>
      <c r="M444" s="17">
        <f t="shared" si="69"/>
        <v>60.002237725326772</v>
      </c>
      <c r="N444" s="17">
        <f t="shared" si="70"/>
        <v>71.966963871463605</v>
      </c>
      <c r="O444" s="18">
        <f>IFERROR(_xlfn.PERCENTRANK.EXC(INDEX(B:B, MAX(4, ROW()-251)):INDEX(B:B, ROW()), B444), "")</f>
        <v>0.51700000000000002</v>
      </c>
      <c r="P444" s="18">
        <f>IFERROR(_xlfn.PERCENTRANK.EXC(INDEX(H:H, MAX(4, ROW()-251)):INDEX(H:H, ROW()), H444), "")</f>
        <v>0.63600000000000001</v>
      </c>
      <c r="Q444">
        <f t="shared" si="71"/>
        <v>0.57650000000000001</v>
      </c>
      <c r="R444" s="1" t="str">
        <f t="shared" si="72"/>
        <v>便宜</v>
      </c>
    </row>
    <row r="445" spans="1:18">
      <c r="A445" s="3">
        <f>信用曲线—价格!A444</f>
        <v>45210</v>
      </c>
      <c r="B445" s="14">
        <f>信用曲线—价格!D444</f>
        <v>3.5977999999999999</v>
      </c>
      <c r="C445" s="14">
        <f t="shared" si="60"/>
        <v>3.5226883333333334</v>
      </c>
      <c r="D445" s="14">
        <f t="shared" si="61"/>
        <v>5.6452109872347084E-2</v>
      </c>
      <c r="E445" s="14">
        <f t="shared" si="62"/>
        <v>3.6355925530780278</v>
      </c>
      <c r="F445" s="14">
        <f t="shared" si="63"/>
        <v>3.4097841135886391</v>
      </c>
      <c r="G445" s="17">
        <f t="shared" si="64"/>
        <v>83.263445262060785</v>
      </c>
      <c r="H445" s="17">
        <f>信用曲线—价格!H444</f>
        <v>76.359999999999985</v>
      </c>
      <c r="I445" s="17">
        <f t="shared" si="65"/>
        <v>77.149333333333345</v>
      </c>
      <c r="J445" s="17">
        <f t="shared" si="66"/>
        <v>3.2415213349555101</v>
      </c>
      <c r="K445" s="17">
        <f t="shared" si="67"/>
        <v>83.63237600324436</v>
      </c>
      <c r="L445" s="17">
        <f t="shared" si="68"/>
        <v>70.66629066342233</v>
      </c>
      <c r="M445" s="17">
        <f t="shared" si="69"/>
        <v>43.912323475851856</v>
      </c>
      <c r="N445" s="17">
        <f t="shared" si="70"/>
        <v>63.587884368956324</v>
      </c>
      <c r="O445" s="18">
        <f>IFERROR(_xlfn.PERCENTRANK.EXC(INDEX(B:B, MAX(4, ROW()-251)):INDEX(B:B, ROW()), B445), "")</f>
        <v>0.51300000000000001</v>
      </c>
      <c r="P445" s="18">
        <f>IFERROR(_xlfn.PERCENTRANK.EXC(INDEX(H:H, MAX(4, ROW()-251)):INDEX(H:H, ROW()), H445), "")</f>
        <v>0.53700000000000003</v>
      </c>
      <c r="Q445">
        <f t="shared" si="71"/>
        <v>0.52500000000000002</v>
      </c>
      <c r="R445" s="1" t="str">
        <f t="shared" si="72"/>
        <v>中性</v>
      </c>
    </row>
    <row r="446" spans="1:18">
      <c r="A446" s="3">
        <f>信用曲线—价格!A445</f>
        <v>45211</v>
      </c>
      <c r="B446" s="14">
        <f>信用曲线—价格!D445</f>
        <v>3.6097999999999999</v>
      </c>
      <c r="C446" s="14">
        <f t="shared" si="60"/>
        <v>3.5235416666666666</v>
      </c>
      <c r="D446" s="14">
        <f t="shared" si="61"/>
        <v>5.7383442044756733E-2</v>
      </c>
      <c r="E446" s="14">
        <f t="shared" si="62"/>
        <v>3.6383085507561801</v>
      </c>
      <c r="F446" s="14">
        <f t="shared" si="63"/>
        <v>3.4087747825771531</v>
      </c>
      <c r="G446" s="17">
        <f t="shared" si="64"/>
        <v>87.579801010392217</v>
      </c>
      <c r="H446" s="17">
        <f>信用曲线—价格!H445</f>
        <v>78.059999999999974</v>
      </c>
      <c r="I446" s="17">
        <f t="shared" si="65"/>
        <v>77.116666666666688</v>
      </c>
      <c r="J446" s="17">
        <f t="shared" si="66"/>
        <v>3.2219184024568954</v>
      </c>
      <c r="K446" s="17">
        <f t="shared" si="67"/>
        <v>83.560503471580475</v>
      </c>
      <c r="L446" s="17">
        <f t="shared" si="68"/>
        <v>70.672829861752902</v>
      </c>
      <c r="M446" s="17">
        <f t="shared" si="69"/>
        <v>57.319655679469889</v>
      </c>
      <c r="N446" s="17">
        <f t="shared" si="70"/>
        <v>72.44972834493106</v>
      </c>
      <c r="O446" s="18">
        <f>IFERROR(_xlfn.PERCENTRANK.EXC(INDEX(B:B, MAX(4, ROW()-251)):INDEX(B:B, ROW()), B446), "")</f>
        <v>0.53300000000000003</v>
      </c>
      <c r="P446" s="18">
        <f>IFERROR(_xlfn.PERCENTRANK.EXC(INDEX(H:H, MAX(4, ROW()-251)):INDEX(H:H, ROW()), H446), "")</f>
        <v>0.61199999999999999</v>
      </c>
      <c r="Q446">
        <f t="shared" si="71"/>
        <v>0.57250000000000001</v>
      </c>
      <c r="R446" s="1" t="str">
        <f t="shared" si="72"/>
        <v>便宜</v>
      </c>
    </row>
    <row r="447" spans="1:18">
      <c r="A447" s="3">
        <f>信用曲线—价格!A446</f>
        <v>45212</v>
      </c>
      <c r="B447" s="14">
        <f>信用曲线—价格!D446</f>
        <v>3.601</v>
      </c>
      <c r="C447" s="14">
        <f t="shared" si="60"/>
        <v>3.5242866666666668</v>
      </c>
      <c r="D447" s="14">
        <f t="shared" si="61"/>
        <v>5.8101618947270173E-2</v>
      </c>
      <c r="E447" s="14">
        <f t="shared" si="62"/>
        <v>3.6404899045612069</v>
      </c>
      <c r="F447" s="14">
        <f t="shared" si="63"/>
        <v>3.4080834287721267</v>
      </c>
      <c r="G447" s="17">
        <f t="shared" si="64"/>
        <v>83.00825980552888</v>
      </c>
      <c r="H447" s="17">
        <f>信用曲线—价格!H446</f>
        <v>78.180000000000007</v>
      </c>
      <c r="I447" s="17">
        <f t="shared" si="65"/>
        <v>77.07716666666667</v>
      </c>
      <c r="J447" s="17">
        <f t="shared" si="66"/>
        <v>3.1935157246545405</v>
      </c>
      <c r="K447" s="17">
        <f t="shared" si="67"/>
        <v>83.464198115975748</v>
      </c>
      <c r="L447" s="17">
        <f t="shared" si="68"/>
        <v>70.690135217357593</v>
      </c>
      <c r="M447" s="17">
        <f t="shared" si="69"/>
        <v>58.633379544832501</v>
      </c>
      <c r="N447" s="17">
        <f t="shared" si="70"/>
        <v>70.820819675180687</v>
      </c>
      <c r="O447" s="18">
        <f>IFERROR(_xlfn.PERCENTRANK.EXC(INDEX(B:B, MAX(4, ROW()-251)):INDEX(B:B, ROW()), B447), "")</f>
        <v>0.52500000000000002</v>
      </c>
      <c r="P447" s="18">
        <f>IFERROR(_xlfn.PERCENTRANK.EXC(INDEX(H:H, MAX(4, ROW()-251)):INDEX(H:H, ROW()), H447), "")</f>
        <v>0.62</v>
      </c>
      <c r="Q447">
        <f t="shared" si="71"/>
        <v>0.57250000000000001</v>
      </c>
      <c r="R447" s="1" t="str">
        <f t="shared" si="72"/>
        <v>便宜</v>
      </c>
    </row>
    <row r="448" spans="1:18">
      <c r="A448" s="3">
        <f>信用曲线—价格!A447</f>
        <v>45215</v>
      </c>
      <c r="B448" s="14">
        <f>信用曲线—价格!D447</f>
        <v>3.6082000000000001</v>
      </c>
      <c r="C448" s="14">
        <f t="shared" ref="C448:C511" si="73">AVERAGE(B389:B448)</f>
        <v>3.5250083333333331</v>
      </c>
      <c r="D448" s="14">
        <f t="shared" ref="D448:D511" si="74">STDEV(B389:B448)</f>
        <v>5.8878335607885544E-2</v>
      </c>
      <c r="E448" s="14">
        <f t="shared" ref="E448:E511" si="75">C448+2*D448</f>
        <v>3.642765004549104</v>
      </c>
      <c r="F448" s="14">
        <f t="shared" ref="F448:F511" si="76">C448-2*D448</f>
        <v>3.4072516621175621</v>
      </c>
      <c r="G448" s="17">
        <f t="shared" ref="G448:G511" si="77">IF(AND(E448&lt;&gt;F448,NOT(ISBLANK(B448))),100*(B448-F448)/(E448-F448),"")</f>
        <v>85.323547195993299</v>
      </c>
      <c r="H448" s="17">
        <f>信用曲线—价格!H447</f>
        <v>78.699999999999989</v>
      </c>
      <c r="I448" s="17">
        <f t="shared" ref="I448:I511" si="78">AVERAGE(H389:H448)</f>
        <v>77.015499999999989</v>
      </c>
      <c r="J448" s="17">
        <f t="shared" ref="J448:J511" si="79">STDEV(H389:H448)</f>
        <v>3.1239557848603909</v>
      </c>
      <c r="K448" s="17">
        <f t="shared" ref="K448:K511" si="80">I448+2*J448</f>
        <v>83.263411569720773</v>
      </c>
      <c r="L448" s="17">
        <f t="shared" ref="L448:L511" si="81">I448-2*J448</f>
        <v>70.767588430279204</v>
      </c>
      <c r="M448" s="17">
        <f t="shared" ref="M448:M511" si="82">IF(AND(K448&lt;&gt;L448,NOT(ISBLANK(H448))),100*(H448-L448)/(K448-L448),"")</f>
        <v>63.480504495002634</v>
      </c>
      <c r="N448" s="17">
        <f t="shared" ref="N448:N511" si="83">IF(AND(NOT(ISBLANK(G448)),NOT(ISBLANK(M448))),(G448+M448)/2,"")</f>
        <v>74.402025845497974</v>
      </c>
      <c r="O448" s="18">
        <f>IFERROR(_xlfn.PERCENTRANK.EXC(INDEX(B:B, MAX(4, ROW()-251)):INDEX(B:B, ROW()), B448), "")</f>
        <v>0.52900000000000003</v>
      </c>
      <c r="P448" s="18">
        <f>IFERROR(_xlfn.PERCENTRANK.EXC(INDEX(H:H, MAX(4, ROW()-251)):INDEX(H:H, ROW()), H448), "")</f>
        <v>0.64</v>
      </c>
      <c r="Q448">
        <f t="shared" ref="Q448:Q511" si="84">AVERAGE(O448:P448)</f>
        <v>0.58450000000000002</v>
      </c>
      <c r="R448" s="1" t="str">
        <f t="shared" si="72"/>
        <v>便宜</v>
      </c>
    </row>
    <row r="449" spans="1:18">
      <c r="A449" s="3">
        <f>信用曲线—价格!A448</f>
        <v>45216</v>
      </c>
      <c r="B449" s="14">
        <f>信用曲线—价格!D448</f>
        <v>3.6084000000000001</v>
      </c>
      <c r="C449" s="14">
        <f t="shared" si="73"/>
        <v>3.5256350000000003</v>
      </c>
      <c r="D449" s="14">
        <f t="shared" si="74"/>
        <v>5.9570009588490729E-2</v>
      </c>
      <c r="E449" s="14">
        <f t="shared" si="75"/>
        <v>3.6447750191769819</v>
      </c>
      <c r="F449" s="14">
        <f t="shared" si="76"/>
        <v>3.4064949808230187</v>
      </c>
      <c r="G449" s="17">
        <f t="shared" si="77"/>
        <v>84.73434055648967</v>
      </c>
      <c r="H449" s="17">
        <f>信用曲线—价格!H448</f>
        <v>78.440000000000026</v>
      </c>
      <c r="I449" s="17">
        <f t="shared" si="78"/>
        <v>76.936499999999995</v>
      </c>
      <c r="J449" s="17">
        <f t="shared" si="79"/>
        <v>3.0237493983015189</v>
      </c>
      <c r="K449" s="17">
        <f t="shared" si="80"/>
        <v>82.983998796603032</v>
      </c>
      <c r="L449" s="17">
        <f t="shared" si="81"/>
        <v>70.889001203396958</v>
      </c>
      <c r="M449" s="17">
        <f t="shared" si="82"/>
        <v>62.430758984562075</v>
      </c>
      <c r="N449" s="17">
        <f t="shared" si="83"/>
        <v>73.582549770525873</v>
      </c>
      <c r="O449" s="18">
        <f>IFERROR(_xlfn.PERCENTRANK.EXC(INDEX(B:B, MAX(4, ROW()-251)):INDEX(B:B, ROW()), B449), "")</f>
        <v>0.52900000000000003</v>
      </c>
      <c r="P449" s="18">
        <f>IFERROR(_xlfn.PERCENTRANK.EXC(INDEX(H:H, MAX(4, ROW()-251)):INDEX(H:H, ROW()), H449), "")</f>
        <v>0.628</v>
      </c>
      <c r="Q449">
        <f t="shared" si="84"/>
        <v>0.57850000000000001</v>
      </c>
      <c r="R449" s="1" t="str">
        <f t="shared" si="72"/>
        <v>便宜</v>
      </c>
    </row>
    <row r="450" spans="1:18">
      <c r="A450" s="3">
        <f>信用曲线—价格!A449</f>
        <v>45217</v>
      </c>
      <c r="B450" s="14">
        <f>信用曲线—价格!D449</f>
        <v>3.6135000000000002</v>
      </c>
      <c r="C450" s="14">
        <f t="shared" si="73"/>
        <v>3.5263566666666661</v>
      </c>
      <c r="D450" s="14">
        <f t="shared" si="74"/>
        <v>6.0375877343287934E-2</v>
      </c>
      <c r="E450" s="14">
        <f t="shared" si="75"/>
        <v>3.6471084213532419</v>
      </c>
      <c r="F450" s="14">
        <f t="shared" si="76"/>
        <v>3.4056049119800904</v>
      </c>
      <c r="G450" s="17">
        <f t="shared" si="77"/>
        <v>86.083671644989337</v>
      </c>
      <c r="H450" s="17">
        <f>信用曲线—价格!H449</f>
        <v>78.380000000000024</v>
      </c>
      <c r="I450" s="17">
        <f t="shared" si="78"/>
        <v>76.865999999999985</v>
      </c>
      <c r="J450" s="17">
        <f t="shared" si="79"/>
        <v>2.9373037330754488</v>
      </c>
      <c r="K450" s="17">
        <f t="shared" si="80"/>
        <v>82.740607466150877</v>
      </c>
      <c r="L450" s="17">
        <f t="shared" si="81"/>
        <v>70.991392533849094</v>
      </c>
      <c r="M450" s="17">
        <f t="shared" si="82"/>
        <v>62.885967349508952</v>
      </c>
      <c r="N450" s="17">
        <f t="shared" si="83"/>
        <v>74.484819497249148</v>
      </c>
      <c r="O450" s="18">
        <f>IFERROR(_xlfn.PERCENTRANK.EXC(INDEX(B:B, MAX(4, ROW()-251)):INDEX(B:B, ROW()), B450), "")</f>
        <v>0.53700000000000003</v>
      </c>
      <c r="P450" s="18">
        <f>IFERROR(_xlfn.PERCENTRANK.EXC(INDEX(H:H, MAX(4, ROW()-251)):INDEX(H:H, ROW()), H450), "")</f>
        <v>0.62</v>
      </c>
      <c r="Q450">
        <f t="shared" si="84"/>
        <v>0.57850000000000001</v>
      </c>
      <c r="R450" s="1" t="str">
        <f t="shared" ref="R450:R513" si="85">IF(Q450="", "", IF(Q450&gt;=0.55, "便宜", IF(Q450&gt;=0.15, "中性", "贵")))</f>
        <v>便宜</v>
      </c>
    </row>
    <row r="451" spans="1:18">
      <c r="A451" s="3">
        <f>信用曲线—价格!A450</f>
        <v>45218</v>
      </c>
      <c r="B451" s="14">
        <f>信用曲线—价格!D450</f>
        <v>3.6185</v>
      </c>
      <c r="C451" s="14">
        <f t="shared" si="73"/>
        <v>3.5273283333333327</v>
      </c>
      <c r="D451" s="14">
        <f t="shared" si="74"/>
        <v>6.1390376576123E-2</v>
      </c>
      <c r="E451" s="14">
        <f t="shared" si="75"/>
        <v>3.6501090864855787</v>
      </c>
      <c r="F451" s="14">
        <f t="shared" si="76"/>
        <v>3.4045475801810867</v>
      </c>
      <c r="G451" s="17">
        <f t="shared" si="77"/>
        <v>87.127833282475478</v>
      </c>
      <c r="H451" s="17">
        <f>信用曲线—价格!H450</f>
        <v>76.299999999999983</v>
      </c>
      <c r="I451" s="17">
        <f t="shared" si="78"/>
        <v>76.766000000000005</v>
      </c>
      <c r="J451" s="17">
        <f t="shared" si="79"/>
        <v>2.8500057686530949</v>
      </c>
      <c r="K451" s="17">
        <f t="shared" si="80"/>
        <v>82.466011537306201</v>
      </c>
      <c r="L451" s="17">
        <f t="shared" si="81"/>
        <v>71.065988462693809</v>
      </c>
      <c r="M451" s="17">
        <f t="shared" si="82"/>
        <v>45.912288975644316</v>
      </c>
      <c r="N451" s="17">
        <f t="shared" si="83"/>
        <v>66.520061129059897</v>
      </c>
      <c r="O451" s="18">
        <f>IFERROR(_xlfn.PERCENTRANK.EXC(INDEX(B:B, MAX(4, ROW()-251)):INDEX(B:B, ROW()), B451), "")</f>
        <v>0.53700000000000003</v>
      </c>
      <c r="P451" s="18">
        <f>IFERROR(_xlfn.PERCENTRANK.EXC(INDEX(H:H, MAX(4, ROW()-251)):INDEX(H:H, ROW()), H451), "")</f>
        <v>0.505</v>
      </c>
      <c r="Q451">
        <f t="shared" si="84"/>
        <v>0.52100000000000002</v>
      </c>
      <c r="R451" s="1" t="str">
        <f t="shared" si="85"/>
        <v>中性</v>
      </c>
    </row>
    <row r="452" spans="1:18">
      <c r="A452" s="3">
        <f>信用曲线—价格!A451</f>
        <v>45219</v>
      </c>
      <c r="B452" s="14">
        <f>信用曲线—价格!D451</f>
        <v>3.6181999999999999</v>
      </c>
      <c r="C452" s="14">
        <f t="shared" si="73"/>
        <v>3.5282933333333331</v>
      </c>
      <c r="D452" s="14">
        <f t="shared" si="74"/>
        <v>6.2364779463364765E-2</v>
      </c>
      <c r="E452" s="14">
        <f t="shared" si="75"/>
        <v>3.6530228922600627</v>
      </c>
      <c r="F452" s="14">
        <f t="shared" si="76"/>
        <v>3.4035637744066034</v>
      </c>
      <c r="G452" s="17">
        <f t="shared" si="77"/>
        <v>86.040641625086252</v>
      </c>
      <c r="H452" s="17">
        <f>信用曲线—价格!H451</f>
        <v>77.519999999999982</v>
      </c>
      <c r="I452" s="17">
        <f t="shared" si="78"/>
        <v>76.686166666666665</v>
      </c>
      <c r="J452" s="17">
        <f t="shared" si="79"/>
        <v>2.7576691777269629</v>
      </c>
      <c r="K452" s="17">
        <f t="shared" si="80"/>
        <v>82.201505022120585</v>
      </c>
      <c r="L452" s="17">
        <f t="shared" si="81"/>
        <v>71.170828311212745</v>
      </c>
      <c r="M452" s="17">
        <f t="shared" si="82"/>
        <v>57.559221933399328</v>
      </c>
      <c r="N452" s="17">
        <f t="shared" si="83"/>
        <v>71.799931779242797</v>
      </c>
      <c r="O452" s="18">
        <f>IFERROR(_xlfn.PERCENTRANK.EXC(INDEX(B:B, MAX(4, ROW()-251)):INDEX(B:B, ROW()), B452), "")</f>
        <v>0.53300000000000003</v>
      </c>
      <c r="P452" s="18">
        <f>IFERROR(_xlfn.PERCENTRANK.EXC(INDEX(H:H, MAX(4, ROW()-251)):INDEX(H:H, ROW()), H452), "")</f>
        <v>0.57699999999999996</v>
      </c>
      <c r="Q452">
        <f t="shared" si="84"/>
        <v>0.55499999999999994</v>
      </c>
      <c r="R452" s="1" t="str">
        <f t="shared" si="85"/>
        <v>便宜</v>
      </c>
    </row>
    <row r="453" spans="1:18">
      <c r="A453" s="3">
        <f>信用曲线—价格!A452</f>
        <v>45222</v>
      </c>
      <c r="B453" s="14">
        <f>信用曲线—价格!D452</f>
        <v>3.6236999999999999</v>
      </c>
      <c r="C453" s="14">
        <f t="shared" si="73"/>
        <v>3.5293350000000001</v>
      </c>
      <c r="D453" s="14">
        <f t="shared" si="74"/>
        <v>6.3436483180462341E-2</v>
      </c>
      <c r="E453" s="14">
        <f t="shared" si="75"/>
        <v>3.6562079663609248</v>
      </c>
      <c r="F453" s="14">
        <f t="shared" si="76"/>
        <v>3.4024620336390754</v>
      </c>
      <c r="G453" s="17">
        <f t="shared" si="77"/>
        <v>87.188773426938269</v>
      </c>
      <c r="H453" s="17">
        <f>信用曲线—价格!H452</f>
        <v>78.81</v>
      </c>
      <c r="I453" s="17">
        <f t="shared" si="78"/>
        <v>76.701833333333326</v>
      </c>
      <c r="J453" s="17">
        <f t="shared" si="79"/>
        <v>2.767162464934906</v>
      </c>
      <c r="K453" s="17">
        <f t="shared" si="80"/>
        <v>82.236158263203137</v>
      </c>
      <c r="L453" s="17">
        <f t="shared" si="81"/>
        <v>71.167508403463515</v>
      </c>
      <c r="M453" s="17">
        <f t="shared" si="82"/>
        <v>69.046285620930007</v>
      </c>
      <c r="N453" s="17">
        <f t="shared" si="83"/>
        <v>78.117529523934138</v>
      </c>
      <c r="O453" s="18">
        <f>IFERROR(_xlfn.PERCENTRANK.EXC(INDEX(B:B, MAX(4, ROW()-251)):INDEX(B:B, ROW()), B453), "")</f>
        <v>0.53700000000000003</v>
      </c>
      <c r="P453" s="18">
        <f>IFERROR(_xlfn.PERCENTRANK.EXC(INDEX(H:H, MAX(4, ROW()-251)):INDEX(H:H, ROW()), H453), "")</f>
        <v>0.64800000000000002</v>
      </c>
      <c r="Q453">
        <f t="shared" si="84"/>
        <v>0.59250000000000003</v>
      </c>
      <c r="R453" s="1" t="str">
        <f t="shared" si="85"/>
        <v>便宜</v>
      </c>
    </row>
    <row r="454" spans="1:18">
      <c r="A454" s="3">
        <f>信用曲线—价格!A453</f>
        <v>45223</v>
      </c>
      <c r="B454" s="14">
        <f>信用曲线—价格!D453</f>
        <v>3.6316999999999999</v>
      </c>
      <c r="C454" s="14">
        <f t="shared" si="73"/>
        <v>3.5304666666666669</v>
      </c>
      <c r="D454" s="14">
        <f t="shared" si="74"/>
        <v>6.4655668585407E-2</v>
      </c>
      <c r="E454" s="14">
        <f t="shared" si="75"/>
        <v>3.6597780038374808</v>
      </c>
      <c r="F454" s="14">
        <f t="shared" si="76"/>
        <v>3.401155329495853</v>
      </c>
      <c r="G454" s="17">
        <f t="shared" si="77"/>
        <v>89.143255165480511</v>
      </c>
      <c r="H454" s="17">
        <f>信用曲线—价格!H453</f>
        <v>79.320000000000007</v>
      </c>
      <c r="I454" s="17">
        <f t="shared" si="78"/>
        <v>76.694833333333321</v>
      </c>
      <c r="J454" s="17">
        <f t="shared" si="79"/>
        <v>2.7598682673467114</v>
      </c>
      <c r="K454" s="17">
        <f t="shared" si="80"/>
        <v>82.214569868026743</v>
      </c>
      <c r="L454" s="17">
        <f t="shared" si="81"/>
        <v>71.175096798639899</v>
      </c>
      <c r="M454" s="17">
        <f t="shared" si="82"/>
        <v>73.779818567123812</v>
      </c>
      <c r="N454" s="17">
        <f t="shared" si="83"/>
        <v>81.461536866302168</v>
      </c>
      <c r="O454" s="18">
        <f>IFERROR(_xlfn.PERCENTRANK.EXC(INDEX(B:B, MAX(4, ROW()-251)):INDEX(B:B, ROW()), B454), "")</f>
        <v>0.54100000000000004</v>
      </c>
      <c r="P454" s="18">
        <f>IFERROR(_xlfn.PERCENTRANK.EXC(INDEX(H:H, MAX(4, ROW()-251)):INDEX(H:H, ROW()), H454), "")</f>
        <v>0.66700000000000004</v>
      </c>
      <c r="Q454">
        <f t="shared" si="84"/>
        <v>0.60400000000000009</v>
      </c>
      <c r="R454" s="1" t="str">
        <f t="shared" si="85"/>
        <v>便宜</v>
      </c>
    </row>
    <row r="455" spans="1:18">
      <c r="A455" s="3">
        <f>信用曲线—价格!A454</f>
        <v>45224</v>
      </c>
      <c r="B455" s="14">
        <f>信用曲线—价格!D454</f>
        <v>3.6345000000000001</v>
      </c>
      <c r="C455" s="14">
        <f t="shared" si="73"/>
        <v>3.5318100000000001</v>
      </c>
      <c r="D455" s="14">
        <f t="shared" si="74"/>
        <v>6.5974637396965033E-2</v>
      </c>
      <c r="E455" s="14">
        <f t="shared" si="75"/>
        <v>3.66375927479393</v>
      </c>
      <c r="F455" s="14">
        <f t="shared" si="76"/>
        <v>3.3998607252060702</v>
      </c>
      <c r="G455" s="17">
        <f t="shared" si="77"/>
        <v>88.91268071021031</v>
      </c>
      <c r="H455" s="17">
        <f>信用曲线—价格!H454</f>
        <v>81.59</v>
      </c>
      <c r="I455" s="17">
        <f t="shared" si="78"/>
        <v>76.727833333333322</v>
      </c>
      <c r="J455" s="17">
        <f t="shared" si="79"/>
        <v>2.8067552239206117</v>
      </c>
      <c r="K455" s="17">
        <f t="shared" si="80"/>
        <v>82.341343781174544</v>
      </c>
      <c r="L455" s="17">
        <f t="shared" si="81"/>
        <v>71.114322885492101</v>
      </c>
      <c r="M455" s="17">
        <f t="shared" si="82"/>
        <v>93.307719045365957</v>
      </c>
      <c r="N455" s="17">
        <f t="shared" si="83"/>
        <v>91.110199877788133</v>
      </c>
      <c r="O455" s="18">
        <f>IFERROR(_xlfn.PERCENTRANK.EXC(INDEX(B:B, MAX(4, ROW()-251)):INDEX(B:B, ROW()), B455), "")</f>
        <v>0.54100000000000004</v>
      </c>
      <c r="P455" s="18">
        <f>IFERROR(_xlfn.PERCENTRANK.EXC(INDEX(H:H, MAX(4, ROW()-251)):INDEX(H:H, ROW()), H455), "")</f>
        <v>0.77</v>
      </c>
      <c r="Q455">
        <f t="shared" si="84"/>
        <v>0.65549999999999997</v>
      </c>
      <c r="R455" s="1" t="str">
        <f t="shared" si="85"/>
        <v>便宜</v>
      </c>
    </row>
    <row r="456" spans="1:18">
      <c r="A456" s="3">
        <f>信用曲线—价格!A455</f>
        <v>45225</v>
      </c>
      <c r="B456" s="14">
        <f>信用曲线—价格!D455</f>
        <v>3.6284999999999998</v>
      </c>
      <c r="C456" s="14">
        <f t="shared" si="73"/>
        <v>3.5329066666666673</v>
      </c>
      <c r="D456" s="14">
        <f t="shared" si="74"/>
        <v>6.7035168778092444E-2</v>
      </c>
      <c r="E456" s="14">
        <f t="shared" si="75"/>
        <v>3.666977004222852</v>
      </c>
      <c r="F456" s="14">
        <f t="shared" si="76"/>
        <v>3.3988363291104826</v>
      </c>
      <c r="G456" s="17">
        <f t="shared" si="77"/>
        <v>85.650441057953003</v>
      </c>
      <c r="H456" s="17">
        <f>信用曲线—价格!H455</f>
        <v>79</v>
      </c>
      <c r="I456" s="17">
        <f t="shared" si="78"/>
        <v>76.710833333333312</v>
      </c>
      <c r="J456" s="17">
        <f t="shared" si="79"/>
        <v>2.7895132262722857</v>
      </c>
      <c r="K456" s="17">
        <f t="shared" si="80"/>
        <v>82.28985978587788</v>
      </c>
      <c r="L456" s="17">
        <f t="shared" si="81"/>
        <v>71.131806880788744</v>
      </c>
      <c r="M456" s="17">
        <f t="shared" si="82"/>
        <v>70.515825531017242</v>
      </c>
      <c r="N456" s="17">
        <f t="shared" si="83"/>
        <v>78.083133294485123</v>
      </c>
      <c r="O456" s="18">
        <f>IFERROR(_xlfn.PERCENTRANK.EXC(INDEX(B:B, MAX(4, ROW()-251)):INDEX(B:B, ROW()), B456), "")</f>
        <v>0.52900000000000003</v>
      </c>
      <c r="P456" s="18">
        <f>IFERROR(_xlfn.PERCENTRANK.EXC(INDEX(H:H, MAX(4, ROW()-251)):INDEX(H:H, ROW()), H456), "")</f>
        <v>0.64400000000000002</v>
      </c>
      <c r="Q456">
        <f t="shared" si="84"/>
        <v>0.58650000000000002</v>
      </c>
      <c r="R456" s="1" t="str">
        <f t="shared" si="85"/>
        <v>便宜</v>
      </c>
    </row>
    <row r="457" spans="1:18">
      <c r="A457" s="3">
        <f>信用曲线—价格!A456</f>
        <v>45226</v>
      </c>
      <c r="B457" s="14">
        <f>信用曲线—价格!D456</f>
        <v>3.6236000000000002</v>
      </c>
      <c r="C457" s="14">
        <f t="shared" si="73"/>
        <v>3.5336716666666672</v>
      </c>
      <c r="D457" s="14">
        <f t="shared" si="74"/>
        <v>6.7812408473212724E-2</v>
      </c>
      <c r="E457" s="14">
        <f t="shared" si="75"/>
        <v>3.6692964836130928</v>
      </c>
      <c r="F457" s="14">
        <f t="shared" si="76"/>
        <v>3.3980468497202416</v>
      </c>
      <c r="G457" s="17">
        <f t="shared" si="77"/>
        <v>83.153347358565043</v>
      </c>
      <c r="H457" s="17">
        <f>信用曲线—价格!H456</f>
        <v>78.550000000000026</v>
      </c>
      <c r="I457" s="17">
        <f t="shared" si="78"/>
        <v>76.66549999999998</v>
      </c>
      <c r="J457" s="17">
        <f t="shared" si="79"/>
        <v>2.7357485419434582</v>
      </c>
      <c r="K457" s="17">
        <f t="shared" si="80"/>
        <v>82.136997083886897</v>
      </c>
      <c r="L457" s="17">
        <f t="shared" si="81"/>
        <v>71.194002916113064</v>
      </c>
      <c r="M457" s="17">
        <f t="shared" si="82"/>
        <v>67.221063733632747</v>
      </c>
      <c r="N457" s="17">
        <f t="shared" si="83"/>
        <v>75.187205546098895</v>
      </c>
      <c r="O457" s="18">
        <f>IFERROR(_xlfn.PERCENTRANK.EXC(INDEX(B:B, MAX(4, ROW()-251)):INDEX(B:B, ROW()), B457), "")</f>
        <v>0.52100000000000002</v>
      </c>
      <c r="P457" s="18">
        <f>IFERROR(_xlfn.PERCENTRANK.EXC(INDEX(H:H, MAX(4, ROW()-251)):INDEX(H:H, ROW()), H457), "")</f>
        <v>0.61599999999999999</v>
      </c>
      <c r="Q457">
        <f t="shared" si="84"/>
        <v>0.56850000000000001</v>
      </c>
      <c r="R457" s="1" t="str">
        <f t="shared" si="85"/>
        <v>便宜</v>
      </c>
    </row>
    <row r="458" spans="1:18">
      <c r="A458" s="3">
        <f>信用曲线—价格!A457</f>
        <v>45229</v>
      </c>
      <c r="B458" s="14">
        <f>信用曲线—价格!D457</f>
        <v>3.6063000000000001</v>
      </c>
      <c r="C458" s="14">
        <f t="shared" si="73"/>
        <v>3.5343533333333337</v>
      </c>
      <c r="D458" s="14">
        <f t="shared" si="74"/>
        <v>6.8340268960415423E-2</v>
      </c>
      <c r="E458" s="14">
        <f t="shared" si="75"/>
        <v>3.6710338712541644</v>
      </c>
      <c r="F458" s="14">
        <f t="shared" si="76"/>
        <v>3.397672795412503</v>
      </c>
      <c r="G458" s="17">
        <f t="shared" si="77"/>
        <v>76.319279892042843</v>
      </c>
      <c r="H458" s="17">
        <f>信用曲线—价格!H457</f>
        <v>77.070000000000022</v>
      </c>
      <c r="I458" s="17">
        <f t="shared" si="78"/>
        <v>76.601499999999973</v>
      </c>
      <c r="J458" s="17">
        <f t="shared" si="79"/>
        <v>2.6790997887286876</v>
      </c>
      <c r="K458" s="17">
        <f t="shared" si="80"/>
        <v>81.959699577457343</v>
      </c>
      <c r="L458" s="17">
        <f t="shared" si="81"/>
        <v>71.243300422542603</v>
      </c>
      <c r="M458" s="17">
        <f t="shared" si="82"/>
        <v>54.371804308774614</v>
      </c>
      <c r="N458" s="17">
        <f t="shared" si="83"/>
        <v>65.345542100408721</v>
      </c>
      <c r="O458" s="18">
        <f>IFERROR(_xlfn.PERCENTRANK.EXC(INDEX(B:B, MAX(4, ROW()-251)):INDEX(B:B, ROW()), B458), "")</f>
        <v>0.49</v>
      </c>
      <c r="P458" s="18">
        <f>IFERROR(_xlfn.PERCENTRANK.EXC(INDEX(H:H, MAX(4, ROW()-251)):INDEX(H:H, ROW()), H458), "")</f>
        <v>0.52500000000000002</v>
      </c>
      <c r="Q458">
        <f t="shared" si="84"/>
        <v>0.50750000000000006</v>
      </c>
      <c r="R458" s="1" t="str">
        <f t="shared" si="85"/>
        <v>中性</v>
      </c>
    </row>
    <row r="459" spans="1:18">
      <c r="A459" s="3">
        <f>信用曲线—价格!A458</f>
        <v>45230</v>
      </c>
      <c r="B459" s="14">
        <f>信用曲线—价格!D458</f>
        <v>3.6074999999999999</v>
      </c>
      <c r="C459" s="14">
        <f t="shared" si="73"/>
        <v>3.5353666666666665</v>
      </c>
      <c r="D459" s="14">
        <f t="shared" si="74"/>
        <v>6.8974268517427023E-2</v>
      </c>
      <c r="E459" s="14">
        <f t="shared" si="75"/>
        <v>3.6733152037015206</v>
      </c>
      <c r="F459" s="14">
        <f t="shared" si="76"/>
        <v>3.3974181296318124</v>
      </c>
      <c r="G459" s="17">
        <f t="shared" si="77"/>
        <v>76.145015700713131</v>
      </c>
      <c r="H459" s="17">
        <f>信用曲线—价格!H458</f>
        <v>78.689999999999969</v>
      </c>
      <c r="I459" s="17">
        <f t="shared" si="78"/>
        <v>76.586999999999975</v>
      </c>
      <c r="J459" s="17">
        <f t="shared" si="79"/>
        <v>2.6651341429654156</v>
      </c>
      <c r="K459" s="17">
        <f t="shared" si="80"/>
        <v>81.917268285930803</v>
      </c>
      <c r="L459" s="17">
        <f t="shared" si="81"/>
        <v>71.256731714069147</v>
      </c>
      <c r="M459" s="17">
        <f t="shared" si="82"/>
        <v>69.726962013814898</v>
      </c>
      <c r="N459" s="17">
        <f t="shared" si="83"/>
        <v>72.935988857264022</v>
      </c>
      <c r="O459" s="18">
        <f>IFERROR(_xlfn.PERCENTRANK.EXC(INDEX(B:B, MAX(4, ROW()-251)):INDEX(B:B, ROW()), B459), "")</f>
        <v>0.49</v>
      </c>
      <c r="P459" s="18">
        <f>IFERROR(_xlfn.PERCENTRANK.EXC(INDEX(H:H, MAX(4, ROW()-251)):INDEX(H:H, ROW()), H459), "")</f>
        <v>0.62</v>
      </c>
      <c r="Q459">
        <f t="shared" si="84"/>
        <v>0.55499999999999994</v>
      </c>
      <c r="R459" s="1" t="str">
        <f t="shared" si="85"/>
        <v>便宜</v>
      </c>
    </row>
    <row r="460" spans="1:18">
      <c r="A460" s="3">
        <f>信用曲线—价格!A459</f>
        <v>45231</v>
      </c>
      <c r="B460" s="14">
        <f>信用曲线—价格!D459</f>
        <v>3.6160999999999999</v>
      </c>
      <c r="C460" s="14">
        <f t="shared" si="73"/>
        <v>3.5364283333333328</v>
      </c>
      <c r="D460" s="14">
        <f t="shared" si="74"/>
        <v>6.972702730045352E-2</v>
      </c>
      <c r="E460" s="14">
        <f t="shared" si="75"/>
        <v>3.6758823879342399</v>
      </c>
      <c r="F460" s="14">
        <f t="shared" si="76"/>
        <v>3.3969742787324257</v>
      </c>
      <c r="G460" s="17">
        <f t="shared" si="77"/>
        <v>78.565561214649961</v>
      </c>
      <c r="H460" s="17">
        <f>信用曲线—价格!H459</f>
        <v>79.299999999999969</v>
      </c>
      <c r="I460" s="17">
        <f t="shared" si="78"/>
        <v>76.562333333333314</v>
      </c>
      <c r="J460" s="17">
        <f t="shared" si="79"/>
        <v>2.6323157084021211</v>
      </c>
      <c r="K460" s="17">
        <f t="shared" si="80"/>
        <v>81.826964750137563</v>
      </c>
      <c r="L460" s="17">
        <f t="shared" si="81"/>
        <v>71.297701916529064</v>
      </c>
      <c r="M460" s="17">
        <f t="shared" si="82"/>
        <v>76.000553979223127</v>
      </c>
      <c r="N460" s="17">
        <f t="shared" si="83"/>
        <v>77.283057596936544</v>
      </c>
      <c r="O460" s="18">
        <f>IFERROR(_xlfn.PERCENTRANK.EXC(INDEX(B:B, MAX(4, ROW()-251)):INDEX(B:B, ROW()), B460), "")</f>
        <v>0.50900000000000001</v>
      </c>
      <c r="P460" s="18">
        <f>IFERROR(_xlfn.PERCENTRANK.EXC(INDEX(H:H, MAX(4, ROW()-251)):INDEX(H:H, ROW()), H460), "")</f>
        <v>0.66</v>
      </c>
      <c r="Q460">
        <f t="shared" si="84"/>
        <v>0.58450000000000002</v>
      </c>
      <c r="R460" s="1" t="str">
        <f t="shared" si="85"/>
        <v>便宜</v>
      </c>
    </row>
    <row r="461" spans="1:18">
      <c r="A461" s="3">
        <f>信用曲线—价格!A460</f>
        <v>45232</v>
      </c>
      <c r="B461" s="14">
        <f>信用曲线—价格!D460</f>
        <v>3.6030000000000002</v>
      </c>
      <c r="C461" s="14">
        <f t="shared" si="73"/>
        <v>3.5372783333333335</v>
      </c>
      <c r="D461" s="14">
        <f t="shared" si="74"/>
        <v>7.0229116786648879E-2</v>
      </c>
      <c r="E461" s="14">
        <f t="shared" si="75"/>
        <v>3.6777365669066313</v>
      </c>
      <c r="F461" s="14">
        <f t="shared" si="76"/>
        <v>3.3968200997600357</v>
      </c>
      <c r="G461" s="17">
        <f t="shared" si="77"/>
        <v>73.395448239198458</v>
      </c>
      <c r="H461" s="17">
        <f>信用曲线—价格!H460</f>
        <v>80.239999999999995</v>
      </c>
      <c r="I461" s="17">
        <f t="shared" si="78"/>
        <v>76.549833333333297</v>
      </c>
      <c r="J461" s="17">
        <f t="shared" si="79"/>
        <v>2.6126410377413873</v>
      </c>
      <c r="K461" s="17">
        <f t="shared" si="80"/>
        <v>81.775115408816077</v>
      </c>
      <c r="L461" s="17">
        <f t="shared" si="81"/>
        <v>71.324551257850516</v>
      </c>
      <c r="M461" s="17">
        <f t="shared" si="82"/>
        <v>85.310693407166454</v>
      </c>
      <c r="N461" s="17">
        <f t="shared" si="83"/>
        <v>79.353070823182463</v>
      </c>
      <c r="O461" s="18">
        <f>IFERROR(_xlfn.PERCENTRANK.EXC(INDEX(B:B, MAX(4, ROW()-251)):INDEX(B:B, ROW()), B461), "")</f>
        <v>0.47799999999999998</v>
      </c>
      <c r="P461" s="18">
        <f>IFERROR(_xlfn.PERCENTRANK.EXC(INDEX(H:H, MAX(4, ROW()-251)):INDEX(H:H, ROW()), H461), "")</f>
        <v>0.71499999999999997</v>
      </c>
      <c r="Q461">
        <f t="shared" si="84"/>
        <v>0.59650000000000003</v>
      </c>
      <c r="R461" s="1" t="str">
        <f t="shared" si="85"/>
        <v>便宜</v>
      </c>
    </row>
    <row r="462" spans="1:18">
      <c r="A462" s="3">
        <f>信用曲线—价格!A461</f>
        <v>45233</v>
      </c>
      <c r="B462" s="14">
        <f>信用曲线—价格!D461</f>
        <v>3.5861999999999998</v>
      </c>
      <c r="C462" s="14">
        <f t="shared" si="73"/>
        <v>3.5380749999999996</v>
      </c>
      <c r="D462" s="14">
        <f t="shared" si="74"/>
        <v>7.0512601650523588E-2</v>
      </c>
      <c r="E462" s="14">
        <f t="shared" si="75"/>
        <v>3.6791002033010467</v>
      </c>
      <c r="F462" s="14">
        <f t="shared" si="76"/>
        <v>3.3970497966989526</v>
      </c>
      <c r="G462" s="17">
        <f t="shared" si="77"/>
        <v>67.062552959866167</v>
      </c>
      <c r="H462" s="17">
        <f>信用曲线—价格!H461</f>
        <v>77.559999999999988</v>
      </c>
      <c r="I462" s="17">
        <f t="shared" si="78"/>
        <v>76.509999999999991</v>
      </c>
      <c r="J462" s="17">
        <f t="shared" si="79"/>
        <v>2.5779107294112329</v>
      </c>
      <c r="K462" s="17">
        <f t="shared" si="80"/>
        <v>81.66582145882245</v>
      </c>
      <c r="L462" s="17">
        <f t="shared" si="81"/>
        <v>71.354178541177532</v>
      </c>
      <c r="M462" s="17">
        <f t="shared" si="82"/>
        <v>60.182664473410682</v>
      </c>
      <c r="N462" s="17">
        <f t="shared" si="83"/>
        <v>63.622608716638425</v>
      </c>
      <c r="O462" s="18">
        <f>IFERROR(_xlfn.PERCENTRANK.EXC(INDEX(B:B, MAX(4, ROW()-251)):INDEX(B:B, ROW()), B462), "")</f>
        <v>0.434</v>
      </c>
      <c r="P462" s="18">
        <f>IFERROR(_xlfn.PERCENTRANK.EXC(INDEX(H:H, MAX(4, ROW()-251)):INDEX(H:H, ROW()), H462), "")</f>
        <v>0.54500000000000004</v>
      </c>
      <c r="Q462">
        <f t="shared" si="84"/>
        <v>0.48950000000000005</v>
      </c>
      <c r="R462" s="1" t="str">
        <f t="shared" si="85"/>
        <v>中性</v>
      </c>
    </row>
    <row r="463" spans="1:18">
      <c r="A463" s="3">
        <f>信用曲线—价格!A462</f>
        <v>45236</v>
      </c>
      <c r="B463" s="14">
        <f>信用曲线—价格!D462</f>
        <v>3.5607000000000002</v>
      </c>
      <c r="C463" s="14">
        <f t="shared" si="73"/>
        <v>3.538661666666667</v>
      </c>
      <c r="D463" s="14">
        <f t="shared" si="74"/>
        <v>7.0552625127838983E-2</v>
      </c>
      <c r="E463" s="14">
        <f t="shared" si="75"/>
        <v>3.679766916922345</v>
      </c>
      <c r="F463" s="14">
        <f t="shared" si="76"/>
        <v>3.397556416410989</v>
      </c>
      <c r="G463" s="17">
        <f t="shared" si="77"/>
        <v>57.809182611348781</v>
      </c>
      <c r="H463" s="17">
        <f>信用曲线—价格!H462</f>
        <v>75.260000000000019</v>
      </c>
      <c r="I463" s="17">
        <f t="shared" si="78"/>
        <v>76.447166666666647</v>
      </c>
      <c r="J463" s="17">
        <f t="shared" si="79"/>
        <v>2.561339090759577</v>
      </c>
      <c r="K463" s="17">
        <f t="shared" si="80"/>
        <v>81.569844848185795</v>
      </c>
      <c r="L463" s="17">
        <f t="shared" si="81"/>
        <v>71.324488485147498</v>
      </c>
      <c r="M463" s="17">
        <f t="shared" si="82"/>
        <v>38.412636665821466</v>
      </c>
      <c r="N463" s="17">
        <f t="shared" si="83"/>
        <v>48.110909638585127</v>
      </c>
      <c r="O463" s="18">
        <f>IFERROR(_xlfn.PERCENTRANK.EXC(INDEX(B:B, MAX(4, ROW()-251)):INDEX(B:B, ROW()), B463), "")</f>
        <v>0.35099999999999998</v>
      </c>
      <c r="P463" s="18">
        <f>IFERROR(_xlfn.PERCENTRANK.EXC(INDEX(H:H, MAX(4, ROW()-251)):INDEX(H:H, ROW()), H463), "")</f>
        <v>0.41499999999999998</v>
      </c>
      <c r="Q463">
        <f t="shared" si="84"/>
        <v>0.38300000000000001</v>
      </c>
      <c r="R463" s="1" t="str">
        <f t="shared" si="85"/>
        <v>中性</v>
      </c>
    </row>
    <row r="464" spans="1:18">
      <c r="A464" s="3">
        <f>信用曲线—价格!A463</f>
        <v>45237</v>
      </c>
      <c r="B464" s="14">
        <f>信用曲线—价格!D463</f>
        <v>3.5478000000000001</v>
      </c>
      <c r="C464" s="14">
        <f t="shared" si="73"/>
        <v>3.539203333333333</v>
      </c>
      <c r="D464" s="14">
        <f t="shared" si="74"/>
        <v>7.0494961874714934E-2</v>
      </c>
      <c r="E464" s="14">
        <f t="shared" si="75"/>
        <v>3.6801932570827631</v>
      </c>
      <c r="F464" s="14">
        <f t="shared" si="76"/>
        <v>3.3982134095839029</v>
      </c>
      <c r="G464" s="17">
        <f t="shared" si="77"/>
        <v>53.048681224179248</v>
      </c>
      <c r="H464" s="17">
        <f>信用曲线—价格!H463</f>
        <v>73.110000000000014</v>
      </c>
      <c r="I464" s="17">
        <f t="shared" si="78"/>
        <v>76.361499999999992</v>
      </c>
      <c r="J464" s="17">
        <f t="shared" si="79"/>
        <v>2.5858584287542334</v>
      </c>
      <c r="K464" s="17">
        <f t="shared" si="80"/>
        <v>81.533216857508464</v>
      </c>
      <c r="L464" s="17">
        <f t="shared" si="81"/>
        <v>71.189783142491521</v>
      </c>
      <c r="M464" s="17">
        <f t="shared" si="82"/>
        <v>18.564597699511118</v>
      </c>
      <c r="N464" s="17">
        <f t="shared" si="83"/>
        <v>35.80663946184518</v>
      </c>
      <c r="O464" s="18">
        <f>IFERROR(_xlfn.PERCENTRANK.EXC(INDEX(B:B, MAX(4, ROW()-251)):INDEX(B:B, ROW()), B464), "")</f>
        <v>0.26400000000000001</v>
      </c>
      <c r="P464" s="18">
        <f>IFERROR(_xlfn.PERCENTRANK.EXC(INDEX(H:H, MAX(4, ROW()-251)):INDEX(H:H, ROW()), H464), "")</f>
        <v>0.308</v>
      </c>
      <c r="Q464">
        <f t="shared" si="84"/>
        <v>0.28600000000000003</v>
      </c>
      <c r="R464" s="1" t="str">
        <f t="shared" si="85"/>
        <v>中性</v>
      </c>
    </row>
    <row r="465" spans="1:18">
      <c r="A465" s="3">
        <f>信用曲线—价格!A464</f>
        <v>45238</v>
      </c>
      <c r="B465" s="14">
        <f>信用曲线—价格!D464</f>
        <v>3.5327000000000002</v>
      </c>
      <c r="C465" s="14">
        <f t="shared" si="73"/>
        <v>3.5394416666666668</v>
      </c>
      <c r="D465" s="14">
        <f t="shared" si="74"/>
        <v>7.0447593917042792E-2</v>
      </c>
      <c r="E465" s="14">
        <f t="shared" si="75"/>
        <v>3.6803368545007524</v>
      </c>
      <c r="F465" s="14">
        <f t="shared" si="76"/>
        <v>3.3985464788325812</v>
      </c>
      <c r="G465" s="17">
        <f t="shared" si="77"/>
        <v>47.607559644050639</v>
      </c>
      <c r="H465" s="17">
        <f>信用曲线—价格!H464</f>
        <v>72.350000000000009</v>
      </c>
      <c r="I465" s="17">
        <f t="shared" si="78"/>
        <v>76.264166666666668</v>
      </c>
      <c r="J465" s="17">
        <f t="shared" si="79"/>
        <v>2.6254731884513354</v>
      </c>
      <c r="K465" s="17">
        <f t="shared" si="80"/>
        <v>81.515113043569343</v>
      </c>
      <c r="L465" s="17">
        <f t="shared" si="81"/>
        <v>71.013220289763993</v>
      </c>
      <c r="M465" s="17">
        <f t="shared" si="82"/>
        <v>12.728940787855931</v>
      </c>
      <c r="N465" s="17">
        <f t="shared" si="83"/>
        <v>30.168250215953286</v>
      </c>
      <c r="O465" s="18">
        <f>IFERROR(_xlfn.PERCENTRANK.EXC(INDEX(B:B, MAX(4, ROW()-251)):INDEX(B:B, ROW()), B465), "")</f>
        <v>0.20499999999999999</v>
      </c>
      <c r="P465" s="18">
        <f>IFERROR(_xlfn.PERCENTRANK.EXC(INDEX(H:H, MAX(4, ROW()-251)):INDEX(H:H, ROW()), H465), "")</f>
        <v>0.28000000000000003</v>
      </c>
      <c r="Q465">
        <f t="shared" si="84"/>
        <v>0.24249999999999999</v>
      </c>
      <c r="R465" s="1" t="str">
        <f t="shared" si="85"/>
        <v>中性</v>
      </c>
    </row>
    <row r="466" spans="1:18">
      <c r="A466" s="3">
        <f>信用曲线—价格!A465</f>
        <v>45239</v>
      </c>
      <c r="B466" s="14">
        <f>信用曲线—价格!D465</f>
        <v>3.5112000000000001</v>
      </c>
      <c r="C466" s="14">
        <f t="shared" si="73"/>
        <v>3.5394716666666666</v>
      </c>
      <c r="D466" s="14">
        <f t="shared" si="74"/>
        <v>7.0434966017263803E-2</v>
      </c>
      <c r="E466" s="14">
        <f t="shared" si="75"/>
        <v>3.6803415987011943</v>
      </c>
      <c r="F466" s="14">
        <f t="shared" si="76"/>
        <v>3.3986017346321389</v>
      </c>
      <c r="G466" s="17">
        <f t="shared" si="77"/>
        <v>39.96532962771041</v>
      </c>
      <c r="H466" s="17">
        <f>信用曲线—价格!H465</f>
        <v>70.199999999999989</v>
      </c>
      <c r="I466" s="17">
        <f t="shared" si="78"/>
        <v>76.135166666666677</v>
      </c>
      <c r="J466" s="17">
        <f t="shared" si="79"/>
        <v>2.7298124922671598</v>
      </c>
      <c r="K466" s="17">
        <f t="shared" si="80"/>
        <v>81.594791651200993</v>
      </c>
      <c r="L466" s="17">
        <f t="shared" si="81"/>
        <v>70.675541682132362</v>
      </c>
      <c r="M466" s="17">
        <f t="shared" si="82"/>
        <v>-4.3550764336328802</v>
      </c>
      <c r="N466" s="17">
        <f t="shared" si="83"/>
        <v>17.805126597038765</v>
      </c>
      <c r="O466" s="18">
        <f>IFERROR(_xlfn.PERCENTRANK.EXC(INDEX(B:B, MAX(4, ROW()-251)):INDEX(B:B, ROW()), B466), "")</f>
        <v>0.11799999999999999</v>
      </c>
      <c r="P466" s="18">
        <f>IFERROR(_xlfn.PERCENTRANK.EXC(INDEX(H:H, MAX(4, ROW()-251)):INDEX(H:H, ROW()), H466), "")</f>
        <v>0.185</v>
      </c>
      <c r="Q466">
        <f t="shared" si="84"/>
        <v>0.1515</v>
      </c>
      <c r="R466" s="1" t="str">
        <f t="shared" si="85"/>
        <v>中性</v>
      </c>
    </row>
    <row r="467" spans="1:18">
      <c r="A467" s="3">
        <f>信用曲线—价格!A466</f>
        <v>45240</v>
      </c>
      <c r="B467" s="14">
        <f>信用曲线—价格!D466</f>
        <v>3.5051999999999999</v>
      </c>
      <c r="C467" s="14">
        <f t="shared" si="73"/>
        <v>3.5396016666666665</v>
      </c>
      <c r="D467" s="14">
        <f t="shared" si="74"/>
        <v>7.0363160843972899E-2</v>
      </c>
      <c r="E467" s="14">
        <f t="shared" si="75"/>
        <v>3.6803279883546125</v>
      </c>
      <c r="F467" s="14">
        <f t="shared" si="76"/>
        <v>3.3988753449787206</v>
      </c>
      <c r="G467" s="17">
        <f t="shared" si="77"/>
        <v>37.777103013126876</v>
      </c>
      <c r="H467" s="17">
        <f>信用曲线—价格!H466</f>
        <v>70.100000000000009</v>
      </c>
      <c r="I467" s="17">
        <f t="shared" si="78"/>
        <v>75.991666666666688</v>
      </c>
      <c r="J467" s="17">
        <f t="shared" si="79"/>
        <v>2.8170745534238191</v>
      </c>
      <c r="K467" s="17">
        <f t="shared" si="80"/>
        <v>81.625815773514333</v>
      </c>
      <c r="L467" s="17">
        <f t="shared" si="81"/>
        <v>70.357517559819044</v>
      </c>
      <c r="M467" s="17">
        <f t="shared" si="82"/>
        <v>-2.2853278723672164</v>
      </c>
      <c r="N467" s="17">
        <f t="shared" si="83"/>
        <v>17.745887570379828</v>
      </c>
      <c r="O467" s="18">
        <f>IFERROR(_xlfn.PERCENTRANK.EXC(INDEX(B:B, MAX(4, ROW()-251)):INDEX(B:B, ROW()), B467), "")</f>
        <v>9.8000000000000004E-2</v>
      </c>
      <c r="P467" s="18">
        <f>IFERROR(_xlfn.PERCENTRANK.EXC(INDEX(H:H, MAX(4, ROW()-251)):INDEX(H:H, ROW()), H467), "")</f>
        <v>0.17699999999999999</v>
      </c>
      <c r="Q467">
        <f t="shared" si="84"/>
        <v>0.13750000000000001</v>
      </c>
      <c r="R467" s="1" t="str">
        <f t="shared" si="85"/>
        <v>贵</v>
      </c>
    </row>
    <row r="468" spans="1:18">
      <c r="A468" s="3">
        <f>信用曲线—价格!A467</f>
        <v>45243</v>
      </c>
      <c r="B468" s="14">
        <f>信用曲线—价格!D467</f>
        <v>3.5045000000000002</v>
      </c>
      <c r="C468" s="14">
        <f t="shared" si="73"/>
        <v>3.5401216666666664</v>
      </c>
      <c r="D468" s="14">
        <f t="shared" si="74"/>
        <v>6.997911090659005E-2</v>
      </c>
      <c r="E468" s="14">
        <f t="shared" si="75"/>
        <v>3.6800798884798467</v>
      </c>
      <c r="F468" s="14">
        <f t="shared" si="76"/>
        <v>3.4001634448534861</v>
      </c>
      <c r="G468" s="17">
        <f t="shared" si="77"/>
        <v>37.274178606593438</v>
      </c>
      <c r="H468" s="17">
        <f>信用曲线—价格!H467</f>
        <v>69.650000000000034</v>
      </c>
      <c r="I468" s="17">
        <f t="shared" si="78"/>
        <v>75.828833333333336</v>
      </c>
      <c r="J468" s="17">
        <f t="shared" si="79"/>
        <v>2.8967867011725903</v>
      </c>
      <c r="K468" s="17">
        <f t="shared" si="80"/>
        <v>81.62240673567851</v>
      </c>
      <c r="L468" s="17">
        <f t="shared" si="81"/>
        <v>70.035259930988161</v>
      </c>
      <c r="M468" s="17">
        <f t="shared" si="82"/>
        <v>-3.3248903934847713</v>
      </c>
      <c r="N468" s="17">
        <f t="shared" si="83"/>
        <v>16.974644106554333</v>
      </c>
      <c r="O468" s="18">
        <f>IFERROR(_xlfn.PERCENTRANK.EXC(INDEX(B:B, MAX(4, ROW()-251)):INDEX(B:B, ROW()), B468), "")</f>
        <v>8.5999999999999993E-2</v>
      </c>
      <c r="P468" s="18">
        <f>IFERROR(_xlfn.PERCENTRANK.EXC(INDEX(H:H, MAX(4, ROW()-251)):INDEX(H:H, ROW()), H468), "")</f>
        <v>0.14599999999999999</v>
      </c>
      <c r="Q468">
        <f t="shared" si="84"/>
        <v>0.11599999999999999</v>
      </c>
      <c r="R468" s="1" t="str">
        <f t="shared" si="85"/>
        <v>贵</v>
      </c>
    </row>
    <row r="469" spans="1:18">
      <c r="A469" s="3">
        <f>信用曲线—价格!A468</f>
        <v>45244</v>
      </c>
      <c r="B469" s="14">
        <f>信用曲线—价格!D468</f>
        <v>3.4744999999999999</v>
      </c>
      <c r="C469" s="14">
        <f t="shared" si="73"/>
        <v>3.5403433333333334</v>
      </c>
      <c r="D469" s="14">
        <f t="shared" si="74"/>
        <v>6.9745555393696146E-2</v>
      </c>
      <c r="E469" s="14">
        <f t="shared" si="75"/>
        <v>3.6798344441207256</v>
      </c>
      <c r="F469" s="14">
        <f t="shared" si="76"/>
        <v>3.4008522225459412</v>
      </c>
      <c r="G469" s="17">
        <f t="shared" si="77"/>
        <v>26.398735029901029</v>
      </c>
      <c r="H469" s="17">
        <f>信用曲线—价格!H468</f>
        <v>66.149999999999977</v>
      </c>
      <c r="I469" s="17">
        <f t="shared" si="78"/>
        <v>75.619</v>
      </c>
      <c r="J469" s="17">
        <f t="shared" si="79"/>
        <v>3.1290171197347596</v>
      </c>
      <c r="K469" s="17">
        <f t="shared" si="80"/>
        <v>81.877034239469523</v>
      </c>
      <c r="L469" s="17">
        <f t="shared" si="81"/>
        <v>69.360965760530476</v>
      </c>
      <c r="M469" s="17">
        <f t="shared" si="82"/>
        <v>-25.654747462700712</v>
      </c>
      <c r="N469" s="17">
        <f t="shared" si="83"/>
        <v>0.37199378360015878</v>
      </c>
      <c r="O469" s="18">
        <f>IFERROR(_xlfn.PERCENTRANK.EXC(INDEX(B:B, MAX(4, ROW()-251)):INDEX(B:B, ROW()), B469), "")</f>
        <v>7.0999999999999994E-2</v>
      </c>
      <c r="P469" s="18">
        <f>IFERROR(_xlfn.PERCENTRANK.EXC(INDEX(H:H, MAX(4, ROW()-251)):INDEX(H:H, ROW()), H469), "")</f>
        <v>1.0999999999999999E-2</v>
      </c>
      <c r="Q469">
        <f t="shared" si="84"/>
        <v>4.0999999999999995E-2</v>
      </c>
      <c r="R469" s="1" t="str">
        <f t="shared" si="85"/>
        <v>贵</v>
      </c>
    </row>
    <row r="470" spans="1:18">
      <c r="A470" s="3">
        <f>信用曲线—价格!A469</f>
        <v>45245</v>
      </c>
      <c r="B470" s="14">
        <f>信用曲线—价格!D469</f>
        <v>3.4698000000000002</v>
      </c>
      <c r="C470" s="14">
        <f t="shared" si="73"/>
        <v>3.5406516666666668</v>
      </c>
      <c r="D470" s="14">
        <f t="shared" si="74"/>
        <v>6.9385199642132106E-2</v>
      </c>
      <c r="E470" s="14">
        <f t="shared" si="75"/>
        <v>3.6794220659509311</v>
      </c>
      <c r="F470" s="14">
        <f t="shared" si="76"/>
        <v>3.4018812673824024</v>
      </c>
      <c r="G470" s="17">
        <f t="shared" si="77"/>
        <v>24.47162109783573</v>
      </c>
      <c r="H470" s="17">
        <f>信用曲线—价格!H469</f>
        <v>65.760000000000048</v>
      </c>
      <c r="I470" s="17">
        <f t="shared" si="78"/>
        <v>75.423333333333346</v>
      </c>
      <c r="J470" s="17">
        <f t="shared" si="79"/>
        <v>3.3673877954538778</v>
      </c>
      <c r="K470" s="17">
        <f t="shared" si="80"/>
        <v>82.158108924241105</v>
      </c>
      <c r="L470" s="17">
        <f t="shared" si="81"/>
        <v>68.688557742425587</v>
      </c>
      <c r="M470" s="17">
        <f t="shared" si="82"/>
        <v>-21.742058832511212</v>
      </c>
      <c r="N470" s="17">
        <f t="shared" si="83"/>
        <v>1.3647811326622588</v>
      </c>
      <c r="O470" s="18">
        <f>IFERROR(_xlfn.PERCENTRANK.EXC(INDEX(B:B, MAX(4, ROW()-251)):INDEX(B:B, ROW()), B470), "")</f>
        <v>6.7000000000000004E-2</v>
      </c>
      <c r="P470" s="18">
        <f>IFERROR(_xlfn.PERCENTRANK.EXC(INDEX(H:H, MAX(4, ROW()-251)):INDEX(H:H, ROW()), H470), "")</f>
        <v>7.0000000000000001E-3</v>
      </c>
      <c r="Q470">
        <f t="shared" si="84"/>
        <v>3.7000000000000005E-2</v>
      </c>
      <c r="R470" s="1" t="str">
        <f t="shared" si="85"/>
        <v>贵</v>
      </c>
    </row>
    <row r="471" spans="1:18">
      <c r="A471" s="3">
        <f>信用曲线—价格!A470</f>
        <v>45246</v>
      </c>
      <c r="B471" s="14">
        <f>信用曲线—价格!D470</f>
        <v>3.4527999999999999</v>
      </c>
      <c r="C471" s="14">
        <f t="shared" si="73"/>
        <v>3.5409266666666666</v>
      </c>
      <c r="D471" s="14">
        <f t="shared" si="74"/>
        <v>6.8996211801357982E-2</v>
      </c>
      <c r="E471" s="14">
        <f t="shared" si="75"/>
        <v>3.6789190902693827</v>
      </c>
      <c r="F471" s="14">
        <f t="shared" si="76"/>
        <v>3.4029342430639504</v>
      </c>
      <c r="G471" s="17">
        <f t="shared" si="77"/>
        <v>18.068295212936576</v>
      </c>
      <c r="H471" s="17">
        <f>信用曲线—价格!H470</f>
        <v>64.56</v>
      </c>
      <c r="I471" s="17">
        <f t="shared" si="78"/>
        <v>75.222333333333353</v>
      </c>
      <c r="J471" s="17">
        <f t="shared" si="79"/>
        <v>3.6433702811613444</v>
      </c>
      <c r="K471" s="17">
        <f t="shared" si="80"/>
        <v>82.509073895656044</v>
      </c>
      <c r="L471" s="17">
        <f t="shared" si="81"/>
        <v>67.935592771010661</v>
      </c>
      <c r="M471" s="17">
        <f t="shared" si="82"/>
        <v>-23.162570027981545</v>
      </c>
      <c r="N471" s="17">
        <f t="shared" si="83"/>
        <v>-2.5471374075224844</v>
      </c>
      <c r="O471" s="18">
        <f>IFERROR(_xlfn.PERCENTRANK.EXC(INDEX(B:B, MAX(4, ROW()-251)):INDEX(B:B, ROW()), B471), "")</f>
        <v>4.7E-2</v>
      </c>
      <c r="P471" s="18">
        <f>IFERROR(_xlfn.PERCENTRANK.EXC(INDEX(H:H, MAX(4, ROW()-251)):INDEX(H:H, ROW()), H471), "")</f>
        <v>3.0000000000000001E-3</v>
      </c>
      <c r="Q471">
        <f t="shared" si="84"/>
        <v>2.5000000000000001E-2</v>
      </c>
      <c r="R471" s="1" t="str">
        <f t="shared" si="85"/>
        <v>贵</v>
      </c>
    </row>
    <row r="472" spans="1:18">
      <c r="A472" s="3">
        <f>信用曲线—价格!A471</f>
        <v>45247</v>
      </c>
      <c r="B472" s="14">
        <f>信用曲线—价格!D471</f>
        <v>3.4186000000000001</v>
      </c>
      <c r="C472" s="14">
        <f t="shared" si="73"/>
        <v>3.5407150000000001</v>
      </c>
      <c r="D472" s="14">
        <f t="shared" si="74"/>
        <v>6.9356763323010273E-2</v>
      </c>
      <c r="E472" s="14">
        <f t="shared" si="75"/>
        <v>3.6794285266460207</v>
      </c>
      <c r="F472" s="14">
        <f t="shared" si="76"/>
        <v>3.4020014733539794</v>
      </c>
      <c r="G472" s="17">
        <f t="shared" si="77"/>
        <v>5.9830238071799657</v>
      </c>
      <c r="H472" s="17">
        <f>信用曲线—价格!H471</f>
        <v>61.480000000000025</v>
      </c>
      <c r="I472" s="17">
        <f t="shared" si="78"/>
        <v>74.940333333333371</v>
      </c>
      <c r="J472" s="17">
        <f t="shared" si="79"/>
        <v>4.0277793716471901</v>
      </c>
      <c r="K472" s="17">
        <f t="shared" si="80"/>
        <v>82.995892076627754</v>
      </c>
      <c r="L472" s="17">
        <f t="shared" si="81"/>
        <v>66.884774590038987</v>
      </c>
      <c r="M472" s="17">
        <f t="shared" si="82"/>
        <v>-33.546863490617639</v>
      </c>
      <c r="N472" s="17">
        <f t="shared" si="83"/>
        <v>-13.781919841718837</v>
      </c>
      <c r="O472" s="18">
        <f>IFERROR(_xlfn.PERCENTRANK.EXC(INDEX(B:B, MAX(4, ROW()-251)):INDEX(B:B, ROW()), B472), "")</f>
        <v>7.0000000000000001E-3</v>
      </c>
      <c r="P472" s="18">
        <f>IFERROR(_xlfn.PERCENTRANK.EXC(INDEX(H:H, MAX(4, ROW()-251)):INDEX(H:H, ROW()), H472), "")</f>
        <v>3.0000000000000001E-3</v>
      </c>
      <c r="Q472">
        <f t="shared" si="84"/>
        <v>5.0000000000000001E-3</v>
      </c>
      <c r="R472" s="1" t="str">
        <f t="shared" si="85"/>
        <v>贵</v>
      </c>
    </row>
    <row r="473" spans="1:18">
      <c r="A473" s="3">
        <f>信用曲线—价格!A472</f>
        <v>45250</v>
      </c>
      <c r="B473" s="14">
        <f>信用曲线—价格!D472</f>
        <v>3.3984999999999999</v>
      </c>
      <c r="C473" s="14">
        <f t="shared" si="73"/>
        <v>3.5403350000000002</v>
      </c>
      <c r="D473" s="14">
        <f t="shared" si="74"/>
        <v>7.0080797981777507E-2</v>
      </c>
      <c r="E473" s="14">
        <f t="shared" si="75"/>
        <v>3.6804965959635552</v>
      </c>
      <c r="F473" s="14">
        <f t="shared" si="76"/>
        <v>3.4001734040364453</v>
      </c>
      <c r="G473" s="17">
        <f t="shared" si="77"/>
        <v>-0.59695525901423407</v>
      </c>
      <c r="H473" s="17">
        <f>信用曲线—价格!H472</f>
        <v>59.010000000000005</v>
      </c>
      <c r="I473" s="17">
        <f t="shared" si="78"/>
        <v>74.651833333333357</v>
      </c>
      <c r="J473" s="17">
        <f t="shared" si="79"/>
        <v>4.5174529690616128</v>
      </c>
      <c r="K473" s="17">
        <f t="shared" si="80"/>
        <v>83.686739271456588</v>
      </c>
      <c r="L473" s="17">
        <f t="shared" si="81"/>
        <v>65.616927395210126</v>
      </c>
      <c r="M473" s="17">
        <f t="shared" si="82"/>
        <v>-36.563343550328867</v>
      </c>
      <c r="N473" s="17">
        <f t="shared" si="83"/>
        <v>-18.580149404671552</v>
      </c>
      <c r="O473" s="18">
        <f>IFERROR(_xlfn.PERCENTRANK.EXC(INDEX(B:B, MAX(4, ROW()-251)):INDEX(B:B, ROW()), B473), "")</f>
        <v>3.0000000000000001E-3</v>
      </c>
      <c r="P473" s="18">
        <f>IFERROR(_xlfn.PERCENTRANK.EXC(INDEX(H:H, MAX(4, ROW()-251)):INDEX(H:H, ROW()), H473), "")</f>
        <v>3.0000000000000001E-3</v>
      </c>
      <c r="Q473">
        <f t="shared" si="84"/>
        <v>3.0000000000000001E-3</v>
      </c>
      <c r="R473" s="1" t="str">
        <f t="shared" si="85"/>
        <v>贵</v>
      </c>
    </row>
    <row r="474" spans="1:18">
      <c r="A474" s="3">
        <f>信用曲线—价格!A473</f>
        <v>45251</v>
      </c>
      <c r="B474" s="14">
        <f>信用曲线—价格!D473</f>
        <v>3.39</v>
      </c>
      <c r="C474" s="14">
        <f t="shared" si="73"/>
        <v>3.5398750000000003</v>
      </c>
      <c r="D474" s="14">
        <f t="shared" si="74"/>
        <v>7.098481724750029E-2</v>
      </c>
      <c r="E474" s="14">
        <f t="shared" si="75"/>
        <v>3.6818446344950009</v>
      </c>
      <c r="F474" s="14">
        <f t="shared" si="76"/>
        <v>3.3979053655049998</v>
      </c>
      <c r="G474" s="17">
        <f t="shared" si="77"/>
        <v>-2.7841747755144208</v>
      </c>
      <c r="H474" s="17">
        <f>信用曲线—价格!H473</f>
        <v>57.489999999999995</v>
      </c>
      <c r="I474" s="17">
        <f t="shared" si="78"/>
        <v>74.344000000000037</v>
      </c>
      <c r="J474" s="17">
        <f t="shared" si="79"/>
        <v>5.0273270857503007</v>
      </c>
      <c r="K474" s="17">
        <f t="shared" si="80"/>
        <v>84.398654171500638</v>
      </c>
      <c r="L474" s="17">
        <f t="shared" si="81"/>
        <v>64.289345828499435</v>
      </c>
      <c r="M474" s="17">
        <f t="shared" si="82"/>
        <v>-33.811932824958987</v>
      </c>
      <c r="N474" s="17">
        <f t="shared" si="83"/>
        <v>-18.298053800236705</v>
      </c>
      <c r="O474" s="18">
        <f>IFERROR(_xlfn.PERCENTRANK.EXC(INDEX(B:B, MAX(4, ROW()-251)):INDEX(B:B, ROW()), B474), "")</f>
        <v>3.0000000000000001E-3</v>
      </c>
      <c r="P474" s="18">
        <f>IFERROR(_xlfn.PERCENTRANK.EXC(INDEX(H:H, MAX(4, ROW()-251)):INDEX(H:H, ROW()), H474), "")</f>
        <v>3.0000000000000001E-3</v>
      </c>
      <c r="Q474">
        <f t="shared" si="84"/>
        <v>3.0000000000000001E-3</v>
      </c>
      <c r="R474" s="1" t="str">
        <f t="shared" si="85"/>
        <v>贵</v>
      </c>
    </row>
    <row r="475" spans="1:18">
      <c r="A475" s="3">
        <f>信用曲线—价格!A474</f>
        <v>45252</v>
      </c>
      <c r="B475" s="14">
        <f>信用曲线—价格!D474</f>
        <v>3.3940999999999999</v>
      </c>
      <c r="C475" s="14">
        <f t="shared" si="73"/>
        <v>3.5394533333333338</v>
      </c>
      <c r="D475" s="14">
        <f t="shared" si="74"/>
        <v>7.1783250646974231E-2</v>
      </c>
      <c r="E475" s="14">
        <f t="shared" si="75"/>
        <v>3.6830198346272822</v>
      </c>
      <c r="F475" s="14">
        <f t="shared" si="76"/>
        <v>3.3958868320393854</v>
      </c>
      <c r="G475" s="17">
        <f t="shared" si="77"/>
        <v>-0.62230117168035115</v>
      </c>
      <c r="H475" s="17">
        <f>信用曲线—价格!H474</f>
        <v>56.65</v>
      </c>
      <c r="I475" s="17">
        <f t="shared" si="78"/>
        <v>74.03366666666669</v>
      </c>
      <c r="J475" s="17">
        <f t="shared" si="79"/>
        <v>5.5197776811858539</v>
      </c>
      <c r="K475" s="17">
        <f t="shared" si="80"/>
        <v>85.073222029038391</v>
      </c>
      <c r="L475" s="17">
        <f t="shared" si="81"/>
        <v>62.994111304294982</v>
      </c>
      <c r="M475" s="17">
        <f t="shared" si="82"/>
        <v>-28.733545401288854</v>
      </c>
      <c r="N475" s="17">
        <f t="shared" si="83"/>
        <v>-14.677923286484603</v>
      </c>
      <c r="O475" s="18">
        <f>IFERROR(_xlfn.PERCENTRANK.EXC(INDEX(B:B, MAX(4, ROW()-251)):INDEX(B:B, ROW()), B475), "")</f>
        <v>7.0000000000000001E-3</v>
      </c>
      <c r="P475" s="18">
        <f>IFERROR(_xlfn.PERCENTRANK.EXC(INDEX(H:H, MAX(4, ROW()-251)):INDEX(H:H, ROW()), H475), "")</f>
        <v>3.0000000000000001E-3</v>
      </c>
      <c r="Q475">
        <f t="shared" si="84"/>
        <v>5.0000000000000001E-3</v>
      </c>
      <c r="R475" s="1" t="str">
        <f t="shared" si="85"/>
        <v>贵</v>
      </c>
    </row>
    <row r="476" spans="1:18">
      <c r="A476" s="3">
        <f>信用曲线—价格!A475</f>
        <v>45253</v>
      </c>
      <c r="B476" s="14">
        <f>信用曲线—价格!D475</f>
        <v>3.4184999999999999</v>
      </c>
      <c r="C476" s="14">
        <f t="shared" si="73"/>
        <v>3.5394416666666668</v>
      </c>
      <c r="D476" s="14">
        <f t="shared" si="74"/>
        <v>7.1803180354630153E-2</v>
      </c>
      <c r="E476" s="14">
        <f t="shared" si="75"/>
        <v>3.6830480273759272</v>
      </c>
      <c r="F476" s="14">
        <f t="shared" si="76"/>
        <v>3.3958353059574065</v>
      </c>
      <c r="G476" s="17">
        <f t="shared" si="77"/>
        <v>7.8912570204600607</v>
      </c>
      <c r="H476" s="17">
        <f>信用曲线—价格!H475</f>
        <v>57.839999999999982</v>
      </c>
      <c r="I476" s="17">
        <f t="shared" si="78"/>
        <v>73.766666666666694</v>
      </c>
      <c r="J476" s="17">
        <f t="shared" si="79"/>
        <v>5.9025075586758859</v>
      </c>
      <c r="K476" s="17">
        <f t="shared" si="80"/>
        <v>85.571681784018466</v>
      </c>
      <c r="L476" s="17">
        <f t="shared" si="81"/>
        <v>61.961651549314922</v>
      </c>
      <c r="M476" s="17">
        <f t="shared" si="82"/>
        <v>-17.457205722916321</v>
      </c>
      <c r="N476" s="17">
        <f t="shared" si="83"/>
        <v>-4.7829743512281304</v>
      </c>
      <c r="O476" s="18">
        <f>IFERROR(_xlfn.PERCENTRANK.EXC(INDEX(B:B, MAX(4, ROW()-251)):INDEX(B:B, ROW()), B476), "")</f>
        <v>1.9E-2</v>
      </c>
      <c r="P476" s="18">
        <f>IFERROR(_xlfn.PERCENTRANK.EXC(INDEX(H:H, MAX(4, ROW()-251)):INDEX(H:H, ROW()), H476), "")</f>
        <v>1.0999999999999999E-2</v>
      </c>
      <c r="Q476">
        <f t="shared" si="84"/>
        <v>1.4999999999999999E-2</v>
      </c>
      <c r="R476" s="1" t="str">
        <f t="shared" si="85"/>
        <v>贵</v>
      </c>
    </row>
    <row r="477" spans="1:18">
      <c r="A477" s="3">
        <f>信用曲线—价格!A476</f>
        <v>45254</v>
      </c>
      <c r="B477" s="14">
        <f>信用曲线—价格!D476</f>
        <v>3.4443000000000001</v>
      </c>
      <c r="C477" s="14">
        <f t="shared" si="73"/>
        <v>3.5395150000000002</v>
      </c>
      <c r="D477" s="14">
        <f t="shared" si="74"/>
        <v>7.170196986869222E-2</v>
      </c>
      <c r="E477" s="14">
        <f t="shared" si="75"/>
        <v>3.6829189397373847</v>
      </c>
      <c r="F477" s="14">
        <f t="shared" si="76"/>
        <v>3.3961110602626157</v>
      </c>
      <c r="G477" s="17">
        <f t="shared" si="77"/>
        <v>16.801818634004345</v>
      </c>
      <c r="H477" s="17">
        <f>信用曲线—价格!H476</f>
        <v>60.67</v>
      </c>
      <c r="I477" s="17">
        <f t="shared" si="78"/>
        <v>73.543666666666681</v>
      </c>
      <c r="J477" s="17">
        <f t="shared" si="79"/>
        <v>6.1396113073752225</v>
      </c>
      <c r="K477" s="17">
        <f t="shared" si="80"/>
        <v>85.822889281417133</v>
      </c>
      <c r="L477" s="17">
        <f t="shared" si="81"/>
        <v>61.264444051916236</v>
      </c>
      <c r="M477" s="17">
        <f t="shared" si="82"/>
        <v>-2.4205280357168406</v>
      </c>
      <c r="N477" s="17">
        <f t="shared" si="83"/>
        <v>7.1906452991437524</v>
      </c>
      <c r="O477" s="18">
        <f>IFERROR(_xlfn.PERCENTRANK.EXC(INDEX(B:B, MAX(4, ROW()-251)):INDEX(B:B, ROW()), B477), "")</f>
        <v>5.8999999999999997E-2</v>
      </c>
      <c r="P477" s="18">
        <f>IFERROR(_xlfn.PERCENTRANK.EXC(INDEX(H:H, MAX(4, ROW()-251)):INDEX(H:H, ROW()), H477), "")</f>
        <v>1.9E-2</v>
      </c>
      <c r="Q477">
        <f t="shared" si="84"/>
        <v>3.9E-2</v>
      </c>
      <c r="R477" s="1" t="str">
        <f t="shared" si="85"/>
        <v>贵</v>
      </c>
    </row>
    <row r="478" spans="1:18">
      <c r="A478" s="3">
        <f>信用曲线—价格!A477</f>
        <v>45257</v>
      </c>
      <c r="B478" s="14">
        <f>信用曲线—价格!D477</f>
        <v>3.4739</v>
      </c>
      <c r="C478" s="14">
        <f t="shared" si="73"/>
        <v>3.5397849999999997</v>
      </c>
      <c r="D478" s="14">
        <f t="shared" si="74"/>
        <v>7.1418607993971775E-2</v>
      </c>
      <c r="E478" s="14">
        <f t="shared" si="75"/>
        <v>3.6826222159879434</v>
      </c>
      <c r="F478" s="14">
        <f t="shared" si="76"/>
        <v>3.3969477840120561</v>
      </c>
      <c r="G478" s="17">
        <f t="shared" si="77"/>
        <v>26.937032990911536</v>
      </c>
      <c r="H478" s="17">
        <f>信用曲线—价格!H477</f>
        <v>62.88</v>
      </c>
      <c r="I478" s="17">
        <f t="shared" si="78"/>
        <v>73.344500000000011</v>
      </c>
      <c r="J478" s="17">
        <f t="shared" si="79"/>
        <v>6.2891807623105347</v>
      </c>
      <c r="K478" s="17">
        <f t="shared" si="80"/>
        <v>85.922861524621084</v>
      </c>
      <c r="L478" s="17">
        <f t="shared" si="81"/>
        <v>60.766138475378938</v>
      </c>
      <c r="M478" s="17">
        <f t="shared" si="82"/>
        <v>8.4027697903393879</v>
      </c>
      <c r="N478" s="17">
        <f t="shared" si="83"/>
        <v>17.669901390625462</v>
      </c>
      <c r="O478" s="18">
        <f>IFERROR(_xlfn.PERCENTRANK.EXC(INDEX(B:B, MAX(4, ROW()-251)):INDEX(B:B, ROW()), B478), "")</f>
        <v>0.10199999999999999</v>
      </c>
      <c r="P478" s="18">
        <f>IFERROR(_xlfn.PERCENTRANK.EXC(INDEX(H:H, MAX(4, ROW()-251)):INDEX(H:H, ROW()), H478), "")</f>
        <v>2.7E-2</v>
      </c>
      <c r="Q478">
        <f t="shared" si="84"/>
        <v>6.4500000000000002E-2</v>
      </c>
      <c r="R478" s="1" t="str">
        <f t="shared" si="85"/>
        <v>贵</v>
      </c>
    </row>
    <row r="479" spans="1:18">
      <c r="A479" s="3">
        <f>信用曲线—价格!A478</f>
        <v>45258</v>
      </c>
      <c r="B479" s="14">
        <f>信用曲线—价格!D478</f>
        <v>3.4839000000000002</v>
      </c>
      <c r="C479" s="14">
        <f t="shared" si="73"/>
        <v>3.5403566666666664</v>
      </c>
      <c r="D479" s="14">
        <f t="shared" si="74"/>
        <v>7.0819252784618883E-2</v>
      </c>
      <c r="E479" s="14">
        <f t="shared" si="75"/>
        <v>3.6819951722359043</v>
      </c>
      <c r="F479" s="14">
        <f t="shared" si="76"/>
        <v>3.3987181610974284</v>
      </c>
      <c r="G479" s="17">
        <f t="shared" si="77"/>
        <v>30.070155908603496</v>
      </c>
      <c r="H479" s="17">
        <f>信用曲线—价格!H478</f>
        <v>64.540000000000049</v>
      </c>
      <c r="I479" s="17">
        <f t="shared" si="78"/>
        <v>73.161500000000018</v>
      </c>
      <c r="J479" s="17">
        <f t="shared" si="79"/>
        <v>6.3838394549393742</v>
      </c>
      <c r="K479" s="17">
        <f t="shared" si="80"/>
        <v>85.929178909878772</v>
      </c>
      <c r="L479" s="17">
        <f t="shared" si="81"/>
        <v>60.393821090121271</v>
      </c>
      <c r="M479" s="17">
        <f t="shared" si="82"/>
        <v>16.237011202837934</v>
      </c>
      <c r="N479" s="17">
        <f t="shared" si="83"/>
        <v>23.153583555720715</v>
      </c>
      <c r="O479" s="18">
        <f>IFERROR(_xlfn.PERCENTRANK.EXC(INDEX(B:B, MAX(4, ROW()-251)):INDEX(B:B, ROW()), B479), "")</f>
        <v>0.11</v>
      </c>
      <c r="P479" s="18">
        <f>IFERROR(_xlfn.PERCENTRANK.EXC(INDEX(H:H, MAX(4, ROW()-251)):INDEX(H:H, ROW()), H479), "")</f>
        <v>3.1E-2</v>
      </c>
      <c r="Q479">
        <f t="shared" si="84"/>
        <v>7.0500000000000007E-2</v>
      </c>
      <c r="R479" s="1" t="str">
        <f t="shared" si="85"/>
        <v>贵</v>
      </c>
    </row>
    <row r="480" spans="1:18">
      <c r="A480" s="3">
        <f>信用曲线—价格!A479</f>
        <v>45259</v>
      </c>
      <c r="B480" s="14">
        <f>信用曲线—价格!D479</f>
        <v>3.4887000000000001</v>
      </c>
      <c r="C480" s="14">
        <f t="shared" si="73"/>
        <v>3.5411333333333328</v>
      </c>
      <c r="D480" s="14">
        <f t="shared" si="74"/>
        <v>6.9973902318290898E-2</v>
      </c>
      <c r="E480" s="14">
        <f t="shared" si="75"/>
        <v>3.6810811379699144</v>
      </c>
      <c r="F480" s="14">
        <f t="shared" si="76"/>
        <v>3.4011855286967512</v>
      </c>
      <c r="G480" s="17">
        <f t="shared" si="77"/>
        <v>31.266825346245245</v>
      </c>
      <c r="H480" s="17">
        <f>信用曲线—价格!H479</f>
        <v>64.400000000000006</v>
      </c>
      <c r="I480" s="17">
        <f t="shared" si="78"/>
        <v>72.980333333333348</v>
      </c>
      <c r="J480" s="17">
        <f t="shared" si="79"/>
        <v>6.4765545785579155</v>
      </c>
      <c r="K480" s="17">
        <f t="shared" si="80"/>
        <v>85.933442490449181</v>
      </c>
      <c r="L480" s="17">
        <f t="shared" si="81"/>
        <v>60.027224176217516</v>
      </c>
      <c r="M480" s="17">
        <f t="shared" si="82"/>
        <v>16.879251810289468</v>
      </c>
      <c r="N480" s="17">
        <f t="shared" si="83"/>
        <v>24.073038578267358</v>
      </c>
      <c r="O480" s="18">
        <f>IFERROR(_xlfn.PERCENTRANK.EXC(INDEX(B:B, MAX(4, ROW()-251)):INDEX(B:B, ROW()), B480), "")</f>
        <v>0.114</v>
      </c>
      <c r="P480" s="18">
        <f>IFERROR(_xlfn.PERCENTRANK.EXC(INDEX(H:H, MAX(4, ROW()-251)):INDEX(H:H, ROW()), H480), "")</f>
        <v>3.1E-2</v>
      </c>
      <c r="Q480">
        <f t="shared" si="84"/>
        <v>7.2500000000000009E-2</v>
      </c>
      <c r="R480" s="1" t="str">
        <f t="shared" si="85"/>
        <v>贵</v>
      </c>
    </row>
    <row r="481" spans="1:18">
      <c r="A481" s="3">
        <f>信用曲线—价格!A480</f>
        <v>45260</v>
      </c>
      <c r="B481" s="14">
        <f>信用曲线—价格!D480</f>
        <v>3.4958999999999998</v>
      </c>
      <c r="C481" s="14">
        <f t="shared" si="73"/>
        <v>3.5420383333333327</v>
      </c>
      <c r="D481" s="14">
        <f t="shared" si="74"/>
        <v>6.9009272508050654E-2</v>
      </c>
      <c r="E481" s="14">
        <f t="shared" si="75"/>
        <v>3.6800568783494341</v>
      </c>
      <c r="F481" s="14">
        <f t="shared" si="76"/>
        <v>3.4040197883172314</v>
      </c>
      <c r="G481" s="17">
        <f t="shared" si="77"/>
        <v>33.285458730219759</v>
      </c>
      <c r="H481" s="17">
        <f>信用曲线—价格!H480</f>
        <v>65.389999999999972</v>
      </c>
      <c r="I481" s="17">
        <f t="shared" si="78"/>
        <v>72.852000000000018</v>
      </c>
      <c r="J481" s="17">
        <f t="shared" si="79"/>
        <v>6.5502138145978961</v>
      </c>
      <c r="K481" s="17">
        <f t="shared" si="80"/>
        <v>85.95242762919581</v>
      </c>
      <c r="L481" s="17">
        <f t="shared" si="81"/>
        <v>59.751572370804226</v>
      </c>
      <c r="M481" s="17">
        <f t="shared" si="82"/>
        <v>21.520013654477467</v>
      </c>
      <c r="N481" s="17">
        <f t="shared" si="83"/>
        <v>27.402736192348613</v>
      </c>
      <c r="O481" s="18">
        <f>IFERROR(_xlfn.PERCENTRANK.EXC(INDEX(B:B, MAX(4, ROW()-251)):INDEX(B:B, ROW()), B481), "")</f>
        <v>0.11799999999999999</v>
      </c>
      <c r="P481" s="18">
        <f>IFERROR(_xlfn.PERCENTRANK.EXC(INDEX(H:H, MAX(4, ROW()-251)):INDEX(H:H, ROW()), H481), "")</f>
        <v>4.2999999999999997E-2</v>
      </c>
      <c r="Q481">
        <f t="shared" si="84"/>
        <v>8.0499999999999988E-2</v>
      </c>
      <c r="R481" s="1" t="str">
        <f t="shared" si="85"/>
        <v>贵</v>
      </c>
    </row>
    <row r="482" spans="1:18">
      <c r="A482" s="3">
        <f>信用曲线—价格!A481</f>
        <v>45261</v>
      </c>
      <c r="B482" s="14">
        <f>信用曲线—价格!D481</f>
        <v>3.4962</v>
      </c>
      <c r="C482" s="14">
        <f t="shared" si="73"/>
        <v>3.5426983333333331</v>
      </c>
      <c r="D482" s="14">
        <f t="shared" si="74"/>
        <v>6.8364651614672034E-2</v>
      </c>
      <c r="E482" s="14">
        <f t="shared" si="75"/>
        <v>3.6794276365626772</v>
      </c>
      <c r="F482" s="14">
        <f t="shared" si="76"/>
        <v>3.4059690301039889</v>
      </c>
      <c r="G482" s="17">
        <f t="shared" si="77"/>
        <v>32.996207749505359</v>
      </c>
      <c r="H482" s="17">
        <f>信用曲线—价格!H481</f>
        <v>65.419999999999987</v>
      </c>
      <c r="I482" s="17">
        <f t="shared" si="78"/>
        <v>72.753333333333359</v>
      </c>
      <c r="J482" s="17">
        <f t="shared" si="79"/>
        <v>6.6176153385008369</v>
      </c>
      <c r="K482" s="17">
        <f t="shared" si="80"/>
        <v>85.98856401033504</v>
      </c>
      <c r="L482" s="17">
        <f t="shared" si="81"/>
        <v>59.518102656331685</v>
      </c>
      <c r="M482" s="17">
        <f t="shared" si="82"/>
        <v>22.296163503684866</v>
      </c>
      <c r="N482" s="17">
        <f t="shared" si="83"/>
        <v>27.646185626595113</v>
      </c>
      <c r="O482" s="18">
        <f>IFERROR(_xlfn.PERCENTRANK.EXC(INDEX(B:B, MAX(4, ROW()-251)):INDEX(B:B, ROW()), B482), "")</f>
        <v>0.122</v>
      </c>
      <c r="P482" s="18">
        <f>IFERROR(_xlfn.PERCENTRANK.EXC(INDEX(H:H, MAX(4, ROW()-251)):INDEX(H:H, ROW()), H482), "")</f>
        <v>4.7E-2</v>
      </c>
      <c r="Q482">
        <f t="shared" si="84"/>
        <v>8.4499999999999992E-2</v>
      </c>
      <c r="R482" s="1" t="str">
        <f t="shared" si="85"/>
        <v>贵</v>
      </c>
    </row>
    <row r="483" spans="1:18">
      <c r="A483" s="3">
        <f>信用曲线—价格!A482</f>
        <v>45264</v>
      </c>
      <c r="B483" s="14">
        <f>信用曲线—价格!D482</f>
        <v>3.5013000000000001</v>
      </c>
      <c r="C483" s="14">
        <f t="shared" si="73"/>
        <v>3.543464999999999</v>
      </c>
      <c r="D483" s="14">
        <f t="shared" si="74"/>
        <v>6.7621816820974942E-2</v>
      </c>
      <c r="E483" s="14">
        <f t="shared" si="75"/>
        <v>3.678708633641949</v>
      </c>
      <c r="F483" s="14">
        <f t="shared" si="76"/>
        <v>3.408221366358049</v>
      </c>
      <c r="G483" s="17">
        <f t="shared" si="77"/>
        <v>34.411465861813362</v>
      </c>
      <c r="H483" s="17">
        <f>信用曲线—价格!H482</f>
        <v>65.19</v>
      </c>
      <c r="I483" s="17">
        <f t="shared" si="78"/>
        <v>72.652000000000029</v>
      </c>
      <c r="J483" s="17">
        <f t="shared" si="79"/>
        <v>6.6869018946857981</v>
      </c>
      <c r="K483" s="17">
        <f t="shared" si="80"/>
        <v>86.025803789371622</v>
      </c>
      <c r="L483" s="17">
        <f t="shared" si="81"/>
        <v>59.278196210628437</v>
      </c>
      <c r="M483" s="17">
        <f t="shared" si="82"/>
        <v>22.102177818960453</v>
      </c>
      <c r="N483" s="17">
        <f t="shared" si="83"/>
        <v>28.256821840386905</v>
      </c>
      <c r="O483" s="18">
        <f>IFERROR(_xlfn.PERCENTRANK.EXC(INDEX(B:B, MAX(4, ROW()-251)):INDEX(B:B, ROW()), B483), "")</f>
        <v>0.14199999999999999</v>
      </c>
      <c r="P483" s="18">
        <f>IFERROR(_xlfn.PERCENTRANK.EXC(INDEX(H:H, MAX(4, ROW()-251)):INDEX(H:H, ROW()), H483), "")</f>
        <v>4.2999999999999997E-2</v>
      </c>
      <c r="Q483">
        <f t="shared" si="84"/>
        <v>9.2499999999999999E-2</v>
      </c>
      <c r="R483" s="1" t="str">
        <f t="shared" si="85"/>
        <v>贵</v>
      </c>
    </row>
    <row r="484" spans="1:18">
      <c r="A484" s="3">
        <f>信用曲线—价格!A483</f>
        <v>45265</v>
      </c>
      <c r="B484" s="14">
        <f>信用曲线—价格!D483</f>
        <v>3.5194000000000001</v>
      </c>
      <c r="C484" s="14">
        <f t="shared" si="73"/>
        <v>3.5443399999999996</v>
      </c>
      <c r="D484" s="14">
        <f t="shared" si="74"/>
        <v>6.6950637520540299E-2</v>
      </c>
      <c r="E484" s="14">
        <f t="shared" si="75"/>
        <v>3.67824127504108</v>
      </c>
      <c r="F484" s="14">
        <f t="shared" si="76"/>
        <v>3.4104387249589192</v>
      </c>
      <c r="G484" s="17">
        <f t="shared" si="77"/>
        <v>40.687168590311025</v>
      </c>
      <c r="H484" s="17">
        <f>信用曲线—价格!H483</f>
        <v>67.249999999999986</v>
      </c>
      <c r="I484" s="17">
        <f t="shared" si="78"/>
        <v>72.617666666666693</v>
      </c>
      <c r="J484" s="17">
        <f t="shared" si="79"/>
        <v>6.7096018641303301</v>
      </c>
      <c r="K484" s="17">
        <f t="shared" si="80"/>
        <v>86.036870394927348</v>
      </c>
      <c r="L484" s="17">
        <f t="shared" si="81"/>
        <v>59.198462938406031</v>
      </c>
      <c r="M484" s="17">
        <f t="shared" si="82"/>
        <v>30.00005523665137</v>
      </c>
      <c r="N484" s="17">
        <f t="shared" si="83"/>
        <v>35.343611913481197</v>
      </c>
      <c r="O484" s="18">
        <f>IFERROR(_xlfn.PERCENTRANK.EXC(INDEX(B:B, MAX(4, ROW()-251)):INDEX(B:B, ROW()), B484), "")</f>
        <v>0.20899999999999999</v>
      </c>
      <c r="P484" s="18">
        <f>IFERROR(_xlfn.PERCENTRANK.EXC(INDEX(H:H, MAX(4, ROW()-251)):INDEX(H:H, ROW()), H484), "")</f>
        <v>7.0999999999999994E-2</v>
      </c>
      <c r="Q484">
        <f t="shared" si="84"/>
        <v>0.13999999999999999</v>
      </c>
      <c r="R484" s="1" t="str">
        <f t="shared" si="85"/>
        <v>贵</v>
      </c>
    </row>
    <row r="485" spans="1:18">
      <c r="A485" s="3">
        <f>信用曲线—价格!A484</f>
        <v>45266</v>
      </c>
      <c r="B485" s="14">
        <f>信用曲线—价格!D484</f>
        <v>3.5268000000000002</v>
      </c>
      <c r="C485" s="14">
        <f t="shared" si="73"/>
        <v>3.5447833333333332</v>
      </c>
      <c r="D485" s="14">
        <f t="shared" si="74"/>
        <v>6.6741139618035614E-2</v>
      </c>
      <c r="E485" s="14">
        <f t="shared" si="75"/>
        <v>3.6782656125694042</v>
      </c>
      <c r="F485" s="14">
        <f t="shared" si="76"/>
        <v>3.4113010540972621</v>
      </c>
      <c r="G485" s="17">
        <f t="shared" si="77"/>
        <v>43.263774998354478</v>
      </c>
      <c r="H485" s="17">
        <f>信用曲线—价格!H484</f>
        <v>67.490000000000009</v>
      </c>
      <c r="I485" s="17">
        <f t="shared" si="78"/>
        <v>72.552833333333339</v>
      </c>
      <c r="J485" s="17">
        <f t="shared" si="79"/>
        <v>6.7404868535291147</v>
      </c>
      <c r="K485" s="17">
        <f t="shared" si="80"/>
        <v>86.033807040391565</v>
      </c>
      <c r="L485" s="17">
        <f t="shared" si="81"/>
        <v>59.071859626275113</v>
      </c>
      <c r="M485" s="17">
        <f t="shared" si="82"/>
        <v>31.222300987492524</v>
      </c>
      <c r="N485" s="17">
        <f t="shared" si="83"/>
        <v>37.243037992923504</v>
      </c>
      <c r="O485" s="18">
        <f>IFERROR(_xlfn.PERCENTRANK.EXC(INDEX(B:B, MAX(4, ROW()-251)):INDEX(B:B, ROW()), B485), "")</f>
        <v>0.24099999999999999</v>
      </c>
      <c r="P485" s="18">
        <f>IFERROR(_xlfn.PERCENTRANK.EXC(INDEX(H:H, MAX(4, ROW()-251)):INDEX(H:H, ROW()), H485), "")</f>
        <v>8.3000000000000004E-2</v>
      </c>
      <c r="Q485">
        <f t="shared" si="84"/>
        <v>0.16200000000000001</v>
      </c>
      <c r="R485" s="1" t="str">
        <f t="shared" si="85"/>
        <v>中性</v>
      </c>
    </row>
    <row r="486" spans="1:18">
      <c r="A486" s="3">
        <f>信用曲线—价格!A485</f>
        <v>45267</v>
      </c>
      <c r="B486" s="14">
        <f>信用曲线—价格!D485</f>
        <v>3.5283000000000002</v>
      </c>
      <c r="C486" s="14">
        <f t="shared" si="73"/>
        <v>3.5449016666666666</v>
      </c>
      <c r="D486" s="14">
        <f t="shared" si="74"/>
        <v>6.670490158511759E-2</v>
      </c>
      <c r="E486" s="14">
        <f t="shared" si="75"/>
        <v>3.6783114698369017</v>
      </c>
      <c r="F486" s="14">
        <f t="shared" si="76"/>
        <v>3.4114918634964315</v>
      </c>
      <c r="G486" s="17">
        <f t="shared" si="77"/>
        <v>43.777943497344737</v>
      </c>
      <c r="H486" s="17">
        <f>信用曲线—价格!H485</f>
        <v>68.390000000000043</v>
      </c>
      <c r="I486" s="17">
        <f t="shared" si="78"/>
        <v>72.48250000000003</v>
      </c>
      <c r="J486" s="17">
        <f t="shared" si="79"/>
        <v>6.7618630531202335</v>
      </c>
      <c r="K486" s="17">
        <f t="shared" si="80"/>
        <v>86.00622610624049</v>
      </c>
      <c r="L486" s="17">
        <f t="shared" si="81"/>
        <v>58.958773893759563</v>
      </c>
      <c r="M486" s="17">
        <f t="shared" si="82"/>
        <v>34.869184839112066</v>
      </c>
      <c r="N486" s="17">
        <f t="shared" si="83"/>
        <v>39.323564168228401</v>
      </c>
      <c r="O486" s="18">
        <f>IFERROR(_xlfn.PERCENTRANK.EXC(INDEX(B:B, MAX(4, ROW()-251)):INDEX(B:B, ROW()), B486), "")</f>
        <v>0.252</v>
      </c>
      <c r="P486" s="18">
        <f>IFERROR(_xlfn.PERCENTRANK.EXC(INDEX(H:H, MAX(4, ROW()-251)):INDEX(H:H, ROW()), H486), "")</f>
        <v>0.11799999999999999</v>
      </c>
      <c r="Q486">
        <f t="shared" si="84"/>
        <v>0.185</v>
      </c>
      <c r="R486" s="1" t="str">
        <f t="shared" si="85"/>
        <v>中性</v>
      </c>
    </row>
    <row r="487" spans="1:18">
      <c r="A487" s="3">
        <f>信用曲线—价格!A486</f>
        <v>45268</v>
      </c>
      <c r="B487" s="14">
        <f>信用曲线—价格!D486</f>
        <v>3.5274999999999999</v>
      </c>
      <c r="C487" s="14">
        <f t="shared" si="73"/>
        <v>3.544588333333333</v>
      </c>
      <c r="D487" s="14">
        <f t="shared" si="74"/>
        <v>6.6742366012181156E-2</v>
      </c>
      <c r="E487" s="14">
        <f t="shared" si="75"/>
        <v>3.6780730653576952</v>
      </c>
      <c r="F487" s="14">
        <f t="shared" si="76"/>
        <v>3.4111036013089708</v>
      </c>
      <c r="G487" s="17">
        <f t="shared" si="77"/>
        <v>43.599143110159453</v>
      </c>
      <c r="H487" s="17">
        <f>信用曲线—价格!H486</f>
        <v>68.31</v>
      </c>
      <c r="I487" s="17">
        <f t="shared" si="78"/>
        <v>72.380166666666682</v>
      </c>
      <c r="J487" s="17">
        <f t="shared" si="79"/>
        <v>6.7780241837985615</v>
      </c>
      <c r="K487" s="17">
        <f t="shared" si="80"/>
        <v>85.93621503426381</v>
      </c>
      <c r="L487" s="17">
        <f t="shared" si="81"/>
        <v>58.824118299069561</v>
      </c>
      <c r="M487" s="17">
        <f t="shared" si="82"/>
        <v>34.987635938229765</v>
      </c>
      <c r="N487" s="17">
        <f t="shared" si="83"/>
        <v>39.293389524194609</v>
      </c>
      <c r="O487" s="18">
        <f>IFERROR(_xlfn.PERCENTRANK.EXC(INDEX(B:B, MAX(4, ROW()-251)):INDEX(B:B, ROW()), B487), "")</f>
        <v>0.249</v>
      </c>
      <c r="P487" s="18">
        <f>IFERROR(_xlfn.PERCENTRANK.EXC(INDEX(H:H, MAX(4, ROW()-251)):INDEX(H:H, ROW()), H487), "")</f>
        <v>0.11</v>
      </c>
      <c r="Q487">
        <f t="shared" si="84"/>
        <v>0.17949999999999999</v>
      </c>
      <c r="R487" s="1" t="str">
        <f t="shared" si="85"/>
        <v>中性</v>
      </c>
    </row>
    <row r="488" spans="1:18">
      <c r="A488" s="3">
        <f>信用曲线—价格!A487</f>
        <v>45271</v>
      </c>
      <c r="B488" s="14">
        <f>信用曲线—价格!D487</f>
        <v>3.5076999999999998</v>
      </c>
      <c r="C488" s="14">
        <f t="shared" si="73"/>
        <v>3.5441833333333332</v>
      </c>
      <c r="D488" s="14">
        <f t="shared" si="74"/>
        <v>6.6893604281615074E-2</v>
      </c>
      <c r="E488" s="14">
        <f t="shared" si="75"/>
        <v>3.6779705418965634</v>
      </c>
      <c r="F488" s="14">
        <f t="shared" si="76"/>
        <v>3.4103961247701031</v>
      </c>
      <c r="G488" s="17">
        <f t="shared" si="77"/>
        <v>36.365163857914425</v>
      </c>
      <c r="H488" s="17">
        <f>信用曲线—价格!H487</f>
        <v>67.289999999999978</v>
      </c>
      <c r="I488" s="17">
        <f t="shared" si="78"/>
        <v>72.270166666666697</v>
      </c>
      <c r="J488" s="17">
        <f t="shared" si="79"/>
        <v>6.8066011059719953</v>
      </c>
      <c r="K488" s="17">
        <f t="shared" si="80"/>
        <v>85.883368878610682</v>
      </c>
      <c r="L488" s="17">
        <f t="shared" si="81"/>
        <v>58.656964454722704</v>
      </c>
      <c r="M488" s="17">
        <f t="shared" si="82"/>
        <v>31.708320389536258</v>
      </c>
      <c r="N488" s="17">
        <f t="shared" si="83"/>
        <v>34.03674212372534</v>
      </c>
      <c r="O488" s="18">
        <f>IFERROR(_xlfn.PERCENTRANK.EXC(INDEX(B:B, MAX(4, ROW()-251)):INDEX(B:B, ROW()), B488), "")</f>
        <v>0.16600000000000001</v>
      </c>
      <c r="P488" s="18">
        <f>IFERROR(_xlfn.PERCENTRANK.EXC(INDEX(H:H, MAX(4, ROW()-251)):INDEX(H:H, ROW()), H488), "")</f>
        <v>7.4999999999999997E-2</v>
      </c>
      <c r="Q488">
        <f t="shared" si="84"/>
        <v>0.1205</v>
      </c>
      <c r="R488" s="1" t="str">
        <f t="shared" si="85"/>
        <v>贵</v>
      </c>
    </row>
    <row r="489" spans="1:18">
      <c r="A489" s="3">
        <f>信用曲线—价格!A488</f>
        <v>45272</v>
      </c>
      <c r="B489" s="14">
        <f>信用曲线—价格!D488</f>
        <v>3.4994000000000001</v>
      </c>
      <c r="C489" s="14">
        <f t="shared" si="73"/>
        <v>3.543733333333333</v>
      </c>
      <c r="D489" s="14">
        <f t="shared" si="74"/>
        <v>6.7105741669187674E-2</v>
      </c>
      <c r="E489" s="14">
        <f t="shared" si="75"/>
        <v>3.6779448166717081</v>
      </c>
      <c r="F489" s="14">
        <f t="shared" si="76"/>
        <v>3.4095218499949578</v>
      </c>
      <c r="G489" s="17">
        <f t="shared" si="77"/>
        <v>33.483777903877531</v>
      </c>
      <c r="H489" s="17">
        <f>信用曲线—价格!H488</f>
        <v>67.209999999999994</v>
      </c>
      <c r="I489" s="17">
        <f t="shared" si="78"/>
        <v>72.138166666666692</v>
      </c>
      <c r="J489" s="17">
        <f t="shared" si="79"/>
        <v>6.8269660958178413</v>
      </c>
      <c r="K489" s="17">
        <f t="shared" si="80"/>
        <v>85.792098858302381</v>
      </c>
      <c r="L489" s="17">
        <f t="shared" si="81"/>
        <v>58.484234475031009</v>
      </c>
      <c r="M489" s="17">
        <f t="shared" si="82"/>
        <v>31.953306206963347</v>
      </c>
      <c r="N489" s="17">
        <f t="shared" si="83"/>
        <v>32.718542055420443</v>
      </c>
      <c r="O489" s="18">
        <f>IFERROR(_xlfn.PERCENTRANK.EXC(INDEX(B:B, MAX(4, ROW()-251)):INDEX(B:B, ROW()), B489), "")</f>
        <v>0.13400000000000001</v>
      </c>
      <c r="P489" s="18">
        <f>IFERROR(_xlfn.PERCENTRANK.EXC(INDEX(H:H, MAX(4, ROW()-251)):INDEX(H:H, ROW()), H489), "")</f>
        <v>7.0999999999999994E-2</v>
      </c>
      <c r="Q489">
        <f t="shared" si="84"/>
        <v>0.10250000000000001</v>
      </c>
      <c r="R489" s="1" t="str">
        <f t="shared" si="85"/>
        <v>贵</v>
      </c>
    </row>
    <row r="490" spans="1:18">
      <c r="A490" s="3">
        <f>信用曲线—价格!A489</f>
        <v>45273</v>
      </c>
      <c r="B490" s="14">
        <f>信用曲线—价格!D489</f>
        <v>3.4849999999999999</v>
      </c>
      <c r="C490" s="14">
        <f t="shared" si="73"/>
        <v>3.5432183333333334</v>
      </c>
      <c r="D490" s="14">
        <f t="shared" si="74"/>
        <v>6.7440702118675228E-2</v>
      </c>
      <c r="E490" s="14">
        <f t="shared" si="75"/>
        <v>3.6780997375706836</v>
      </c>
      <c r="F490" s="14">
        <f t="shared" si="76"/>
        <v>3.4083369290959831</v>
      </c>
      <c r="G490" s="17">
        <f t="shared" si="77"/>
        <v>28.418695422651847</v>
      </c>
      <c r="H490" s="17">
        <f>信用曲线—价格!H489</f>
        <v>68.149999999999977</v>
      </c>
      <c r="I490" s="17">
        <f t="shared" si="78"/>
        <v>72.01433333333334</v>
      </c>
      <c r="J490" s="17">
        <f t="shared" si="79"/>
        <v>6.8308617633047213</v>
      </c>
      <c r="K490" s="17">
        <f t="shared" si="80"/>
        <v>85.676056859942776</v>
      </c>
      <c r="L490" s="17">
        <f t="shared" si="81"/>
        <v>58.352609806723898</v>
      </c>
      <c r="M490" s="17">
        <f t="shared" si="82"/>
        <v>35.857079724213946</v>
      </c>
      <c r="N490" s="17">
        <f t="shared" si="83"/>
        <v>32.137887573432899</v>
      </c>
      <c r="O490" s="18">
        <f>IFERROR(_xlfn.PERCENTRANK.EXC(INDEX(B:B, MAX(4, ROW()-251)):INDEX(B:B, ROW()), B490), "")</f>
        <v>0.114</v>
      </c>
      <c r="P490" s="18">
        <f>IFERROR(_xlfn.PERCENTRANK.EXC(INDEX(H:H, MAX(4, ROW()-251)):INDEX(H:H, ROW()), H490), "")</f>
        <v>0.11</v>
      </c>
      <c r="Q490">
        <f t="shared" si="84"/>
        <v>0.112</v>
      </c>
      <c r="R490" s="1" t="str">
        <f t="shared" si="85"/>
        <v>贵</v>
      </c>
    </row>
    <row r="491" spans="1:18">
      <c r="A491" s="3">
        <f>信用曲线—价格!A490</f>
        <v>45274</v>
      </c>
      <c r="B491" s="14">
        <f>信用曲线—价格!D490</f>
        <v>3.4575</v>
      </c>
      <c r="C491" s="14">
        <f t="shared" si="73"/>
        <v>3.5423966666666669</v>
      </c>
      <c r="D491" s="14">
        <f t="shared" si="74"/>
        <v>6.8188109621731774E-2</v>
      </c>
      <c r="E491" s="14">
        <f t="shared" si="75"/>
        <v>3.6787728859101305</v>
      </c>
      <c r="F491" s="14">
        <f t="shared" si="76"/>
        <v>3.4060204474232032</v>
      </c>
      <c r="G491" s="17">
        <f t="shared" si="77"/>
        <v>18.874094348111271</v>
      </c>
      <c r="H491" s="17">
        <f>信用曲线—价格!H490</f>
        <v>65.149999999999991</v>
      </c>
      <c r="I491" s="17">
        <f t="shared" si="78"/>
        <v>71.897333333333322</v>
      </c>
      <c r="J491" s="17">
        <f t="shared" si="79"/>
        <v>6.8880308535566241</v>
      </c>
      <c r="K491" s="17">
        <f t="shared" si="80"/>
        <v>85.673395040446565</v>
      </c>
      <c r="L491" s="17">
        <f t="shared" si="81"/>
        <v>58.121271626220071</v>
      </c>
      <c r="M491" s="17">
        <f t="shared" si="82"/>
        <v>25.51065944394924</v>
      </c>
      <c r="N491" s="17">
        <f t="shared" si="83"/>
        <v>22.192376896030254</v>
      </c>
      <c r="O491" s="18">
        <f>IFERROR(_xlfn.PERCENTRANK.EXC(INDEX(B:B, MAX(4, ROW()-251)):INDEX(B:B, ROW()), B491), "")</f>
        <v>8.3000000000000004E-2</v>
      </c>
      <c r="P491" s="18">
        <f>IFERROR(_xlfn.PERCENTRANK.EXC(INDEX(H:H, MAX(4, ROW()-251)):INDEX(H:H, ROW()), H491), "")</f>
        <v>4.2999999999999997E-2</v>
      </c>
      <c r="Q491">
        <f t="shared" si="84"/>
        <v>6.3E-2</v>
      </c>
      <c r="R491" s="1" t="str">
        <f t="shared" si="85"/>
        <v>贵</v>
      </c>
    </row>
    <row r="492" spans="1:18">
      <c r="A492" s="3">
        <f>信用曲线—价格!A491</f>
        <v>45275</v>
      </c>
      <c r="B492" s="14">
        <f>信用曲线—价格!D491</f>
        <v>3.4422999999999999</v>
      </c>
      <c r="C492" s="14">
        <f t="shared" si="73"/>
        <v>3.5407916666666663</v>
      </c>
      <c r="D492" s="14">
        <f t="shared" si="74"/>
        <v>6.940153930707943E-2</v>
      </c>
      <c r="E492" s="14">
        <f t="shared" si="75"/>
        <v>3.6795947452808253</v>
      </c>
      <c r="F492" s="14">
        <f t="shared" si="76"/>
        <v>3.4019885880525074</v>
      </c>
      <c r="G492" s="17">
        <f t="shared" si="77"/>
        <v>14.52107991766851</v>
      </c>
      <c r="H492" s="17">
        <f>信用曲线—价格!H491</f>
        <v>65.789999999999964</v>
      </c>
      <c r="I492" s="17">
        <f t="shared" si="78"/>
        <v>71.762999999999991</v>
      </c>
      <c r="J492" s="17">
        <f t="shared" si="79"/>
        <v>6.9277837334624621</v>
      </c>
      <c r="K492" s="17">
        <f t="shared" si="80"/>
        <v>85.618567466924915</v>
      </c>
      <c r="L492" s="17">
        <f t="shared" si="81"/>
        <v>57.907432533075067</v>
      </c>
      <c r="M492" s="17">
        <f t="shared" si="82"/>
        <v>28.445487655924705</v>
      </c>
      <c r="N492" s="17">
        <f t="shared" si="83"/>
        <v>21.483283786796608</v>
      </c>
      <c r="O492" s="18">
        <f>IFERROR(_xlfn.PERCENTRANK.EXC(INDEX(B:B, MAX(4, ROW()-251)):INDEX(B:B, ROW()), B492), "")</f>
        <v>5.8999999999999997E-2</v>
      </c>
      <c r="P492" s="18">
        <f>IFERROR(_xlfn.PERCENTRANK.EXC(INDEX(H:H, MAX(4, ROW()-251)):INDEX(H:H, ROW()), H492), "")</f>
        <v>6.7000000000000004E-2</v>
      </c>
      <c r="Q492">
        <f t="shared" si="84"/>
        <v>6.3E-2</v>
      </c>
      <c r="R492" s="1" t="str">
        <f t="shared" si="85"/>
        <v>贵</v>
      </c>
    </row>
    <row r="493" spans="1:18">
      <c r="A493" s="3">
        <f>信用曲线—价格!A492</f>
        <v>45278</v>
      </c>
      <c r="B493" s="14">
        <f>信用曲线—价格!D492</f>
        <v>3.4327999999999999</v>
      </c>
      <c r="C493" s="14">
        <f t="shared" si="73"/>
        <v>3.5388616666666666</v>
      </c>
      <c r="D493" s="14">
        <f t="shared" si="74"/>
        <v>7.0777232506244112E-2</v>
      </c>
      <c r="E493" s="14">
        <f t="shared" si="75"/>
        <v>3.6804161316791548</v>
      </c>
      <c r="F493" s="14">
        <f t="shared" si="76"/>
        <v>3.3973072016541783</v>
      </c>
      <c r="G493" s="17">
        <f t="shared" si="77"/>
        <v>12.536799295836509</v>
      </c>
      <c r="H493" s="17">
        <f>信用曲线—价格!H492</f>
        <v>66.229999999999961</v>
      </c>
      <c r="I493" s="17">
        <f t="shared" si="78"/>
        <v>71.619333333333316</v>
      </c>
      <c r="J493" s="17">
        <f t="shared" si="79"/>
        <v>6.9520185744779912</v>
      </c>
      <c r="K493" s="17">
        <f t="shared" si="80"/>
        <v>85.523370482289295</v>
      </c>
      <c r="L493" s="17">
        <f t="shared" si="81"/>
        <v>57.715296184377337</v>
      </c>
      <c r="M493" s="17">
        <f t="shared" si="82"/>
        <v>30.619537780298483</v>
      </c>
      <c r="N493" s="17">
        <f t="shared" si="83"/>
        <v>21.578168538067494</v>
      </c>
      <c r="O493" s="18">
        <f>IFERROR(_xlfn.PERCENTRANK.EXC(INDEX(B:B, MAX(4, ROW()-251)):INDEX(B:B, ROW()), B493), "")</f>
        <v>4.2999999999999997E-2</v>
      </c>
      <c r="P493" s="18">
        <f>IFERROR(_xlfn.PERCENTRANK.EXC(INDEX(H:H, MAX(4, ROW()-251)):INDEX(H:H, ROW()), H493), "")</f>
        <v>7.4999999999999997E-2</v>
      </c>
      <c r="Q493">
        <f t="shared" si="84"/>
        <v>5.8999999999999997E-2</v>
      </c>
      <c r="R493" s="1" t="str">
        <f t="shared" si="85"/>
        <v>贵</v>
      </c>
    </row>
    <row r="494" spans="1:18">
      <c r="A494" s="3">
        <f>信用曲线—价格!A493</f>
        <v>45279</v>
      </c>
      <c r="B494" s="14">
        <f>信用曲线—价格!D493</f>
        <v>3.4327000000000001</v>
      </c>
      <c r="C494" s="14">
        <f t="shared" si="73"/>
        <v>3.5367349999999997</v>
      </c>
      <c r="D494" s="14">
        <f t="shared" si="74"/>
        <v>7.202811556748788E-2</v>
      </c>
      <c r="E494" s="14">
        <f t="shared" si="75"/>
        <v>3.6807912311349753</v>
      </c>
      <c r="F494" s="14">
        <f t="shared" si="76"/>
        <v>3.3926787688650242</v>
      </c>
      <c r="G494" s="17">
        <f t="shared" si="77"/>
        <v>13.890836522537313</v>
      </c>
      <c r="H494" s="17">
        <f>信用曲线—价格!H493</f>
        <v>65.850000000000009</v>
      </c>
      <c r="I494" s="17">
        <f t="shared" si="78"/>
        <v>71.449833333333331</v>
      </c>
      <c r="J494" s="17">
        <f t="shared" si="79"/>
        <v>6.9668691729819576</v>
      </c>
      <c r="K494" s="17">
        <f t="shared" si="80"/>
        <v>85.383571679297248</v>
      </c>
      <c r="L494" s="17">
        <f t="shared" si="81"/>
        <v>57.516094987369414</v>
      </c>
      <c r="M494" s="17">
        <f t="shared" si="82"/>
        <v>29.905488411315744</v>
      </c>
      <c r="N494" s="17">
        <f t="shared" si="83"/>
        <v>21.898162466926529</v>
      </c>
      <c r="O494" s="18">
        <f>IFERROR(_xlfn.PERCENTRANK.EXC(INDEX(B:B, MAX(4, ROW()-251)):INDEX(B:B, ROW()), B494), "")</f>
        <v>4.2999999999999997E-2</v>
      </c>
      <c r="P494" s="18">
        <f>IFERROR(_xlfn.PERCENTRANK.EXC(INDEX(H:H, MAX(4, ROW()-251)):INDEX(H:H, ROW()), H494), "")</f>
        <v>7.0999999999999994E-2</v>
      </c>
      <c r="Q494">
        <f t="shared" si="84"/>
        <v>5.6999999999999995E-2</v>
      </c>
      <c r="R494" s="1" t="str">
        <f t="shared" si="85"/>
        <v>贵</v>
      </c>
    </row>
    <row r="495" spans="1:18">
      <c r="A495" s="3">
        <f>信用曲线—价格!A494</f>
        <v>45280</v>
      </c>
      <c r="B495" s="14">
        <f>信用曲线—价格!D494</f>
        <v>3.4262000000000001</v>
      </c>
      <c r="C495" s="14">
        <f t="shared" si="73"/>
        <v>3.5346150000000005</v>
      </c>
      <c r="D495" s="14">
        <f t="shared" si="74"/>
        <v>7.3388392896045943E-2</v>
      </c>
      <c r="E495" s="14">
        <f t="shared" si="75"/>
        <v>3.6813917857920924</v>
      </c>
      <c r="F495" s="14">
        <f t="shared" si="76"/>
        <v>3.3878382142079086</v>
      </c>
      <c r="G495" s="17">
        <f t="shared" si="77"/>
        <v>13.068069853508936</v>
      </c>
      <c r="H495" s="17">
        <f>信用曲线—价格!H494</f>
        <v>64.660000000000025</v>
      </c>
      <c r="I495" s="17">
        <f t="shared" si="78"/>
        <v>71.256000000000014</v>
      </c>
      <c r="J495" s="17">
        <f t="shared" si="79"/>
        <v>6.9916645771462758</v>
      </c>
      <c r="K495" s="17">
        <f t="shared" si="80"/>
        <v>85.239329154292562</v>
      </c>
      <c r="L495" s="17">
        <f t="shared" si="81"/>
        <v>57.272670845707466</v>
      </c>
      <c r="M495" s="17">
        <f t="shared" si="82"/>
        <v>26.414772450753706</v>
      </c>
      <c r="N495" s="17">
        <f t="shared" si="83"/>
        <v>19.74142115213132</v>
      </c>
      <c r="O495" s="18">
        <f>IFERROR(_xlfn.PERCENTRANK.EXC(INDEX(B:B, MAX(4, ROW()-251)):INDEX(B:B, ROW()), B495), "")</f>
        <v>3.9E-2</v>
      </c>
      <c r="P495" s="18">
        <f>IFERROR(_xlfn.PERCENTRANK.EXC(INDEX(H:H, MAX(4, ROW()-251)):INDEX(H:H, ROW()), H495), "")</f>
        <v>4.2999999999999997E-2</v>
      </c>
      <c r="Q495">
        <f t="shared" si="84"/>
        <v>4.0999999999999995E-2</v>
      </c>
      <c r="R495" s="1" t="str">
        <f t="shared" si="85"/>
        <v>贵</v>
      </c>
    </row>
    <row r="496" spans="1:18">
      <c r="A496" s="3">
        <f>信用曲线—价格!A495</f>
        <v>45281</v>
      </c>
      <c r="B496" s="14">
        <f>信用曲线—价格!D495</f>
        <v>3.4262999999999999</v>
      </c>
      <c r="C496" s="14">
        <f t="shared" si="73"/>
        <v>3.5325033333333336</v>
      </c>
      <c r="D496" s="14">
        <f t="shared" si="74"/>
        <v>7.4662188298910179E-2</v>
      </c>
      <c r="E496" s="14">
        <f t="shared" si="75"/>
        <v>3.681827709931154</v>
      </c>
      <c r="F496" s="14">
        <f t="shared" si="76"/>
        <v>3.3831789567355131</v>
      </c>
      <c r="G496" s="17">
        <f t="shared" si="77"/>
        <v>14.438715314588574</v>
      </c>
      <c r="H496" s="17">
        <f>信用曲线—价格!H495</f>
        <v>67.689999999999984</v>
      </c>
      <c r="I496" s="17">
        <f t="shared" si="78"/>
        <v>71.141166666666649</v>
      </c>
      <c r="J496" s="17">
        <f t="shared" si="79"/>
        <v>6.9927265097062108</v>
      </c>
      <c r="K496" s="17">
        <f t="shared" si="80"/>
        <v>85.126619686079067</v>
      </c>
      <c r="L496" s="17">
        <f t="shared" si="81"/>
        <v>57.155713647254231</v>
      </c>
      <c r="M496" s="17">
        <f t="shared" si="82"/>
        <v>37.661584283768661</v>
      </c>
      <c r="N496" s="17">
        <f t="shared" si="83"/>
        <v>26.05014979917862</v>
      </c>
      <c r="O496" s="18">
        <f>IFERROR(_xlfn.PERCENTRANK.EXC(INDEX(B:B, MAX(4, ROW()-251)):INDEX(B:B, ROW()), B496), "")</f>
        <v>4.2999999999999997E-2</v>
      </c>
      <c r="P496" s="18">
        <f>IFERROR(_xlfn.PERCENTRANK.EXC(INDEX(H:H, MAX(4, ROW()-251)):INDEX(H:H, ROW()), H496), "")</f>
        <v>0.11799999999999999</v>
      </c>
      <c r="Q496">
        <f t="shared" si="84"/>
        <v>8.0499999999999988E-2</v>
      </c>
      <c r="R496" s="1" t="str">
        <f t="shared" si="85"/>
        <v>贵</v>
      </c>
    </row>
    <row r="497" spans="1:18">
      <c r="A497" s="3">
        <f>信用曲线—价格!A496</f>
        <v>45282</v>
      </c>
      <c r="B497" s="14">
        <f>信用曲线—价格!D496</f>
        <v>3.4062999999999999</v>
      </c>
      <c r="C497" s="14">
        <f t="shared" si="73"/>
        <v>3.5298333333333329</v>
      </c>
      <c r="D497" s="14">
        <f t="shared" si="74"/>
        <v>7.6272912460068315E-2</v>
      </c>
      <c r="E497" s="14">
        <f t="shared" si="75"/>
        <v>3.6823791582534695</v>
      </c>
      <c r="F497" s="14">
        <f t="shared" si="76"/>
        <v>3.3772875084131964</v>
      </c>
      <c r="G497" s="17">
        <f t="shared" si="77"/>
        <v>9.5094348213045627</v>
      </c>
      <c r="H497" s="17">
        <f>信用曲线—价格!H496</f>
        <v>66.67</v>
      </c>
      <c r="I497" s="17">
        <f t="shared" si="78"/>
        <v>71.019500000000008</v>
      </c>
      <c r="J497" s="17">
        <f t="shared" si="79"/>
        <v>7.0061668779749944</v>
      </c>
      <c r="K497" s="17">
        <f t="shared" si="80"/>
        <v>85.031833755950004</v>
      </c>
      <c r="L497" s="17">
        <f t="shared" si="81"/>
        <v>57.007166244050019</v>
      </c>
      <c r="M497" s="17">
        <f t="shared" si="82"/>
        <v>34.479744503112833</v>
      </c>
      <c r="N497" s="17">
        <f t="shared" si="83"/>
        <v>21.994589662208696</v>
      </c>
      <c r="O497" s="18">
        <f>IFERROR(_xlfn.PERCENTRANK.EXC(INDEX(B:B, MAX(4, ROW()-251)):INDEX(B:B, ROW()), B497), "")</f>
        <v>1.4999999999999999E-2</v>
      </c>
      <c r="P497" s="18">
        <f>IFERROR(_xlfn.PERCENTRANK.EXC(INDEX(H:H, MAX(4, ROW()-251)):INDEX(H:H, ROW()), H497), "")</f>
        <v>0.09</v>
      </c>
      <c r="Q497">
        <f t="shared" si="84"/>
        <v>5.2499999999999998E-2</v>
      </c>
      <c r="R497" s="1" t="str">
        <f t="shared" si="85"/>
        <v>贵</v>
      </c>
    </row>
    <row r="498" spans="1:18">
      <c r="A498" s="3">
        <f>信用曲线—价格!A497</f>
        <v>45285</v>
      </c>
      <c r="B498" s="14">
        <f>信用曲线—价格!D497</f>
        <v>3.4011999999999998</v>
      </c>
      <c r="C498" s="14">
        <f t="shared" si="73"/>
        <v>3.5267616666666659</v>
      </c>
      <c r="D498" s="14">
        <f t="shared" si="74"/>
        <v>7.7690991759437417E-2</v>
      </c>
      <c r="E498" s="14">
        <f t="shared" si="75"/>
        <v>3.6821436501855409</v>
      </c>
      <c r="F498" s="14">
        <f t="shared" si="76"/>
        <v>3.3713796831477909</v>
      </c>
      <c r="G498" s="17">
        <f t="shared" si="77"/>
        <v>9.5958090432622303</v>
      </c>
      <c r="H498" s="17">
        <f>信用曲线—价格!H497</f>
        <v>68.909999999999982</v>
      </c>
      <c r="I498" s="17">
        <f t="shared" si="78"/>
        <v>70.91583333333331</v>
      </c>
      <c r="J498" s="17">
        <f t="shared" si="79"/>
        <v>6.9903141928045169</v>
      </c>
      <c r="K498" s="17">
        <f t="shared" si="80"/>
        <v>84.896461718942348</v>
      </c>
      <c r="L498" s="17">
        <f t="shared" si="81"/>
        <v>56.935204947724273</v>
      </c>
      <c r="M498" s="17">
        <f t="shared" si="82"/>
        <v>42.826383485745055</v>
      </c>
      <c r="N498" s="17">
        <f t="shared" si="83"/>
        <v>26.211096264503642</v>
      </c>
      <c r="O498" s="18">
        <f>IFERROR(_xlfn.PERCENTRANK.EXC(INDEX(B:B, MAX(4, ROW()-251)):INDEX(B:B, ROW()), B498), "")</f>
        <v>1.4999999999999999E-2</v>
      </c>
      <c r="P498" s="18">
        <f>IFERROR(_xlfn.PERCENTRANK.EXC(INDEX(H:H, MAX(4, ROW()-251)):INDEX(H:H, ROW()), H498), "")</f>
        <v>0.19700000000000001</v>
      </c>
      <c r="Q498">
        <f t="shared" si="84"/>
        <v>0.10600000000000001</v>
      </c>
      <c r="R498" s="1" t="str">
        <f t="shared" si="85"/>
        <v>贵</v>
      </c>
    </row>
    <row r="499" spans="1:18">
      <c r="A499" s="3">
        <f>信用曲线—价格!A498</f>
        <v>45286</v>
      </c>
      <c r="B499" s="14">
        <f>信用曲线—价格!D498</f>
        <v>3.3866000000000001</v>
      </c>
      <c r="C499" s="14">
        <f t="shared" si="73"/>
        <v>3.5232199999999994</v>
      </c>
      <c r="D499" s="14">
        <f t="shared" si="74"/>
        <v>7.9166995348708108E-2</v>
      </c>
      <c r="E499" s="14">
        <f t="shared" si="75"/>
        <v>3.6815539906974157</v>
      </c>
      <c r="F499" s="14">
        <f t="shared" si="76"/>
        <v>3.364886009302583</v>
      </c>
      <c r="G499" s="17">
        <f t="shared" si="77"/>
        <v>6.857021225124531</v>
      </c>
      <c r="H499" s="17">
        <f>信用曲线—价格!H498</f>
        <v>68.230000000000018</v>
      </c>
      <c r="I499" s="17">
        <f t="shared" si="78"/>
        <v>70.779833333333315</v>
      </c>
      <c r="J499" s="17">
        <f t="shared" si="79"/>
        <v>6.9613247550040889</v>
      </c>
      <c r="K499" s="17">
        <f t="shared" si="80"/>
        <v>84.7024828433415</v>
      </c>
      <c r="L499" s="17">
        <f t="shared" si="81"/>
        <v>56.857183823325137</v>
      </c>
      <c r="M499" s="17">
        <f t="shared" si="82"/>
        <v>40.842858855635292</v>
      </c>
      <c r="N499" s="17">
        <f t="shared" si="83"/>
        <v>23.849940040379913</v>
      </c>
      <c r="O499" s="18">
        <f>IFERROR(_xlfn.PERCENTRANK.EXC(INDEX(B:B, MAX(4, ROW()-251)):INDEX(B:B, ROW()), B499), "")</f>
        <v>3.0000000000000001E-3</v>
      </c>
      <c r="P499" s="18">
        <f>IFERROR(_xlfn.PERCENTRANK.EXC(INDEX(H:H, MAX(4, ROW()-251)):INDEX(H:H, ROW()), H499), "")</f>
        <v>0.14599999999999999</v>
      </c>
      <c r="Q499">
        <f t="shared" si="84"/>
        <v>7.4499999999999997E-2</v>
      </c>
      <c r="R499" s="1" t="str">
        <f t="shared" si="85"/>
        <v>贵</v>
      </c>
    </row>
    <row r="500" spans="1:18">
      <c r="A500" s="3">
        <f>信用曲线—价格!A499</f>
        <v>45287</v>
      </c>
      <c r="B500" s="14">
        <f>信用曲线—价格!D499</f>
        <v>3.3662999999999998</v>
      </c>
      <c r="C500" s="14">
        <f t="shared" si="73"/>
        <v>3.5194183333333324</v>
      </c>
      <c r="D500" s="14">
        <f t="shared" si="74"/>
        <v>8.1143053195704348E-2</v>
      </c>
      <c r="E500" s="14">
        <f t="shared" si="75"/>
        <v>3.6817044397247409</v>
      </c>
      <c r="F500" s="14">
        <f t="shared" si="76"/>
        <v>3.3571322269419239</v>
      </c>
      <c r="G500" s="17">
        <f t="shared" si="77"/>
        <v>2.8245711422654689</v>
      </c>
      <c r="H500" s="17">
        <f>信用曲线—价格!H499</f>
        <v>68.199999999999989</v>
      </c>
      <c r="I500" s="17">
        <f t="shared" si="78"/>
        <v>70.623166666666677</v>
      </c>
      <c r="J500" s="17">
        <f t="shared" si="79"/>
        <v>6.910825085442541</v>
      </c>
      <c r="K500" s="17">
        <f t="shared" si="80"/>
        <v>84.444816837551755</v>
      </c>
      <c r="L500" s="17">
        <f t="shared" si="81"/>
        <v>56.801516495781598</v>
      </c>
      <c r="M500" s="17">
        <f t="shared" si="82"/>
        <v>41.234162937465236</v>
      </c>
      <c r="N500" s="17">
        <f t="shared" si="83"/>
        <v>22.029367039865352</v>
      </c>
      <c r="O500" s="18">
        <f>IFERROR(_xlfn.PERCENTRANK.EXC(INDEX(B:B, MAX(4, ROW()-251)):INDEX(B:B, ROW()), B500), "")</f>
        <v>3.0000000000000001E-3</v>
      </c>
      <c r="P500" s="18">
        <f>IFERROR(_xlfn.PERCENTRANK.EXC(INDEX(H:H, MAX(4, ROW()-251)):INDEX(H:H, ROW()), H500), "")</f>
        <v>0.14599999999999999</v>
      </c>
      <c r="Q500">
        <f t="shared" si="84"/>
        <v>7.4499999999999997E-2</v>
      </c>
      <c r="R500" s="1" t="str">
        <f t="shared" si="85"/>
        <v>贵</v>
      </c>
    </row>
    <row r="501" spans="1:18">
      <c r="A501" s="3">
        <f>信用曲线—价格!A500</f>
        <v>45288</v>
      </c>
      <c r="B501" s="14">
        <f>信用曲线—价格!D500</f>
        <v>3.3591000000000002</v>
      </c>
      <c r="C501" s="14">
        <f t="shared" si="73"/>
        <v>3.5154449999999993</v>
      </c>
      <c r="D501" s="14">
        <f t="shared" si="74"/>
        <v>8.3068838973917147E-2</v>
      </c>
      <c r="E501" s="14">
        <f t="shared" si="75"/>
        <v>3.6815826779478336</v>
      </c>
      <c r="F501" s="14">
        <f t="shared" si="76"/>
        <v>3.349307322052165</v>
      </c>
      <c r="G501" s="17">
        <f t="shared" si="77"/>
        <v>2.9471574626527635</v>
      </c>
      <c r="H501" s="17">
        <f>信用曲线—价格!H500</f>
        <v>66.88000000000001</v>
      </c>
      <c r="I501" s="17">
        <f t="shared" si="78"/>
        <v>70.422333333333341</v>
      </c>
      <c r="J501" s="17">
        <f t="shared" si="79"/>
        <v>6.8400595613093795</v>
      </c>
      <c r="K501" s="17">
        <f t="shared" si="80"/>
        <v>84.102452455952104</v>
      </c>
      <c r="L501" s="17">
        <f t="shared" si="81"/>
        <v>56.742214210714579</v>
      </c>
      <c r="M501" s="17">
        <f t="shared" si="82"/>
        <v>37.052987983575292</v>
      </c>
      <c r="N501" s="17">
        <f t="shared" si="83"/>
        <v>20.000072723114027</v>
      </c>
      <c r="O501" s="18">
        <f>IFERROR(_xlfn.PERCENTRANK.EXC(INDEX(B:B, MAX(4, ROW()-251)):INDEX(B:B, ROW()), B501), "")</f>
        <v>3.0000000000000001E-3</v>
      </c>
      <c r="P501" s="18">
        <f>IFERROR(_xlfn.PERCENTRANK.EXC(INDEX(H:H, MAX(4, ROW()-251)):INDEX(H:H, ROW()), H501), "")</f>
        <v>9.4E-2</v>
      </c>
      <c r="Q501">
        <f t="shared" si="84"/>
        <v>4.8500000000000001E-2</v>
      </c>
      <c r="R501" s="1" t="str">
        <f t="shared" si="85"/>
        <v>贵</v>
      </c>
    </row>
    <row r="502" spans="1:18">
      <c r="A502" s="3">
        <f>信用曲线—价格!A501</f>
        <v>45289</v>
      </c>
      <c r="B502" s="14">
        <f>信用曲线—价格!D501</f>
        <v>3.3491</v>
      </c>
      <c r="C502" s="14">
        <f t="shared" si="73"/>
        <v>3.5112716666666657</v>
      </c>
      <c r="D502" s="14">
        <f t="shared" si="74"/>
        <v>8.5040957413784493E-2</v>
      </c>
      <c r="E502" s="14">
        <f t="shared" si="75"/>
        <v>3.6813535814942346</v>
      </c>
      <c r="F502" s="14">
        <f t="shared" si="76"/>
        <v>3.3411897518390967</v>
      </c>
      <c r="G502" s="17">
        <f t="shared" si="77"/>
        <v>2.3254230671505391</v>
      </c>
      <c r="H502" s="17">
        <f>信用曲线—价格!H501</f>
        <v>66.820000000000007</v>
      </c>
      <c r="I502" s="17">
        <f t="shared" si="78"/>
        <v>70.215999999999994</v>
      </c>
      <c r="J502" s="17">
        <f t="shared" si="79"/>
        <v>6.7570094678898096</v>
      </c>
      <c r="K502" s="17">
        <f t="shared" si="80"/>
        <v>83.730018935779611</v>
      </c>
      <c r="L502" s="17">
        <f t="shared" si="81"/>
        <v>56.701981064220377</v>
      </c>
      <c r="M502" s="17">
        <f t="shared" si="82"/>
        <v>37.435269936581328</v>
      </c>
      <c r="N502" s="17">
        <f t="shared" si="83"/>
        <v>19.880346501865933</v>
      </c>
      <c r="O502" s="18">
        <f>IFERROR(_xlfn.PERCENTRANK.EXC(INDEX(B:B, MAX(4, ROW()-251)):INDEX(B:B, ROW()), B502), "")</f>
        <v>3.0000000000000001E-3</v>
      </c>
      <c r="P502" s="18">
        <f>IFERROR(_xlfn.PERCENTRANK.EXC(INDEX(H:H, MAX(4, ROW()-251)):INDEX(H:H, ROW()), H502), "")</f>
        <v>9.4E-2</v>
      </c>
      <c r="Q502">
        <f t="shared" si="84"/>
        <v>4.8500000000000001E-2</v>
      </c>
      <c r="R502" s="1" t="str">
        <f t="shared" si="85"/>
        <v>贵</v>
      </c>
    </row>
    <row r="503" spans="1:18">
      <c r="A503" s="3">
        <f>信用曲线—价格!A502</f>
        <v>45291</v>
      </c>
      <c r="B503" s="14">
        <f>信用曲线—价格!D502</f>
        <v>3.3491</v>
      </c>
      <c r="C503" s="14">
        <f t="shared" si="73"/>
        <v>3.5071166666666662</v>
      </c>
      <c r="D503" s="14">
        <f t="shared" si="74"/>
        <v>8.6784201808945721E-2</v>
      </c>
      <c r="E503" s="14">
        <f t="shared" si="75"/>
        <v>3.6806850702845577</v>
      </c>
      <c r="F503" s="14">
        <f t="shared" si="76"/>
        <v>3.3335482630487747</v>
      </c>
      <c r="G503" s="17">
        <f t="shared" si="77"/>
        <v>4.4800023008399004</v>
      </c>
      <c r="H503" s="17">
        <f>信用曲线—价格!H502</f>
        <v>66.820000000000007</v>
      </c>
      <c r="I503" s="17">
        <f t="shared" si="78"/>
        <v>70.011499999999998</v>
      </c>
      <c r="J503" s="17">
        <f t="shared" si="79"/>
        <v>6.6689886471841575</v>
      </c>
      <c r="K503" s="17">
        <f t="shared" si="80"/>
        <v>83.349477294368313</v>
      </c>
      <c r="L503" s="17">
        <f t="shared" si="81"/>
        <v>56.673522705631683</v>
      </c>
      <c r="M503" s="17">
        <f t="shared" si="82"/>
        <v>38.036042011604202</v>
      </c>
      <c r="N503" s="17">
        <f t="shared" si="83"/>
        <v>21.258022156222051</v>
      </c>
      <c r="O503" s="18">
        <f>IFERROR(_xlfn.PERCENTRANK.EXC(INDEX(B:B, MAX(4, ROW()-251)):INDEX(B:B, ROW()), B503), "")</f>
        <v>3.0000000000000001E-3</v>
      </c>
      <c r="P503" s="18">
        <f>IFERROR(_xlfn.PERCENTRANK.EXC(INDEX(H:H, MAX(4, ROW()-251)):INDEX(H:H, ROW()), H503), "")</f>
        <v>9.4E-2</v>
      </c>
      <c r="Q503">
        <f t="shared" si="84"/>
        <v>4.8500000000000001E-2</v>
      </c>
      <c r="R503" s="1" t="str">
        <f t="shared" si="85"/>
        <v>贵</v>
      </c>
    </row>
    <row r="504" spans="1:18">
      <c r="A504" s="3">
        <f>信用曲线—价格!A503</f>
        <v>45293</v>
      </c>
      <c r="B504" s="14">
        <f>信用曲线—价格!D503</f>
        <v>3.3534000000000002</v>
      </c>
      <c r="C504" s="14">
        <f t="shared" si="73"/>
        <v>3.5030433333333324</v>
      </c>
      <c r="D504" s="14">
        <f t="shared" si="74"/>
        <v>8.8180111072171857E-2</v>
      </c>
      <c r="E504" s="14">
        <f t="shared" si="75"/>
        <v>3.6794035554776761</v>
      </c>
      <c r="F504" s="14">
        <f t="shared" si="76"/>
        <v>3.3266831111889887</v>
      </c>
      <c r="G504" s="17">
        <f t="shared" si="77"/>
        <v>7.5745223288346546</v>
      </c>
      <c r="H504" s="17">
        <f>信用曲线—价格!H503</f>
        <v>65.850000000000009</v>
      </c>
      <c r="I504" s="17">
        <f t="shared" si="78"/>
        <v>69.800166666666684</v>
      </c>
      <c r="J504" s="17">
        <f t="shared" si="79"/>
        <v>6.5949681619017069</v>
      </c>
      <c r="K504" s="17">
        <f t="shared" si="80"/>
        <v>82.990102990470092</v>
      </c>
      <c r="L504" s="17">
        <f t="shared" si="81"/>
        <v>56.610230342863268</v>
      </c>
      <c r="M504" s="17">
        <f t="shared" si="82"/>
        <v>35.025831172748177</v>
      </c>
      <c r="N504" s="17">
        <f t="shared" si="83"/>
        <v>21.300176750791415</v>
      </c>
      <c r="O504" s="18">
        <f>IFERROR(_xlfn.PERCENTRANK.EXC(INDEX(B:B, MAX(4, ROW()-251)):INDEX(B:B, ROW()), B504), "")</f>
        <v>1.0999999999999999E-2</v>
      </c>
      <c r="P504" s="18">
        <f>IFERROR(_xlfn.PERCENTRANK.EXC(INDEX(H:H, MAX(4, ROW()-251)):INDEX(H:H, ROW()), H504), "")</f>
        <v>7.4999999999999997E-2</v>
      </c>
      <c r="Q504">
        <f t="shared" si="84"/>
        <v>4.2999999999999997E-2</v>
      </c>
      <c r="R504" s="1" t="str">
        <f t="shared" si="85"/>
        <v>贵</v>
      </c>
    </row>
    <row r="505" spans="1:18">
      <c r="A505" s="3">
        <f>信用曲线—价格!A504</f>
        <v>45294</v>
      </c>
      <c r="B505" s="14">
        <f>信用曲线—价格!D504</f>
        <v>3.3540999999999999</v>
      </c>
      <c r="C505" s="14">
        <f t="shared" si="73"/>
        <v>3.498981666666666</v>
      </c>
      <c r="D505" s="14">
        <f t="shared" si="74"/>
        <v>8.9346369405749804E-2</v>
      </c>
      <c r="E505" s="14">
        <f t="shared" si="75"/>
        <v>3.6776744054781654</v>
      </c>
      <c r="F505" s="14">
        <f t="shared" si="76"/>
        <v>3.3202889278551666</v>
      </c>
      <c r="G505" s="17">
        <f t="shared" si="77"/>
        <v>9.4606732119373103</v>
      </c>
      <c r="H505" s="17">
        <f>信用曲线—价格!H504</f>
        <v>65.36</v>
      </c>
      <c r="I505" s="17">
        <f t="shared" si="78"/>
        <v>69.616833333333332</v>
      </c>
      <c r="J505" s="17">
        <f t="shared" si="79"/>
        <v>6.5623343541106802</v>
      </c>
      <c r="K505" s="17">
        <f t="shared" si="80"/>
        <v>82.741502041554696</v>
      </c>
      <c r="L505" s="17">
        <f t="shared" si="81"/>
        <v>56.492164625111968</v>
      </c>
      <c r="M505" s="17">
        <f t="shared" si="82"/>
        <v>33.783082727768857</v>
      </c>
      <c r="N505" s="17">
        <f t="shared" si="83"/>
        <v>21.621877969853085</v>
      </c>
      <c r="O505" s="18">
        <f>IFERROR(_xlfn.PERCENTRANK.EXC(INDEX(B:B, MAX(4, ROW()-251)):INDEX(B:B, ROW()), B505), "")</f>
        <v>1.4999999999999999E-2</v>
      </c>
      <c r="P505" s="18">
        <f>IFERROR(_xlfn.PERCENTRANK.EXC(INDEX(H:H, MAX(4, ROW()-251)):INDEX(H:H, ROW()), H505), "")</f>
        <v>5.5E-2</v>
      </c>
      <c r="Q505">
        <f t="shared" si="84"/>
        <v>3.5000000000000003E-2</v>
      </c>
      <c r="R505" s="1" t="str">
        <f t="shared" si="85"/>
        <v>贵</v>
      </c>
    </row>
    <row r="506" spans="1:18">
      <c r="A506" s="3">
        <f>信用曲线—价格!A505</f>
        <v>45295</v>
      </c>
      <c r="B506" s="14">
        <f>信用曲线—价格!D505</f>
        <v>3.3464</v>
      </c>
      <c r="C506" s="14">
        <f t="shared" si="73"/>
        <v>3.4945916666666657</v>
      </c>
      <c r="D506" s="14">
        <f t="shared" si="74"/>
        <v>9.0275265099032345E-2</v>
      </c>
      <c r="E506" s="14">
        <f t="shared" si="75"/>
        <v>3.6751421968647304</v>
      </c>
      <c r="F506" s="14">
        <f t="shared" si="76"/>
        <v>3.3140411364686009</v>
      </c>
      <c r="G506" s="17">
        <f t="shared" si="77"/>
        <v>8.9611654687198481</v>
      </c>
      <c r="H506" s="17">
        <f>信用曲线—价格!H505</f>
        <v>65.070000000000007</v>
      </c>
      <c r="I506" s="17">
        <f t="shared" si="78"/>
        <v>69.400333333333322</v>
      </c>
      <c r="J506" s="17">
        <f t="shared" si="79"/>
        <v>6.4929740297811485</v>
      </c>
      <c r="K506" s="17">
        <f t="shared" si="80"/>
        <v>82.386281392895626</v>
      </c>
      <c r="L506" s="17">
        <f t="shared" si="81"/>
        <v>56.414385273771025</v>
      </c>
      <c r="M506" s="17">
        <f t="shared" si="82"/>
        <v>33.326849478099348</v>
      </c>
      <c r="N506" s="17">
        <f t="shared" si="83"/>
        <v>21.144007473409598</v>
      </c>
      <c r="O506" s="18">
        <f>IFERROR(_xlfn.PERCENTRANK.EXC(INDEX(B:B, MAX(4, ROW()-251)):INDEX(B:B, ROW()), B506), "")</f>
        <v>3.0000000000000001E-3</v>
      </c>
      <c r="P506" s="18">
        <f>IFERROR(_xlfn.PERCENTRANK.EXC(INDEX(H:H, MAX(4, ROW()-251)):INDEX(H:H, ROW()), H506), "")</f>
        <v>4.7E-2</v>
      </c>
      <c r="Q506">
        <f t="shared" si="84"/>
        <v>2.5000000000000001E-2</v>
      </c>
      <c r="R506" s="1" t="str">
        <f t="shared" si="85"/>
        <v>贵</v>
      </c>
    </row>
    <row r="507" spans="1:18">
      <c r="A507" s="3">
        <f>信用曲线—价格!A506</f>
        <v>45296</v>
      </c>
      <c r="B507" s="14">
        <f>信用曲线—价格!D506</f>
        <v>3.3275999999999999</v>
      </c>
      <c r="C507" s="14">
        <f t="shared" si="73"/>
        <v>3.4900349999999993</v>
      </c>
      <c r="D507" s="14">
        <f t="shared" si="74"/>
        <v>9.1701937626239835E-2</v>
      </c>
      <c r="E507" s="14">
        <f t="shared" si="75"/>
        <v>3.6734388752524789</v>
      </c>
      <c r="F507" s="14">
        <f t="shared" si="76"/>
        <v>3.3066311247475197</v>
      </c>
      <c r="G507" s="17">
        <f t="shared" si="77"/>
        <v>5.7165845660604848</v>
      </c>
      <c r="H507" s="17">
        <f>信用曲线—价格!H506</f>
        <v>65.34</v>
      </c>
      <c r="I507" s="17">
        <f t="shared" si="78"/>
        <v>69.186333333333337</v>
      </c>
      <c r="J507" s="17">
        <f t="shared" si="79"/>
        <v>6.4097647876321</v>
      </c>
      <c r="K507" s="17">
        <f t="shared" si="80"/>
        <v>82.005862908597535</v>
      </c>
      <c r="L507" s="17">
        <f t="shared" si="81"/>
        <v>56.366803758069139</v>
      </c>
      <c r="M507" s="17">
        <f t="shared" si="82"/>
        <v>34.99814946113549</v>
      </c>
      <c r="N507" s="17">
        <f t="shared" si="83"/>
        <v>20.357367013597987</v>
      </c>
      <c r="O507" s="18">
        <f>IFERROR(_xlfn.PERCENTRANK.EXC(INDEX(B:B, MAX(4, ROW()-251)):INDEX(B:B, ROW()), B507), "")</f>
        <v>3.0000000000000001E-3</v>
      </c>
      <c r="P507" s="18">
        <f>IFERROR(_xlfn.PERCENTRANK.EXC(INDEX(H:H, MAX(4, ROW()-251)):INDEX(H:H, ROW()), H507), "")</f>
        <v>5.8999999999999997E-2</v>
      </c>
      <c r="Q507">
        <f t="shared" si="84"/>
        <v>3.1E-2</v>
      </c>
      <c r="R507" s="1" t="str">
        <f t="shared" si="85"/>
        <v>贵</v>
      </c>
    </row>
    <row r="508" spans="1:18">
      <c r="A508" s="3">
        <f>信用曲线—价格!A507</f>
        <v>45299</v>
      </c>
      <c r="B508" s="14">
        <f>信用曲线—价格!D507</f>
        <v>3.3182</v>
      </c>
      <c r="C508" s="14">
        <f t="shared" si="73"/>
        <v>3.4852016666666659</v>
      </c>
      <c r="D508" s="14">
        <f t="shared" si="74"/>
        <v>9.3001559111528576E-2</v>
      </c>
      <c r="E508" s="14">
        <f t="shared" si="75"/>
        <v>3.6712047848897229</v>
      </c>
      <c r="F508" s="14">
        <f t="shared" si="76"/>
        <v>3.2991985484436088</v>
      </c>
      <c r="G508" s="17">
        <f t="shared" si="77"/>
        <v>5.1078314540954253</v>
      </c>
      <c r="H508" s="17">
        <f>信用曲线—价格!H507</f>
        <v>63.730000000000018</v>
      </c>
      <c r="I508" s="17">
        <f t="shared" si="78"/>
        <v>68.93683333333334</v>
      </c>
      <c r="J508" s="17">
        <f t="shared" si="79"/>
        <v>6.3239478904323647</v>
      </c>
      <c r="K508" s="17">
        <f t="shared" si="80"/>
        <v>81.584729114198069</v>
      </c>
      <c r="L508" s="17">
        <f t="shared" si="81"/>
        <v>56.28893755246861</v>
      </c>
      <c r="M508" s="17">
        <f t="shared" si="82"/>
        <v>29.416207155933201</v>
      </c>
      <c r="N508" s="17">
        <f t="shared" si="83"/>
        <v>17.262019305014313</v>
      </c>
      <c r="O508" s="18">
        <f>IFERROR(_xlfn.PERCENTRANK.EXC(INDEX(B:B, MAX(4, ROW()-251)):INDEX(B:B, ROW()), B508), "")</f>
        <v>3.0000000000000001E-3</v>
      </c>
      <c r="P508" s="18">
        <f>IFERROR(_xlfn.PERCENTRANK.EXC(INDEX(H:H, MAX(4, ROW()-251)):INDEX(H:H, ROW()), H508), "")</f>
        <v>3.1E-2</v>
      </c>
      <c r="Q508">
        <f t="shared" si="84"/>
        <v>1.7000000000000001E-2</v>
      </c>
      <c r="R508" s="1" t="str">
        <f t="shared" si="85"/>
        <v>贵</v>
      </c>
    </row>
    <row r="509" spans="1:18">
      <c r="A509" s="3">
        <f>信用曲线—价格!A508</f>
        <v>45300</v>
      </c>
      <c r="B509" s="14">
        <f>信用曲线—价格!D508</f>
        <v>3.2917999999999998</v>
      </c>
      <c r="C509" s="14">
        <f t="shared" si="73"/>
        <v>3.4799249999999984</v>
      </c>
      <c r="D509" s="14">
        <f t="shared" si="74"/>
        <v>9.4856170559538946E-2</v>
      </c>
      <c r="E509" s="14">
        <f t="shared" si="75"/>
        <v>3.6696373411190764</v>
      </c>
      <c r="F509" s="14">
        <f t="shared" si="76"/>
        <v>3.2902126588809204</v>
      </c>
      <c r="G509" s="17">
        <f t="shared" si="77"/>
        <v>0.41835473372897131</v>
      </c>
      <c r="H509" s="17">
        <f>信用曲线—价格!H508</f>
        <v>62.36999999999999</v>
      </c>
      <c r="I509" s="17">
        <f t="shared" si="78"/>
        <v>68.669000000000011</v>
      </c>
      <c r="J509" s="17">
        <f t="shared" si="79"/>
        <v>6.2545654376270887</v>
      </c>
      <c r="K509" s="17">
        <f t="shared" si="80"/>
        <v>81.178130875254183</v>
      </c>
      <c r="L509" s="17">
        <f t="shared" si="81"/>
        <v>56.159869124745832</v>
      </c>
      <c r="M509" s="17">
        <f t="shared" si="82"/>
        <v>24.822391488201507</v>
      </c>
      <c r="N509" s="17">
        <f t="shared" si="83"/>
        <v>12.62037311096524</v>
      </c>
      <c r="O509" s="18">
        <f>IFERROR(_xlfn.PERCENTRANK.EXC(INDEX(B:B, MAX(4, ROW()-251)):INDEX(B:B, ROW()), B509), "")</f>
        <v>3.0000000000000001E-3</v>
      </c>
      <c r="P509" s="18">
        <f>IFERROR(_xlfn.PERCENTRANK.EXC(INDEX(H:H, MAX(4, ROW()-251)):INDEX(H:H, ROW()), H509), "")</f>
        <v>2.7E-2</v>
      </c>
      <c r="Q509">
        <f t="shared" si="84"/>
        <v>1.4999999999999999E-2</v>
      </c>
      <c r="R509" s="1" t="str">
        <f t="shared" si="85"/>
        <v>贵</v>
      </c>
    </row>
    <row r="510" spans="1:18">
      <c r="A510" s="3">
        <f>信用曲线—价格!A509</f>
        <v>45301</v>
      </c>
      <c r="B510" s="14">
        <f>信用曲线—价格!D509</f>
        <v>3.2867999999999999</v>
      </c>
      <c r="C510" s="14">
        <f t="shared" si="73"/>
        <v>3.4744799999999985</v>
      </c>
      <c r="D510" s="14">
        <f t="shared" si="74"/>
        <v>9.6422445871262849E-2</v>
      </c>
      <c r="E510" s="14">
        <f t="shared" si="75"/>
        <v>3.6673248917425241</v>
      </c>
      <c r="F510" s="14">
        <f t="shared" si="76"/>
        <v>3.2816351082574728</v>
      </c>
      <c r="G510" s="17">
        <f t="shared" si="77"/>
        <v>1.3391310746833105</v>
      </c>
      <c r="H510" s="17">
        <f>信用曲线—价格!H509</f>
        <v>60.809999999999988</v>
      </c>
      <c r="I510" s="17">
        <f t="shared" si="78"/>
        <v>68.376166666666677</v>
      </c>
      <c r="J510" s="17">
        <f t="shared" si="79"/>
        <v>6.2032946663457906</v>
      </c>
      <c r="K510" s="17">
        <f t="shared" si="80"/>
        <v>80.782755999358258</v>
      </c>
      <c r="L510" s="17">
        <f t="shared" si="81"/>
        <v>55.969577333975096</v>
      </c>
      <c r="M510" s="17">
        <f t="shared" si="82"/>
        <v>19.507467105686707</v>
      </c>
      <c r="N510" s="17">
        <f t="shared" si="83"/>
        <v>10.42329909018501</v>
      </c>
      <c r="O510" s="18">
        <f>IFERROR(_xlfn.PERCENTRANK.EXC(INDEX(B:B, MAX(4, ROW()-251)):INDEX(B:B, ROW()), B510), "")</f>
        <v>3.0000000000000001E-3</v>
      </c>
      <c r="P510" s="18">
        <f>IFERROR(_xlfn.PERCENTRANK.EXC(INDEX(H:H, MAX(4, ROW()-251)):INDEX(H:H, ROW()), H510), "")</f>
        <v>2.3E-2</v>
      </c>
      <c r="Q510">
        <f t="shared" si="84"/>
        <v>1.2999999999999999E-2</v>
      </c>
      <c r="R510" s="1" t="str">
        <f t="shared" si="85"/>
        <v>贵</v>
      </c>
    </row>
    <row r="511" spans="1:18">
      <c r="A511" s="3">
        <f>信用曲线—价格!A510</f>
        <v>45302</v>
      </c>
      <c r="B511" s="14">
        <f>信用曲线—价格!D510</f>
        <v>3.298</v>
      </c>
      <c r="C511" s="14">
        <f t="shared" si="73"/>
        <v>3.4691383333333321</v>
      </c>
      <c r="D511" s="14">
        <f t="shared" si="74"/>
        <v>9.7183333808099528E-2</v>
      </c>
      <c r="E511" s="14">
        <f t="shared" si="75"/>
        <v>3.6635050009495314</v>
      </c>
      <c r="F511" s="14">
        <f t="shared" si="76"/>
        <v>3.2747716657171329</v>
      </c>
      <c r="G511" s="17">
        <f t="shared" si="77"/>
        <v>5.9753903711346172</v>
      </c>
      <c r="H511" s="17">
        <f>信用曲线—价格!H510</f>
        <v>61.68</v>
      </c>
      <c r="I511" s="17">
        <f t="shared" si="78"/>
        <v>68.132499999999993</v>
      </c>
      <c r="J511" s="17">
        <f t="shared" si="79"/>
        <v>6.1738378100728175</v>
      </c>
      <c r="K511" s="17">
        <f t="shared" si="80"/>
        <v>80.48017562014563</v>
      </c>
      <c r="L511" s="17">
        <f t="shared" si="81"/>
        <v>55.784824379854356</v>
      </c>
      <c r="M511" s="17">
        <f t="shared" si="82"/>
        <v>23.871600621445996</v>
      </c>
      <c r="N511" s="17">
        <f t="shared" si="83"/>
        <v>14.923495496290307</v>
      </c>
      <c r="O511" s="18">
        <f>IFERROR(_xlfn.PERCENTRANK.EXC(INDEX(B:B, MAX(4, ROW()-251)):INDEX(B:B, ROW()), B511), "")</f>
        <v>1.0999999999999999E-2</v>
      </c>
      <c r="P511" s="18">
        <f>IFERROR(_xlfn.PERCENTRANK.EXC(INDEX(H:H, MAX(4, ROW()-251)):INDEX(H:H, ROW()), H511), "")</f>
        <v>3.1E-2</v>
      </c>
      <c r="Q511">
        <f t="shared" si="84"/>
        <v>2.0999999999999998E-2</v>
      </c>
      <c r="R511" s="1" t="str">
        <f t="shared" si="85"/>
        <v>贵</v>
      </c>
    </row>
    <row r="512" spans="1:18">
      <c r="A512" s="3">
        <f>信用曲线—价格!A511</f>
        <v>45303</v>
      </c>
      <c r="B512" s="14">
        <f>信用曲线—价格!D511</f>
        <v>3.3029999999999999</v>
      </c>
      <c r="C512" s="14">
        <f t="shared" ref="C512:C575" si="86">AVERAGE(B453:B512)</f>
        <v>3.4638849999999981</v>
      </c>
      <c r="D512" s="14">
        <f t="shared" ref="D512:D575" si="87">STDEV(B453:B512)</f>
        <v>9.7507769051618315E-2</v>
      </c>
      <c r="E512" s="14">
        <f t="shared" ref="E512:E575" si="88">C512+2*D512</f>
        <v>3.6589005381032349</v>
      </c>
      <c r="F512" s="14">
        <f t="shared" ref="F512:F575" si="89">C512-2*D512</f>
        <v>3.2688694618967613</v>
      </c>
      <c r="G512" s="17">
        <f t="shared" ref="G512:G575" si="90">IF(AND(E512&lt;&gt;F512,NOT(ISBLANK(B512))),100*(B512-F512)/(E512-F512),"")</f>
        <v>8.7507227463000152</v>
      </c>
      <c r="H512" s="17">
        <f>信用曲线—价格!H511</f>
        <v>60.9</v>
      </c>
      <c r="I512" s="17">
        <f t="shared" ref="I512:I575" si="91">AVERAGE(H453:H512)</f>
        <v>67.855500000000006</v>
      </c>
      <c r="J512" s="17">
        <f t="shared" ref="J512:J575" si="92">STDEV(H453:H512)</f>
        <v>6.118103568197129</v>
      </c>
      <c r="K512" s="17">
        <f t="shared" ref="K512:K575" si="93">I512+2*J512</f>
        <v>80.091707136394263</v>
      </c>
      <c r="L512" s="17">
        <f t="shared" ref="L512:L575" si="94">I512-2*J512</f>
        <v>55.61929286360575</v>
      </c>
      <c r="M512" s="17">
        <f t="shared" ref="M512:M575" si="95">IF(AND(K512&lt;&gt;L512,NOT(ISBLANK(H512))),100*(H512-L512)/(K512-L512),"")</f>
        <v>21.578202614304377</v>
      </c>
      <c r="N512" s="17">
        <f t="shared" ref="N512:N575" si="96">IF(AND(NOT(ISBLANK(G512)),NOT(ISBLANK(M512))),(G512+M512)/2,"")</f>
        <v>15.164462680302197</v>
      </c>
      <c r="O512" s="18">
        <f>IFERROR(_xlfn.PERCENTRANK.EXC(INDEX(B:B, MAX(4, ROW()-251)):INDEX(B:B, ROW()), B512), "")</f>
        <v>1.4999999999999999E-2</v>
      </c>
      <c r="P512" s="18">
        <f>IFERROR(_xlfn.PERCENTRANK.EXC(INDEX(H:H, MAX(4, ROW()-251)):INDEX(H:H, ROW()), H512), "")</f>
        <v>2.7E-2</v>
      </c>
      <c r="Q512">
        <f t="shared" ref="Q512:Q575" si="97">AVERAGE(O512:P512)</f>
        <v>2.0999999999999998E-2</v>
      </c>
      <c r="R512" s="1" t="str">
        <f t="shared" si="85"/>
        <v>贵</v>
      </c>
    </row>
    <row r="513" spans="1:18">
      <c r="A513" s="3">
        <f>信用曲线—价格!A512</f>
        <v>45306</v>
      </c>
      <c r="B513" s="14">
        <f>信用曲线—价格!D512</f>
        <v>3.2982999999999998</v>
      </c>
      <c r="C513" s="14">
        <f t="shared" si="86"/>
        <v>3.4584616666666652</v>
      </c>
      <c r="D513" s="14">
        <f t="shared" si="87"/>
        <v>9.7517572673985267E-2</v>
      </c>
      <c r="E513" s="14">
        <f t="shared" si="88"/>
        <v>3.6534968120146356</v>
      </c>
      <c r="F513" s="14">
        <f t="shared" si="89"/>
        <v>3.2634265213186948</v>
      </c>
      <c r="G513" s="17">
        <f t="shared" si="90"/>
        <v>8.9403062763600207</v>
      </c>
      <c r="H513" s="17">
        <f>信用曲线—价格!H512</f>
        <v>60.639999999999986</v>
      </c>
      <c r="I513" s="17">
        <f t="shared" si="91"/>
        <v>67.552666666666667</v>
      </c>
      <c r="J513" s="17">
        <f t="shared" si="92"/>
        <v>6.0155169034605169</v>
      </c>
      <c r="K513" s="17">
        <f t="shared" si="93"/>
        <v>79.583700473587697</v>
      </c>
      <c r="L513" s="17">
        <f t="shared" si="94"/>
        <v>55.521632859745637</v>
      </c>
      <c r="M513" s="17">
        <f t="shared" si="95"/>
        <v>21.271518401477408</v>
      </c>
      <c r="N513" s="17">
        <f t="shared" si="96"/>
        <v>15.105912338918714</v>
      </c>
      <c r="O513" s="18">
        <f>IFERROR(_xlfn.PERCENTRANK.EXC(INDEX(B:B, MAX(4, ROW()-251)):INDEX(B:B, ROW()), B513), "")</f>
        <v>1.4999999999999999E-2</v>
      </c>
      <c r="P513" s="18">
        <f>IFERROR(_xlfn.PERCENTRANK.EXC(INDEX(H:H, MAX(4, ROW()-251)):INDEX(H:H, ROW()), H513), "")</f>
        <v>1.9E-2</v>
      </c>
      <c r="Q513">
        <f t="shared" si="97"/>
        <v>1.7000000000000001E-2</v>
      </c>
      <c r="R513" s="1" t="str">
        <f t="shared" si="85"/>
        <v>贵</v>
      </c>
    </row>
    <row r="514" spans="1:18">
      <c r="A514" s="3">
        <f>信用曲线—价格!A513</f>
        <v>45307</v>
      </c>
      <c r="B514" s="14">
        <f>信用曲线—价格!D513</f>
        <v>3.2883</v>
      </c>
      <c r="C514" s="14">
        <f t="shared" si="86"/>
        <v>3.4527383333333312</v>
      </c>
      <c r="D514" s="14">
        <f t="shared" si="87"/>
        <v>9.7254603989606309E-2</v>
      </c>
      <c r="E514" s="14">
        <f t="shared" si="88"/>
        <v>3.6472475413125438</v>
      </c>
      <c r="F514" s="14">
        <f t="shared" si="89"/>
        <v>3.2582291253541187</v>
      </c>
      <c r="G514" s="17">
        <f t="shared" si="90"/>
        <v>7.7299360164725543</v>
      </c>
      <c r="H514" s="17">
        <f>信用曲线—价格!H513</f>
        <v>58.890000000000022</v>
      </c>
      <c r="I514" s="17">
        <f t="shared" si="91"/>
        <v>67.212166666666661</v>
      </c>
      <c r="J514" s="17">
        <f t="shared" si="92"/>
        <v>5.9155288577325589</v>
      </c>
      <c r="K514" s="17">
        <f t="shared" si="93"/>
        <v>79.043224382131783</v>
      </c>
      <c r="L514" s="17">
        <f t="shared" si="94"/>
        <v>55.38110895120154</v>
      </c>
      <c r="M514" s="17">
        <f t="shared" si="95"/>
        <v>14.829151937158541</v>
      </c>
      <c r="N514" s="17">
        <f t="shared" si="96"/>
        <v>11.279543976815548</v>
      </c>
      <c r="O514" s="18">
        <f>IFERROR(_xlfn.PERCENTRANK.EXC(INDEX(B:B, MAX(4, ROW()-251)):INDEX(B:B, ROW()), B514), "")</f>
        <v>7.0000000000000001E-3</v>
      </c>
      <c r="P514" s="18">
        <f>IFERROR(_xlfn.PERCENTRANK.EXC(INDEX(H:H, MAX(4, ROW()-251)):INDEX(H:H, ROW()), H514), "")</f>
        <v>1.4999999999999999E-2</v>
      </c>
      <c r="Q514">
        <f t="shared" si="97"/>
        <v>1.0999999999999999E-2</v>
      </c>
      <c r="R514" s="1" t="str">
        <f t="shared" ref="R514:R577" si="98">IF(Q514="", "", IF(Q514&gt;=0.55, "便宜", IF(Q514&gt;=0.15, "中性", "贵")))</f>
        <v>贵</v>
      </c>
    </row>
    <row r="515" spans="1:18">
      <c r="A515" s="3">
        <f>信用曲线—价格!A514</f>
        <v>45308</v>
      </c>
      <c r="B515" s="14">
        <f>信用曲线—价格!D514</f>
        <v>3.2818000000000001</v>
      </c>
      <c r="C515" s="14">
        <f t="shared" si="86"/>
        <v>3.4468599999999983</v>
      </c>
      <c r="D515" s="14">
        <f t="shared" si="87"/>
        <v>9.6739940045464171E-2</v>
      </c>
      <c r="E515" s="14">
        <f t="shared" si="88"/>
        <v>3.6403398800909268</v>
      </c>
      <c r="F515" s="14">
        <f t="shared" si="89"/>
        <v>3.2533801199090697</v>
      </c>
      <c r="G515" s="17">
        <f t="shared" si="90"/>
        <v>7.3444019289173665</v>
      </c>
      <c r="H515" s="17">
        <f>信用曲线—价格!H514</f>
        <v>59.24</v>
      </c>
      <c r="I515" s="17">
        <f t="shared" si="91"/>
        <v>66.839666666666659</v>
      </c>
      <c r="J515" s="17">
        <f t="shared" si="92"/>
        <v>5.6943674122758088</v>
      </c>
      <c r="K515" s="17">
        <f t="shared" si="93"/>
        <v>78.228401491218278</v>
      </c>
      <c r="L515" s="17">
        <f t="shared" si="94"/>
        <v>55.45093184211504</v>
      </c>
      <c r="M515" s="17">
        <f t="shared" si="95"/>
        <v>16.635158409854977</v>
      </c>
      <c r="N515" s="17">
        <f t="shared" si="96"/>
        <v>11.989780169386172</v>
      </c>
      <c r="O515" s="18">
        <f>IFERROR(_xlfn.PERCENTRANK.EXC(INDEX(B:B, MAX(4, ROW()-251)):INDEX(B:B, ROW()), B515), "")</f>
        <v>3.0000000000000001E-3</v>
      </c>
      <c r="P515" s="18">
        <f>IFERROR(_xlfn.PERCENTRANK.EXC(INDEX(H:H, MAX(4, ROW()-251)):INDEX(H:H, ROW()), H515), "")</f>
        <v>2.3E-2</v>
      </c>
      <c r="Q515">
        <f t="shared" si="97"/>
        <v>1.2999999999999999E-2</v>
      </c>
      <c r="R515" s="1" t="str">
        <f t="shared" si="98"/>
        <v>贵</v>
      </c>
    </row>
    <row r="516" spans="1:18">
      <c r="A516" s="3">
        <f>信用曲线—价格!A515</f>
        <v>45309</v>
      </c>
      <c r="B516" s="14">
        <f>信用曲线—价格!D515</f>
        <v>3.2671000000000001</v>
      </c>
      <c r="C516" s="14">
        <f t="shared" si="86"/>
        <v>3.4408366666666645</v>
      </c>
      <c r="D516" s="14">
        <f t="shared" si="87"/>
        <v>9.6489402187303883E-2</v>
      </c>
      <c r="E516" s="14">
        <f t="shared" si="88"/>
        <v>3.6338154710412724</v>
      </c>
      <c r="F516" s="14">
        <f t="shared" si="89"/>
        <v>3.2478578622920566</v>
      </c>
      <c r="G516" s="17">
        <f t="shared" si="90"/>
        <v>4.9855572922378801</v>
      </c>
      <c r="H516" s="17">
        <f>信用曲线—价格!H515</f>
        <v>58.269999999999996</v>
      </c>
      <c r="I516" s="17">
        <f t="shared" si="91"/>
        <v>66.494166666666672</v>
      </c>
      <c r="J516" s="17">
        <f t="shared" si="92"/>
        <v>5.5716088087296765</v>
      </c>
      <c r="K516" s="17">
        <f t="shared" si="93"/>
        <v>77.637384284126028</v>
      </c>
      <c r="L516" s="17">
        <f t="shared" si="94"/>
        <v>55.350949049207316</v>
      </c>
      <c r="M516" s="17">
        <f t="shared" si="95"/>
        <v>13.097881828221091</v>
      </c>
      <c r="N516" s="17">
        <f t="shared" si="96"/>
        <v>9.0417195602294846</v>
      </c>
      <c r="O516" s="18">
        <f>IFERROR(_xlfn.PERCENTRANK.EXC(INDEX(B:B, MAX(4, ROW()-251)):INDEX(B:B, ROW()), B516), "")</f>
        <v>3.0000000000000001E-3</v>
      </c>
      <c r="P516" s="18">
        <f>IFERROR(_xlfn.PERCENTRANK.EXC(INDEX(H:H, MAX(4, ROW()-251)):INDEX(H:H, ROW()), H516), "")</f>
        <v>1.4999999999999999E-2</v>
      </c>
      <c r="Q516">
        <f t="shared" si="97"/>
        <v>8.9999999999999993E-3</v>
      </c>
      <c r="R516" s="1" t="str">
        <f t="shared" si="98"/>
        <v>贵</v>
      </c>
    </row>
    <row r="517" spans="1:18">
      <c r="A517" s="3">
        <f>信用曲线—价格!A516</f>
        <v>45310</v>
      </c>
      <c r="B517" s="14">
        <f>信用曲线—价格!D516</f>
        <v>3.2471000000000001</v>
      </c>
      <c r="C517" s="14">
        <f t="shared" si="86"/>
        <v>3.434561666666665</v>
      </c>
      <c r="D517" s="14">
        <f t="shared" si="87"/>
        <v>9.6644640160494233E-2</v>
      </c>
      <c r="E517" s="14">
        <f t="shared" si="88"/>
        <v>3.6278509469876532</v>
      </c>
      <c r="F517" s="14">
        <f t="shared" si="89"/>
        <v>3.2412723863456767</v>
      </c>
      <c r="G517" s="17">
        <f t="shared" si="90"/>
        <v>1.5074849584637295</v>
      </c>
      <c r="H517" s="17">
        <f>信用曲线—价格!H516</f>
        <v>57.109999999999992</v>
      </c>
      <c r="I517" s="17">
        <f t="shared" si="91"/>
        <v>66.136833333333342</v>
      </c>
      <c r="J517" s="17">
        <f t="shared" si="92"/>
        <v>5.471939045795736</v>
      </c>
      <c r="K517" s="17">
        <f t="shared" si="93"/>
        <v>77.080711424924814</v>
      </c>
      <c r="L517" s="17">
        <f t="shared" si="94"/>
        <v>55.192955241741871</v>
      </c>
      <c r="M517" s="17">
        <f t="shared" si="95"/>
        <v>8.7585257356395818</v>
      </c>
      <c r="N517" s="17">
        <f t="shared" si="96"/>
        <v>5.1330053470516557</v>
      </c>
      <c r="O517" s="18">
        <f>IFERROR(_xlfn.PERCENTRANK.EXC(INDEX(B:B, MAX(4, ROW()-251)):INDEX(B:B, ROW()), B517), "")</f>
        <v>3.0000000000000001E-3</v>
      </c>
      <c r="P517" s="18">
        <f>IFERROR(_xlfn.PERCENTRANK.EXC(INDEX(H:H, MAX(4, ROW()-251)):INDEX(H:H, ROW()), H517), "")</f>
        <v>7.0000000000000001E-3</v>
      </c>
      <c r="Q517">
        <f t="shared" si="97"/>
        <v>5.0000000000000001E-3</v>
      </c>
      <c r="R517" s="1" t="str">
        <f t="shared" si="98"/>
        <v>贵</v>
      </c>
    </row>
    <row r="518" spans="1:18">
      <c r="A518" s="3">
        <f>信用曲线—价格!A517</f>
        <v>45313</v>
      </c>
      <c r="B518" s="14">
        <f>信用曲线—价格!D517</f>
        <v>3.2204000000000002</v>
      </c>
      <c r="C518" s="14">
        <f t="shared" si="86"/>
        <v>3.4281299999999981</v>
      </c>
      <c r="D518" s="14">
        <f t="shared" si="87"/>
        <v>9.7854976229527338E-2</v>
      </c>
      <c r="E518" s="14">
        <f t="shared" si="88"/>
        <v>3.6238399524590528</v>
      </c>
      <c r="F518" s="14">
        <f t="shared" si="89"/>
        <v>3.2324200475409435</v>
      </c>
      <c r="G518" s="17">
        <f t="shared" si="90"/>
        <v>-3.070883056766899</v>
      </c>
      <c r="H518" s="17">
        <f>信用曲线—价格!H517</f>
        <v>55.440000000000026</v>
      </c>
      <c r="I518" s="17">
        <f t="shared" si="91"/>
        <v>65.776333333333341</v>
      </c>
      <c r="J518" s="17">
        <f t="shared" si="92"/>
        <v>5.4519090006540276</v>
      </c>
      <c r="K518" s="17">
        <f t="shared" si="93"/>
        <v>76.680151334641394</v>
      </c>
      <c r="L518" s="17">
        <f t="shared" si="94"/>
        <v>54.872515332025287</v>
      </c>
      <c r="M518" s="17">
        <f t="shared" si="95"/>
        <v>2.6022291820473429</v>
      </c>
      <c r="N518" s="17">
        <f t="shared" si="96"/>
        <v>-0.23432693735977805</v>
      </c>
      <c r="O518" s="18">
        <f>IFERROR(_xlfn.PERCENTRANK.EXC(INDEX(B:B, MAX(4, ROW()-251)):INDEX(B:B, ROW()), B518), "")</f>
        <v>3.0000000000000001E-3</v>
      </c>
      <c r="P518" s="18">
        <f>IFERROR(_xlfn.PERCENTRANK.EXC(INDEX(H:H, MAX(4, ROW()-251)):INDEX(H:H, ROW()), H518), "")</f>
        <v>3.0000000000000001E-3</v>
      </c>
      <c r="Q518">
        <f t="shared" si="97"/>
        <v>3.0000000000000001E-3</v>
      </c>
      <c r="R518" s="1" t="str">
        <f t="shared" si="98"/>
        <v>贵</v>
      </c>
    </row>
    <row r="519" spans="1:18">
      <c r="A519" s="3">
        <f>信用曲线—价格!A518</f>
        <v>45314</v>
      </c>
      <c r="B519" s="14">
        <f>信用曲线—价格!D518</f>
        <v>3.2044999999999999</v>
      </c>
      <c r="C519" s="14">
        <f t="shared" si="86"/>
        <v>3.4214133333333319</v>
      </c>
      <c r="D519" s="14">
        <f t="shared" si="87"/>
        <v>9.9156625746233087E-2</v>
      </c>
      <c r="E519" s="14">
        <f t="shared" si="88"/>
        <v>3.619726584825798</v>
      </c>
      <c r="F519" s="14">
        <f t="shared" si="89"/>
        <v>3.2231000818408657</v>
      </c>
      <c r="G519" s="17">
        <f t="shared" si="90"/>
        <v>-4.6895710954475529</v>
      </c>
      <c r="H519" s="17">
        <f>信用曲线—价格!H518</f>
        <v>53.099999999999966</v>
      </c>
      <c r="I519" s="17">
        <f t="shared" si="91"/>
        <v>65.349833333333336</v>
      </c>
      <c r="J519" s="17">
        <f t="shared" si="92"/>
        <v>5.4254389783080805</v>
      </c>
      <c r="K519" s="17">
        <f t="shared" si="93"/>
        <v>76.200711289949496</v>
      </c>
      <c r="L519" s="17">
        <f t="shared" si="94"/>
        <v>54.498955376717177</v>
      </c>
      <c r="M519" s="17">
        <f t="shared" si="95"/>
        <v>-6.4462773533648452</v>
      </c>
      <c r="N519" s="17">
        <f t="shared" si="96"/>
        <v>-5.5679242244061991</v>
      </c>
      <c r="O519" s="18">
        <f>IFERROR(_xlfn.PERCENTRANK.EXC(INDEX(B:B, MAX(4, ROW()-251)):INDEX(B:B, ROW()), B519), "")</f>
        <v>3.0000000000000001E-3</v>
      </c>
      <c r="P519" s="18">
        <f>IFERROR(_xlfn.PERCENTRANK.EXC(INDEX(H:H, MAX(4, ROW()-251)):INDEX(H:H, ROW()), H519), "")</f>
        <v>3.0000000000000001E-3</v>
      </c>
      <c r="Q519">
        <f t="shared" si="97"/>
        <v>3.0000000000000001E-3</v>
      </c>
      <c r="R519" s="1" t="str">
        <f t="shared" si="98"/>
        <v>贵</v>
      </c>
    </row>
    <row r="520" spans="1:18">
      <c r="A520" s="3">
        <f>信用曲线—价格!A519</f>
        <v>45315</v>
      </c>
      <c r="B520" s="14">
        <f>信用曲线—价格!D519</f>
        <v>3.1957</v>
      </c>
      <c r="C520" s="14">
        <f t="shared" si="86"/>
        <v>3.414406666666665</v>
      </c>
      <c r="D520" s="14">
        <f t="shared" si="87"/>
        <v>0.10001594426562516</v>
      </c>
      <c r="E520" s="14">
        <f t="shared" si="88"/>
        <v>3.6144385551979155</v>
      </c>
      <c r="F520" s="14">
        <f t="shared" si="89"/>
        <v>3.2143747781354146</v>
      </c>
      <c r="G520" s="17">
        <f t="shared" si="90"/>
        <v>-4.6679502634643972</v>
      </c>
      <c r="H520" s="17">
        <f>信用曲线—价格!H519</f>
        <v>52.740000000000009</v>
      </c>
      <c r="I520" s="17">
        <f t="shared" si="91"/>
        <v>64.907166666666669</v>
      </c>
      <c r="J520" s="17">
        <f t="shared" si="92"/>
        <v>5.3509565410265489</v>
      </c>
      <c r="K520" s="17">
        <f t="shared" si="93"/>
        <v>75.609079748719765</v>
      </c>
      <c r="L520" s="17">
        <f t="shared" si="94"/>
        <v>54.205253584613573</v>
      </c>
      <c r="M520" s="17">
        <f t="shared" si="95"/>
        <v>-6.8457553961579345</v>
      </c>
      <c r="N520" s="17">
        <f t="shared" si="96"/>
        <v>-5.7568528298111659</v>
      </c>
      <c r="O520" s="18">
        <f>IFERROR(_xlfn.PERCENTRANK.EXC(INDEX(B:B, MAX(4, ROW()-251)):INDEX(B:B, ROW()), B520), "")</f>
        <v>3.0000000000000001E-3</v>
      </c>
      <c r="P520" s="18">
        <f>IFERROR(_xlfn.PERCENTRANK.EXC(INDEX(H:H, MAX(4, ROW()-251)):INDEX(H:H, ROW()), H520), "")</f>
        <v>3.0000000000000001E-3</v>
      </c>
      <c r="Q520">
        <f t="shared" si="97"/>
        <v>3.0000000000000001E-3</v>
      </c>
      <c r="R520" s="1" t="str">
        <f t="shared" si="98"/>
        <v>贵</v>
      </c>
    </row>
    <row r="521" spans="1:18">
      <c r="A521" s="3">
        <f>信用曲线—价格!A520</f>
        <v>45316</v>
      </c>
      <c r="B521" s="14">
        <f>信用曲线—价格!D520</f>
        <v>3.1955</v>
      </c>
      <c r="C521" s="14">
        <f t="shared" si="86"/>
        <v>3.4076149999999985</v>
      </c>
      <c r="D521" s="14">
        <f t="shared" si="87"/>
        <v>0.10082483858787571</v>
      </c>
      <c r="E521" s="14">
        <f t="shared" si="88"/>
        <v>3.6092646771757497</v>
      </c>
      <c r="F521" s="14">
        <f t="shared" si="89"/>
        <v>3.2059653228242473</v>
      </c>
      <c r="G521" s="17">
        <f t="shared" si="90"/>
        <v>-2.5949267489097068</v>
      </c>
      <c r="H521" s="17">
        <f>信用曲线—价格!H520</f>
        <v>54.539999999999992</v>
      </c>
      <c r="I521" s="17">
        <f t="shared" si="91"/>
        <v>64.478833333333341</v>
      </c>
      <c r="J521" s="17">
        <f t="shared" si="92"/>
        <v>5.126709088045307</v>
      </c>
      <c r="K521" s="17">
        <f t="shared" si="93"/>
        <v>74.732251509423961</v>
      </c>
      <c r="L521" s="17">
        <f t="shared" si="94"/>
        <v>54.225415157242729</v>
      </c>
      <c r="M521" s="17">
        <f t="shared" si="95"/>
        <v>1.5340486331222998</v>
      </c>
      <c r="N521" s="17">
        <f t="shared" si="96"/>
        <v>-0.53043905789370349</v>
      </c>
      <c r="O521" s="18">
        <f>IFERROR(_xlfn.PERCENTRANK.EXC(INDEX(B:B, MAX(4, ROW()-251)):INDEX(B:B, ROW()), B521), "")</f>
        <v>3.0000000000000001E-3</v>
      </c>
      <c r="P521" s="18">
        <f>IFERROR(_xlfn.PERCENTRANK.EXC(INDEX(H:H, MAX(4, ROW()-251)):INDEX(H:H, ROW()), H521), "")</f>
        <v>1.0999999999999999E-2</v>
      </c>
      <c r="Q521">
        <f t="shared" si="97"/>
        <v>6.9999999999999993E-3</v>
      </c>
      <c r="R521" s="1" t="str">
        <f t="shared" si="98"/>
        <v>贵</v>
      </c>
    </row>
    <row r="522" spans="1:18">
      <c r="A522" s="3">
        <f>信用曲线—价格!A521</f>
        <v>45317</v>
      </c>
      <c r="B522" s="14">
        <f>信用曲线—价格!D521</f>
        <v>3.1949000000000001</v>
      </c>
      <c r="C522" s="14">
        <f t="shared" si="86"/>
        <v>3.4010933333333324</v>
      </c>
      <c r="D522" s="14">
        <f t="shared" si="87"/>
        <v>0.10172881675411395</v>
      </c>
      <c r="E522" s="14">
        <f t="shared" si="88"/>
        <v>3.6045509668415603</v>
      </c>
      <c r="F522" s="14">
        <f t="shared" si="89"/>
        <v>3.1976356998251045</v>
      </c>
      <c r="G522" s="17">
        <f t="shared" si="90"/>
        <v>-0.67230208518910961</v>
      </c>
      <c r="H522" s="17">
        <f>信用曲线—价格!H521</f>
        <v>54.760000000000005</v>
      </c>
      <c r="I522" s="17">
        <f t="shared" si="91"/>
        <v>64.098833333333332</v>
      </c>
      <c r="J522" s="17">
        <f t="shared" si="92"/>
        <v>4.9836689539874008</v>
      </c>
      <c r="K522" s="17">
        <f t="shared" si="93"/>
        <v>74.066171241308126</v>
      </c>
      <c r="L522" s="17">
        <f t="shared" si="94"/>
        <v>54.13149542535853</v>
      </c>
      <c r="M522" s="17">
        <f t="shared" si="95"/>
        <v>3.1528206450120102</v>
      </c>
      <c r="N522" s="17">
        <f t="shared" si="96"/>
        <v>1.2402592799114502</v>
      </c>
      <c r="O522" s="18">
        <f>IFERROR(_xlfn.PERCENTRANK.EXC(INDEX(B:B, MAX(4, ROW()-251)):INDEX(B:B, ROW()), B522), "")</f>
        <v>3.0000000000000001E-3</v>
      </c>
      <c r="P522" s="18">
        <f>IFERROR(_xlfn.PERCENTRANK.EXC(INDEX(H:H, MAX(4, ROW()-251)):INDEX(H:H, ROW()), H522), "")</f>
        <v>1.4999999999999999E-2</v>
      </c>
      <c r="Q522">
        <f t="shared" si="97"/>
        <v>8.9999999999999993E-3</v>
      </c>
      <c r="R522" s="1" t="str">
        <f t="shared" si="98"/>
        <v>贵</v>
      </c>
    </row>
    <row r="523" spans="1:18">
      <c r="A523" s="3">
        <f>信用曲线—价格!A522</f>
        <v>45320</v>
      </c>
      <c r="B523" s="14">
        <f>信用曲线—价格!D522</f>
        <v>3.1749000000000001</v>
      </c>
      <c r="C523" s="14">
        <f t="shared" si="86"/>
        <v>3.3946633333333325</v>
      </c>
      <c r="D523" s="14">
        <f t="shared" si="87"/>
        <v>0.10364417775215791</v>
      </c>
      <c r="E523" s="14">
        <f t="shared" si="88"/>
        <v>3.6019516888376484</v>
      </c>
      <c r="F523" s="14">
        <f t="shared" si="89"/>
        <v>3.1873749778290166</v>
      </c>
      <c r="G523" s="17">
        <f t="shared" si="90"/>
        <v>-3.0090879438610774</v>
      </c>
      <c r="H523" s="17">
        <f>信用曲线—价格!H522</f>
        <v>54.110000000000014</v>
      </c>
      <c r="I523" s="17">
        <f t="shared" si="91"/>
        <v>63.74633333333334</v>
      </c>
      <c r="J523" s="17">
        <f t="shared" si="92"/>
        <v>4.9285233346193067</v>
      </c>
      <c r="K523" s="17">
        <f t="shared" si="93"/>
        <v>73.603380002571953</v>
      </c>
      <c r="L523" s="17">
        <f t="shared" si="94"/>
        <v>53.889286664094726</v>
      </c>
      <c r="M523" s="17">
        <f t="shared" si="95"/>
        <v>1.1195713245128425</v>
      </c>
      <c r="N523" s="17">
        <f t="shared" si="96"/>
        <v>-0.94475830967411745</v>
      </c>
      <c r="O523" s="18">
        <f>IFERROR(_xlfn.PERCENTRANK.EXC(INDEX(B:B, MAX(4, ROW()-251)):INDEX(B:B, ROW()), B523), "")</f>
        <v>3.0000000000000001E-3</v>
      </c>
      <c r="P523" s="18">
        <f>IFERROR(_xlfn.PERCENTRANK.EXC(INDEX(H:H, MAX(4, ROW()-251)):INDEX(H:H, ROW()), H523), "")</f>
        <v>1.0999999999999999E-2</v>
      </c>
      <c r="Q523">
        <f t="shared" si="97"/>
        <v>6.9999999999999993E-3</v>
      </c>
      <c r="R523" s="1" t="str">
        <f t="shared" si="98"/>
        <v>贵</v>
      </c>
    </row>
    <row r="524" spans="1:18">
      <c r="A524" s="3">
        <f>信用曲线—价格!A523</f>
        <v>45321</v>
      </c>
      <c r="B524" s="14">
        <f>信用曲线—价格!D523</f>
        <v>3.1568999999999998</v>
      </c>
      <c r="C524" s="14">
        <f t="shared" si="86"/>
        <v>3.3881483333333322</v>
      </c>
      <c r="D524" s="14">
        <f t="shared" si="87"/>
        <v>0.1061114436418213</v>
      </c>
      <c r="E524" s="14">
        <f t="shared" si="88"/>
        <v>3.6003712206169749</v>
      </c>
      <c r="F524" s="14">
        <f t="shared" si="89"/>
        <v>3.1759254460496895</v>
      </c>
      <c r="G524" s="17">
        <f t="shared" si="90"/>
        <v>-4.4824208861746326</v>
      </c>
      <c r="H524" s="17">
        <f>信用曲线—价格!H523</f>
        <v>56.139999999999986</v>
      </c>
      <c r="I524" s="17">
        <f t="shared" si="91"/>
        <v>63.463500000000003</v>
      </c>
      <c r="J524" s="17">
        <f t="shared" si="92"/>
        <v>4.8686276300411411</v>
      </c>
      <c r="K524" s="17">
        <f t="shared" si="93"/>
        <v>73.200755260082289</v>
      </c>
      <c r="L524" s="17">
        <f t="shared" si="94"/>
        <v>53.726244739917718</v>
      </c>
      <c r="M524" s="17">
        <f t="shared" si="95"/>
        <v>12.394433521617831</v>
      </c>
      <c r="N524" s="17">
        <f t="shared" si="96"/>
        <v>3.9560063177215992</v>
      </c>
      <c r="O524" s="18">
        <f>IFERROR(_xlfn.PERCENTRANK.EXC(INDEX(B:B, MAX(4, ROW()-251)):INDEX(B:B, ROW()), B524), "")</f>
        <v>3.0000000000000001E-3</v>
      </c>
      <c r="P524" s="18">
        <f>IFERROR(_xlfn.PERCENTRANK.EXC(INDEX(H:H, MAX(4, ROW()-251)):INDEX(H:H, ROW()), H524), "")</f>
        <v>2.7E-2</v>
      </c>
      <c r="Q524">
        <f t="shared" si="97"/>
        <v>1.4999999999999999E-2</v>
      </c>
      <c r="R524" s="1" t="str">
        <f t="shared" si="98"/>
        <v>贵</v>
      </c>
    </row>
    <row r="525" spans="1:18">
      <c r="A525" s="3">
        <f>信用曲线—价格!A524</f>
        <v>45322</v>
      </c>
      <c r="B525" s="14">
        <f>信用曲线—价格!D524</f>
        <v>3.1156999999999999</v>
      </c>
      <c r="C525" s="14">
        <f t="shared" si="86"/>
        <v>3.381198333333332</v>
      </c>
      <c r="D525" s="14">
        <f t="shared" si="87"/>
        <v>0.1100657299636421</v>
      </c>
      <c r="E525" s="14">
        <f t="shared" si="88"/>
        <v>3.6013297932606161</v>
      </c>
      <c r="F525" s="14">
        <f t="shared" si="89"/>
        <v>3.1610668734060479</v>
      </c>
      <c r="G525" s="17">
        <f t="shared" si="90"/>
        <v>-10.304495645700518</v>
      </c>
      <c r="H525" s="17">
        <f>信用曲线—价格!H524</f>
        <v>53.269999999999975</v>
      </c>
      <c r="I525" s="17">
        <f t="shared" si="91"/>
        <v>63.145499999999998</v>
      </c>
      <c r="J525" s="17">
        <f t="shared" si="92"/>
        <v>4.9013638451325869</v>
      </c>
      <c r="K525" s="17">
        <f t="shared" si="93"/>
        <v>72.948227690265171</v>
      </c>
      <c r="L525" s="17">
        <f t="shared" si="94"/>
        <v>53.342772309734826</v>
      </c>
      <c r="M525" s="17">
        <f t="shared" si="95"/>
        <v>-0.37118398079709919</v>
      </c>
      <c r="N525" s="17">
        <f t="shared" si="96"/>
        <v>-5.3378398132488085</v>
      </c>
      <c r="O525" s="18">
        <f>IFERROR(_xlfn.PERCENTRANK.EXC(INDEX(B:B, MAX(4, ROW()-251)):INDEX(B:B, ROW()), B525), "")</f>
        <v>3.0000000000000001E-3</v>
      </c>
      <c r="P525" s="18">
        <f>IFERROR(_xlfn.PERCENTRANK.EXC(INDEX(H:H, MAX(4, ROW()-251)):INDEX(H:H, ROW()), H525), "")</f>
        <v>1.0999999999999999E-2</v>
      </c>
      <c r="Q525">
        <f t="shared" si="97"/>
        <v>6.9999999999999993E-3</v>
      </c>
      <c r="R525" s="1" t="str">
        <f t="shared" si="98"/>
        <v>贵</v>
      </c>
    </row>
    <row r="526" spans="1:18">
      <c r="A526" s="3">
        <f>信用曲线—价格!A525</f>
        <v>45323</v>
      </c>
      <c r="B526" s="14">
        <f>信用曲线—价格!D525</f>
        <v>3.1025999999999998</v>
      </c>
      <c r="C526" s="14">
        <f t="shared" si="86"/>
        <v>3.3743883333333318</v>
      </c>
      <c r="D526" s="14">
        <f t="shared" si="87"/>
        <v>0.11443949343732739</v>
      </c>
      <c r="E526" s="14">
        <f t="shared" si="88"/>
        <v>3.6032673202079866</v>
      </c>
      <c r="F526" s="14">
        <f t="shared" si="89"/>
        <v>3.145509346458677</v>
      </c>
      <c r="G526" s="17">
        <f t="shared" si="90"/>
        <v>-9.3738064478099954</v>
      </c>
      <c r="H526" s="17">
        <f>信用曲线—价格!H525</f>
        <v>51.369999999999962</v>
      </c>
      <c r="I526" s="17">
        <f t="shared" si="91"/>
        <v>62.831666666666671</v>
      </c>
      <c r="J526" s="17">
        <f t="shared" si="92"/>
        <v>5.0428093349541374</v>
      </c>
      <c r="K526" s="17">
        <f t="shared" si="93"/>
        <v>72.917285336574949</v>
      </c>
      <c r="L526" s="17">
        <f t="shared" si="94"/>
        <v>52.746047996758392</v>
      </c>
      <c r="M526" s="17">
        <f t="shared" si="95"/>
        <v>-6.8218323624709498</v>
      </c>
      <c r="N526" s="17">
        <f t="shared" si="96"/>
        <v>-8.0978194051404735</v>
      </c>
      <c r="O526" s="18">
        <f>IFERROR(_xlfn.PERCENTRANK.EXC(INDEX(B:B, MAX(4, ROW()-251)):INDEX(B:B, ROW()), B526), "")</f>
        <v>3.0000000000000001E-3</v>
      </c>
      <c r="P526" s="18">
        <f>IFERROR(_xlfn.PERCENTRANK.EXC(INDEX(H:H, MAX(4, ROW()-251)):INDEX(H:H, ROW()), H526), "")</f>
        <v>3.0000000000000001E-3</v>
      </c>
      <c r="Q526">
        <f t="shared" si="97"/>
        <v>3.0000000000000001E-3</v>
      </c>
      <c r="R526" s="1" t="str">
        <f t="shared" si="98"/>
        <v>贵</v>
      </c>
    </row>
    <row r="527" spans="1:18">
      <c r="A527" s="3">
        <f>信用曲线—价格!A526</f>
        <v>45324</v>
      </c>
      <c r="B527" s="14">
        <f>信用曲线—价格!D526</f>
        <v>3.0981000000000001</v>
      </c>
      <c r="C527" s="14">
        <f t="shared" si="86"/>
        <v>3.3676033333333319</v>
      </c>
      <c r="D527" s="14">
        <f t="shared" si="87"/>
        <v>0.11854691121320747</v>
      </c>
      <c r="E527" s="14">
        <f t="shared" si="88"/>
        <v>3.6046971557597467</v>
      </c>
      <c r="F527" s="14">
        <f t="shared" si="89"/>
        <v>3.1305095109069172</v>
      </c>
      <c r="G527" s="17">
        <f t="shared" si="90"/>
        <v>-6.8347438527159126</v>
      </c>
      <c r="H527" s="17">
        <f>信用曲线—价格!H526</f>
        <v>50.79000000000002</v>
      </c>
      <c r="I527" s="17">
        <f t="shared" si="91"/>
        <v>62.50983333333334</v>
      </c>
      <c r="J527" s="17">
        <f t="shared" si="92"/>
        <v>5.1852530434197526</v>
      </c>
      <c r="K527" s="17">
        <f t="shared" si="93"/>
        <v>72.880339420172845</v>
      </c>
      <c r="L527" s="17">
        <f t="shared" si="94"/>
        <v>52.139327246493835</v>
      </c>
      <c r="M527" s="17">
        <f t="shared" si="95"/>
        <v>-6.5055998000239965</v>
      </c>
      <c r="N527" s="17">
        <f t="shared" si="96"/>
        <v>-6.6701718263699545</v>
      </c>
      <c r="O527" s="18">
        <f>IFERROR(_xlfn.PERCENTRANK.EXC(INDEX(B:B, MAX(4, ROW()-251)):INDEX(B:B, ROW()), B527), "")</f>
        <v>3.0000000000000001E-3</v>
      </c>
      <c r="P527" s="18">
        <f>IFERROR(_xlfn.PERCENTRANK.EXC(INDEX(H:H, MAX(4, ROW()-251)):INDEX(H:H, ROW()), H527), "")</f>
        <v>3.0000000000000001E-3</v>
      </c>
      <c r="Q527">
        <f t="shared" si="97"/>
        <v>3.0000000000000001E-3</v>
      </c>
      <c r="R527" s="1" t="str">
        <f t="shared" si="98"/>
        <v>贵</v>
      </c>
    </row>
    <row r="528" spans="1:18">
      <c r="A528" s="3">
        <f>信用曲线—价格!A527</f>
        <v>45326</v>
      </c>
      <c r="B528" s="14">
        <f>信用曲线—价格!D527</f>
        <v>3.0937000000000001</v>
      </c>
      <c r="C528" s="14">
        <f t="shared" si="86"/>
        <v>3.3607566666666662</v>
      </c>
      <c r="D528" s="14">
        <f t="shared" si="87"/>
        <v>0.12230959379567605</v>
      </c>
      <c r="E528" s="14">
        <f t="shared" si="88"/>
        <v>3.6053758542580181</v>
      </c>
      <c r="F528" s="14">
        <f t="shared" si="89"/>
        <v>3.1161374790753142</v>
      </c>
      <c r="G528" s="17">
        <f t="shared" si="90"/>
        <v>-4.5862058688537974</v>
      </c>
      <c r="H528" s="17">
        <f>信用曲线—价格!H527</f>
        <v>51.350000000000009</v>
      </c>
      <c r="I528" s="17">
        <f t="shared" si="91"/>
        <v>62.204833333333333</v>
      </c>
      <c r="J528" s="17">
        <f t="shared" si="92"/>
        <v>5.2951888913881291</v>
      </c>
      <c r="K528" s="17">
        <f t="shared" si="93"/>
        <v>72.795211116109584</v>
      </c>
      <c r="L528" s="17">
        <f t="shared" si="94"/>
        <v>51.614455550557075</v>
      </c>
      <c r="M528" s="17">
        <f t="shared" si="95"/>
        <v>-1.2485652352608509</v>
      </c>
      <c r="N528" s="17">
        <f t="shared" si="96"/>
        <v>-2.9173855520573242</v>
      </c>
      <c r="O528" s="18">
        <f>IFERROR(_xlfn.PERCENTRANK.EXC(INDEX(B:B, MAX(4, ROW()-251)):INDEX(B:B, ROW()), B528), "")</f>
        <v>3.0000000000000001E-3</v>
      </c>
      <c r="P528" s="18">
        <f>IFERROR(_xlfn.PERCENTRANK.EXC(INDEX(H:H, MAX(4, ROW()-251)):INDEX(H:H, ROW()), H528), "")</f>
        <v>7.0000000000000001E-3</v>
      </c>
      <c r="Q528">
        <f t="shared" si="97"/>
        <v>5.0000000000000001E-3</v>
      </c>
      <c r="R528" s="1" t="str">
        <f t="shared" si="98"/>
        <v>贵</v>
      </c>
    </row>
    <row r="529" spans="1:18">
      <c r="A529" s="3">
        <f>信用曲线—价格!A528</f>
        <v>45327</v>
      </c>
      <c r="B529" s="14">
        <f>信用曲线—价格!D528</f>
        <v>3.0649000000000002</v>
      </c>
      <c r="C529" s="14">
        <f t="shared" si="86"/>
        <v>3.3539299999999992</v>
      </c>
      <c r="D529" s="14">
        <f t="shared" si="87"/>
        <v>0.12718703603588385</v>
      </c>
      <c r="E529" s="14">
        <f t="shared" si="88"/>
        <v>3.6083040720717667</v>
      </c>
      <c r="F529" s="14">
        <f t="shared" si="89"/>
        <v>3.0995559279282316</v>
      </c>
      <c r="G529" s="17">
        <f t="shared" si="90"/>
        <v>-6.8120008548775868</v>
      </c>
      <c r="H529" s="17">
        <f>信用曲线—价格!H528</f>
        <v>48.19</v>
      </c>
      <c r="I529" s="17">
        <f t="shared" si="91"/>
        <v>61.905500000000004</v>
      </c>
      <c r="J529" s="17">
        <f t="shared" si="92"/>
        <v>5.5689479349061015</v>
      </c>
      <c r="K529" s="17">
        <f t="shared" si="93"/>
        <v>73.043395869812201</v>
      </c>
      <c r="L529" s="17">
        <f t="shared" si="94"/>
        <v>50.767604130187799</v>
      </c>
      <c r="M529" s="17">
        <f t="shared" si="95"/>
        <v>-11.571324423915909</v>
      </c>
      <c r="N529" s="17">
        <f t="shared" si="96"/>
        <v>-9.191662639396748</v>
      </c>
      <c r="O529" s="18">
        <f>IFERROR(_xlfn.PERCENTRANK.EXC(INDEX(B:B, MAX(4, ROW()-251)):INDEX(B:B, ROW()), B529), "")</f>
        <v>3.0000000000000001E-3</v>
      </c>
      <c r="P529" s="18">
        <f>IFERROR(_xlfn.PERCENTRANK.EXC(INDEX(H:H, MAX(4, ROW()-251)):INDEX(H:H, ROW()), H529), "")</f>
        <v>3.0000000000000001E-3</v>
      </c>
      <c r="Q529">
        <f t="shared" si="97"/>
        <v>3.0000000000000001E-3</v>
      </c>
      <c r="R529" s="1" t="str">
        <f t="shared" si="98"/>
        <v>贵</v>
      </c>
    </row>
    <row r="530" spans="1:18">
      <c r="A530" s="3">
        <f>信用曲线—价格!A529</f>
        <v>45328</v>
      </c>
      <c r="B530" s="14">
        <f>信用曲线—价格!D529</f>
        <v>3.0629</v>
      </c>
      <c r="C530" s="14">
        <f t="shared" si="86"/>
        <v>3.3471483333333336</v>
      </c>
      <c r="D530" s="14">
        <f t="shared" si="87"/>
        <v>0.13167301113585092</v>
      </c>
      <c r="E530" s="14">
        <f t="shared" si="88"/>
        <v>3.6104943556050353</v>
      </c>
      <c r="F530" s="14">
        <f t="shared" si="89"/>
        <v>3.0838023110616319</v>
      </c>
      <c r="G530" s="17">
        <f t="shared" si="90"/>
        <v>-3.9686020091213812</v>
      </c>
      <c r="H530" s="17">
        <f>信用曲线—价格!H529</f>
        <v>44.47999999999999</v>
      </c>
      <c r="I530" s="17">
        <f t="shared" si="91"/>
        <v>61.550833333333337</v>
      </c>
      <c r="J530" s="17">
        <f t="shared" si="92"/>
        <v>5.9816403542576531</v>
      </c>
      <c r="K530" s="17">
        <f t="shared" si="93"/>
        <v>73.514114041848643</v>
      </c>
      <c r="L530" s="17">
        <f t="shared" si="94"/>
        <v>49.587552624818031</v>
      </c>
      <c r="M530" s="17">
        <f t="shared" si="95"/>
        <v>-21.346789184602816</v>
      </c>
      <c r="N530" s="17">
        <f t="shared" si="96"/>
        <v>-12.657695596862098</v>
      </c>
      <c r="O530" s="18">
        <f>IFERROR(_xlfn.PERCENTRANK.EXC(INDEX(B:B, MAX(4, ROW()-251)):INDEX(B:B, ROW()), B530), "")</f>
        <v>3.0000000000000001E-3</v>
      </c>
      <c r="P530" s="18">
        <f>IFERROR(_xlfn.PERCENTRANK.EXC(INDEX(H:H, MAX(4, ROW()-251)):INDEX(H:H, ROW()), H530), "")</f>
        <v>3.0000000000000001E-3</v>
      </c>
      <c r="Q530">
        <f t="shared" si="97"/>
        <v>3.0000000000000001E-3</v>
      </c>
      <c r="R530" s="1" t="str">
        <f t="shared" si="98"/>
        <v>贵</v>
      </c>
    </row>
    <row r="531" spans="1:18">
      <c r="A531" s="3">
        <f>信用曲线—价格!A530</f>
        <v>45329</v>
      </c>
      <c r="B531" s="14">
        <f>信用曲线—价格!D530</f>
        <v>3.0666000000000002</v>
      </c>
      <c r="C531" s="14">
        <f t="shared" si="86"/>
        <v>3.3407116666666665</v>
      </c>
      <c r="D531" s="14">
        <f t="shared" si="87"/>
        <v>0.13579573280491031</v>
      </c>
      <c r="E531" s="14">
        <f t="shared" si="88"/>
        <v>3.6123031322764874</v>
      </c>
      <c r="F531" s="14">
        <f t="shared" si="89"/>
        <v>3.0691202010568457</v>
      </c>
      <c r="G531" s="17">
        <f t="shared" si="90"/>
        <v>-0.4639691183201784</v>
      </c>
      <c r="H531" s="17">
        <f>信用曲线—价格!H530</f>
        <v>47.930000000000028</v>
      </c>
      <c r="I531" s="17">
        <f t="shared" si="91"/>
        <v>61.273666666666678</v>
      </c>
      <c r="J531" s="17">
        <f t="shared" si="92"/>
        <v>6.220365667671623</v>
      </c>
      <c r="K531" s="17">
        <f t="shared" si="93"/>
        <v>73.714398002009929</v>
      </c>
      <c r="L531" s="17">
        <f t="shared" si="94"/>
        <v>48.832935331323434</v>
      </c>
      <c r="M531" s="17">
        <f t="shared" si="95"/>
        <v>-3.6289479572564569</v>
      </c>
      <c r="N531" s="17">
        <f t="shared" si="96"/>
        <v>-2.0464585377883178</v>
      </c>
      <c r="O531" s="18">
        <f>IFERROR(_xlfn.PERCENTRANK.EXC(INDEX(B:B, MAX(4, ROW()-251)):INDEX(B:B, ROW()), B531), "")</f>
        <v>1.0999999999999999E-2</v>
      </c>
      <c r="P531" s="18">
        <f>IFERROR(_xlfn.PERCENTRANK.EXC(INDEX(H:H, MAX(4, ROW()-251)):INDEX(H:H, ROW()), H531), "")</f>
        <v>7.0000000000000001E-3</v>
      </c>
      <c r="Q531">
        <f t="shared" si="97"/>
        <v>8.9999999999999993E-3</v>
      </c>
      <c r="R531" s="1" t="str">
        <f t="shared" si="98"/>
        <v>贵</v>
      </c>
    </row>
    <row r="532" spans="1:18">
      <c r="A532" s="3">
        <f>信用曲线—价格!A531</f>
        <v>45330</v>
      </c>
      <c r="B532" s="14">
        <f>信用曲线—价格!D531</f>
        <v>3.0649000000000002</v>
      </c>
      <c r="C532" s="14">
        <f t="shared" si="86"/>
        <v>3.3348166666666668</v>
      </c>
      <c r="D532" s="14">
        <f t="shared" si="87"/>
        <v>0.13997026338750801</v>
      </c>
      <c r="E532" s="14">
        <f t="shared" si="88"/>
        <v>3.6147571934416827</v>
      </c>
      <c r="F532" s="14">
        <f t="shared" si="89"/>
        <v>3.0548761398916509</v>
      </c>
      <c r="G532" s="17">
        <f t="shared" si="90"/>
        <v>1.790355298646229</v>
      </c>
      <c r="H532" s="17">
        <f>信用曲线—价格!H531</f>
        <v>47.77</v>
      </c>
      <c r="I532" s="17">
        <f t="shared" si="91"/>
        <v>61.045166666666667</v>
      </c>
      <c r="J532" s="17">
        <f t="shared" si="92"/>
        <v>6.4598600214847011</v>
      </c>
      <c r="K532" s="17">
        <f t="shared" si="93"/>
        <v>73.964886709636062</v>
      </c>
      <c r="L532" s="17">
        <f t="shared" si="94"/>
        <v>48.125446623697265</v>
      </c>
      <c r="M532" s="17">
        <f t="shared" si="95"/>
        <v>-1.3755972362988123</v>
      </c>
      <c r="N532" s="17">
        <f t="shared" si="96"/>
        <v>0.20737903117370837</v>
      </c>
      <c r="O532" s="18">
        <f>IFERROR(_xlfn.PERCENTRANK.EXC(INDEX(B:B, MAX(4, ROW()-251)):INDEX(B:B, ROW()), B532), "")</f>
        <v>7.0000000000000001E-3</v>
      </c>
      <c r="P532" s="18">
        <f>IFERROR(_xlfn.PERCENTRANK.EXC(INDEX(H:H, MAX(4, ROW()-251)):INDEX(H:H, ROW()), H532), "")</f>
        <v>7.0000000000000001E-3</v>
      </c>
      <c r="Q532">
        <f t="shared" si="97"/>
        <v>7.0000000000000001E-3</v>
      </c>
      <c r="R532" s="1" t="str">
        <f t="shared" si="98"/>
        <v>贵</v>
      </c>
    </row>
    <row r="533" spans="1:18">
      <c r="A533" s="3">
        <f>信用曲线—价格!A532</f>
        <v>45331</v>
      </c>
      <c r="B533" s="14">
        <f>信用曲线—价格!D532</f>
        <v>3.0647000000000002</v>
      </c>
      <c r="C533" s="14">
        <f t="shared" si="86"/>
        <v>3.329253333333333</v>
      </c>
      <c r="D533" s="14">
        <f t="shared" si="87"/>
        <v>0.14397264390185513</v>
      </c>
      <c r="E533" s="14">
        <f t="shared" si="88"/>
        <v>3.6171986211370433</v>
      </c>
      <c r="F533" s="14">
        <f t="shared" si="89"/>
        <v>3.0413080455296226</v>
      </c>
      <c r="G533" s="17">
        <f t="shared" si="90"/>
        <v>4.0618748528233679</v>
      </c>
      <c r="H533" s="17">
        <f>信用曲线—价格!H532</f>
        <v>47.75</v>
      </c>
      <c r="I533" s="17">
        <f t="shared" si="91"/>
        <v>60.857499999999995</v>
      </c>
      <c r="J533" s="17">
        <f t="shared" si="92"/>
        <v>6.6798002164888102</v>
      </c>
      <c r="K533" s="17">
        <f t="shared" si="93"/>
        <v>74.217100432977617</v>
      </c>
      <c r="L533" s="17">
        <f t="shared" si="94"/>
        <v>47.497899567022372</v>
      </c>
      <c r="M533" s="17">
        <f t="shared" si="95"/>
        <v>0.943517862837155</v>
      </c>
      <c r="N533" s="17">
        <f t="shared" si="96"/>
        <v>2.5026963578302617</v>
      </c>
      <c r="O533" s="18">
        <f>IFERROR(_xlfn.PERCENTRANK.EXC(INDEX(B:B, MAX(4, ROW()-251)):INDEX(B:B, ROW()), B533), "")</f>
        <v>7.0000000000000001E-3</v>
      </c>
      <c r="P533" s="18">
        <f>IFERROR(_xlfn.PERCENTRANK.EXC(INDEX(H:H, MAX(4, ROW()-251)):INDEX(H:H, ROW()), H533), "")</f>
        <v>7.0000000000000001E-3</v>
      </c>
      <c r="Q533">
        <f t="shared" si="97"/>
        <v>7.0000000000000001E-3</v>
      </c>
      <c r="R533" s="1" t="str">
        <f t="shared" si="98"/>
        <v>贵</v>
      </c>
    </row>
    <row r="534" spans="1:18">
      <c r="A534" s="3">
        <f>信用曲线—价格!A533</f>
        <v>45340</v>
      </c>
      <c r="B534" s="14">
        <f>信用曲线—价格!D533</f>
        <v>3.0687000000000002</v>
      </c>
      <c r="C534" s="14">
        <f t="shared" si="86"/>
        <v>3.3238983333333332</v>
      </c>
      <c r="D534" s="14">
        <f t="shared" si="87"/>
        <v>0.14760440314463388</v>
      </c>
      <c r="E534" s="14">
        <f t="shared" si="88"/>
        <v>3.6191071396226011</v>
      </c>
      <c r="F534" s="14">
        <f t="shared" si="89"/>
        <v>3.0286895270440652</v>
      </c>
      <c r="G534" s="17">
        <f t="shared" si="90"/>
        <v>6.7766394673080432</v>
      </c>
      <c r="H534" s="17">
        <f>信用曲线—价格!H533</f>
        <v>48.38</v>
      </c>
      <c r="I534" s="17">
        <f t="shared" si="91"/>
        <v>60.705666666666666</v>
      </c>
      <c r="J534" s="17">
        <f t="shared" si="92"/>
        <v>6.8587799396020444</v>
      </c>
      <c r="K534" s="17">
        <f t="shared" si="93"/>
        <v>74.423226545870762</v>
      </c>
      <c r="L534" s="17">
        <f t="shared" si="94"/>
        <v>46.988106787462577</v>
      </c>
      <c r="M534" s="17">
        <f t="shared" si="95"/>
        <v>5.0733994412794381</v>
      </c>
      <c r="N534" s="17">
        <f t="shared" si="96"/>
        <v>5.9250194542937411</v>
      </c>
      <c r="O534" s="18">
        <f>IFERROR(_xlfn.PERCENTRANK.EXC(INDEX(B:B, MAX(4, ROW()-251)):INDEX(B:B, ROW()), B534), "")</f>
        <v>2.3E-2</v>
      </c>
      <c r="P534" s="18">
        <f>IFERROR(_xlfn.PERCENTRANK.EXC(INDEX(H:H, MAX(4, ROW()-251)):INDEX(H:H, ROW()), H534), "")</f>
        <v>2.3E-2</v>
      </c>
      <c r="Q534">
        <f t="shared" si="97"/>
        <v>2.3E-2</v>
      </c>
      <c r="R534" s="1" t="str">
        <f t="shared" si="98"/>
        <v>贵</v>
      </c>
    </row>
    <row r="535" spans="1:18">
      <c r="A535" s="3">
        <f>信用曲线—价格!A534</f>
        <v>45341</v>
      </c>
      <c r="B535" s="14">
        <f>信用曲线—价格!D534</f>
        <v>3.0649000000000002</v>
      </c>
      <c r="C535" s="14">
        <f t="shared" si="86"/>
        <v>3.3184116666666665</v>
      </c>
      <c r="D535" s="14">
        <f t="shared" si="87"/>
        <v>0.15102935969108974</v>
      </c>
      <c r="E535" s="14">
        <f t="shared" si="88"/>
        <v>3.6204703860488459</v>
      </c>
      <c r="F535" s="14">
        <f t="shared" si="89"/>
        <v>3.0163529472844872</v>
      </c>
      <c r="G535" s="17">
        <f t="shared" si="90"/>
        <v>8.0360290235636072</v>
      </c>
      <c r="H535" s="17">
        <f>信用曲线—价格!H534</f>
        <v>48.260000000000012</v>
      </c>
      <c r="I535" s="17">
        <f t="shared" si="91"/>
        <v>60.56583333333333</v>
      </c>
      <c r="J535" s="17">
        <f t="shared" si="92"/>
        <v>7.0263449262471873</v>
      </c>
      <c r="K535" s="17">
        <f t="shared" si="93"/>
        <v>74.618523185827712</v>
      </c>
      <c r="L535" s="17">
        <f t="shared" si="94"/>
        <v>46.513143480838956</v>
      </c>
      <c r="M535" s="17">
        <f t="shared" si="95"/>
        <v>6.2153813166629677</v>
      </c>
      <c r="N535" s="17">
        <f t="shared" si="96"/>
        <v>7.125705170113287</v>
      </c>
      <c r="O535" s="18">
        <f>IFERROR(_xlfn.PERCENTRANK.EXC(INDEX(B:B, MAX(4, ROW()-251)):INDEX(B:B, ROW()), B535), "")</f>
        <v>1.0999999999999999E-2</v>
      </c>
      <c r="P535" s="18">
        <f>IFERROR(_xlfn.PERCENTRANK.EXC(INDEX(H:H, MAX(4, ROW()-251)):INDEX(H:H, ROW()), H535), "")</f>
        <v>2.3E-2</v>
      </c>
      <c r="Q535">
        <f t="shared" si="97"/>
        <v>1.7000000000000001E-2</v>
      </c>
      <c r="R535" s="1" t="str">
        <f t="shared" si="98"/>
        <v>贵</v>
      </c>
    </row>
    <row r="536" spans="1:18">
      <c r="A536" s="3">
        <f>信用曲线—价格!A535</f>
        <v>45342</v>
      </c>
      <c r="B536" s="14">
        <f>信用曲线—价格!D535</f>
        <v>3.0598999999999998</v>
      </c>
      <c r="C536" s="14">
        <f t="shared" si="86"/>
        <v>3.3124349999999998</v>
      </c>
      <c r="D536" s="14">
        <f t="shared" si="87"/>
        <v>0.15406632714846208</v>
      </c>
      <c r="E536" s="14">
        <f t="shared" si="88"/>
        <v>3.6205676542969241</v>
      </c>
      <c r="F536" s="14">
        <f t="shared" si="89"/>
        <v>3.0043023457030755</v>
      </c>
      <c r="G536" s="17">
        <f t="shared" si="90"/>
        <v>9.021707618717528</v>
      </c>
      <c r="H536" s="17">
        <f>信用曲线—价格!H535</f>
        <v>49.16999999999998</v>
      </c>
      <c r="I536" s="17">
        <f t="shared" si="91"/>
        <v>60.42133333333333</v>
      </c>
      <c r="J536" s="17">
        <f t="shared" si="92"/>
        <v>7.1710149783144264</v>
      </c>
      <c r="K536" s="17">
        <f t="shared" si="93"/>
        <v>74.763363289962186</v>
      </c>
      <c r="L536" s="17">
        <f t="shared" si="94"/>
        <v>46.079303376704473</v>
      </c>
      <c r="M536" s="17">
        <f t="shared" si="95"/>
        <v>10.774962235617817</v>
      </c>
      <c r="N536" s="17">
        <f t="shared" si="96"/>
        <v>9.8983349271676726</v>
      </c>
      <c r="O536" s="18">
        <f>IFERROR(_xlfn.PERCENTRANK.EXC(INDEX(B:B, MAX(4, ROW()-251)):INDEX(B:B, ROW()), B536), "")</f>
        <v>3.0000000000000001E-3</v>
      </c>
      <c r="P536" s="18">
        <f>IFERROR(_xlfn.PERCENTRANK.EXC(INDEX(H:H, MAX(4, ROW()-251)):INDEX(H:H, ROW()), H536), "")</f>
        <v>3.1E-2</v>
      </c>
      <c r="Q536">
        <f t="shared" si="97"/>
        <v>1.7000000000000001E-2</v>
      </c>
      <c r="R536" s="1" t="str">
        <f t="shared" si="98"/>
        <v>贵</v>
      </c>
    </row>
    <row r="537" spans="1:18">
      <c r="A537" s="3">
        <f>信用曲线—价格!A536</f>
        <v>45343</v>
      </c>
      <c r="B537" s="14">
        <f>信用曲线—价格!D536</f>
        <v>3.0604</v>
      </c>
      <c r="C537" s="14">
        <f t="shared" si="86"/>
        <v>3.3060366666666661</v>
      </c>
      <c r="D537" s="14">
        <f t="shared" si="87"/>
        <v>0.15645037656612915</v>
      </c>
      <c r="E537" s="14">
        <f t="shared" si="88"/>
        <v>3.6189374197989244</v>
      </c>
      <c r="F537" s="14">
        <f t="shared" si="89"/>
        <v>2.9931359135344078</v>
      </c>
      <c r="G537" s="17">
        <f t="shared" si="90"/>
        <v>10.748469888974787</v>
      </c>
      <c r="H537" s="17">
        <f>信用曲线—价格!H536</f>
        <v>49.129999999999981</v>
      </c>
      <c r="I537" s="17">
        <f t="shared" si="91"/>
        <v>60.228999999999999</v>
      </c>
      <c r="J537" s="17">
        <f t="shared" si="92"/>
        <v>7.3174932495786313</v>
      </c>
      <c r="K537" s="17">
        <f t="shared" si="93"/>
        <v>74.863986499157264</v>
      </c>
      <c r="L537" s="17">
        <f t="shared" si="94"/>
        <v>45.594013500842735</v>
      </c>
      <c r="M537" s="17">
        <f t="shared" si="95"/>
        <v>12.080593649201047</v>
      </c>
      <c r="N537" s="17">
        <f t="shared" si="96"/>
        <v>11.414531769087917</v>
      </c>
      <c r="O537" s="18">
        <f>IFERROR(_xlfn.PERCENTRANK.EXC(INDEX(B:B, MAX(4, ROW()-251)):INDEX(B:B, ROW()), B537), "")</f>
        <v>7.0000000000000001E-3</v>
      </c>
      <c r="P537" s="18">
        <f>IFERROR(_xlfn.PERCENTRANK.EXC(INDEX(H:H, MAX(4, ROW()-251)):INDEX(H:H, ROW()), H537), "")</f>
        <v>3.1E-2</v>
      </c>
      <c r="Q537">
        <f t="shared" si="97"/>
        <v>1.9E-2</v>
      </c>
      <c r="R537" s="1" t="str">
        <f t="shared" si="98"/>
        <v>贵</v>
      </c>
    </row>
    <row r="538" spans="1:18">
      <c r="A538" s="3">
        <f>信用曲线—价格!A537</f>
        <v>45344</v>
      </c>
      <c r="B538" s="14">
        <f>信用曲线—价格!D537</f>
        <v>3.0425</v>
      </c>
      <c r="C538" s="14">
        <f t="shared" si="86"/>
        <v>3.2988466666666656</v>
      </c>
      <c r="D538" s="14">
        <f t="shared" si="87"/>
        <v>0.15850456921892453</v>
      </c>
      <c r="E538" s="14">
        <f t="shared" si="88"/>
        <v>3.6158558051045144</v>
      </c>
      <c r="F538" s="14">
        <f t="shared" si="89"/>
        <v>2.9818375282288168</v>
      </c>
      <c r="G538" s="17">
        <f t="shared" si="90"/>
        <v>9.5679373897728173</v>
      </c>
      <c r="H538" s="17">
        <f>信用曲线—价格!H537</f>
        <v>48.899999999999991</v>
      </c>
      <c r="I538" s="17">
        <f t="shared" si="91"/>
        <v>59.995999999999995</v>
      </c>
      <c r="J538" s="17">
        <f t="shared" si="92"/>
        <v>7.4529687407668996</v>
      </c>
      <c r="K538" s="17">
        <f t="shared" si="93"/>
        <v>74.901937481533793</v>
      </c>
      <c r="L538" s="17">
        <f t="shared" si="94"/>
        <v>45.090062518466198</v>
      </c>
      <c r="M538" s="17">
        <f t="shared" si="95"/>
        <v>12.779932447233628</v>
      </c>
      <c r="N538" s="17">
        <f t="shared" si="96"/>
        <v>11.173934918503223</v>
      </c>
      <c r="O538" s="18">
        <f>IFERROR(_xlfn.PERCENTRANK.EXC(INDEX(B:B, MAX(4, ROW()-251)):INDEX(B:B, ROW()), B538), "")</f>
        <v>3.0000000000000001E-3</v>
      </c>
      <c r="P538" s="18">
        <f>IFERROR(_xlfn.PERCENTRANK.EXC(INDEX(H:H, MAX(4, ROW()-251)):INDEX(H:H, ROW()), H538), "")</f>
        <v>3.1E-2</v>
      </c>
      <c r="Q538">
        <f t="shared" si="97"/>
        <v>1.7000000000000001E-2</v>
      </c>
      <c r="R538" s="1" t="str">
        <f t="shared" si="98"/>
        <v>贵</v>
      </c>
    </row>
    <row r="539" spans="1:18">
      <c r="A539" s="3">
        <f>信用曲线—价格!A538</f>
        <v>45345</v>
      </c>
      <c r="B539" s="14">
        <f>信用曲线—价格!D538</f>
        <v>3.0318000000000001</v>
      </c>
      <c r="C539" s="14">
        <f t="shared" si="86"/>
        <v>3.2913116666666662</v>
      </c>
      <c r="D539" s="14">
        <f t="shared" si="87"/>
        <v>0.160294264456075</v>
      </c>
      <c r="E539" s="14">
        <f t="shared" si="88"/>
        <v>3.6119001955788161</v>
      </c>
      <c r="F539" s="14">
        <f t="shared" si="89"/>
        <v>2.9707231377545162</v>
      </c>
      <c r="G539" s="17">
        <f t="shared" si="90"/>
        <v>9.5257404331863267</v>
      </c>
      <c r="H539" s="17">
        <f>信用曲线—价格!H538</f>
        <v>49.639999999999993</v>
      </c>
      <c r="I539" s="17">
        <f t="shared" si="91"/>
        <v>59.74766666666666</v>
      </c>
      <c r="J539" s="17">
        <f t="shared" si="92"/>
        <v>7.5466419441211992</v>
      </c>
      <c r="K539" s="17">
        <f t="shared" si="93"/>
        <v>74.840950554909057</v>
      </c>
      <c r="L539" s="17">
        <f t="shared" si="94"/>
        <v>44.654382778424264</v>
      </c>
      <c r="M539" s="17">
        <f t="shared" si="95"/>
        <v>16.516012216067519</v>
      </c>
      <c r="N539" s="17">
        <f t="shared" si="96"/>
        <v>13.020876324626922</v>
      </c>
      <c r="O539" s="18">
        <f>IFERROR(_xlfn.PERCENTRANK.EXC(INDEX(B:B, MAX(4, ROW()-251)):INDEX(B:B, ROW()), B539), "")</f>
        <v>3.0000000000000001E-3</v>
      </c>
      <c r="P539" s="18">
        <f>IFERROR(_xlfn.PERCENTRANK.EXC(INDEX(H:H, MAX(4, ROW()-251)):INDEX(H:H, ROW()), H539), "")</f>
        <v>4.2999999999999997E-2</v>
      </c>
      <c r="Q539">
        <f t="shared" si="97"/>
        <v>2.3E-2</v>
      </c>
      <c r="R539" s="1" t="str">
        <f t="shared" si="98"/>
        <v>贵</v>
      </c>
    </row>
    <row r="540" spans="1:18">
      <c r="A540" s="3">
        <f>信用曲线—价格!A539</f>
        <v>45348</v>
      </c>
      <c r="B540" s="14">
        <f>信用曲线—价格!D539</f>
        <v>3.0217999999999998</v>
      </c>
      <c r="C540" s="14">
        <f t="shared" si="86"/>
        <v>3.2835299999999998</v>
      </c>
      <c r="D540" s="14">
        <f t="shared" si="87"/>
        <v>0.16187471332348149</v>
      </c>
      <c r="E540" s="14">
        <f t="shared" si="88"/>
        <v>3.6072794266469628</v>
      </c>
      <c r="F540" s="14">
        <f t="shared" si="89"/>
        <v>2.9597805733530369</v>
      </c>
      <c r="G540" s="17">
        <f t="shared" si="90"/>
        <v>9.5783067925851277</v>
      </c>
      <c r="H540" s="17">
        <f>信用曲线—价格!H539</f>
        <v>50.199999999999974</v>
      </c>
      <c r="I540" s="17">
        <f t="shared" si="91"/>
        <v>59.510999999999996</v>
      </c>
      <c r="J540" s="17">
        <f t="shared" si="92"/>
        <v>7.6205671082176183</v>
      </c>
      <c r="K540" s="17">
        <f t="shared" si="93"/>
        <v>74.752134216435238</v>
      </c>
      <c r="L540" s="17">
        <f t="shared" si="94"/>
        <v>44.269865783564761</v>
      </c>
      <c r="M540" s="17">
        <f t="shared" si="95"/>
        <v>19.454373054600058</v>
      </c>
      <c r="N540" s="17">
        <f t="shared" si="96"/>
        <v>14.516339923592593</v>
      </c>
      <c r="O540" s="18">
        <f>IFERROR(_xlfn.PERCENTRANK.EXC(INDEX(B:B, MAX(4, ROW()-251)):INDEX(B:B, ROW()), B540), "")</f>
        <v>3.0000000000000001E-3</v>
      </c>
      <c r="P540" s="18">
        <f>IFERROR(_xlfn.PERCENTRANK.EXC(INDEX(H:H, MAX(4, ROW()-251)):INDEX(H:H, ROW()), H540), "")</f>
        <v>4.7E-2</v>
      </c>
      <c r="Q540">
        <f t="shared" si="97"/>
        <v>2.5000000000000001E-2</v>
      </c>
      <c r="R540" s="1" t="str">
        <f t="shared" si="98"/>
        <v>贵</v>
      </c>
    </row>
    <row r="541" spans="1:18">
      <c r="A541" s="3">
        <f>信用曲线—价格!A540</f>
        <v>45349</v>
      </c>
      <c r="B541" s="14">
        <f>信用曲线—价格!D540</f>
        <v>3.0068000000000001</v>
      </c>
      <c r="C541" s="14">
        <f t="shared" si="86"/>
        <v>3.2753783333333333</v>
      </c>
      <c r="D541" s="14">
        <f t="shared" si="87"/>
        <v>0.16330762495994022</v>
      </c>
      <c r="E541" s="14">
        <f t="shared" si="88"/>
        <v>3.6019935832532139</v>
      </c>
      <c r="F541" s="14">
        <f t="shared" si="89"/>
        <v>2.9487630834134526</v>
      </c>
      <c r="G541" s="17">
        <f t="shared" si="90"/>
        <v>8.8845999384266481</v>
      </c>
      <c r="H541" s="17">
        <f>信用曲线—价格!H540</f>
        <v>49.81</v>
      </c>
      <c r="I541" s="17">
        <f t="shared" si="91"/>
        <v>59.251333333333328</v>
      </c>
      <c r="J541" s="17">
        <f t="shared" si="92"/>
        <v>7.6820401303933394</v>
      </c>
      <c r="K541" s="17">
        <f t="shared" si="93"/>
        <v>74.615413594120014</v>
      </c>
      <c r="L541" s="17">
        <f t="shared" si="94"/>
        <v>43.887253072546649</v>
      </c>
      <c r="M541" s="17">
        <f t="shared" si="95"/>
        <v>19.274654996986108</v>
      </c>
      <c r="N541" s="17">
        <f t="shared" si="96"/>
        <v>14.079627467706377</v>
      </c>
      <c r="O541" s="18">
        <f>IFERROR(_xlfn.PERCENTRANK.EXC(INDEX(B:B, MAX(4, ROW()-251)):INDEX(B:B, ROW()), B541), "")</f>
        <v>3.0000000000000001E-3</v>
      </c>
      <c r="P541" s="18">
        <f>IFERROR(_xlfn.PERCENTRANK.EXC(INDEX(H:H, MAX(4, ROW()-251)):INDEX(H:H, ROW()), H541), "")</f>
        <v>4.7E-2</v>
      </c>
      <c r="Q541">
        <f t="shared" si="97"/>
        <v>2.5000000000000001E-2</v>
      </c>
      <c r="R541" s="1" t="str">
        <f t="shared" si="98"/>
        <v>贵</v>
      </c>
    </row>
    <row r="542" spans="1:18">
      <c r="A542" s="3">
        <f>信用曲线—价格!A541</f>
        <v>45350</v>
      </c>
      <c r="B542" s="14">
        <f>信用曲线—价格!D541</f>
        <v>2.9979</v>
      </c>
      <c r="C542" s="14">
        <f t="shared" si="86"/>
        <v>3.2670733333333328</v>
      </c>
      <c r="D542" s="14">
        <f t="shared" si="87"/>
        <v>0.16455317399991506</v>
      </c>
      <c r="E542" s="14">
        <f t="shared" si="88"/>
        <v>3.596179681333163</v>
      </c>
      <c r="F542" s="14">
        <f t="shared" si="89"/>
        <v>2.9379669853335026</v>
      </c>
      <c r="G542" s="17">
        <f t="shared" si="90"/>
        <v>9.1054175999255254</v>
      </c>
      <c r="H542" s="17">
        <f>信用曲线—价格!H541</f>
        <v>50.82</v>
      </c>
      <c r="I542" s="17">
        <f t="shared" si="91"/>
        <v>59.007999999999996</v>
      </c>
      <c r="J542" s="17">
        <f t="shared" si="92"/>
        <v>7.7144954468844782</v>
      </c>
      <c r="K542" s="17">
        <f t="shared" si="93"/>
        <v>74.43699089376895</v>
      </c>
      <c r="L542" s="17">
        <f t="shared" si="94"/>
        <v>43.579009106231041</v>
      </c>
      <c r="M542" s="17">
        <f t="shared" si="95"/>
        <v>23.465536222116949</v>
      </c>
      <c r="N542" s="17">
        <f t="shared" si="96"/>
        <v>16.285476911021238</v>
      </c>
      <c r="O542" s="18">
        <f>IFERROR(_xlfn.PERCENTRANK.EXC(INDEX(B:B, MAX(4, ROW()-251)):INDEX(B:B, ROW()), B542), "")</f>
        <v>3.0000000000000001E-3</v>
      </c>
      <c r="P542" s="18">
        <f>IFERROR(_xlfn.PERCENTRANK.EXC(INDEX(H:H, MAX(4, ROW()-251)):INDEX(H:H, ROW()), H542), "")</f>
        <v>5.8999999999999997E-2</v>
      </c>
      <c r="Q542">
        <f t="shared" si="97"/>
        <v>3.1E-2</v>
      </c>
      <c r="R542" s="1" t="str">
        <f t="shared" si="98"/>
        <v>贵</v>
      </c>
    </row>
    <row r="543" spans="1:18">
      <c r="A543" s="3">
        <f>信用曲线—价格!A542</f>
        <v>45351</v>
      </c>
      <c r="B543" s="14">
        <f>信用曲线—价格!D542</f>
        <v>2.9655999999999998</v>
      </c>
      <c r="C543" s="14">
        <f t="shared" si="86"/>
        <v>3.2581449999999994</v>
      </c>
      <c r="D543" s="14">
        <f t="shared" si="87"/>
        <v>0.16615431914694975</v>
      </c>
      <c r="E543" s="14">
        <f t="shared" si="88"/>
        <v>3.5904536382938987</v>
      </c>
      <c r="F543" s="14">
        <f t="shared" si="89"/>
        <v>2.9258363617061001</v>
      </c>
      <c r="G543" s="17">
        <f t="shared" si="90"/>
        <v>5.9829378041524306</v>
      </c>
      <c r="H543" s="17">
        <f>信用曲线—价格!H542</f>
        <v>49.069999999999993</v>
      </c>
      <c r="I543" s="17">
        <f t="shared" si="91"/>
        <v>58.739333333333335</v>
      </c>
      <c r="J543" s="17">
        <f t="shared" si="92"/>
        <v>7.7760047836585553</v>
      </c>
      <c r="K543" s="17">
        <f t="shared" si="93"/>
        <v>74.291342900650449</v>
      </c>
      <c r="L543" s="17">
        <f t="shared" si="94"/>
        <v>43.18732376601622</v>
      </c>
      <c r="M543" s="17">
        <f t="shared" si="95"/>
        <v>18.912913500086653</v>
      </c>
      <c r="N543" s="17">
        <f t="shared" si="96"/>
        <v>12.447925652119542</v>
      </c>
      <c r="O543" s="18">
        <f>IFERROR(_xlfn.PERCENTRANK.EXC(INDEX(B:B, MAX(4, ROW()-251)):INDEX(B:B, ROW()), B543), "")</f>
        <v>3.0000000000000001E-3</v>
      </c>
      <c r="P543" s="18">
        <f>IFERROR(_xlfn.PERCENTRANK.EXC(INDEX(H:H, MAX(4, ROW()-251)):INDEX(H:H, ROW()), H543), "")</f>
        <v>3.5000000000000003E-2</v>
      </c>
      <c r="Q543">
        <f t="shared" si="97"/>
        <v>1.9000000000000003E-2</v>
      </c>
      <c r="R543" s="1" t="str">
        <f t="shared" si="98"/>
        <v>贵</v>
      </c>
    </row>
    <row r="544" spans="1:18">
      <c r="A544" s="3">
        <f>信用曲线—价格!A543</f>
        <v>45352</v>
      </c>
      <c r="B544" s="14">
        <f>信用曲线—价格!D543</f>
        <v>2.9752000000000001</v>
      </c>
      <c r="C544" s="14">
        <f t="shared" si="86"/>
        <v>3.2490749999999995</v>
      </c>
      <c r="D544" s="14">
        <f t="shared" si="87"/>
        <v>0.16650423787043248</v>
      </c>
      <c r="E544" s="14">
        <f t="shared" si="88"/>
        <v>3.5820834757408644</v>
      </c>
      <c r="F544" s="14">
        <f t="shared" si="89"/>
        <v>2.9160665242591346</v>
      </c>
      <c r="G544" s="17">
        <f t="shared" si="90"/>
        <v>8.878674275378053</v>
      </c>
      <c r="H544" s="17">
        <f>信用曲线—价格!H543</f>
        <v>46.770000000000024</v>
      </c>
      <c r="I544" s="17">
        <f t="shared" si="91"/>
        <v>58.398000000000003</v>
      </c>
      <c r="J544" s="17">
        <f t="shared" si="92"/>
        <v>7.8452746870491463</v>
      </c>
      <c r="K544" s="17">
        <f t="shared" si="93"/>
        <v>74.088549374098292</v>
      </c>
      <c r="L544" s="17">
        <f t="shared" si="94"/>
        <v>42.707450625901714</v>
      </c>
      <c r="M544" s="17">
        <f t="shared" si="95"/>
        <v>12.94584809377262</v>
      </c>
      <c r="N544" s="17">
        <f t="shared" si="96"/>
        <v>10.912261184575335</v>
      </c>
      <c r="O544" s="18">
        <f>IFERROR(_xlfn.PERCENTRANK.EXC(INDEX(B:B, MAX(4, ROW()-251)):INDEX(B:B, ROW()), B544), "")</f>
        <v>7.0000000000000001E-3</v>
      </c>
      <c r="P544" s="18">
        <f>IFERROR(_xlfn.PERCENTRANK.EXC(INDEX(H:H, MAX(4, ROW()-251)):INDEX(H:H, ROW()), H544), "")</f>
        <v>7.0000000000000001E-3</v>
      </c>
      <c r="Q544">
        <f t="shared" si="97"/>
        <v>7.0000000000000001E-3</v>
      </c>
      <c r="R544" s="1" t="str">
        <f t="shared" si="98"/>
        <v>贵</v>
      </c>
    </row>
    <row r="545" spans="1:18">
      <c r="A545" s="3">
        <f>信用曲线—价格!A544</f>
        <v>45355</v>
      </c>
      <c r="B545" s="14">
        <f>信用曲线—价格!D544</f>
        <v>2.9592000000000001</v>
      </c>
      <c r="C545" s="14">
        <f t="shared" si="86"/>
        <v>3.2396149999999997</v>
      </c>
      <c r="D545" s="14">
        <f t="shared" si="87"/>
        <v>0.1665819316152804</v>
      </c>
      <c r="E545" s="14">
        <f t="shared" si="88"/>
        <v>3.5727788632305604</v>
      </c>
      <c r="F545" s="14">
        <f t="shared" si="89"/>
        <v>2.906451136769439</v>
      </c>
      <c r="G545" s="17">
        <f t="shared" si="90"/>
        <v>7.9163542406844174</v>
      </c>
      <c r="H545" s="17">
        <f>信用曲线—价格!H544</f>
        <v>46.879999999999988</v>
      </c>
      <c r="I545" s="17">
        <f t="shared" si="91"/>
        <v>58.054500000000004</v>
      </c>
      <c r="J545" s="17">
        <f t="shared" si="92"/>
        <v>7.8915016347236504</v>
      </c>
      <c r="K545" s="17">
        <f t="shared" si="93"/>
        <v>73.837503269447311</v>
      </c>
      <c r="L545" s="17">
        <f t="shared" si="94"/>
        <v>42.271496730552705</v>
      </c>
      <c r="M545" s="17">
        <f t="shared" si="95"/>
        <v>14.59957648988267</v>
      </c>
      <c r="N545" s="17">
        <f t="shared" si="96"/>
        <v>11.257965365283544</v>
      </c>
      <c r="O545" s="18">
        <f>IFERROR(_xlfn.PERCENTRANK.EXC(INDEX(B:B, MAX(4, ROW()-251)):INDEX(B:B, ROW()), B545), "")</f>
        <v>3.0000000000000001E-3</v>
      </c>
      <c r="P545" s="18">
        <f>IFERROR(_xlfn.PERCENTRANK.EXC(INDEX(H:H, MAX(4, ROW()-251)):INDEX(H:H, ROW()), H545), "")</f>
        <v>1.0999999999999999E-2</v>
      </c>
      <c r="Q545">
        <f t="shared" si="97"/>
        <v>6.9999999999999993E-3</v>
      </c>
      <c r="R545" s="1" t="str">
        <f t="shared" si="98"/>
        <v>贵</v>
      </c>
    </row>
    <row r="546" spans="1:18">
      <c r="A546" s="3">
        <f>信用曲线—价格!A545</f>
        <v>45356</v>
      </c>
      <c r="B546" s="14">
        <f>信用曲线—价格!D545</f>
        <v>2.9575</v>
      </c>
      <c r="C546" s="14">
        <f t="shared" si="86"/>
        <v>3.2301016666666666</v>
      </c>
      <c r="D546" s="14">
        <f t="shared" si="87"/>
        <v>0.16611423932237029</v>
      </c>
      <c r="E546" s="14">
        <f t="shared" si="88"/>
        <v>3.5623301453114071</v>
      </c>
      <c r="F546" s="14">
        <f t="shared" si="89"/>
        <v>2.8978731880219262</v>
      </c>
      <c r="G546" s="17">
        <f t="shared" si="90"/>
        <v>8.9737659187601082</v>
      </c>
      <c r="H546" s="17">
        <f>信用曲线—价格!H545</f>
        <v>49.710000000000008</v>
      </c>
      <c r="I546" s="17">
        <f t="shared" si="91"/>
        <v>57.743166666666653</v>
      </c>
      <c r="J546" s="17">
        <f t="shared" si="92"/>
        <v>7.8451804252009545</v>
      </c>
      <c r="K546" s="17">
        <f t="shared" si="93"/>
        <v>73.433527517068569</v>
      </c>
      <c r="L546" s="17">
        <f t="shared" si="94"/>
        <v>42.052805816264744</v>
      </c>
      <c r="M546" s="17">
        <f t="shared" si="95"/>
        <v>24.400949910400318</v>
      </c>
      <c r="N546" s="17">
        <f t="shared" si="96"/>
        <v>16.687357914580211</v>
      </c>
      <c r="O546" s="18">
        <f>IFERROR(_xlfn.PERCENTRANK.EXC(INDEX(B:B, MAX(4, ROW()-251)):INDEX(B:B, ROW()), B546), "")</f>
        <v>3.0000000000000001E-3</v>
      </c>
      <c r="P546" s="18">
        <f>IFERROR(_xlfn.PERCENTRANK.EXC(INDEX(H:H, MAX(4, ROW()-251)):INDEX(H:H, ROW()), H546), "")</f>
        <v>5.8999999999999997E-2</v>
      </c>
      <c r="Q546">
        <f t="shared" si="97"/>
        <v>3.1E-2</v>
      </c>
      <c r="R546" s="1" t="str">
        <f t="shared" si="98"/>
        <v>贵</v>
      </c>
    </row>
    <row r="547" spans="1:18">
      <c r="A547" s="3">
        <f>信用曲线—价格!A546</f>
        <v>45357</v>
      </c>
      <c r="B547" s="14">
        <f>信用曲线—价格!D546</f>
        <v>2.9424000000000001</v>
      </c>
      <c r="C547" s="14">
        <f t="shared" si="86"/>
        <v>3.2203499999999994</v>
      </c>
      <c r="D547" s="14">
        <f t="shared" si="87"/>
        <v>0.16553269276152474</v>
      </c>
      <c r="E547" s="14">
        <f t="shared" si="88"/>
        <v>3.551415385523049</v>
      </c>
      <c r="F547" s="14">
        <f t="shared" si="89"/>
        <v>2.8892846144769497</v>
      </c>
      <c r="G547" s="17">
        <f t="shared" si="90"/>
        <v>8.0218874949933969</v>
      </c>
      <c r="H547" s="17">
        <f>信用曲线—价格!H546</f>
        <v>53.930000000000035</v>
      </c>
      <c r="I547" s="17">
        <f t="shared" si="91"/>
        <v>57.503499999999995</v>
      </c>
      <c r="J547" s="17">
        <f t="shared" si="92"/>
        <v>7.7357856141310917</v>
      </c>
      <c r="K547" s="17">
        <f t="shared" si="93"/>
        <v>72.975071228262181</v>
      </c>
      <c r="L547" s="17">
        <f t="shared" si="94"/>
        <v>42.03192877173781</v>
      </c>
      <c r="M547" s="17">
        <f t="shared" si="95"/>
        <v>38.451399191207592</v>
      </c>
      <c r="N547" s="17">
        <f t="shared" si="96"/>
        <v>23.236643343100496</v>
      </c>
      <c r="O547" s="18">
        <f>IFERROR(_xlfn.PERCENTRANK.EXC(INDEX(B:B, MAX(4, ROW()-251)):INDEX(B:B, ROW()), B547), "")</f>
        <v>3.0000000000000001E-3</v>
      </c>
      <c r="P547" s="18">
        <f>IFERROR(_xlfn.PERCENTRANK.EXC(INDEX(H:H, MAX(4, ROW()-251)):INDEX(H:H, ROW()), H547), "")</f>
        <v>9.8000000000000004E-2</v>
      </c>
      <c r="Q547">
        <f t="shared" si="97"/>
        <v>5.0500000000000003E-2</v>
      </c>
      <c r="R547" s="1" t="str">
        <f t="shared" si="98"/>
        <v>贵</v>
      </c>
    </row>
    <row r="548" spans="1:18">
      <c r="A548" s="3">
        <f>信用曲线—价格!A547</f>
        <v>45358</v>
      </c>
      <c r="B548" s="14">
        <f>信用曲线—价格!D547</f>
        <v>2.9245999999999999</v>
      </c>
      <c r="C548" s="14">
        <f t="shared" si="86"/>
        <v>3.2106316666666661</v>
      </c>
      <c r="D548" s="14">
        <f t="shared" si="87"/>
        <v>0.16549333284913356</v>
      </c>
      <c r="E548" s="14">
        <f t="shared" si="88"/>
        <v>3.5416183323649331</v>
      </c>
      <c r="F548" s="14">
        <f t="shared" si="89"/>
        <v>2.8796450009683991</v>
      </c>
      <c r="G548" s="17">
        <f t="shared" si="90"/>
        <v>6.7910589293319834</v>
      </c>
      <c r="H548" s="17">
        <f>信用曲线—价格!H547</f>
        <v>51.399999999999977</v>
      </c>
      <c r="I548" s="17">
        <f t="shared" si="91"/>
        <v>57.238666666666667</v>
      </c>
      <c r="J548" s="17">
        <f t="shared" si="92"/>
        <v>7.6667555435771959</v>
      </c>
      <c r="K548" s="17">
        <f t="shared" si="93"/>
        <v>72.572177753821052</v>
      </c>
      <c r="L548" s="17">
        <f t="shared" si="94"/>
        <v>41.905155579512275</v>
      </c>
      <c r="M548" s="17">
        <f t="shared" si="95"/>
        <v>30.961090276453334</v>
      </c>
      <c r="N548" s="17">
        <f t="shared" si="96"/>
        <v>18.876074602892658</v>
      </c>
      <c r="O548" s="18">
        <f>IFERROR(_xlfn.PERCENTRANK.EXC(INDEX(B:B, MAX(4, ROW()-251)):INDEX(B:B, ROW()), B548), "")</f>
        <v>3.0000000000000001E-3</v>
      </c>
      <c r="P548" s="18">
        <f>IFERROR(_xlfn.PERCENTRANK.EXC(INDEX(H:H, MAX(4, ROW()-251)):INDEX(H:H, ROW()), H548), "")</f>
        <v>8.5999999999999993E-2</v>
      </c>
      <c r="Q548">
        <f t="shared" si="97"/>
        <v>4.4499999999999998E-2</v>
      </c>
      <c r="R548" s="1" t="str">
        <f t="shared" si="98"/>
        <v>贵</v>
      </c>
    </row>
    <row r="549" spans="1:18">
      <c r="A549" s="3">
        <f>信用曲线—价格!A548</f>
        <v>45359</v>
      </c>
      <c r="B549" s="14">
        <f>信用曲线—价格!D548</f>
        <v>2.9323000000000001</v>
      </c>
      <c r="C549" s="14">
        <f t="shared" si="86"/>
        <v>3.2011799999999995</v>
      </c>
      <c r="D549" s="14">
        <f t="shared" si="87"/>
        <v>0.16491476360301183</v>
      </c>
      <c r="E549" s="14">
        <f t="shared" si="88"/>
        <v>3.5310095272060229</v>
      </c>
      <c r="F549" s="14">
        <f t="shared" si="89"/>
        <v>2.871350472793976</v>
      </c>
      <c r="G549" s="17">
        <f t="shared" si="90"/>
        <v>9.239549855091175</v>
      </c>
      <c r="H549" s="17">
        <f>信用曲线—价格!H548</f>
        <v>51.720000000000034</v>
      </c>
      <c r="I549" s="17">
        <f t="shared" si="91"/>
        <v>56.980500000000006</v>
      </c>
      <c r="J549" s="17">
        <f t="shared" si="92"/>
        <v>7.5856672220306134</v>
      </c>
      <c r="K549" s="17">
        <f t="shared" si="93"/>
        <v>72.151834444061237</v>
      </c>
      <c r="L549" s="17">
        <f t="shared" si="94"/>
        <v>41.809165555938776</v>
      </c>
      <c r="M549" s="17">
        <f t="shared" si="95"/>
        <v>32.663028030275946</v>
      </c>
      <c r="N549" s="17">
        <f t="shared" si="96"/>
        <v>20.951288942683561</v>
      </c>
      <c r="O549" s="18">
        <f>IFERROR(_xlfn.PERCENTRANK.EXC(INDEX(B:B, MAX(4, ROW()-251)):INDEX(B:B, ROW()), B549), "")</f>
        <v>7.0000000000000001E-3</v>
      </c>
      <c r="P549" s="18">
        <f>IFERROR(_xlfn.PERCENTRANK.EXC(INDEX(H:H, MAX(4, ROW()-251)):INDEX(H:H, ROW()), H549), "")</f>
        <v>0.09</v>
      </c>
      <c r="Q549">
        <f t="shared" si="97"/>
        <v>4.8500000000000001E-2</v>
      </c>
      <c r="R549" s="1" t="str">
        <f t="shared" si="98"/>
        <v>贵</v>
      </c>
    </row>
    <row r="550" spans="1:18">
      <c r="A550" s="3">
        <f>信用曲线—价格!A549</f>
        <v>45362</v>
      </c>
      <c r="B550" s="14">
        <f>信用曲线—价格!D549</f>
        <v>2.9156</v>
      </c>
      <c r="C550" s="14">
        <f t="shared" si="86"/>
        <v>3.1916899999999999</v>
      </c>
      <c r="D550" s="14">
        <f t="shared" si="87"/>
        <v>0.16468842765473782</v>
      </c>
      <c r="E550" s="14">
        <f t="shared" si="88"/>
        <v>3.5210668553094755</v>
      </c>
      <c r="F550" s="14">
        <f t="shared" si="89"/>
        <v>2.8623131446905243</v>
      </c>
      <c r="G550" s="17">
        <f t="shared" si="90"/>
        <v>8.0890406308919953</v>
      </c>
      <c r="H550" s="17">
        <f>信用曲线—价格!H549</f>
        <v>47.840000000000018</v>
      </c>
      <c r="I550" s="17">
        <f t="shared" si="91"/>
        <v>56.64200000000001</v>
      </c>
      <c r="J550" s="17">
        <f t="shared" si="92"/>
        <v>7.5317571272398904</v>
      </c>
      <c r="K550" s="17">
        <f t="shared" si="93"/>
        <v>71.705514254479795</v>
      </c>
      <c r="L550" s="17">
        <f t="shared" si="94"/>
        <v>41.578485745520226</v>
      </c>
      <c r="M550" s="17">
        <f t="shared" si="95"/>
        <v>20.783710058287561</v>
      </c>
      <c r="N550" s="17">
        <f t="shared" si="96"/>
        <v>14.436375344589777</v>
      </c>
      <c r="O550" s="18">
        <f>IFERROR(_xlfn.PERCENTRANK.EXC(INDEX(B:B, MAX(4, ROW()-251)):INDEX(B:B, ROW()), B550), "")</f>
        <v>3.0000000000000001E-3</v>
      </c>
      <c r="P550" s="18">
        <f>IFERROR(_xlfn.PERCENTRANK.EXC(INDEX(H:H, MAX(4, ROW()-251)):INDEX(H:H, ROW()), H550), "")</f>
        <v>2.3E-2</v>
      </c>
      <c r="Q550">
        <f t="shared" si="97"/>
        <v>1.2999999999999999E-2</v>
      </c>
      <c r="R550" s="1" t="str">
        <f t="shared" si="98"/>
        <v>贵</v>
      </c>
    </row>
    <row r="551" spans="1:18">
      <c r="A551" s="3">
        <f>信用曲线—价格!A550</f>
        <v>45363</v>
      </c>
      <c r="B551" s="14">
        <f>信用曲线—价格!D550</f>
        <v>2.9384999999999999</v>
      </c>
      <c r="C551" s="14">
        <f t="shared" si="86"/>
        <v>3.1830399999999996</v>
      </c>
      <c r="D551" s="14">
        <f t="shared" si="87"/>
        <v>0.16411939039944284</v>
      </c>
      <c r="E551" s="14">
        <f t="shared" si="88"/>
        <v>3.5112787807988854</v>
      </c>
      <c r="F551" s="14">
        <f t="shared" si="89"/>
        <v>2.8548012192011138</v>
      </c>
      <c r="G551" s="17">
        <f t="shared" si="90"/>
        <v>12.749678845865699</v>
      </c>
      <c r="H551" s="17">
        <f>信用曲线—价格!H550</f>
        <v>44.209999999999994</v>
      </c>
      <c r="I551" s="17">
        <f t="shared" si="91"/>
        <v>56.293000000000006</v>
      </c>
      <c r="J551" s="17">
        <f t="shared" si="92"/>
        <v>7.6155227960808363</v>
      </c>
      <c r="K551" s="17">
        <f t="shared" si="93"/>
        <v>71.524045592161684</v>
      </c>
      <c r="L551" s="17">
        <f t="shared" si="94"/>
        <v>41.061954407838336</v>
      </c>
      <c r="M551" s="17">
        <f t="shared" si="95"/>
        <v>10.334305590227276</v>
      </c>
      <c r="N551" s="17">
        <f t="shared" si="96"/>
        <v>11.541992218046488</v>
      </c>
      <c r="O551" s="18">
        <f>IFERROR(_xlfn.PERCENTRANK.EXC(INDEX(B:B, MAX(4, ROW()-251)):INDEX(B:B, ROW()), B551), "")</f>
        <v>1.4999999999999999E-2</v>
      </c>
      <c r="P551" s="18">
        <f>IFERROR(_xlfn.PERCENTRANK.EXC(INDEX(H:H, MAX(4, ROW()-251)):INDEX(H:H, ROW()), H551), "")</f>
        <v>3.0000000000000001E-3</v>
      </c>
      <c r="Q551">
        <f t="shared" si="97"/>
        <v>8.9999999999999993E-3</v>
      </c>
      <c r="R551" s="1" t="str">
        <f t="shared" si="98"/>
        <v>贵</v>
      </c>
    </row>
    <row r="552" spans="1:18">
      <c r="A552" s="3">
        <f>信用曲线—价格!A551</f>
        <v>45364</v>
      </c>
      <c r="B552" s="14">
        <f>信用曲线—价格!D551</f>
        <v>2.9466999999999999</v>
      </c>
      <c r="C552" s="14">
        <f t="shared" si="86"/>
        <v>3.1747799999999993</v>
      </c>
      <c r="D552" s="14">
        <f t="shared" si="87"/>
        <v>0.16331950987277896</v>
      </c>
      <c r="E552" s="14">
        <f t="shared" si="88"/>
        <v>3.501419019745557</v>
      </c>
      <c r="F552" s="14">
        <f t="shared" si="89"/>
        <v>2.8481409802544415</v>
      </c>
      <c r="G552" s="17">
        <f t="shared" si="90"/>
        <v>15.086841097908779</v>
      </c>
      <c r="H552" s="17">
        <f>信用曲线—价格!H551</f>
        <v>45.259999999999991</v>
      </c>
      <c r="I552" s="17">
        <f t="shared" si="91"/>
        <v>55.95083333333335</v>
      </c>
      <c r="J552" s="17">
        <f t="shared" si="92"/>
        <v>7.6427482615024438</v>
      </c>
      <c r="K552" s="17">
        <f t="shared" si="93"/>
        <v>71.236329856338244</v>
      </c>
      <c r="L552" s="17">
        <f t="shared" si="94"/>
        <v>40.665336810328462</v>
      </c>
      <c r="M552" s="17">
        <f t="shared" si="95"/>
        <v>15.029486228191853</v>
      </c>
      <c r="N552" s="17">
        <f t="shared" si="96"/>
        <v>15.058163663050316</v>
      </c>
      <c r="O552" s="18">
        <f>IFERROR(_xlfn.PERCENTRANK.EXC(INDEX(B:B, MAX(4, ROW()-251)):INDEX(B:B, ROW()), B552), "")</f>
        <v>2.3E-2</v>
      </c>
      <c r="P552" s="18">
        <f>IFERROR(_xlfn.PERCENTRANK.EXC(INDEX(H:H, MAX(4, ROW()-251)):INDEX(H:H, ROW()), H552), "")</f>
        <v>1.0999999999999999E-2</v>
      </c>
      <c r="Q552">
        <f t="shared" si="97"/>
        <v>1.7000000000000001E-2</v>
      </c>
      <c r="R552" s="1" t="str">
        <f t="shared" si="98"/>
        <v>贵</v>
      </c>
    </row>
    <row r="553" spans="1:18">
      <c r="A553" s="3">
        <f>信用曲线—价格!A552</f>
        <v>45365</v>
      </c>
      <c r="B553" s="14">
        <f>信用曲线—价格!D552</f>
        <v>2.9592999999999998</v>
      </c>
      <c r="C553" s="14">
        <f t="shared" si="86"/>
        <v>3.1668883333333331</v>
      </c>
      <c r="D553" s="14">
        <f t="shared" si="87"/>
        <v>0.16207568235467792</v>
      </c>
      <c r="E553" s="14">
        <f t="shared" si="88"/>
        <v>3.4910396980426888</v>
      </c>
      <c r="F553" s="14">
        <f t="shared" si="89"/>
        <v>2.8427369686239774</v>
      </c>
      <c r="G553" s="17">
        <f t="shared" si="90"/>
        <v>17.979722448575298</v>
      </c>
      <c r="H553" s="17">
        <f>信用曲线—价格!H552</f>
        <v>45.330000000000005</v>
      </c>
      <c r="I553" s="17">
        <f t="shared" si="91"/>
        <v>55.602500000000006</v>
      </c>
      <c r="J553" s="17">
        <f t="shared" si="92"/>
        <v>7.6425937617264035</v>
      </c>
      <c r="K553" s="17">
        <f t="shared" si="93"/>
        <v>70.887687523452811</v>
      </c>
      <c r="L553" s="17">
        <f t="shared" si="94"/>
        <v>40.317312476547201</v>
      </c>
      <c r="M553" s="17">
        <f t="shared" si="95"/>
        <v>16.39720649734128</v>
      </c>
      <c r="N553" s="17">
        <f t="shared" si="96"/>
        <v>17.188464472958287</v>
      </c>
      <c r="O553" s="18">
        <f>IFERROR(_xlfn.PERCENTRANK.EXC(INDEX(B:B, MAX(4, ROW()-251)):INDEX(B:B, ROW()), B553), "")</f>
        <v>3.5000000000000003E-2</v>
      </c>
      <c r="P553" s="18">
        <f>IFERROR(_xlfn.PERCENTRANK.EXC(INDEX(H:H, MAX(4, ROW()-251)):INDEX(H:H, ROW()), H553), "")</f>
        <v>1.4999999999999999E-2</v>
      </c>
      <c r="Q553">
        <f t="shared" si="97"/>
        <v>2.5000000000000001E-2</v>
      </c>
      <c r="R553" s="1" t="str">
        <f t="shared" si="98"/>
        <v>贵</v>
      </c>
    </row>
    <row r="554" spans="1:18">
      <c r="A554" s="3">
        <f>信用曲线—价格!A553</f>
        <v>45366</v>
      </c>
      <c r="B554" s="14">
        <f>信用曲线—价格!D553</f>
        <v>2.9580000000000002</v>
      </c>
      <c r="C554" s="14">
        <f t="shared" si="86"/>
        <v>3.1589766666666663</v>
      </c>
      <c r="D554" s="14">
        <f t="shared" si="87"/>
        <v>0.16045834283486393</v>
      </c>
      <c r="E554" s="14">
        <f t="shared" si="88"/>
        <v>3.4798933523363944</v>
      </c>
      <c r="F554" s="14">
        <f t="shared" si="89"/>
        <v>2.8380599809969382</v>
      </c>
      <c r="G554" s="17">
        <f t="shared" si="90"/>
        <v>18.68709611542268</v>
      </c>
      <c r="H554" s="17">
        <f>信用曲线—价格!H553</f>
        <v>46.830000000000013</v>
      </c>
      <c r="I554" s="17">
        <f t="shared" si="91"/>
        <v>55.28550000000002</v>
      </c>
      <c r="J554" s="17">
        <f t="shared" si="92"/>
        <v>7.6047055961022192</v>
      </c>
      <c r="K554" s="17">
        <f t="shared" si="93"/>
        <v>70.494911192204455</v>
      </c>
      <c r="L554" s="17">
        <f t="shared" si="94"/>
        <v>40.076088807795585</v>
      </c>
      <c r="M554" s="17">
        <f t="shared" si="95"/>
        <v>22.203065940074449</v>
      </c>
      <c r="N554" s="17">
        <f t="shared" si="96"/>
        <v>20.445081027748564</v>
      </c>
      <c r="O554" s="18">
        <f>IFERROR(_xlfn.PERCENTRANK.EXC(INDEX(B:B, MAX(4, ROW()-251)):INDEX(B:B, ROW()), B554), "")</f>
        <v>3.1E-2</v>
      </c>
      <c r="P554" s="18">
        <f>IFERROR(_xlfn.PERCENTRANK.EXC(INDEX(H:H, MAX(4, ROW()-251)):INDEX(H:H, ROW()), H554), "")</f>
        <v>2.3E-2</v>
      </c>
      <c r="Q554">
        <f t="shared" si="97"/>
        <v>2.7E-2</v>
      </c>
      <c r="R554" s="1" t="str">
        <f t="shared" si="98"/>
        <v>贵</v>
      </c>
    </row>
    <row r="555" spans="1:18">
      <c r="A555" s="3">
        <f>信用曲线—价格!A554</f>
        <v>45369</v>
      </c>
      <c r="B555" s="14">
        <f>信用曲线—价格!D554</f>
        <v>2.9489999999999998</v>
      </c>
      <c r="C555" s="14">
        <f t="shared" si="86"/>
        <v>3.1510233333333333</v>
      </c>
      <c r="D555" s="14">
        <f t="shared" si="87"/>
        <v>0.15880659099871378</v>
      </c>
      <c r="E555" s="14">
        <f t="shared" si="88"/>
        <v>3.4686365153307608</v>
      </c>
      <c r="F555" s="14">
        <f t="shared" si="89"/>
        <v>2.8334101513359058</v>
      </c>
      <c r="G555" s="17">
        <f t="shared" si="90"/>
        <v>18.196639059053645</v>
      </c>
      <c r="H555" s="17">
        <f>信用曲线—价格!H554</f>
        <v>47.929999999999986</v>
      </c>
      <c r="I555" s="17">
        <f t="shared" si="91"/>
        <v>55.006666666666668</v>
      </c>
      <c r="J555" s="17">
        <f t="shared" si="92"/>
        <v>7.5617441864455666</v>
      </c>
      <c r="K555" s="17">
        <f t="shared" si="93"/>
        <v>70.130155039557806</v>
      </c>
      <c r="L555" s="17">
        <f t="shared" si="94"/>
        <v>39.883178293775536</v>
      </c>
      <c r="M555" s="17">
        <f t="shared" si="95"/>
        <v>26.603722328534943</v>
      </c>
      <c r="N555" s="17">
        <f t="shared" si="96"/>
        <v>22.400180693794294</v>
      </c>
      <c r="O555" s="18">
        <f>IFERROR(_xlfn.PERCENTRANK.EXC(INDEX(B:B, MAX(4, ROW()-251)):INDEX(B:B, ROW()), B555), "")</f>
        <v>2.7E-2</v>
      </c>
      <c r="P555" s="18">
        <f>IFERROR(_xlfn.PERCENTRANK.EXC(INDEX(H:H, MAX(4, ROW()-251)):INDEX(H:H, ROW()), H555), "")</f>
        <v>4.2999999999999997E-2</v>
      </c>
      <c r="Q555">
        <f t="shared" si="97"/>
        <v>3.4999999999999996E-2</v>
      </c>
      <c r="R555" s="1" t="str">
        <f t="shared" si="98"/>
        <v>贵</v>
      </c>
    </row>
    <row r="556" spans="1:18">
      <c r="A556" s="3">
        <f>信用曲线—价格!A555</f>
        <v>45370</v>
      </c>
      <c r="B556" s="14">
        <f>信用曲线—价格!D555</f>
        <v>2.9445999999999999</v>
      </c>
      <c r="C556" s="14">
        <f t="shared" si="86"/>
        <v>3.142995</v>
      </c>
      <c r="D556" s="14">
        <f t="shared" si="87"/>
        <v>0.15681785658549155</v>
      </c>
      <c r="E556" s="14">
        <f t="shared" si="88"/>
        <v>3.4566307131709832</v>
      </c>
      <c r="F556" s="14">
        <f t="shared" si="89"/>
        <v>2.8293592868290167</v>
      </c>
      <c r="G556" s="17">
        <f t="shared" si="90"/>
        <v>18.371745998861734</v>
      </c>
      <c r="H556" s="17">
        <f>信用曲线—价格!H555</f>
        <v>48.82999999999997</v>
      </c>
      <c r="I556" s="17">
        <f t="shared" si="91"/>
        <v>54.692333333333337</v>
      </c>
      <c r="J556" s="17">
        <f t="shared" si="92"/>
        <v>7.4161693174193912</v>
      </c>
      <c r="K556" s="17">
        <f t="shared" si="93"/>
        <v>69.524671968172115</v>
      </c>
      <c r="L556" s="17">
        <f t="shared" si="94"/>
        <v>39.859994698494553</v>
      </c>
      <c r="M556" s="17">
        <f t="shared" si="95"/>
        <v>30.238000636111135</v>
      </c>
      <c r="N556" s="17">
        <f t="shared" si="96"/>
        <v>24.304873317486432</v>
      </c>
      <c r="O556" s="18">
        <f>IFERROR(_xlfn.PERCENTRANK.EXC(INDEX(B:B, MAX(4, ROW()-251)):INDEX(B:B, ROW()), B556), "")</f>
        <v>2.3E-2</v>
      </c>
      <c r="P556" s="18">
        <f>IFERROR(_xlfn.PERCENTRANK.EXC(INDEX(H:H, MAX(4, ROW()-251)):INDEX(H:H, ROW()), H556), "")</f>
        <v>6.3E-2</v>
      </c>
      <c r="Q556">
        <f t="shared" si="97"/>
        <v>4.2999999999999997E-2</v>
      </c>
      <c r="R556" s="1" t="str">
        <f t="shared" si="98"/>
        <v>贵</v>
      </c>
    </row>
    <row r="557" spans="1:18">
      <c r="A557" s="3">
        <f>信用曲线—价格!A556</f>
        <v>45371</v>
      </c>
      <c r="B557" s="14">
        <f>信用曲线—价格!D556</f>
        <v>2.9396</v>
      </c>
      <c r="C557" s="14">
        <f t="shared" si="86"/>
        <v>3.1352166666666665</v>
      </c>
      <c r="D557" s="14">
        <f t="shared" si="87"/>
        <v>0.15510130223438567</v>
      </c>
      <c r="E557" s="14">
        <f t="shared" si="88"/>
        <v>3.4454192711354379</v>
      </c>
      <c r="F557" s="14">
        <f t="shared" si="89"/>
        <v>2.8250140621978952</v>
      </c>
      <c r="G557" s="17">
        <f t="shared" si="90"/>
        <v>18.469531872296123</v>
      </c>
      <c r="H557" s="17">
        <f>信用曲线—价格!H556</f>
        <v>46.709999999999987</v>
      </c>
      <c r="I557" s="17">
        <f t="shared" si="91"/>
        <v>54.359666666666676</v>
      </c>
      <c r="J557" s="17">
        <f t="shared" si="92"/>
        <v>7.3167877472188954</v>
      </c>
      <c r="K557" s="17">
        <f t="shared" si="93"/>
        <v>68.993242161104462</v>
      </c>
      <c r="L557" s="17">
        <f t="shared" si="94"/>
        <v>39.726091172228884</v>
      </c>
      <c r="M557" s="17">
        <f t="shared" si="95"/>
        <v>23.862619325077734</v>
      </c>
      <c r="N557" s="17">
        <f t="shared" si="96"/>
        <v>21.16607559868693</v>
      </c>
      <c r="O557" s="18">
        <f>IFERROR(_xlfn.PERCENTRANK.EXC(INDEX(B:B, MAX(4, ROW()-251)):INDEX(B:B, ROW()), B557), "")</f>
        <v>1.9E-2</v>
      </c>
      <c r="P557" s="18">
        <f>IFERROR(_xlfn.PERCENTRANK.EXC(INDEX(H:H, MAX(4, ROW()-251)):INDEX(H:H, ROW()), H557), "")</f>
        <v>1.9E-2</v>
      </c>
      <c r="Q557">
        <f t="shared" si="97"/>
        <v>1.9E-2</v>
      </c>
      <c r="R557" s="1" t="str">
        <f t="shared" si="98"/>
        <v>贵</v>
      </c>
    </row>
    <row r="558" spans="1:18">
      <c r="A558" s="3">
        <f>信用曲线—价格!A557</f>
        <v>45372</v>
      </c>
      <c r="B558" s="14">
        <f>信用曲线—价格!D557</f>
        <v>2.9451000000000001</v>
      </c>
      <c r="C558" s="14">
        <f t="shared" si="86"/>
        <v>3.1276150000000005</v>
      </c>
      <c r="D558" s="14">
        <f t="shared" si="87"/>
        <v>0.15300706289779625</v>
      </c>
      <c r="E558" s="14">
        <f t="shared" si="88"/>
        <v>3.4336291257955929</v>
      </c>
      <c r="F558" s="14">
        <f t="shared" si="89"/>
        <v>2.8216008742044081</v>
      </c>
      <c r="G558" s="17">
        <f t="shared" si="90"/>
        <v>20.178664215992011</v>
      </c>
      <c r="H558" s="17">
        <f>信用曲线—价格!H557</f>
        <v>47.860000000000014</v>
      </c>
      <c r="I558" s="17">
        <f t="shared" si="91"/>
        <v>54.008833333333328</v>
      </c>
      <c r="J558" s="17">
        <f t="shared" si="92"/>
        <v>7.1090012389800581</v>
      </c>
      <c r="K558" s="17">
        <f t="shared" si="93"/>
        <v>68.226835811293441</v>
      </c>
      <c r="L558" s="17">
        <f t="shared" si="94"/>
        <v>39.790830855373216</v>
      </c>
      <c r="M558" s="17">
        <f t="shared" si="95"/>
        <v>28.3765921307692</v>
      </c>
      <c r="N558" s="17">
        <f t="shared" si="96"/>
        <v>24.277628173380606</v>
      </c>
      <c r="O558" s="18">
        <f>IFERROR(_xlfn.PERCENTRANK.EXC(INDEX(B:B, MAX(4, ROW()-251)):INDEX(B:B, ROW()), B558), "")</f>
        <v>3.1E-2</v>
      </c>
      <c r="P558" s="18">
        <f>IFERROR(_xlfn.PERCENTRANK.EXC(INDEX(H:H, MAX(4, ROW()-251)):INDEX(H:H, ROW()), H558), "")</f>
        <v>4.7E-2</v>
      </c>
      <c r="Q558">
        <f t="shared" si="97"/>
        <v>3.9E-2</v>
      </c>
      <c r="R558" s="1" t="str">
        <f t="shared" si="98"/>
        <v>贵</v>
      </c>
    </row>
    <row r="559" spans="1:18">
      <c r="A559" s="3">
        <f>信用曲线—价格!A558</f>
        <v>45373</v>
      </c>
      <c r="B559" s="14">
        <f>信用曲线—价格!D558</f>
        <v>2.9373999999999998</v>
      </c>
      <c r="C559" s="14">
        <f t="shared" si="86"/>
        <v>3.1201283333333336</v>
      </c>
      <c r="D559" s="14">
        <f t="shared" si="87"/>
        <v>0.15109790415900193</v>
      </c>
      <c r="E559" s="14">
        <f t="shared" si="88"/>
        <v>3.4223241416513375</v>
      </c>
      <c r="F559" s="14">
        <f t="shared" si="89"/>
        <v>2.8179325250153298</v>
      </c>
      <c r="G559" s="17">
        <f t="shared" si="90"/>
        <v>19.766567188607915</v>
      </c>
      <c r="H559" s="17">
        <f>信用曲线—价格!H558</f>
        <v>46.34999999999998</v>
      </c>
      <c r="I559" s="17">
        <f t="shared" si="91"/>
        <v>53.644166666666671</v>
      </c>
      <c r="J559" s="17">
        <f t="shared" si="92"/>
        <v>6.925968399930543</v>
      </c>
      <c r="K559" s="17">
        <f t="shared" si="93"/>
        <v>67.496103466527757</v>
      </c>
      <c r="L559" s="17">
        <f t="shared" si="94"/>
        <v>39.792229866805584</v>
      </c>
      <c r="M559" s="17">
        <f t="shared" si="95"/>
        <v>23.67095023585496</v>
      </c>
      <c r="N559" s="17">
        <f t="shared" si="96"/>
        <v>21.718758712231438</v>
      </c>
      <c r="O559" s="18">
        <f>IFERROR(_xlfn.PERCENTRANK.EXC(INDEX(B:B, MAX(4, ROW()-251)):INDEX(B:B, ROW()), B559), "")</f>
        <v>1.4999999999999999E-2</v>
      </c>
      <c r="P559" s="18">
        <f>IFERROR(_xlfn.PERCENTRANK.EXC(INDEX(H:H, MAX(4, ROW()-251)):INDEX(H:H, ROW()), H559), "")</f>
        <v>1.9E-2</v>
      </c>
      <c r="Q559">
        <f t="shared" si="97"/>
        <v>1.7000000000000001E-2</v>
      </c>
      <c r="R559" s="1" t="str">
        <f t="shared" si="98"/>
        <v>贵</v>
      </c>
    </row>
    <row r="560" spans="1:18">
      <c r="A560" s="3">
        <f>信用曲线—价格!A559</f>
        <v>45376</v>
      </c>
      <c r="B560" s="14">
        <f>信用曲线—价格!D559</f>
        <v>2.9424999999999999</v>
      </c>
      <c r="C560" s="14">
        <f t="shared" si="86"/>
        <v>3.1130650000000002</v>
      </c>
      <c r="D560" s="14">
        <f t="shared" si="87"/>
        <v>0.14928995314544613</v>
      </c>
      <c r="E560" s="14">
        <f t="shared" si="88"/>
        <v>3.4116449062908925</v>
      </c>
      <c r="F560" s="14">
        <f t="shared" si="89"/>
        <v>2.8144850937091079</v>
      </c>
      <c r="G560" s="17">
        <f t="shared" si="90"/>
        <v>21.437294270930124</v>
      </c>
      <c r="H560" s="17">
        <f>信用曲线—价格!H559</f>
        <v>45.769999999999996</v>
      </c>
      <c r="I560" s="17">
        <f t="shared" si="91"/>
        <v>53.27033333333334</v>
      </c>
      <c r="J560" s="17">
        <f t="shared" si="92"/>
        <v>6.7295432556287142</v>
      </c>
      <c r="K560" s="17">
        <f t="shared" si="93"/>
        <v>66.729419844590765</v>
      </c>
      <c r="L560" s="17">
        <f t="shared" si="94"/>
        <v>39.811246822075915</v>
      </c>
      <c r="M560" s="17">
        <f t="shared" si="95"/>
        <v>22.136543861799503</v>
      </c>
      <c r="N560" s="17">
        <f t="shared" si="96"/>
        <v>21.786919066364813</v>
      </c>
      <c r="O560" s="18">
        <f>IFERROR(_xlfn.PERCENTRANK.EXC(INDEX(B:B, MAX(4, ROW()-251)):INDEX(B:B, ROW()), B560), "")</f>
        <v>3.1E-2</v>
      </c>
      <c r="P560" s="18">
        <f>IFERROR(_xlfn.PERCENTRANK.EXC(INDEX(H:H, MAX(4, ROW()-251)):INDEX(H:H, ROW()), H560), "")</f>
        <v>1.9E-2</v>
      </c>
      <c r="Q560">
        <f t="shared" si="97"/>
        <v>2.5000000000000001E-2</v>
      </c>
      <c r="R560" s="1" t="str">
        <f t="shared" si="98"/>
        <v>贵</v>
      </c>
    </row>
    <row r="561" spans="1:18">
      <c r="A561" s="3">
        <f>信用曲线—价格!A560</f>
        <v>45377</v>
      </c>
      <c r="B561" s="14">
        <f>信用曲线—价格!D560</f>
        <v>2.9426000000000001</v>
      </c>
      <c r="C561" s="14">
        <f t="shared" si="86"/>
        <v>3.1061233333333336</v>
      </c>
      <c r="D561" s="14">
        <f t="shared" si="87"/>
        <v>0.14732621519477049</v>
      </c>
      <c r="E561" s="14">
        <f t="shared" si="88"/>
        <v>3.4007757637228746</v>
      </c>
      <c r="F561" s="14">
        <f t="shared" si="89"/>
        <v>2.8114709029437925</v>
      </c>
      <c r="G561" s="17">
        <f t="shared" si="90"/>
        <v>22.251487436036115</v>
      </c>
      <c r="H561" s="17">
        <f>信用曲线—价格!H560</f>
        <v>45.840000000000018</v>
      </c>
      <c r="I561" s="17">
        <f t="shared" si="91"/>
        <v>52.919666666666657</v>
      </c>
      <c r="J561" s="17">
        <f t="shared" si="92"/>
        <v>6.5542419868814736</v>
      </c>
      <c r="K561" s="17">
        <f t="shared" si="93"/>
        <v>66.028150640429601</v>
      </c>
      <c r="L561" s="17">
        <f t="shared" si="94"/>
        <v>39.811182692903714</v>
      </c>
      <c r="M561" s="17">
        <f t="shared" si="95"/>
        <v>22.995860235108715</v>
      </c>
      <c r="N561" s="17">
        <f t="shared" si="96"/>
        <v>22.623673835572415</v>
      </c>
      <c r="O561" s="18">
        <f>IFERROR(_xlfn.PERCENTRANK.EXC(INDEX(B:B, MAX(4, ROW()-251)):INDEX(B:B, ROW()), B561), "")</f>
        <v>3.5000000000000003E-2</v>
      </c>
      <c r="P561" s="18">
        <f>IFERROR(_xlfn.PERCENTRANK.EXC(INDEX(H:H, MAX(4, ROW()-251)):INDEX(H:H, ROW()), H561), "")</f>
        <v>2.3E-2</v>
      </c>
      <c r="Q561">
        <f t="shared" si="97"/>
        <v>2.9000000000000001E-2</v>
      </c>
      <c r="R561" s="1" t="str">
        <f t="shared" si="98"/>
        <v>贵</v>
      </c>
    </row>
    <row r="562" spans="1:18">
      <c r="A562" s="3">
        <f>信用曲线—价格!A561</f>
        <v>45378</v>
      </c>
      <c r="B562" s="14">
        <f>信用曲线—价格!D561</f>
        <v>2.9474999999999998</v>
      </c>
      <c r="C562" s="14">
        <f t="shared" si="86"/>
        <v>3.0994300000000004</v>
      </c>
      <c r="D562" s="14">
        <f t="shared" si="87"/>
        <v>0.14520771014221581</v>
      </c>
      <c r="E562" s="14">
        <f t="shared" si="88"/>
        <v>3.3898454202844319</v>
      </c>
      <c r="F562" s="14">
        <f t="shared" si="89"/>
        <v>2.8090145797155688</v>
      </c>
      <c r="G562" s="17">
        <f t="shared" si="90"/>
        <v>23.842642403216573</v>
      </c>
      <c r="H562" s="17">
        <f>信用曲线—价格!H561</f>
        <v>49.449999999999996</v>
      </c>
      <c r="I562" s="17">
        <f t="shared" si="91"/>
        <v>52.630166666666675</v>
      </c>
      <c r="J562" s="17">
        <f t="shared" si="92"/>
        <v>6.3088824903333869</v>
      </c>
      <c r="K562" s="17">
        <f t="shared" si="93"/>
        <v>65.247931647333445</v>
      </c>
      <c r="L562" s="17">
        <f t="shared" si="94"/>
        <v>40.012401685999905</v>
      </c>
      <c r="M562" s="17">
        <f t="shared" si="95"/>
        <v>37.398058723001249</v>
      </c>
      <c r="N562" s="17">
        <f t="shared" si="96"/>
        <v>30.620350563108911</v>
      </c>
      <c r="O562" s="18">
        <f>IFERROR(_xlfn.PERCENTRANK.EXC(INDEX(B:B, MAX(4, ROW()-251)):INDEX(B:B, ROW()), B562), "")</f>
        <v>5.0999999999999997E-2</v>
      </c>
      <c r="P562" s="18">
        <f>IFERROR(_xlfn.PERCENTRANK.EXC(INDEX(H:H, MAX(4, ROW()-251)):INDEX(H:H, ROW()), H562), "")</f>
        <v>0.10199999999999999</v>
      </c>
      <c r="Q562">
        <f t="shared" si="97"/>
        <v>7.6499999999999999E-2</v>
      </c>
      <c r="R562" s="1" t="str">
        <f t="shared" si="98"/>
        <v>贵</v>
      </c>
    </row>
    <row r="563" spans="1:18">
      <c r="A563" s="3">
        <f>信用曲线—价格!A562</f>
        <v>45379</v>
      </c>
      <c r="B563" s="14">
        <f>信用曲线—价格!D562</f>
        <v>2.927</v>
      </c>
      <c r="C563" s="14">
        <f t="shared" si="86"/>
        <v>3.0923950000000002</v>
      </c>
      <c r="D563" s="14">
        <f t="shared" si="87"/>
        <v>0.14311658093068091</v>
      </c>
      <c r="E563" s="14">
        <f t="shared" si="88"/>
        <v>3.3786281618613621</v>
      </c>
      <c r="F563" s="14">
        <f t="shared" si="89"/>
        <v>2.8061618381386384</v>
      </c>
      <c r="G563" s="17">
        <f t="shared" si="90"/>
        <v>21.108344168711326</v>
      </c>
      <c r="H563" s="17">
        <f>信用曲线—价格!H562</f>
        <v>46.97</v>
      </c>
      <c r="I563" s="17">
        <f t="shared" si="91"/>
        <v>52.299333333333344</v>
      </c>
      <c r="J563" s="17">
        <f t="shared" si="92"/>
        <v>6.0680281516911618</v>
      </c>
      <c r="K563" s="17">
        <f t="shared" si="93"/>
        <v>64.435389636715669</v>
      </c>
      <c r="L563" s="17">
        <f t="shared" si="94"/>
        <v>40.163277029951018</v>
      </c>
      <c r="M563" s="17">
        <f t="shared" si="95"/>
        <v>28.043389054449026</v>
      </c>
      <c r="N563" s="17">
        <f t="shared" si="96"/>
        <v>24.575866611580174</v>
      </c>
      <c r="O563" s="18">
        <f>IFERROR(_xlfn.PERCENTRANK.EXC(INDEX(B:B, MAX(4, ROW()-251)):INDEX(B:B, ROW()), B563), "")</f>
        <v>1.0999999999999999E-2</v>
      </c>
      <c r="P563" s="18">
        <f>IFERROR(_xlfn.PERCENTRANK.EXC(INDEX(H:H, MAX(4, ROW()-251)):INDEX(H:H, ROW()), H563), "")</f>
        <v>4.7E-2</v>
      </c>
      <c r="Q563">
        <f t="shared" si="97"/>
        <v>2.8999999999999998E-2</v>
      </c>
      <c r="R563" s="1" t="str">
        <f t="shared" si="98"/>
        <v>贵</v>
      </c>
    </row>
    <row r="564" spans="1:18">
      <c r="A564" s="3">
        <f>信用曲线—价格!A563</f>
        <v>45380</v>
      </c>
      <c r="B564" s="14">
        <f>信用曲线—价格!D563</f>
        <v>2.9146999999999998</v>
      </c>
      <c r="C564" s="14">
        <f t="shared" si="86"/>
        <v>3.0850833333333338</v>
      </c>
      <c r="D564" s="14">
        <f t="shared" si="87"/>
        <v>0.14074277916470762</v>
      </c>
      <c r="E564" s="14">
        <f t="shared" si="88"/>
        <v>3.366568891662749</v>
      </c>
      <c r="F564" s="14">
        <f t="shared" si="89"/>
        <v>2.8035977750039187</v>
      </c>
      <c r="G564" s="17">
        <f t="shared" si="90"/>
        <v>19.734977818304468</v>
      </c>
      <c r="H564" s="17">
        <f>信用曲线—价格!H563</f>
        <v>46.979999999999976</v>
      </c>
      <c r="I564" s="17">
        <f t="shared" si="91"/>
        <v>51.984833333333334</v>
      </c>
      <c r="J564" s="17">
        <f t="shared" si="92"/>
        <v>5.8384713264156458</v>
      </c>
      <c r="K564" s="17">
        <f t="shared" si="93"/>
        <v>63.661775986164628</v>
      </c>
      <c r="L564" s="17">
        <f t="shared" si="94"/>
        <v>40.307890680502041</v>
      </c>
      <c r="M564" s="17">
        <f t="shared" si="95"/>
        <v>28.569590165282506</v>
      </c>
      <c r="N564" s="17">
        <f t="shared" si="96"/>
        <v>24.152283991793489</v>
      </c>
      <c r="O564" s="18">
        <f>IFERROR(_xlfn.PERCENTRANK.EXC(INDEX(B:B, MAX(4, ROW()-251)):INDEX(B:B, ROW()), B564), "")</f>
        <v>3.0000000000000001E-3</v>
      </c>
      <c r="P564" s="18">
        <f>IFERROR(_xlfn.PERCENTRANK.EXC(INDEX(H:H, MAX(4, ROW()-251)):INDEX(H:H, ROW()), H564), "")</f>
        <v>5.0999999999999997E-2</v>
      </c>
      <c r="Q564">
        <f t="shared" si="97"/>
        <v>2.7E-2</v>
      </c>
      <c r="R564" s="1" t="str">
        <f t="shared" si="98"/>
        <v>贵</v>
      </c>
    </row>
    <row r="565" spans="1:18">
      <c r="A565" s="3">
        <f>信用曲线—价格!A564</f>
        <v>45383</v>
      </c>
      <c r="B565" s="14">
        <f>信用曲线—价格!D564</f>
        <v>2.9205999999999999</v>
      </c>
      <c r="C565" s="14">
        <f t="shared" si="86"/>
        <v>3.0778583333333334</v>
      </c>
      <c r="D565" s="14">
        <f t="shared" si="87"/>
        <v>0.13779473962514527</v>
      </c>
      <c r="E565" s="14">
        <f t="shared" si="88"/>
        <v>3.353447812583624</v>
      </c>
      <c r="F565" s="14">
        <f t="shared" si="89"/>
        <v>2.8022688540830427</v>
      </c>
      <c r="G565" s="17">
        <f t="shared" si="90"/>
        <v>21.468734263525473</v>
      </c>
      <c r="H565" s="17">
        <f>信用曲线—价格!H564</f>
        <v>45.52</v>
      </c>
      <c r="I565" s="17">
        <f t="shared" si="91"/>
        <v>51.654166666666676</v>
      </c>
      <c r="J565" s="17">
        <f t="shared" si="92"/>
        <v>5.6260828085231553</v>
      </c>
      <c r="K565" s="17">
        <f t="shared" si="93"/>
        <v>62.906332283712985</v>
      </c>
      <c r="L565" s="17">
        <f t="shared" si="94"/>
        <v>40.402001049620367</v>
      </c>
      <c r="M565" s="17">
        <f t="shared" si="95"/>
        <v>22.742284128071297</v>
      </c>
      <c r="N565" s="17">
        <f t="shared" si="96"/>
        <v>22.105509195798383</v>
      </c>
      <c r="O565" s="18">
        <f>IFERROR(_xlfn.PERCENTRANK.EXC(INDEX(B:B, MAX(4, ROW()-251)):INDEX(B:B, ROW()), B565), "")</f>
        <v>1.0999999999999999E-2</v>
      </c>
      <c r="P565" s="18">
        <f>IFERROR(_xlfn.PERCENTRANK.EXC(INDEX(H:H, MAX(4, ROW()-251)):INDEX(H:H, ROW()), H565), "")</f>
        <v>1.9E-2</v>
      </c>
      <c r="Q565">
        <f t="shared" si="97"/>
        <v>1.4999999999999999E-2</v>
      </c>
      <c r="R565" s="1" t="str">
        <f t="shared" si="98"/>
        <v>贵</v>
      </c>
    </row>
    <row r="566" spans="1:18">
      <c r="A566" s="3">
        <f>信用曲线—价格!A565</f>
        <v>45384</v>
      </c>
      <c r="B566" s="14">
        <f>信用曲线—价格!D565</f>
        <v>2.9241999999999999</v>
      </c>
      <c r="C566" s="14">
        <f t="shared" si="86"/>
        <v>3.0708216666666672</v>
      </c>
      <c r="D566" s="14">
        <f t="shared" si="87"/>
        <v>0.13459174942812915</v>
      </c>
      <c r="E566" s="14">
        <f t="shared" si="88"/>
        <v>3.3400051655229257</v>
      </c>
      <c r="F566" s="14">
        <f t="shared" si="89"/>
        <v>2.8016381678104088</v>
      </c>
      <c r="G566" s="17">
        <f t="shared" si="90"/>
        <v>22.765480185514278</v>
      </c>
      <c r="H566" s="17">
        <f>信用曲线—价格!H565</f>
        <v>47.029999999999994</v>
      </c>
      <c r="I566" s="17">
        <f t="shared" si="91"/>
        <v>51.353500000000004</v>
      </c>
      <c r="J566" s="17">
        <f t="shared" si="92"/>
        <v>5.3733333482285666</v>
      </c>
      <c r="K566" s="17">
        <f t="shared" si="93"/>
        <v>62.100166696457137</v>
      </c>
      <c r="L566" s="17">
        <f t="shared" si="94"/>
        <v>40.606833303542871</v>
      </c>
      <c r="M566" s="17">
        <f t="shared" si="95"/>
        <v>29.884460353528301</v>
      </c>
      <c r="N566" s="17">
        <f t="shared" si="96"/>
        <v>26.324970269521287</v>
      </c>
      <c r="O566" s="18">
        <f>IFERROR(_xlfn.PERCENTRANK.EXC(INDEX(B:B, MAX(4, ROW()-251)):INDEX(B:B, ROW()), B566), "")</f>
        <v>1.4999999999999999E-2</v>
      </c>
      <c r="P566" s="18">
        <f>IFERROR(_xlfn.PERCENTRANK.EXC(INDEX(H:H, MAX(4, ROW()-251)):INDEX(H:H, ROW()), H566), "")</f>
        <v>5.8999999999999997E-2</v>
      </c>
      <c r="Q566">
        <f t="shared" si="97"/>
        <v>3.6999999999999998E-2</v>
      </c>
      <c r="R566" s="1" t="str">
        <f t="shared" si="98"/>
        <v>贵</v>
      </c>
    </row>
    <row r="567" spans="1:18">
      <c r="A567" s="3">
        <f>信用曲线—价格!A566</f>
        <v>45385</v>
      </c>
      <c r="B567" s="14">
        <f>信用曲线—价格!D566</f>
        <v>2.9106999999999998</v>
      </c>
      <c r="C567" s="14">
        <f t="shared" si="86"/>
        <v>3.0638733333333339</v>
      </c>
      <c r="D567" s="14">
        <f t="shared" si="87"/>
        <v>0.13184405768946356</v>
      </c>
      <c r="E567" s="14">
        <f t="shared" si="88"/>
        <v>3.3275614487122609</v>
      </c>
      <c r="F567" s="14">
        <f t="shared" si="89"/>
        <v>2.8001852179544069</v>
      </c>
      <c r="G567" s="17">
        <f t="shared" si="90"/>
        <v>20.955586467516785</v>
      </c>
      <c r="H567" s="17">
        <f>信用曲线—价格!H566</f>
        <v>47.629999999999974</v>
      </c>
      <c r="I567" s="17">
        <f t="shared" si="91"/>
        <v>51.05833333333333</v>
      </c>
      <c r="J567" s="17">
        <f t="shared" si="92"/>
        <v>5.0698591451254789</v>
      </c>
      <c r="K567" s="17">
        <f t="shared" si="93"/>
        <v>61.198051623584291</v>
      </c>
      <c r="L567" s="17">
        <f t="shared" si="94"/>
        <v>40.918615043082369</v>
      </c>
      <c r="M567" s="17">
        <f t="shared" si="95"/>
        <v>33.094533619195339</v>
      </c>
      <c r="N567" s="17">
        <f t="shared" si="96"/>
        <v>27.025060043356063</v>
      </c>
      <c r="O567" s="18">
        <f>IFERROR(_xlfn.PERCENTRANK.EXC(INDEX(B:B, MAX(4, ROW()-251)):INDEX(B:B, ROW()), B567), "")</f>
        <v>3.0000000000000001E-3</v>
      </c>
      <c r="P567" s="18">
        <f>IFERROR(_xlfn.PERCENTRANK.EXC(INDEX(H:H, MAX(4, ROW()-251)):INDEX(H:H, ROW()), H567), "")</f>
        <v>6.3E-2</v>
      </c>
      <c r="Q567">
        <f t="shared" si="97"/>
        <v>3.3000000000000002E-2</v>
      </c>
      <c r="R567" s="1" t="str">
        <f t="shared" si="98"/>
        <v>贵</v>
      </c>
    </row>
    <row r="568" spans="1:18">
      <c r="A568" s="3">
        <f>信用曲线—价格!A567</f>
        <v>45389</v>
      </c>
      <c r="B568" s="14">
        <f>信用曲线—价格!D567</f>
        <v>2.9098000000000002</v>
      </c>
      <c r="C568" s="14">
        <f t="shared" si="86"/>
        <v>3.057066666666667</v>
      </c>
      <c r="D568" s="14">
        <f t="shared" si="87"/>
        <v>0.12900303329329141</v>
      </c>
      <c r="E568" s="14">
        <f t="shared" si="88"/>
        <v>3.3150727332532499</v>
      </c>
      <c r="F568" s="14">
        <f t="shared" si="89"/>
        <v>2.7990606000800842</v>
      </c>
      <c r="G568" s="17">
        <f t="shared" si="90"/>
        <v>21.460619392597412</v>
      </c>
      <c r="H568" s="17">
        <f>信用曲线—价格!H567</f>
        <v>47.540000000000006</v>
      </c>
      <c r="I568" s="17">
        <f t="shared" si="91"/>
        <v>50.788500000000006</v>
      </c>
      <c r="J568" s="17">
        <f t="shared" si="92"/>
        <v>4.8080859946764054</v>
      </c>
      <c r="K568" s="17">
        <f t="shared" si="93"/>
        <v>60.404671989352821</v>
      </c>
      <c r="L568" s="17">
        <f t="shared" si="94"/>
        <v>41.172328010647192</v>
      </c>
      <c r="M568" s="17">
        <f t="shared" si="95"/>
        <v>33.109183136507987</v>
      </c>
      <c r="N568" s="17">
        <f t="shared" si="96"/>
        <v>27.284901264552701</v>
      </c>
      <c r="O568" s="18">
        <f>IFERROR(_xlfn.PERCENTRANK.EXC(INDEX(B:B, MAX(4, ROW()-251)):INDEX(B:B, ROW()), B568), "")</f>
        <v>3.0000000000000001E-3</v>
      </c>
      <c r="P568" s="18">
        <f>IFERROR(_xlfn.PERCENTRANK.EXC(INDEX(H:H, MAX(4, ROW()-251)):INDEX(H:H, ROW()), H568), "")</f>
        <v>6.3E-2</v>
      </c>
      <c r="Q568">
        <f t="shared" si="97"/>
        <v>3.3000000000000002E-2</v>
      </c>
      <c r="R568" s="1" t="str">
        <f t="shared" si="98"/>
        <v>贵</v>
      </c>
    </row>
    <row r="569" spans="1:18">
      <c r="A569" s="3">
        <f>信用曲线—价格!A568</f>
        <v>45390</v>
      </c>
      <c r="B569" s="14">
        <f>信用曲线—价格!D568</f>
        <v>2.9047999999999998</v>
      </c>
      <c r="C569" s="14">
        <f t="shared" si="86"/>
        <v>3.050616666666667</v>
      </c>
      <c r="D569" s="14">
        <f t="shared" si="87"/>
        <v>0.12672233247546624</v>
      </c>
      <c r="E569" s="14">
        <f t="shared" si="88"/>
        <v>3.3040613316175995</v>
      </c>
      <c r="F569" s="14">
        <f t="shared" si="89"/>
        <v>2.7971720017157344</v>
      </c>
      <c r="G569" s="17">
        <f t="shared" si="90"/>
        <v>21.233036865286238</v>
      </c>
      <c r="H569" s="17">
        <f>信用曲线—价格!H568</f>
        <v>49.029999999999994</v>
      </c>
      <c r="I569" s="17">
        <f t="shared" si="91"/>
        <v>50.566166666666682</v>
      </c>
      <c r="J569" s="17">
        <f t="shared" si="92"/>
        <v>4.5657884356973915</v>
      </c>
      <c r="K569" s="17">
        <f t="shared" si="93"/>
        <v>59.697743538061466</v>
      </c>
      <c r="L569" s="17">
        <f t="shared" si="94"/>
        <v>41.434589795271897</v>
      </c>
      <c r="M569" s="17">
        <f t="shared" si="95"/>
        <v>41.588710863953722</v>
      </c>
      <c r="N569" s="17">
        <f t="shared" si="96"/>
        <v>31.41087386461998</v>
      </c>
      <c r="O569" s="18">
        <f>IFERROR(_xlfn.PERCENTRANK.EXC(INDEX(B:B, MAX(4, ROW()-251)):INDEX(B:B, ROW()), B569), "")</f>
        <v>3.0000000000000001E-3</v>
      </c>
      <c r="P569" s="18">
        <f>IFERROR(_xlfn.PERCENTRANK.EXC(INDEX(H:H, MAX(4, ROW()-251)):INDEX(H:H, ROW()), H569), "")</f>
        <v>0.114</v>
      </c>
      <c r="Q569">
        <f t="shared" si="97"/>
        <v>5.8500000000000003E-2</v>
      </c>
      <c r="R569" s="1" t="str">
        <f t="shared" si="98"/>
        <v>贵</v>
      </c>
    </row>
    <row r="570" spans="1:18">
      <c r="A570" s="3">
        <f>信用曲线—价格!A569</f>
        <v>45391</v>
      </c>
      <c r="B570" s="14">
        <f>信用曲线—价格!D569</f>
        <v>2.8946000000000001</v>
      </c>
      <c r="C570" s="14">
        <f t="shared" si="86"/>
        <v>3.0440800000000001</v>
      </c>
      <c r="D570" s="14">
        <f t="shared" si="87"/>
        <v>0.12442746004624272</v>
      </c>
      <c r="E570" s="14">
        <f t="shared" si="88"/>
        <v>3.2929349200924856</v>
      </c>
      <c r="F570" s="14">
        <f t="shared" si="89"/>
        <v>2.7952250799075147</v>
      </c>
      <c r="G570" s="17">
        <f t="shared" si="90"/>
        <v>19.966436680366474</v>
      </c>
      <c r="H570" s="17">
        <f>信用曲线—价格!H569</f>
        <v>50.410000000000025</v>
      </c>
      <c r="I570" s="17">
        <f t="shared" si="91"/>
        <v>50.392833333333336</v>
      </c>
      <c r="J570" s="17">
        <f t="shared" si="92"/>
        <v>4.3632219053676646</v>
      </c>
      <c r="K570" s="17">
        <f t="shared" si="93"/>
        <v>59.119277144068661</v>
      </c>
      <c r="L570" s="17">
        <f t="shared" si="94"/>
        <v>41.66638952259801</v>
      </c>
      <c r="M570" s="17">
        <f t="shared" si="95"/>
        <v>50.098360036682813</v>
      </c>
      <c r="N570" s="17">
        <f t="shared" si="96"/>
        <v>35.032398358524645</v>
      </c>
      <c r="O570" s="18">
        <f>IFERROR(_xlfn.PERCENTRANK.EXC(INDEX(B:B, MAX(4, ROW()-251)):INDEX(B:B, ROW()), B570), "")</f>
        <v>3.0000000000000001E-3</v>
      </c>
      <c r="P570" s="18">
        <f>IFERROR(_xlfn.PERCENTRANK.EXC(INDEX(H:H, MAX(4, ROW()-251)):INDEX(H:H, ROW()), H570), "")</f>
        <v>0.15</v>
      </c>
      <c r="Q570">
        <f t="shared" si="97"/>
        <v>7.6499999999999999E-2</v>
      </c>
      <c r="R570" s="1" t="str">
        <f t="shared" si="98"/>
        <v>贵</v>
      </c>
    </row>
    <row r="571" spans="1:18">
      <c r="A571" s="3">
        <f>信用曲线—价格!A570</f>
        <v>45392</v>
      </c>
      <c r="B571" s="14">
        <f>信用曲线—价格!D570</f>
        <v>2.8944000000000001</v>
      </c>
      <c r="C571" s="14">
        <f t="shared" si="86"/>
        <v>3.0373533333333338</v>
      </c>
      <c r="D571" s="14">
        <f t="shared" si="87"/>
        <v>0.12133880493033095</v>
      </c>
      <c r="E571" s="14">
        <f t="shared" si="88"/>
        <v>3.2800309431939958</v>
      </c>
      <c r="F571" s="14">
        <f t="shared" si="89"/>
        <v>2.7946757234726718</v>
      </c>
      <c r="G571" s="17">
        <f t="shared" si="90"/>
        <v>20.546657885864892</v>
      </c>
      <c r="H571" s="17">
        <f>信用曲线—价格!H570</f>
        <v>49.56</v>
      </c>
      <c r="I571" s="17">
        <f t="shared" si="91"/>
        <v>50.19083333333333</v>
      </c>
      <c r="J571" s="17">
        <f t="shared" si="92"/>
        <v>4.104709693348199</v>
      </c>
      <c r="K571" s="17">
        <f t="shared" si="93"/>
        <v>58.400252720029727</v>
      </c>
      <c r="L571" s="17">
        <f t="shared" si="94"/>
        <v>41.981413946636934</v>
      </c>
      <c r="M571" s="17">
        <f t="shared" si="95"/>
        <v>46.157868762585011</v>
      </c>
      <c r="N571" s="17">
        <f t="shared" si="96"/>
        <v>33.35226332422495</v>
      </c>
      <c r="O571" s="18">
        <f>IFERROR(_xlfn.PERCENTRANK.EXC(INDEX(B:B, MAX(4, ROW()-251)):INDEX(B:B, ROW()), B571), "")</f>
        <v>3.0000000000000001E-3</v>
      </c>
      <c r="P571" s="18">
        <f>IFERROR(_xlfn.PERCENTRANK.EXC(INDEX(H:H, MAX(4, ROW()-251)):INDEX(H:H, ROW()), H571), "")</f>
        <v>0.13400000000000001</v>
      </c>
      <c r="Q571">
        <f t="shared" si="97"/>
        <v>6.8500000000000005E-2</v>
      </c>
      <c r="R571" s="1" t="str">
        <f t="shared" si="98"/>
        <v>贵</v>
      </c>
    </row>
    <row r="572" spans="1:18">
      <c r="A572" s="3">
        <f>信用曲线—价格!A571</f>
        <v>45393</v>
      </c>
      <c r="B572" s="14">
        <f>信用曲线—价格!D571</f>
        <v>2.8944000000000001</v>
      </c>
      <c r="C572" s="14">
        <f t="shared" si="86"/>
        <v>3.0305433333333336</v>
      </c>
      <c r="D572" s="14">
        <f t="shared" si="87"/>
        <v>0.1175850335897124</v>
      </c>
      <c r="E572" s="14">
        <f t="shared" si="88"/>
        <v>3.2657134005127584</v>
      </c>
      <c r="F572" s="14">
        <f t="shared" si="89"/>
        <v>2.7953732661539088</v>
      </c>
      <c r="G572" s="17">
        <f t="shared" si="90"/>
        <v>21.054281064294226</v>
      </c>
      <c r="H572" s="17">
        <f>信用曲线—价格!H571</f>
        <v>51.56</v>
      </c>
      <c r="I572" s="17">
        <f t="shared" si="91"/>
        <v>50.035166666666669</v>
      </c>
      <c r="J572" s="17">
        <f t="shared" si="92"/>
        <v>3.8615977599805769</v>
      </c>
      <c r="K572" s="17">
        <f t="shared" si="93"/>
        <v>57.758362186627821</v>
      </c>
      <c r="L572" s="17">
        <f t="shared" si="94"/>
        <v>42.311971146705517</v>
      </c>
      <c r="M572" s="17">
        <f t="shared" si="95"/>
        <v>59.871777358169254</v>
      </c>
      <c r="N572" s="17">
        <f t="shared" si="96"/>
        <v>40.463029211231742</v>
      </c>
      <c r="O572" s="18">
        <f>IFERROR(_xlfn.PERCENTRANK.EXC(INDEX(B:B, MAX(4, ROW()-251)):INDEX(B:B, ROW()), B572), "")</f>
        <v>3.0000000000000001E-3</v>
      </c>
      <c r="P572" s="18">
        <f>IFERROR(_xlfn.PERCENTRANK.EXC(INDEX(H:H, MAX(4, ROW()-251)):INDEX(H:H, ROW()), H572), "")</f>
        <v>0.17699999999999999</v>
      </c>
      <c r="Q572">
        <f t="shared" si="97"/>
        <v>0.09</v>
      </c>
      <c r="R572" s="1" t="str">
        <f t="shared" si="98"/>
        <v>贵</v>
      </c>
    </row>
    <row r="573" spans="1:18">
      <c r="A573" s="3">
        <f>信用曲线—价格!A572</f>
        <v>45394</v>
      </c>
      <c r="B573" s="14">
        <f>信用曲线—价格!D572</f>
        <v>2.8668999999999998</v>
      </c>
      <c r="C573" s="14">
        <f t="shared" si="86"/>
        <v>3.0233533333333327</v>
      </c>
      <c r="D573" s="14">
        <f t="shared" si="87"/>
        <v>0.1140719301271696</v>
      </c>
      <c r="E573" s="14">
        <f t="shared" si="88"/>
        <v>3.2514971935876718</v>
      </c>
      <c r="F573" s="14">
        <f t="shared" si="89"/>
        <v>2.7952094730789936</v>
      </c>
      <c r="G573" s="17">
        <f t="shared" si="90"/>
        <v>15.711693236251074</v>
      </c>
      <c r="H573" s="17">
        <f>信用曲线—价格!H572</f>
        <v>51.80999999999996</v>
      </c>
      <c r="I573" s="17">
        <f t="shared" si="91"/>
        <v>49.887999999999998</v>
      </c>
      <c r="J573" s="17">
        <f t="shared" si="92"/>
        <v>3.6107005752440626</v>
      </c>
      <c r="K573" s="17">
        <f t="shared" si="93"/>
        <v>57.109401150488125</v>
      </c>
      <c r="L573" s="17">
        <f t="shared" si="94"/>
        <v>42.666598849511871</v>
      </c>
      <c r="M573" s="17">
        <f t="shared" si="95"/>
        <v>63.307666752940634</v>
      </c>
      <c r="N573" s="17">
        <f t="shared" si="96"/>
        <v>39.509679994595857</v>
      </c>
      <c r="O573" s="18">
        <f>IFERROR(_xlfn.PERCENTRANK.EXC(INDEX(B:B, MAX(4, ROW()-251)):INDEX(B:B, ROW()), B573), "")</f>
        <v>3.0000000000000001E-3</v>
      </c>
      <c r="P573" s="18">
        <f>IFERROR(_xlfn.PERCENTRANK.EXC(INDEX(H:H, MAX(4, ROW()-251)):INDEX(H:H, ROW()), H573), "")</f>
        <v>0.185</v>
      </c>
      <c r="Q573">
        <f t="shared" si="97"/>
        <v>9.4E-2</v>
      </c>
      <c r="R573" s="1" t="str">
        <f t="shared" si="98"/>
        <v>贵</v>
      </c>
    </row>
    <row r="574" spans="1:18">
      <c r="A574" s="3">
        <f>信用曲线—价格!A573</f>
        <v>45397</v>
      </c>
      <c r="B574" s="14">
        <f>信用曲线—价格!D573</f>
        <v>2.8569</v>
      </c>
      <c r="C574" s="14">
        <f t="shared" si="86"/>
        <v>3.0161633333333326</v>
      </c>
      <c r="D574" s="14">
        <f t="shared" si="87"/>
        <v>0.11063301062317717</v>
      </c>
      <c r="E574" s="14">
        <f t="shared" si="88"/>
        <v>3.2374293545796871</v>
      </c>
      <c r="F574" s="14">
        <f t="shared" si="89"/>
        <v>2.7948973120869782</v>
      </c>
      <c r="G574" s="17">
        <f t="shared" si="90"/>
        <v>14.010892310480168</v>
      </c>
      <c r="H574" s="17">
        <f>信用曲线—价格!H573</f>
        <v>50.809999999999974</v>
      </c>
      <c r="I574" s="17">
        <f t="shared" si="91"/>
        <v>49.75333333333333</v>
      </c>
      <c r="J574" s="17">
        <f t="shared" si="92"/>
        <v>3.4146204427961799</v>
      </c>
      <c r="K574" s="17">
        <f t="shared" si="93"/>
        <v>56.582574218925693</v>
      </c>
      <c r="L574" s="17">
        <f t="shared" si="94"/>
        <v>42.924092447740968</v>
      </c>
      <c r="M574" s="17">
        <f t="shared" si="95"/>
        <v>57.736340571145256</v>
      </c>
      <c r="N574" s="17">
        <f t="shared" si="96"/>
        <v>35.873616440812711</v>
      </c>
      <c r="O574" s="18">
        <f>IFERROR(_xlfn.PERCENTRANK.EXC(INDEX(B:B, MAX(4, ROW()-251)):INDEX(B:B, ROW()), B574), "")</f>
        <v>3.0000000000000001E-3</v>
      </c>
      <c r="P574" s="18">
        <f>IFERROR(_xlfn.PERCENTRANK.EXC(INDEX(H:H, MAX(4, ROW()-251)):INDEX(H:H, ROW()), H574), "")</f>
        <v>0.16200000000000001</v>
      </c>
      <c r="Q574">
        <f t="shared" si="97"/>
        <v>8.2500000000000004E-2</v>
      </c>
      <c r="R574" s="1" t="str">
        <f t="shared" si="98"/>
        <v>贵</v>
      </c>
    </row>
    <row r="575" spans="1:18">
      <c r="A575" s="3">
        <f>信用曲线—价格!A574</f>
        <v>45398</v>
      </c>
      <c r="B575" s="14">
        <f>信用曲线—价格!D574</f>
        <v>2.8502000000000001</v>
      </c>
      <c r="C575" s="14">
        <f t="shared" si="86"/>
        <v>3.0089699999999988</v>
      </c>
      <c r="D575" s="14">
        <f t="shared" si="87"/>
        <v>0.10704160968235593</v>
      </c>
      <c r="E575" s="14">
        <f t="shared" si="88"/>
        <v>3.2230532193647106</v>
      </c>
      <c r="F575" s="14">
        <f t="shared" si="89"/>
        <v>2.7948867806352871</v>
      </c>
      <c r="G575" s="17">
        <f t="shared" si="90"/>
        <v>12.918625646805488</v>
      </c>
      <c r="H575" s="17">
        <f>信用曲线—价格!H574</f>
        <v>51.140000000000008</v>
      </c>
      <c r="I575" s="17">
        <f t="shared" si="91"/>
        <v>49.618333333333325</v>
      </c>
      <c r="J575" s="17">
        <f t="shared" si="92"/>
        <v>3.1856426681345713</v>
      </c>
      <c r="K575" s="17">
        <f t="shared" si="93"/>
        <v>55.989618669602464</v>
      </c>
      <c r="L575" s="17">
        <f t="shared" si="94"/>
        <v>43.247047997064186</v>
      </c>
      <c r="M575" s="17">
        <f t="shared" si="95"/>
        <v>61.941598801143407</v>
      </c>
      <c r="N575" s="17">
        <f t="shared" si="96"/>
        <v>37.430112223974447</v>
      </c>
      <c r="O575" s="18">
        <f>IFERROR(_xlfn.PERCENTRANK.EXC(INDEX(B:B, MAX(4, ROW()-251)):INDEX(B:B, ROW()), B575), "")</f>
        <v>3.0000000000000001E-3</v>
      </c>
      <c r="P575" s="18">
        <f>IFERROR(_xlfn.PERCENTRANK.EXC(INDEX(H:H, MAX(4, ROW()-251)):INDEX(H:H, ROW()), H575), "")</f>
        <v>0.16900000000000001</v>
      </c>
      <c r="Q575">
        <f t="shared" si="97"/>
        <v>8.6000000000000007E-2</v>
      </c>
      <c r="R575" s="1" t="str">
        <f t="shared" si="98"/>
        <v>贵</v>
      </c>
    </row>
    <row r="576" spans="1:18">
      <c r="A576" s="3">
        <f>信用曲线—价格!A575</f>
        <v>45399</v>
      </c>
      <c r="B576" s="14">
        <f>信用曲线—价格!D575</f>
        <v>2.8304999999999998</v>
      </c>
      <c r="C576" s="14">
        <f t="shared" ref="C576:C639" si="99">AVERAGE(B517:B576)</f>
        <v>3.0016933333333324</v>
      </c>
      <c r="D576" s="14">
        <f t="shared" ref="D576:D639" si="100">STDEV(B517:B576)</f>
        <v>0.10399314818802488</v>
      </c>
      <c r="E576" s="14">
        <f t="shared" ref="E576:E639" si="101">C576+2*D576</f>
        <v>3.2096796297093824</v>
      </c>
      <c r="F576" s="14">
        <f t="shared" ref="F576:F639" si="102">C576-2*D576</f>
        <v>2.7937070369572825</v>
      </c>
      <c r="G576" s="17">
        <f t="shared" ref="G576:G639" si="103">IF(AND(E576&lt;&gt;F576,NOT(ISBLANK(B576))),100*(B576-F576)/(E576-F576),"")</f>
        <v>8.8450450062810191</v>
      </c>
      <c r="H576" s="17">
        <f>信用曲线—价格!H575</f>
        <v>50.169999999999959</v>
      </c>
      <c r="I576" s="17">
        <f t="shared" ref="I576:I639" si="104">AVERAGE(H517:H576)</f>
        <v>49.483333333333327</v>
      </c>
      <c r="J576" s="17">
        <f t="shared" ref="J576:J639" si="105">STDEV(H517:H576)</f>
        <v>2.9776293987261395</v>
      </c>
      <c r="K576" s="17">
        <f t="shared" ref="K576:K639" si="106">I576+2*J576</f>
        <v>55.438592130785608</v>
      </c>
      <c r="L576" s="17">
        <f t="shared" ref="L576:L639" si="107">I576-2*J576</f>
        <v>43.528074535881046</v>
      </c>
      <c r="M576" s="17">
        <f t="shared" ref="M576:M639" si="108">IF(AND(K576&lt;&gt;L576,NOT(ISBLANK(H576))),100*(H576-L576)/(K576-L576),"")</f>
        <v>55.765212646681242</v>
      </c>
      <c r="N576" s="17">
        <f t="shared" ref="N576:N639" si="109">IF(AND(NOT(ISBLANK(G576)),NOT(ISBLANK(M576))),(G576+M576)/2,"")</f>
        <v>32.30512882648113</v>
      </c>
      <c r="O576" s="18">
        <f>IFERROR(_xlfn.PERCENTRANK.EXC(INDEX(B:B, MAX(4, ROW()-251)):INDEX(B:B, ROW()), B576), "")</f>
        <v>3.0000000000000001E-3</v>
      </c>
      <c r="P576" s="18">
        <f>IFERROR(_xlfn.PERCENTRANK.EXC(INDEX(H:H, MAX(4, ROW()-251)):INDEX(H:H, ROW()), H576), "")</f>
        <v>0.15</v>
      </c>
      <c r="Q576">
        <f t="shared" ref="Q576:Q639" si="110">AVERAGE(O576:P576)</f>
        <v>7.6499999999999999E-2</v>
      </c>
      <c r="R576" s="1" t="str">
        <f t="shared" si="98"/>
        <v>贵</v>
      </c>
    </row>
    <row r="577" spans="1:18">
      <c r="A577" s="3">
        <f>信用曲线—价格!A576</f>
        <v>45400</v>
      </c>
      <c r="B577" s="14">
        <f>信用曲线—价格!D576</f>
        <v>2.7761</v>
      </c>
      <c r="C577" s="14">
        <f t="shared" si="99"/>
        <v>2.9938433333333321</v>
      </c>
      <c r="D577" s="14">
        <f t="shared" si="100"/>
        <v>0.1029258814557657</v>
      </c>
      <c r="E577" s="14">
        <f t="shared" si="101"/>
        <v>3.1996950962448634</v>
      </c>
      <c r="F577" s="14">
        <f t="shared" si="102"/>
        <v>2.7879915704218008</v>
      </c>
      <c r="G577" s="17">
        <f t="shared" si="103"/>
        <v>-2.8883819729324851</v>
      </c>
      <c r="H577" s="17">
        <f>信用曲线—价格!H576</f>
        <v>47.980000000000004</v>
      </c>
      <c r="I577" s="17">
        <f t="shared" si="104"/>
        <v>49.331166666666654</v>
      </c>
      <c r="J577" s="17">
        <f t="shared" si="105"/>
        <v>2.8098344795129639</v>
      </c>
      <c r="K577" s="17">
        <f t="shared" si="106"/>
        <v>54.950835625692584</v>
      </c>
      <c r="L577" s="17">
        <f t="shared" si="107"/>
        <v>43.711497707640724</v>
      </c>
      <c r="M577" s="17">
        <f t="shared" si="108"/>
        <v>37.978236115701279</v>
      </c>
      <c r="N577" s="17">
        <f t="shared" si="109"/>
        <v>17.544927071384397</v>
      </c>
      <c r="O577" s="18">
        <f>IFERROR(_xlfn.PERCENTRANK.EXC(INDEX(B:B, MAX(4, ROW()-251)):INDEX(B:B, ROW()), B577), "")</f>
        <v>3.0000000000000001E-3</v>
      </c>
      <c r="P577" s="18">
        <f>IFERROR(_xlfn.PERCENTRANK.EXC(INDEX(H:H, MAX(4, ROW()-251)):INDEX(H:H, ROW()), H577), "")</f>
        <v>9.4E-2</v>
      </c>
      <c r="Q577">
        <f t="shared" si="110"/>
        <v>4.8500000000000001E-2</v>
      </c>
      <c r="R577" s="1" t="str">
        <f t="shared" si="98"/>
        <v>贵</v>
      </c>
    </row>
    <row r="578" spans="1:18">
      <c r="A578" s="3">
        <f>信用曲线—价格!A577</f>
        <v>45401</v>
      </c>
      <c r="B578" s="14">
        <f>信用曲线—价格!D577</f>
        <v>2.7359</v>
      </c>
      <c r="C578" s="14">
        <f t="shared" si="99"/>
        <v>2.9857683333333322</v>
      </c>
      <c r="D578" s="14">
        <f t="shared" si="100"/>
        <v>0.10385166979499677</v>
      </c>
      <c r="E578" s="14">
        <f t="shared" si="101"/>
        <v>3.1934716729233257</v>
      </c>
      <c r="F578" s="14">
        <f t="shared" si="102"/>
        <v>2.7780649937433388</v>
      </c>
      <c r="G578" s="17">
        <f t="shared" si="103"/>
        <v>-10.150292678628219</v>
      </c>
      <c r="H578" s="17">
        <f>信用曲线—价格!H577</f>
        <v>44.95999999999998</v>
      </c>
      <c r="I578" s="17">
        <f t="shared" si="104"/>
        <v>49.156499999999987</v>
      </c>
      <c r="J578" s="17">
        <f t="shared" si="105"/>
        <v>2.7487247120024372</v>
      </c>
      <c r="K578" s="17">
        <f t="shared" si="106"/>
        <v>54.653949424004864</v>
      </c>
      <c r="L578" s="17">
        <f t="shared" si="107"/>
        <v>43.65905057599511</v>
      </c>
      <c r="M578" s="17">
        <f t="shared" si="108"/>
        <v>11.83230006923039</v>
      </c>
      <c r="N578" s="17">
        <f t="shared" si="109"/>
        <v>0.84100369530108576</v>
      </c>
      <c r="O578" s="18">
        <f>IFERROR(_xlfn.PERCENTRANK.EXC(INDEX(B:B, MAX(4, ROW()-251)):INDEX(B:B, ROW()), B578), "")</f>
        <v>3.0000000000000001E-3</v>
      </c>
      <c r="P578" s="18">
        <f>IFERROR(_xlfn.PERCENTRANK.EXC(INDEX(H:H, MAX(4, ROW()-251)):INDEX(H:H, ROW()), H578), "")</f>
        <v>1.0999999999999999E-2</v>
      </c>
      <c r="Q578">
        <f t="shared" si="110"/>
        <v>6.9999999999999993E-3</v>
      </c>
      <c r="R578" s="1" t="str">
        <f t="shared" ref="R578:R641" si="111">IF(Q578="", "", IF(Q578&gt;=0.55, "便宜", IF(Q578&gt;=0.15, "中性", "贵")))</f>
        <v>贵</v>
      </c>
    </row>
    <row r="579" spans="1:18">
      <c r="A579" s="3">
        <f>信用曲线—价格!A578</f>
        <v>45404</v>
      </c>
      <c r="B579" s="14">
        <f>信用曲线—价格!D578</f>
        <v>2.6949000000000001</v>
      </c>
      <c r="C579" s="14">
        <f t="shared" si="99"/>
        <v>2.9772749999999983</v>
      </c>
      <c r="D579" s="14">
        <f t="shared" si="100"/>
        <v>0.10646537055361546</v>
      </c>
      <c r="E579" s="14">
        <f t="shared" si="101"/>
        <v>3.1902057411072291</v>
      </c>
      <c r="F579" s="14">
        <f t="shared" si="102"/>
        <v>2.7643442588927676</v>
      </c>
      <c r="G579" s="17">
        <f t="shared" si="103"/>
        <v>-16.306771519147571</v>
      </c>
      <c r="H579" s="17">
        <f>信用曲线—价格!H578</f>
        <v>42.609999999999992</v>
      </c>
      <c r="I579" s="17">
        <f t="shared" si="104"/>
        <v>48.981666666666662</v>
      </c>
      <c r="J579" s="17">
        <f t="shared" si="105"/>
        <v>2.8261647766244575</v>
      </c>
      <c r="K579" s="17">
        <f t="shared" si="106"/>
        <v>54.633996219915574</v>
      </c>
      <c r="L579" s="17">
        <f t="shared" si="107"/>
        <v>43.329337113417751</v>
      </c>
      <c r="M579" s="17">
        <f t="shared" si="108"/>
        <v>-6.3631915535099086</v>
      </c>
      <c r="N579" s="17">
        <f t="shared" si="109"/>
        <v>-11.334981536328741</v>
      </c>
      <c r="O579" s="18">
        <f>IFERROR(_xlfn.PERCENTRANK.EXC(INDEX(B:B, MAX(4, ROW()-251)):INDEX(B:B, ROW()), B579), "")</f>
        <v>3.0000000000000001E-3</v>
      </c>
      <c r="P579" s="18">
        <f>IFERROR(_xlfn.PERCENTRANK.EXC(INDEX(H:H, MAX(4, ROW()-251)):INDEX(H:H, ROW()), H579), "")</f>
        <v>3.0000000000000001E-3</v>
      </c>
      <c r="Q579">
        <f t="shared" si="110"/>
        <v>3.0000000000000001E-3</v>
      </c>
      <c r="R579" s="1" t="str">
        <f t="shared" si="111"/>
        <v>贵</v>
      </c>
    </row>
    <row r="580" spans="1:18">
      <c r="A580" s="3">
        <f>信用曲线—价格!A579</f>
        <v>45405</v>
      </c>
      <c r="B580" s="14">
        <f>信用曲线—价格!D579</f>
        <v>2.6333000000000002</v>
      </c>
      <c r="C580" s="14">
        <f t="shared" si="99"/>
        <v>2.9679016666666653</v>
      </c>
      <c r="D580" s="14">
        <f t="shared" si="100"/>
        <v>0.11154503459561906</v>
      </c>
      <c r="E580" s="14">
        <f t="shared" si="101"/>
        <v>3.1909917358579034</v>
      </c>
      <c r="F580" s="14">
        <f t="shared" si="102"/>
        <v>2.7448115974754272</v>
      </c>
      <c r="G580" s="17">
        <f t="shared" si="103"/>
        <v>-24.992505914693286</v>
      </c>
      <c r="H580" s="17">
        <f>信用曲线—价格!H579</f>
        <v>38.050000000000004</v>
      </c>
      <c r="I580" s="17">
        <f t="shared" si="104"/>
        <v>48.73683333333333</v>
      </c>
      <c r="J580" s="17">
        <f t="shared" si="105"/>
        <v>3.116454140915502</v>
      </c>
      <c r="K580" s="17">
        <f t="shared" si="106"/>
        <v>54.969741615164331</v>
      </c>
      <c r="L580" s="17">
        <f t="shared" si="107"/>
        <v>42.503925051502328</v>
      </c>
      <c r="M580" s="17">
        <f t="shared" si="108"/>
        <v>-35.729107906862403</v>
      </c>
      <c r="N580" s="17">
        <f t="shared" si="109"/>
        <v>-30.360806910777846</v>
      </c>
      <c r="O580" s="18">
        <f>IFERROR(_xlfn.PERCENTRANK.EXC(INDEX(B:B, MAX(4, ROW()-251)):INDEX(B:B, ROW()), B580), "")</f>
        <v>3.0000000000000001E-3</v>
      </c>
      <c r="P580" s="18">
        <f>IFERROR(_xlfn.PERCENTRANK.EXC(INDEX(H:H, MAX(4, ROW()-251)):INDEX(H:H, ROW()), H580), "")</f>
        <v>3.0000000000000001E-3</v>
      </c>
      <c r="Q580">
        <f t="shared" si="110"/>
        <v>3.0000000000000001E-3</v>
      </c>
      <c r="R580" s="1" t="str">
        <f t="shared" si="111"/>
        <v>贵</v>
      </c>
    </row>
    <row r="581" spans="1:18">
      <c r="A581" s="3">
        <f>信用曲线—价格!A580</f>
        <v>45406</v>
      </c>
      <c r="B581" s="14">
        <f>信用曲线—价格!D580</f>
        <v>2.6825999999999999</v>
      </c>
      <c r="C581" s="14">
        <f t="shared" si="99"/>
        <v>2.9593533333333322</v>
      </c>
      <c r="D581" s="14">
        <f t="shared" si="100"/>
        <v>0.11344430346518317</v>
      </c>
      <c r="E581" s="14">
        <f t="shared" si="101"/>
        <v>3.1862419402636983</v>
      </c>
      <c r="F581" s="14">
        <f t="shared" si="102"/>
        <v>2.732464726402966</v>
      </c>
      <c r="G581" s="17">
        <f t="shared" si="103"/>
        <v>-10.988812324602529</v>
      </c>
      <c r="H581" s="17">
        <f>信用曲线—价格!H580</f>
        <v>38.220000000000013</v>
      </c>
      <c r="I581" s="17">
        <f t="shared" si="104"/>
        <v>48.464833333333324</v>
      </c>
      <c r="J581" s="17">
        <f t="shared" si="105"/>
        <v>3.307702613887908</v>
      </c>
      <c r="K581" s="17">
        <f t="shared" si="106"/>
        <v>55.080238561109141</v>
      </c>
      <c r="L581" s="17">
        <f t="shared" si="107"/>
        <v>41.849428105557507</v>
      </c>
      <c r="M581" s="17">
        <f t="shared" si="108"/>
        <v>-27.431638581403682</v>
      </c>
      <c r="N581" s="17">
        <f t="shared" si="109"/>
        <v>-19.210225453003105</v>
      </c>
      <c r="O581" s="18">
        <f>IFERROR(_xlfn.PERCENTRANK.EXC(INDEX(B:B, MAX(4, ROW()-251)):INDEX(B:B, ROW()), B581), "")</f>
        <v>7.0000000000000001E-3</v>
      </c>
      <c r="P581" s="18">
        <f>IFERROR(_xlfn.PERCENTRANK.EXC(INDEX(H:H, MAX(4, ROW()-251)):INDEX(H:H, ROW()), H581), "")</f>
        <v>7.0000000000000001E-3</v>
      </c>
      <c r="Q581">
        <f t="shared" si="110"/>
        <v>7.0000000000000001E-3</v>
      </c>
      <c r="R581" s="1" t="str">
        <f t="shared" si="111"/>
        <v>贵</v>
      </c>
    </row>
    <row r="582" spans="1:18">
      <c r="A582" s="3">
        <f>信用曲线—价格!A581</f>
        <v>45407</v>
      </c>
      <c r="B582" s="14">
        <f>信用曲线—价格!D581</f>
        <v>2.6981000000000002</v>
      </c>
      <c r="C582" s="14">
        <f t="shared" si="99"/>
        <v>2.9510733333333321</v>
      </c>
      <c r="D582" s="14">
        <f t="shared" si="100"/>
        <v>0.11408921258987868</v>
      </c>
      <c r="E582" s="14">
        <f t="shared" si="101"/>
        <v>3.1792517585130895</v>
      </c>
      <c r="F582" s="14">
        <f t="shared" si="102"/>
        <v>2.7228949081535747</v>
      </c>
      <c r="G582" s="17">
        <f t="shared" si="103"/>
        <v>-5.4332279956006548</v>
      </c>
      <c r="H582" s="17">
        <f>信用曲线—价格!H581</f>
        <v>39.770000000000039</v>
      </c>
      <c r="I582" s="17">
        <f t="shared" si="104"/>
        <v>48.214999999999996</v>
      </c>
      <c r="J582" s="17">
        <f t="shared" si="105"/>
        <v>3.3892624566415601</v>
      </c>
      <c r="K582" s="17">
        <f t="shared" si="106"/>
        <v>54.993524913283117</v>
      </c>
      <c r="L582" s="17">
        <f t="shared" si="107"/>
        <v>41.436475086716875</v>
      </c>
      <c r="M582" s="17">
        <f t="shared" si="108"/>
        <v>-12.292313652570861</v>
      </c>
      <c r="N582" s="17">
        <f t="shared" si="109"/>
        <v>-8.8627708240857572</v>
      </c>
      <c r="O582" s="18">
        <f>IFERROR(_xlfn.PERCENTRANK.EXC(INDEX(B:B, MAX(4, ROW()-251)):INDEX(B:B, ROW()), B582), "")</f>
        <v>1.4999999999999999E-2</v>
      </c>
      <c r="P582" s="18">
        <f>IFERROR(_xlfn.PERCENTRANK.EXC(INDEX(H:H, MAX(4, ROW()-251)):INDEX(H:H, ROW()), H582), "")</f>
        <v>1.0999999999999999E-2</v>
      </c>
      <c r="Q582">
        <f t="shared" si="110"/>
        <v>1.2999999999999999E-2</v>
      </c>
      <c r="R582" s="1" t="str">
        <f t="shared" si="111"/>
        <v>贵</v>
      </c>
    </row>
    <row r="583" spans="1:18">
      <c r="A583" s="3">
        <f>信用曲线—价格!A582</f>
        <v>45408</v>
      </c>
      <c r="B583" s="14">
        <f>信用曲线—价格!D582</f>
        <v>2.72</v>
      </c>
      <c r="C583" s="14">
        <f t="shared" si="99"/>
        <v>2.9434916666666653</v>
      </c>
      <c r="D583" s="14">
        <f t="shared" si="100"/>
        <v>0.11407789234816212</v>
      </c>
      <c r="E583" s="14">
        <f t="shared" si="101"/>
        <v>3.1716474513629898</v>
      </c>
      <c r="F583" s="14">
        <f t="shared" si="102"/>
        <v>2.7153358819703408</v>
      </c>
      <c r="G583" s="17">
        <f t="shared" si="103"/>
        <v>1.0221345112654772</v>
      </c>
      <c r="H583" s="17">
        <f>信用曲线—价格!H582</f>
        <v>35.46</v>
      </c>
      <c r="I583" s="17">
        <f t="shared" si="104"/>
        <v>47.904166666666661</v>
      </c>
      <c r="J583" s="17">
        <f t="shared" si="105"/>
        <v>3.6820242643980219</v>
      </c>
      <c r="K583" s="17">
        <f t="shared" si="106"/>
        <v>55.268215195462702</v>
      </c>
      <c r="L583" s="17">
        <f t="shared" si="107"/>
        <v>40.540118137870621</v>
      </c>
      <c r="M583" s="17">
        <f t="shared" si="108"/>
        <v>-34.492698669797988</v>
      </c>
      <c r="N583" s="17">
        <f t="shared" si="109"/>
        <v>-16.735282079266256</v>
      </c>
      <c r="O583" s="18">
        <f>IFERROR(_xlfn.PERCENTRANK.EXC(INDEX(B:B, MAX(4, ROW()-251)):INDEX(B:B, ROW()), B583), "")</f>
        <v>1.9E-2</v>
      </c>
      <c r="P583" s="18">
        <f>IFERROR(_xlfn.PERCENTRANK.EXC(INDEX(H:H, MAX(4, ROW()-251)):INDEX(H:H, ROW()), H583), "")</f>
        <v>3.0000000000000001E-3</v>
      </c>
      <c r="Q583">
        <f t="shared" si="110"/>
        <v>1.0999999999999999E-2</v>
      </c>
      <c r="R583" s="1" t="str">
        <f t="shared" si="111"/>
        <v>贵</v>
      </c>
    </row>
    <row r="584" spans="1:18">
      <c r="A584" s="3">
        <f>信用曲线—价格!A583</f>
        <v>45410</v>
      </c>
      <c r="B584" s="14">
        <f>信用曲线—价格!D583</f>
        <v>2.7452000000000001</v>
      </c>
      <c r="C584" s="14">
        <f t="shared" si="99"/>
        <v>2.9366299999999992</v>
      </c>
      <c r="D584" s="14">
        <f t="shared" si="100"/>
        <v>0.11340371006994046</v>
      </c>
      <c r="E584" s="14">
        <f t="shared" si="101"/>
        <v>3.1634374201398803</v>
      </c>
      <c r="F584" s="14">
        <f t="shared" si="102"/>
        <v>2.7098225798601181</v>
      </c>
      <c r="G584" s="17">
        <f t="shared" si="103"/>
        <v>7.798999723656161</v>
      </c>
      <c r="H584" s="17">
        <f>信用曲线—价格!H583</f>
        <v>35.910000000000018</v>
      </c>
      <c r="I584" s="17">
        <f t="shared" si="104"/>
        <v>47.566999999999993</v>
      </c>
      <c r="J584" s="17">
        <f t="shared" si="105"/>
        <v>3.8380147145565391</v>
      </c>
      <c r="K584" s="17">
        <f t="shared" si="106"/>
        <v>55.243029429113072</v>
      </c>
      <c r="L584" s="17">
        <f t="shared" si="107"/>
        <v>39.890970570886914</v>
      </c>
      <c r="M584" s="17">
        <f t="shared" si="108"/>
        <v>-25.931183612898643</v>
      </c>
      <c r="N584" s="17">
        <f t="shared" si="109"/>
        <v>-9.0660919446212418</v>
      </c>
      <c r="O584" s="18">
        <f>IFERROR(_xlfn.PERCENTRANK.EXC(INDEX(B:B, MAX(4, ROW()-251)):INDEX(B:B, ROW()), B584), "")</f>
        <v>2.7E-2</v>
      </c>
      <c r="P584" s="18">
        <f>IFERROR(_xlfn.PERCENTRANK.EXC(INDEX(H:H, MAX(4, ROW()-251)):INDEX(H:H, ROW()), H584), "")</f>
        <v>7.0000000000000001E-3</v>
      </c>
      <c r="Q584">
        <f t="shared" si="110"/>
        <v>1.7000000000000001E-2</v>
      </c>
      <c r="R584" s="1" t="str">
        <f t="shared" si="111"/>
        <v>贵</v>
      </c>
    </row>
    <row r="585" spans="1:18">
      <c r="A585" s="3">
        <f>信用曲线—价格!A584</f>
        <v>45411</v>
      </c>
      <c r="B585" s="14">
        <f>信用曲线—价格!D584</f>
        <v>2.7904</v>
      </c>
      <c r="C585" s="14">
        <f t="shared" si="99"/>
        <v>2.9312083333333323</v>
      </c>
      <c r="D585" s="14">
        <f t="shared" si="100"/>
        <v>0.11246974477031842</v>
      </c>
      <c r="E585" s="14">
        <f t="shared" si="101"/>
        <v>3.1561478228739692</v>
      </c>
      <c r="F585" s="14">
        <f t="shared" si="102"/>
        <v>2.7062688437926954</v>
      </c>
      <c r="G585" s="17">
        <f t="shared" si="103"/>
        <v>18.700841808415706</v>
      </c>
      <c r="H585" s="17">
        <f>信用曲线—价格!H584</f>
        <v>35.489999999999981</v>
      </c>
      <c r="I585" s="17">
        <f t="shared" si="104"/>
        <v>47.270666666666656</v>
      </c>
      <c r="J585" s="17">
        <f t="shared" si="105"/>
        <v>4.06963116917336</v>
      </c>
      <c r="K585" s="17">
        <f t="shared" si="106"/>
        <v>55.409929005013375</v>
      </c>
      <c r="L585" s="17">
        <f t="shared" si="107"/>
        <v>39.131404328319938</v>
      </c>
      <c r="M585" s="17">
        <f t="shared" si="108"/>
        <v>-22.369375607689378</v>
      </c>
      <c r="N585" s="17">
        <f t="shared" si="109"/>
        <v>-1.8342668996368356</v>
      </c>
      <c r="O585" s="18">
        <f>IFERROR(_xlfn.PERCENTRANK.EXC(INDEX(B:B, MAX(4, ROW()-251)):INDEX(B:B, ROW()), B585), "")</f>
        <v>3.5000000000000003E-2</v>
      </c>
      <c r="P585" s="18">
        <f>IFERROR(_xlfn.PERCENTRANK.EXC(INDEX(H:H, MAX(4, ROW()-251)):INDEX(H:H, ROW()), H585), "")</f>
        <v>7.0000000000000001E-3</v>
      </c>
      <c r="Q585">
        <f t="shared" si="110"/>
        <v>2.1000000000000001E-2</v>
      </c>
      <c r="R585" s="1" t="str">
        <f t="shared" si="111"/>
        <v>贵</v>
      </c>
    </row>
    <row r="586" spans="1:18">
      <c r="A586" s="3">
        <f>信用曲线—价格!A585</f>
        <v>45412</v>
      </c>
      <c r="B586" s="14">
        <f>信用曲线—价格!D585</f>
        <v>2.7703000000000002</v>
      </c>
      <c r="C586" s="14">
        <f t="shared" si="99"/>
        <v>2.9256699999999993</v>
      </c>
      <c r="D586" s="14">
        <f t="shared" si="100"/>
        <v>0.11206786427602621</v>
      </c>
      <c r="E586" s="14">
        <f t="shared" si="101"/>
        <v>3.1498057285520518</v>
      </c>
      <c r="F586" s="14">
        <f t="shared" si="102"/>
        <v>2.7015342714479469</v>
      </c>
      <c r="G586" s="17">
        <f t="shared" si="103"/>
        <v>15.340197878376946</v>
      </c>
      <c r="H586" s="17">
        <f>信用曲线—价格!H585</f>
        <v>37.480000000000004</v>
      </c>
      <c r="I586" s="17">
        <f t="shared" si="104"/>
        <v>47.039166666666652</v>
      </c>
      <c r="J586" s="17">
        <f t="shared" si="105"/>
        <v>4.2246031973596319</v>
      </c>
      <c r="K586" s="17">
        <f t="shared" si="106"/>
        <v>55.488373061385914</v>
      </c>
      <c r="L586" s="17">
        <f t="shared" si="107"/>
        <v>38.58996027194739</v>
      </c>
      <c r="M586" s="17">
        <f t="shared" si="108"/>
        <v>-6.5684291523586733</v>
      </c>
      <c r="N586" s="17">
        <f t="shared" si="109"/>
        <v>4.3858843630091364</v>
      </c>
      <c r="O586" s="18">
        <f>IFERROR(_xlfn.PERCENTRANK.EXC(INDEX(B:B, MAX(4, ROW()-251)):INDEX(B:B, ROW()), B586), "")</f>
        <v>3.1E-2</v>
      </c>
      <c r="P586" s="18">
        <f>IFERROR(_xlfn.PERCENTRANK.EXC(INDEX(H:H, MAX(4, ROW()-251)):INDEX(H:H, ROW()), H586), "")</f>
        <v>1.4999999999999999E-2</v>
      </c>
      <c r="Q586">
        <f t="shared" si="110"/>
        <v>2.3E-2</v>
      </c>
      <c r="R586" s="1" t="str">
        <f t="shared" si="111"/>
        <v>贵</v>
      </c>
    </row>
    <row r="587" spans="1:18">
      <c r="A587" s="3">
        <f>信用曲线—价格!A586</f>
        <v>45418</v>
      </c>
      <c r="B587" s="14">
        <f>信用曲线—价格!D586</f>
        <v>2.7711999999999999</v>
      </c>
      <c r="C587" s="14">
        <f t="shared" si="99"/>
        <v>2.920221666666666</v>
      </c>
      <c r="D587" s="14">
        <f t="shared" si="100"/>
        <v>0.1114877041052809</v>
      </c>
      <c r="E587" s="14">
        <f t="shared" si="101"/>
        <v>3.1431970748772278</v>
      </c>
      <c r="F587" s="14">
        <f t="shared" si="102"/>
        <v>2.6972462584561043</v>
      </c>
      <c r="G587" s="17">
        <f t="shared" si="103"/>
        <v>16.583385167313839</v>
      </c>
      <c r="H587" s="17">
        <f>信用曲线—价格!H586</f>
        <v>39.089999999999982</v>
      </c>
      <c r="I587" s="17">
        <f t="shared" si="104"/>
        <v>46.844166666666652</v>
      </c>
      <c r="J587" s="17">
        <f t="shared" si="105"/>
        <v>4.3175402176555853</v>
      </c>
      <c r="K587" s="17">
        <f t="shared" si="106"/>
        <v>55.479247101977819</v>
      </c>
      <c r="L587" s="17">
        <f t="shared" si="107"/>
        <v>38.209086231355485</v>
      </c>
      <c r="M587" s="17">
        <f t="shared" si="108"/>
        <v>5.1007849622465793</v>
      </c>
      <c r="N587" s="17">
        <f t="shared" si="109"/>
        <v>10.842085064780209</v>
      </c>
      <c r="O587" s="18">
        <f>IFERROR(_xlfn.PERCENTRANK.EXC(INDEX(B:B, MAX(4, ROW()-251)):INDEX(B:B, ROW()), B587), "")</f>
        <v>3.5000000000000003E-2</v>
      </c>
      <c r="P587" s="18">
        <f>IFERROR(_xlfn.PERCENTRANK.EXC(INDEX(H:H, MAX(4, ROW()-251)):INDEX(H:H, ROW()), H587), "")</f>
        <v>2.7E-2</v>
      </c>
      <c r="Q587">
        <f t="shared" si="110"/>
        <v>3.1E-2</v>
      </c>
      <c r="R587" s="1" t="str">
        <f t="shared" si="111"/>
        <v>贵</v>
      </c>
    </row>
    <row r="588" spans="1:18">
      <c r="A588" s="3">
        <f>信用曲线—价格!A587</f>
        <v>45419</v>
      </c>
      <c r="B588" s="14">
        <f>信用曲线—价格!D587</f>
        <v>2.7383999999999999</v>
      </c>
      <c r="C588" s="14">
        <f t="shared" si="99"/>
        <v>2.9142999999999994</v>
      </c>
      <c r="D588" s="14">
        <f t="shared" si="100"/>
        <v>0.11155308837241455</v>
      </c>
      <c r="E588" s="14">
        <f t="shared" si="101"/>
        <v>3.1374061767448285</v>
      </c>
      <c r="F588" s="14">
        <f t="shared" si="102"/>
        <v>2.6911938232551704</v>
      </c>
      <c r="G588" s="17">
        <f t="shared" si="103"/>
        <v>10.579307447597062</v>
      </c>
      <c r="H588" s="17">
        <f>信用曲线—价格!H587</f>
        <v>38.649999999999984</v>
      </c>
      <c r="I588" s="17">
        <f t="shared" si="104"/>
        <v>46.6325</v>
      </c>
      <c r="J588" s="17">
        <f t="shared" si="105"/>
        <v>4.4033533542871455</v>
      </c>
      <c r="K588" s="17">
        <f t="shared" si="106"/>
        <v>55.439206708574289</v>
      </c>
      <c r="L588" s="17">
        <f t="shared" si="107"/>
        <v>37.825793291425711</v>
      </c>
      <c r="M588" s="17">
        <f t="shared" si="108"/>
        <v>4.6794263499874376</v>
      </c>
      <c r="N588" s="17">
        <f t="shared" si="109"/>
        <v>7.6293668987922496</v>
      </c>
      <c r="O588" s="18">
        <f>IFERROR(_xlfn.PERCENTRANK.EXC(INDEX(B:B, MAX(4, ROW()-251)):INDEX(B:B, ROW()), B588), "")</f>
        <v>2.7E-2</v>
      </c>
      <c r="P588" s="18">
        <f>IFERROR(_xlfn.PERCENTRANK.EXC(INDEX(H:H, MAX(4, ROW()-251)):INDEX(H:H, ROW()), H588), "")</f>
        <v>2.7E-2</v>
      </c>
      <c r="Q588">
        <f t="shared" si="110"/>
        <v>2.7E-2</v>
      </c>
      <c r="R588" s="1" t="str">
        <f t="shared" si="111"/>
        <v>贵</v>
      </c>
    </row>
    <row r="589" spans="1:18">
      <c r="A589" s="3">
        <f>信用曲线—价格!A588</f>
        <v>45420</v>
      </c>
      <c r="B589" s="14">
        <f>信用曲线—价格!D588</f>
        <v>2.7151000000000001</v>
      </c>
      <c r="C589" s="14">
        <f t="shared" si="99"/>
        <v>2.9084700000000003</v>
      </c>
      <c r="D589" s="14">
        <f t="shared" si="100"/>
        <v>0.11268392468030181</v>
      </c>
      <c r="E589" s="14">
        <f t="shared" si="101"/>
        <v>3.1338378493606038</v>
      </c>
      <c r="F589" s="14">
        <f t="shared" si="102"/>
        <v>2.6831021506393968</v>
      </c>
      <c r="G589" s="17">
        <f t="shared" si="103"/>
        <v>7.0990270909060671</v>
      </c>
      <c r="H589" s="17">
        <f>信用曲线—价格!H588</f>
        <v>36.529999999999994</v>
      </c>
      <c r="I589" s="17">
        <f t="shared" si="104"/>
        <v>46.438166666666667</v>
      </c>
      <c r="J589" s="17">
        <f t="shared" si="105"/>
        <v>4.5869204216775161</v>
      </c>
      <c r="K589" s="17">
        <f t="shared" si="106"/>
        <v>55.612007510021698</v>
      </c>
      <c r="L589" s="17">
        <f t="shared" si="107"/>
        <v>37.264325823311637</v>
      </c>
      <c r="M589" s="17">
        <f t="shared" si="108"/>
        <v>-4.0022812464832747</v>
      </c>
      <c r="N589" s="17">
        <f t="shared" si="109"/>
        <v>1.5483729222113962</v>
      </c>
      <c r="O589" s="18">
        <f>IFERROR(_xlfn.PERCENTRANK.EXC(INDEX(B:B, MAX(4, ROW()-251)):INDEX(B:B, ROW()), B589), "")</f>
        <v>1.9E-2</v>
      </c>
      <c r="P589" s="18">
        <f>IFERROR(_xlfn.PERCENTRANK.EXC(INDEX(H:H, MAX(4, ROW()-251)):INDEX(H:H, ROW()), H589), "")</f>
        <v>1.4999999999999999E-2</v>
      </c>
      <c r="Q589">
        <f t="shared" si="110"/>
        <v>1.7000000000000001E-2</v>
      </c>
      <c r="R589" s="1" t="str">
        <f t="shared" si="111"/>
        <v>贵</v>
      </c>
    </row>
    <row r="590" spans="1:18">
      <c r="A590" s="3">
        <f>信用曲线—价格!A589</f>
        <v>45421</v>
      </c>
      <c r="B590" s="14">
        <f>信用曲线—价格!D589</f>
        <v>2.7259000000000002</v>
      </c>
      <c r="C590" s="14">
        <f t="shared" si="99"/>
        <v>2.9028533333333333</v>
      </c>
      <c r="D590" s="14">
        <f t="shared" si="100"/>
        <v>0.11325333155075232</v>
      </c>
      <c r="E590" s="14">
        <f t="shared" si="101"/>
        <v>3.1293599964348378</v>
      </c>
      <c r="F590" s="14">
        <f t="shared" si="102"/>
        <v>2.6763466702318288</v>
      </c>
      <c r="G590" s="17">
        <f t="shared" si="103"/>
        <v>10.938603105455899</v>
      </c>
      <c r="H590" s="17">
        <f>信用曲线—价格!H589</f>
        <v>35.06</v>
      </c>
      <c r="I590" s="17">
        <f t="shared" si="104"/>
        <v>46.281166666666664</v>
      </c>
      <c r="J590" s="17">
        <f t="shared" si="105"/>
        <v>4.8108278619708154</v>
      </c>
      <c r="K590" s="17">
        <f t="shared" si="106"/>
        <v>55.902822390608293</v>
      </c>
      <c r="L590" s="17">
        <f t="shared" si="107"/>
        <v>36.659510942725035</v>
      </c>
      <c r="M590" s="17">
        <f t="shared" si="108"/>
        <v>-8.3120358315511087</v>
      </c>
      <c r="N590" s="17">
        <f t="shared" si="109"/>
        <v>1.313283636952395</v>
      </c>
      <c r="O590" s="18">
        <f>IFERROR(_xlfn.PERCENTRANK.EXC(INDEX(B:B, MAX(4, ROW()-251)):INDEX(B:B, ROW()), B590), "")</f>
        <v>2.7E-2</v>
      </c>
      <c r="P590" s="18">
        <f>IFERROR(_xlfn.PERCENTRANK.EXC(INDEX(H:H, MAX(4, ROW()-251)):INDEX(H:H, ROW()), H590), "")</f>
        <v>3.0000000000000001E-3</v>
      </c>
      <c r="Q590">
        <f t="shared" si="110"/>
        <v>1.4999999999999999E-2</v>
      </c>
      <c r="R590" s="1" t="str">
        <f t="shared" si="111"/>
        <v>贵</v>
      </c>
    </row>
    <row r="591" spans="1:18">
      <c r="A591" s="3">
        <f>信用曲线—价格!A590</f>
        <v>45422</v>
      </c>
      <c r="B591" s="14">
        <f>信用曲线—价格!D590</f>
        <v>2.7381000000000002</v>
      </c>
      <c r="C591" s="14">
        <f t="shared" si="99"/>
        <v>2.8973783333333336</v>
      </c>
      <c r="D591" s="14">
        <f t="shared" si="100"/>
        <v>0.11314344141910385</v>
      </c>
      <c r="E591" s="14">
        <f t="shared" si="101"/>
        <v>3.1236652161715415</v>
      </c>
      <c r="F591" s="14">
        <f t="shared" si="102"/>
        <v>2.6710914504951258</v>
      </c>
      <c r="G591" s="17">
        <f t="shared" si="103"/>
        <v>14.806105564851649</v>
      </c>
      <c r="H591" s="17">
        <f>信用曲线—价格!H590</f>
        <v>36.570000000000036</v>
      </c>
      <c r="I591" s="17">
        <f t="shared" si="104"/>
        <v>46.091833333333327</v>
      </c>
      <c r="J591" s="17">
        <f t="shared" si="105"/>
        <v>4.9658786553046239</v>
      </c>
      <c r="K591" s="17">
        <f t="shared" si="106"/>
        <v>56.023590643942576</v>
      </c>
      <c r="L591" s="17">
        <f t="shared" si="107"/>
        <v>36.160076022724077</v>
      </c>
      <c r="M591" s="17">
        <f t="shared" si="108"/>
        <v>2.063703151697394</v>
      </c>
      <c r="N591" s="17">
        <f t="shared" si="109"/>
        <v>8.4349043582745207</v>
      </c>
      <c r="O591" s="18">
        <f>IFERROR(_xlfn.PERCENTRANK.EXC(INDEX(B:B, MAX(4, ROW()-251)):INDEX(B:B, ROW()), B591), "")</f>
        <v>3.5000000000000003E-2</v>
      </c>
      <c r="P591" s="18">
        <f>IFERROR(_xlfn.PERCENTRANK.EXC(INDEX(H:H, MAX(4, ROW()-251)):INDEX(H:H, ROW()), H591), "")</f>
        <v>2.3E-2</v>
      </c>
      <c r="Q591">
        <f t="shared" si="110"/>
        <v>2.9000000000000001E-2</v>
      </c>
      <c r="R591" s="1" t="str">
        <f t="shared" si="111"/>
        <v>贵</v>
      </c>
    </row>
    <row r="592" spans="1:18">
      <c r="A592" s="3">
        <f>信用曲线—价格!A591</f>
        <v>45423</v>
      </c>
      <c r="B592" s="14">
        <f>信用曲线—价格!D591</f>
        <v>2.7587999999999999</v>
      </c>
      <c r="C592" s="14">
        <f t="shared" si="99"/>
        <v>2.8922766666666666</v>
      </c>
      <c r="D592" s="14">
        <f t="shared" si="100"/>
        <v>0.11236017203567729</v>
      </c>
      <c r="E592" s="14">
        <f t="shared" si="101"/>
        <v>3.1169970107380212</v>
      </c>
      <c r="F592" s="14">
        <f t="shared" si="102"/>
        <v>2.6675563225953121</v>
      </c>
      <c r="G592" s="17">
        <f t="shared" si="103"/>
        <v>20.301605931974638</v>
      </c>
      <c r="H592" s="17">
        <f>信用曲线—价格!H591</f>
        <v>36.220000000000006</v>
      </c>
      <c r="I592" s="17">
        <f t="shared" si="104"/>
        <v>45.899333333333331</v>
      </c>
      <c r="J592" s="17">
        <f t="shared" si="105"/>
        <v>5.1211601130949793</v>
      </c>
      <c r="K592" s="17">
        <f t="shared" si="106"/>
        <v>56.141653559523292</v>
      </c>
      <c r="L592" s="17">
        <f t="shared" si="107"/>
        <v>35.657013107143371</v>
      </c>
      <c r="M592" s="17">
        <f t="shared" si="108"/>
        <v>2.7483367070337184</v>
      </c>
      <c r="N592" s="17">
        <f t="shared" si="109"/>
        <v>11.524971319504179</v>
      </c>
      <c r="O592" s="18">
        <f>IFERROR(_xlfn.PERCENTRANK.EXC(INDEX(B:B, MAX(4, ROW()-251)):INDEX(B:B, ROW()), B592), "")</f>
        <v>4.7E-2</v>
      </c>
      <c r="P592" s="18">
        <f>IFERROR(_xlfn.PERCENTRANK.EXC(INDEX(H:H, MAX(4, ROW()-251)):INDEX(H:H, ROW()), H592), "")</f>
        <v>1.9E-2</v>
      </c>
      <c r="Q592">
        <f t="shared" si="110"/>
        <v>3.3000000000000002E-2</v>
      </c>
      <c r="R592" s="1" t="str">
        <f t="shared" si="111"/>
        <v>贵</v>
      </c>
    </row>
    <row r="593" spans="1:18">
      <c r="A593" s="3">
        <f>信用曲线—价格!A592</f>
        <v>45425</v>
      </c>
      <c r="B593" s="14">
        <f>信用曲线—价格!D592</f>
        <v>2.7557</v>
      </c>
      <c r="C593" s="14">
        <f t="shared" si="99"/>
        <v>2.8871266666666666</v>
      </c>
      <c r="D593" s="14">
        <f t="shared" si="100"/>
        <v>0.11140061446847946</v>
      </c>
      <c r="E593" s="14">
        <f t="shared" si="101"/>
        <v>3.1099278956036254</v>
      </c>
      <c r="F593" s="14">
        <f t="shared" si="102"/>
        <v>2.6643254377297079</v>
      </c>
      <c r="G593" s="17">
        <f t="shared" si="103"/>
        <v>20.505847904489443</v>
      </c>
      <c r="H593" s="17">
        <f>信用曲线—价格!H592</f>
        <v>40.220000000000013</v>
      </c>
      <c r="I593" s="17">
        <f t="shared" si="104"/>
        <v>45.773833333333329</v>
      </c>
      <c r="J593" s="17">
        <f t="shared" si="105"/>
        <v>5.1670983535714257</v>
      </c>
      <c r="K593" s="17">
        <f t="shared" si="106"/>
        <v>56.10803004047618</v>
      </c>
      <c r="L593" s="17">
        <f t="shared" si="107"/>
        <v>35.439636626190477</v>
      </c>
      <c r="M593" s="17">
        <f t="shared" si="108"/>
        <v>23.128858049050951</v>
      </c>
      <c r="N593" s="17">
        <f t="shared" si="109"/>
        <v>21.817352976770195</v>
      </c>
      <c r="O593" s="18">
        <f>IFERROR(_xlfn.PERCENTRANK.EXC(INDEX(B:B, MAX(4, ROW()-251)):INDEX(B:B, ROW()), B593), "")</f>
        <v>4.7E-2</v>
      </c>
      <c r="P593" s="18">
        <f>IFERROR(_xlfn.PERCENTRANK.EXC(INDEX(H:H, MAX(4, ROW()-251)):INDEX(H:H, ROW()), H593), "")</f>
        <v>5.5E-2</v>
      </c>
      <c r="Q593">
        <f t="shared" si="110"/>
        <v>5.1000000000000004E-2</v>
      </c>
      <c r="R593" s="1" t="str">
        <f t="shared" si="111"/>
        <v>贵</v>
      </c>
    </row>
    <row r="594" spans="1:18">
      <c r="A594" s="3">
        <f>信用曲线—价格!A593</f>
        <v>45426</v>
      </c>
      <c r="B594" s="14">
        <f>信用曲线—价格!D593</f>
        <v>2.7553000000000001</v>
      </c>
      <c r="C594" s="14">
        <f t="shared" si="99"/>
        <v>2.8819033333333333</v>
      </c>
      <c r="D594" s="14">
        <f t="shared" si="100"/>
        <v>0.11008225886814876</v>
      </c>
      <c r="E594" s="14">
        <f t="shared" si="101"/>
        <v>3.1020678510696307</v>
      </c>
      <c r="F594" s="14">
        <f t="shared" si="102"/>
        <v>2.6617388155970358</v>
      </c>
      <c r="G594" s="17">
        <f t="shared" si="103"/>
        <v>21.248016111984803</v>
      </c>
      <c r="H594" s="17">
        <f>信用曲线—价格!H593</f>
        <v>40.680000000000007</v>
      </c>
      <c r="I594" s="17">
        <f t="shared" si="104"/>
        <v>45.645499999999991</v>
      </c>
      <c r="J594" s="17">
        <f t="shared" si="105"/>
        <v>5.1968084811575288</v>
      </c>
      <c r="K594" s="17">
        <f t="shared" si="106"/>
        <v>56.039116962315049</v>
      </c>
      <c r="L594" s="17">
        <f t="shared" si="107"/>
        <v>35.251883037684934</v>
      </c>
      <c r="M594" s="17">
        <f t="shared" si="108"/>
        <v>26.112742955586189</v>
      </c>
      <c r="N594" s="17">
        <f t="shared" si="109"/>
        <v>23.680379533785498</v>
      </c>
      <c r="O594" s="18">
        <f>IFERROR(_xlfn.PERCENTRANK.EXC(INDEX(B:B, MAX(4, ROW()-251)):INDEX(B:B, ROW()), B594), "")</f>
        <v>4.7E-2</v>
      </c>
      <c r="P594" s="18">
        <f>IFERROR(_xlfn.PERCENTRANK.EXC(INDEX(H:H, MAX(4, ROW()-251)):INDEX(H:H, ROW()), H594), "")</f>
        <v>5.8999999999999997E-2</v>
      </c>
      <c r="Q594">
        <f t="shared" si="110"/>
        <v>5.2999999999999999E-2</v>
      </c>
      <c r="R594" s="1" t="str">
        <f t="shared" si="111"/>
        <v>贵</v>
      </c>
    </row>
    <row r="595" spans="1:18">
      <c r="A595" s="3">
        <f>信用曲线—价格!A594</f>
        <v>45427</v>
      </c>
      <c r="B595" s="14">
        <f>信用曲线—价格!D594</f>
        <v>2.7604000000000002</v>
      </c>
      <c r="C595" s="14">
        <f t="shared" si="99"/>
        <v>2.876828333333334</v>
      </c>
      <c r="D595" s="14">
        <f t="shared" si="100"/>
        <v>0.10851056824523565</v>
      </c>
      <c r="E595" s="14">
        <f t="shared" si="101"/>
        <v>3.0938494698238053</v>
      </c>
      <c r="F595" s="14">
        <f t="shared" si="102"/>
        <v>2.6598071968428627</v>
      </c>
      <c r="G595" s="17">
        <f t="shared" si="103"/>
        <v>23.175807846152853</v>
      </c>
      <c r="H595" s="17">
        <f>信用曲线—价格!H594</f>
        <v>41.260000000000034</v>
      </c>
      <c r="I595" s="17">
        <f t="shared" si="104"/>
        <v>45.528833333333324</v>
      </c>
      <c r="J595" s="17">
        <f t="shared" si="105"/>
        <v>5.2156586569664416</v>
      </c>
      <c r="K595" s="17">
        <f t="shared" si="106"/>
        <v>55.960150647266204</v>
      </c>
      <c r="L595" s="17">
        <f t="shared" si="107"/>
        <v>35.097516019400445</v>
      </c>
      <c r="M595" s="17">
        <f t="shared" si="108"/>
        <v>29.538378495918703</v>
      </c>
      <c r="N595" s="17">
        <f t="shared" si="109"/>
        <v>26.357093171035778</v>
      </c>
      <c r="O595" s="18">
        <f>IFERROR(_xlfn.PERCENTRANK.EXC(INDEX(B:B, MAX(4, ROW()-251)):INDEX(B:B, ROW()), B595), "")</f>
        <v>5.8999999999999997E-2</v>
      </c>
      <c r="P595" s="18">
        <f>IFERROR(_xlfn.PERCENTRANK.EXC(INDEX(H:H, MAX(4, ROW()-251)):INDEX(H:H, ROW()), H595), "")</f>
        <v>6.3E-2</v>
      </c>
      <c r="Q595">
        <f t="shared" si="110"/>
        <v>6.0999999999999999E-2</v>
      </c>
      <c r="R595" s="1" t="str">
        <f t="shared" si="111"/>
        <v>贵</v>
      </c>
    </row>
    <row r="596" spans="1:18">
      <c r="A596" s="3">
        <f>信用曲线—价格!A595</f>
        <v>45428</v>
      </c>
      <c r="B596" s="14">
        <f>信用曲线—价格!D595</f>
        <v>2.7747999999999999</v>
      </c>
      <c r="C596" s="14">
        <f t="shared" si="99"/>
        <v>2.8720766666666671</v>
      </c>
      <c r="D596" s="14">
        <f t="shared" si="100"/>
        <v>0.10658313436502717</v>
      </c>
      <c r="E596" s="14">
        <f t="shared" si="101"/>
        <v>3.0852429353967215</v>
      </c>
      <c r="F596" s="14">
        <f t="shared" si="102"/>
        <v>2.6589103979366127</v>
      </c>
      <c r="G596" s="17">
        <f t="shared" si="103"/>
        <v>27.182912839307008</v>
      </c>
      <c r="H596" s="17">
        <f>信用曲线—价格!H595</f>
        <v>41.219999999999992</v>
      </c>
      <c r="I596" s="17">
        <f t="shared" si="104"/>
        <v>45.396333333333331</v>
      </c>
      <c r="J596" s="17">
        <f t="shared" si="105"/>
        <v>5.2225670571728351</v>
      </c>
      <c r="K596" s="17">
        <f t="shared" si="106"/>
        <v>55.841467447679001</v>
      </c>
      <c r="L596" s="17">
        <f t="shared" si="107"/>
        <v>34.951199218987661</v>
      </c>
      <c r="M596" s="17">
        <f t="shared" si="108"/>
        <v>30.008234994333705</v>
      </c>
      <c r="N596" s="17">
        <f t="shared" si="109"/>
        <v>28.595573916820356</v>
      </c>
      <c r="O596" s="18">
        <f>IFERROR(_xlfn.PERCENTRANK.EXC(INDEX(B:B, MAX(4, ROW()-251)):INDEX(B:B, ROW()), B596), "")</f>
        <v>7.0999999999999994E-2</v>
      </c>
      <c r="P596" s="18">
        <f>IFERROR(_xlfn.PERCENTRANK.EXC(INDEX(H:H, MAX(4, ROW()-251)):INDEX(H:H, ROW()), H596), "")</f>
        <v>6.3E-2</v>
      </c>
      <c r="Q596">
        <f t="shared" si="110"/>
        <v>6.7000000000000004E-2</v>
      </c>
      <c r="R596" s="1" t="str">
        <f t="shared" si="111"/>
        <v>贵</v>
      </c>
    </row>
    <row r="597" spans="1:18">
      <c r="A597" s="3">
        <f>信用曲线—价格!A596</f>
        <v>45429</v>
      </c>
      <c r="B597" s="14">
        <f>信用曲线—价格!D596</f>
        <v>2.7909000000000002</v>
      </c>
      <c r="C597" s="14">
        <f t="shared" si="99"/>
        <v>2.8675850000000005</v>
      </c>
      <c r="D597" s="14">
        <f t="shared" si="100"/>
        <v>0.10416344526996246</v>
      </c>
      <c r="E597" s="14">
        <f t="shared" si="101"/>
        <v>3.0759118905399254</v>
      </c>
      <c r="F597" s="14">
        <f t="shared" si="102"/>
        <v>2.6592581094600756</v>
      </c>
      <c r="G597" s="17">
        <f t="shared" si="103"/>
        <v>31.59503081881213</v>
      </c>
      <c r="H597" s="17">
        <f>信用曲线—价格!H596</f>
        <v>43.900000000000006</v>
      </c>
      <c r="I597" s="17">
        <f t="shared" si="104"/>
        <v>45.309166666666655</v>
      </c>
      <c r="J597" s="17">
        <f t="shared" si="105"/>
        <v>5.2028024689655892</v>
      </c>
      <c r="K597" s="17">
        <f t="shared" si="106"/>
        <v>55.714771604597836</v>
      </c>
      <c r="L597" s="17">
        <f t="shared" si="107"/>
        <v>34.903561728735475</v>
      </c>
      <c r="M597" s="17">
        <f t="shared" si="108"/>
        <v>43.228809497034312</v>
      </c>
      <c r="N597" s="17">
        <f t="shared" si="109"/>
        <v>37.41192015792322</v>
      </c>
      <c r="O597" s="18">
        <f>IFERROR(_xlfn.PERCENTRANK.EXC(INDEX(B:B, MAX(4, ROW()-251)):INDEX(B:B, ROW()), B597), "")</f>
        <v>8.3000000000000004E-2</v>
      </c>
      <c r="P597" s="18">
        <f>IFERROR(_xlfn.PERCENTRANK.EXC(INDEX(H:H, MAX(4, ROW()-251)):INDEX(H:H, ROW()), H597), "")</f>
        <v>7.4999999999999997E-2</v>
      </c>
      <c r="Q597">
        <f t="shared" si="110"/>
        <v>7.9000000000000001E-2</v>
      </c>
      <c r="R597" s="1" t="str">
        <f t="shared" si="111"/>
        <v>贵</v>
      </c>
    </row>
    <row r="598" spans="1:18">
      <c r="A598" s="3">
        <f>信用曲线—价格!A597</f>
        <v>45432</v>
      </c>
      <c r="B598" s="14">
        <f>信用曲线—价格!D597</f>
        <v>2.7902</v>
      </c>
      <c r="C598" s="14">
        <f t="shared" si="99"/>
        <v>2.8633800000000003</v>
      </c>
      <c r="D598" s="14">
        <f t="shared" si="100"/>
        <v>0.10205379405664408</v>
      </c>
      <c r="E598" s="14">
        <f t="shared" si="101"/>
        <v>3.0674875881132886</v>
      </c>
      <c r="F598" s="14">
        <f t="shared" si="102"/>
        <v>2.6592724118867119</v>
      </c>
      <c r="G598" s="17">
        <f t="shared" si="103"/>
        <v>32.073179964435653</v>
      </c>
      <c r="H598" s="17">
        <f>信用曲线—价格!H597</f>
        <v>43.96</v>
      </c>
      <c r="I598" s="17">
        <f t="shared" si="104"/>
        <v>45.226833333333317</v>
      </c>
      <c r="J598" s="17">
        <f t="shared" si="105"/>
        <v>5.1840686500433355</v>
      </c>
      <c r="K598" s="17">
        <f t="shared" si="106"/>
        <v>55.59497063341999</v>
      </c>
      <c r="L598" s="17">
        <f t="shared" si="107"/>
        <v>34.858696033246645</v>
      </c>
      <c r="M598" s="17">
        <f t="shared" si="108"/>
        <v>43.890738053195314</v>
      </c>
      <c r="N598" s="17">
        <f t="shared" si="109"/>
        <v>37.98195900881548</v>
      </c>
      <c r="O598" s="18">
        <f>IFERROR(_xlfn.PERCENTRANK.EXC(INDEX(B:B, MAX(4, ROW()-251)):INDEX(B:B, ROW()), B598), "")</f>
        <v>7.9000000000000001E-2</v>
      </c>
      <c r="P598" s="18">
        <f>IFERROR(_xlfn.PERCENTRANK.EXC(INDEX(H:H, MAX(4, ROW()-251)):INDEX(H:H, ROW()), H598), "")</f>
        <v>7.9000000000000001E-2</v>
      </c>
      <c r="Q598">
        <f t="shared" si="110"/>
        <v>7.9000000000000001E-2</v>
      </c>
      <c r="R598" s="1" t="str">
        <f t="shared" si="111"/>
        <v>贵</v>
      </c>
    </row>
    <row r="599" spans="1:18">
      <c r="A599" s="3">
        <f>信用曲线—价格!A598</f>
        <v>45433</v>
      </c>
      <c r="B599" s="14">
        <f>信用曲线—价格!D598</f>
        <v>2.8001999999999998</v>
      </c>
      <c r="C599" s="14">
        <f t="shared" si="99"/>
        <v>2.8595200000000003</v>
      </c>
      <c r="D599" s="14">
        <f t="shared" si="100"/>
        <v>9.9933543680499809E-2</v>
      </c>
      <c r="E599" s="14">
        <f t="shared" si="101"/>
        <v>3.0593870873609998</v>
      </c>
      <c r="F599" s="14">
        <f t="shared" si="102"/>
        <v>2.6596529126390007</v>
      </c>
      <c r="G599" s="17">
        <f t="shared" si="103"/>
        <v>35.160137973878406</v>
      </c>
      <c r="H599" s="17">
        <f>信用曲线—价格!H598</f>
        <v>44.70999999999998</v>
      </c>
      <c r="I599" s="17">
        <f t="shared" si="104"/>
        <v>45.144666666666659</v>
      </c>
      <c r="J599" s="17">
        <f t="shared" si="105"/>
        <v>5.1519051821292612</v>
      </c>
      <c r="K599" s="17">
        <f t="shared" si="106"/>
        <v>55.448477030925183</v>
      </c>
      <c r="L599" s="17">
        <f t="shared" si="107"/>
        <v>34.840856302408135</v>
      </c>
      <c r="M599" s="17">
        <f t="shared" si="108"/>
        <v>47.890747930617813</v>
      </c>
      <c r="N599" s="17">
        <f t="shared" si="109"/>
        <v>41.525442952248113</v>
      </c>
      <c r="O599" s="18">
        <f>IFERROR(_xlfn.PERCENTRANK.EXC(INDEX(B:B, MAX(4, ROW()-251)):INDEX(B:B, ROW()), B599), "")</f>
        <v>0.09</v>
      </c>
      <c r="P599" s="18">
        <f>IFERROR(_xlfn.PERCENTRANK.EXC(INDEX(H:H, MAX(4, ROW()-251)):INDEX(H:H, ROW()), H599), "")</f>
        <v>0.09</v>
      </c>
      <c r="Q599">
        <f t="shared" si="110"/>
        <v>0.09</v>
      </c>
      <c r="R599" s="1" t="str">
        <f t="shared" si="111"/>
        <v>贵</v>
      </c>
    </row>
    <row r="600" spans="1:18">
      <c r="A600" s="3">
        <f>信用曲线—价格!A599</f>
        <v>45434</v>
      </c>
      <c r="B600" s="14">
        <f>信用曲线—价格!D599</f>
        <v>2.8010999999999999</v>
      </c>
      <c r="C600" s="14">
        <f t="shared" si="99"/>
        <v>2.8558416666666662</v>
      </c>
      <c r="D600" s="14">
        <f t="shared" si="100"/>
        <v>9.7900188347781358E-2</v>
      </c>
      <c r="E600" s="14">
        <f t="shared" si="101"/>
        <v>3.0516420433622287</v>
      </c>
      <c r="F600" s="14">
        <f t="shared" si="102"/>
        <v>2.6600412899711037</v>
      </c>
      <c r="G600" s="17">
        <f t="shared" si="103"/>
        <v>36.021051749103485</v>
      </c>
      <c r="H600" s="17">
        <f>信用曲线—价格!H599</f>
        <v>44.850000000000009</v>
      </c>
      <c r="I600" s="17">
        <f t="shared" si="104"/>
        <v>45.055500000000002</v>
      </c>
      <c r="J600" s="17">
        <f t="shared" si="105"/>
        <v>5.1090462889907968</v>
      </c>
      <c r="K600" s="17">
        <f t="shared" si="106"/>
        <v>55.273592577981596</v>
      </c>
      <c r="L600" s="17">
        <f t="shared" si="107"/>
        <v>34.837407422018408</v>
      </c>
      <c r="M600" s="17">
        <f t="shared" si="108"/>
        <v>48.994430719668685</v>
      </c>
      <c r="N600" s="17">
        <f t="shared" si="109"/>
        <v>42.507741234386089</v>
      </c>
      <c r="O600" s="18">
        <f>IFERROR(_xlfn.PERCENTRANK.EXC(INDEX(B:B, MAX(4, ROW()-251)):INDEX(B:B, ROW()), B600), "")</f>
        <v>9.4E-2</v>
      </c>
      <c r="P600" s="18">
        <f>IFERROR(_xlfn.PERCENTRANK.EXC(INDEX(H:H, MAX(4, ROW()-251)):INDEX(H:H, ROW()), H600), "")</f>
        <v>9.4E-2</v>
      </c>
      <c r="Q600">
        <f t="shared" si="110"/>
        <v>9.4E-2</v>
      </c>
      <c r="R600" s="1" t="str">
        <f t="shared" si="111"/>
        <v>贵</v>
      </c>
    </row>
    <row r="601" spans="1:18">
      <c r="A601" s="3">
        <f>信用曲线—价格!A600</f>
        <v>45435</v>
      </c>
      <c r="B601" s="14">
        <f>信用曲线—价格!D600</f>
        <v>2.7985000000000002</v>
      </c>
      <c r="C601" s="14">
        <f t="shared" si="99"/>
        <v>2.8523699999999996</v>
      </c>
      <c r="D601" s="14">
        <f t="shared" si="100"/>
        <v>9.6133634566239343E-2</v>
      </c>
      <c r="E601" s="14">
        <f t="shared" si="101"/>
        <v>3.0446372691324783</v>
      </c>
      <c r="F601" s="14">
        <f t="shared" si="102"/>
        <v>2.6601027308675209</v>
      </c>
      <c r="G601" s="17">
        <f t="shared" si="103"/>
        <v>35.990855270617814</v>
      </c>
      <c r="H601" s="17">
        <f>信用曲线—价格!H600</f>
        <v>45.53000000000003</v>
      </c>
      <c r="I601" s="17">
        <f t="shared" si="104"/>
        <v>44.984166666666667</v>
      </c>
      <c r="J601" s="17">
        <f t="shared" si="105"/>
        <v>5.0712774747580651</v>
      </c>
      <c r="K601" s="17">
        <f t="shared" si="106"/>
        <v>55.126721616182799</v>
      </c>
      <c r="L601" s="17">
        <f t="shared" si="107"/>
        <v>34.841611717150535</v>
      </c>
      <c r="M601" s="17">
        <f t="shared" si="108"/>
        <v>52.690807868679094</v>
      </c>
      <c r="N601" s="17">
        <f t="shared" si="109"/>
        <v>44.340831569648458</v>
      </c>
      <c r="O601" s="18">
        <f>IFERROR(_xlfn.PERCENTRANK.EXC(INDEX(B:B, MAX(4, ROW()-251)):INDEX(B:B, ROW()), B601), "")</f>
        <v>0.09</v>
      </c>
      <c r="P601" s="18">
        <f>IFERROR(_xlfn.PERCENTRANK.EXC(INDEX(H:H, MAX(4, ROW()-251)):INDEX(H:H, ROW()), H601), "")</f>
        <v>0.114</v>
      </c>
      <c r="Q601">
        <f t="shared" si="110"/>
        <v>0.10200000000000001</v>
      </c>
      <c r="R601" s="1" t="str">
        <f t="shared" si="111"/>
        <v>贵</v>
      </c>
    </row>
    <row r="602" spans="1:18">
      <c r="A602" s="3">
        <f>信用曲线—价格!A601</f>
        <v>45436</v>
      </c>
      <c r="B602" s="14">
        <f>信用曲线—价格!D601</f>
        <v>2.7978999999999998</v>
      </c>
      <c r="C602" s="14">
        <f t="shared" si="99"/>
        <v>2.8490366666666662</v>
      </c>
      <c r="D602" s="14">
        <f t="shared" si="100"/>
        <v>9.4454742039694853E-2</v>
      </c>
      <c r="E602" s="14">
        <f t="shared" si="101"/>
        <v>3.0379461507460559</v>
      </c>
      <c r="F602" s="14">
        <f t="shared" si="102"/>
        <v>2.6601271825872765</v>
      </c>
      <c r="G602" s="17">
        <f t="shared" si="103"/>
        <v>36.465299263329712</v>
      </c>
      <c r="H602" s="17">
        <f>信用曲线—价格!H601</f>
        <v>44.429999999999971</v>
      </c>
      <c r="I602" s="17">
        <f t="shared" si="104"/>
        <v>44.877666666666663</v>
      </c>
      <c r="J602" s="17">
        <f t="shared" si="105"/>
        <v>5.0134109524884769</v>
      </c>
      <c r="K602" s="17">
        <f t="shared" si="106"/>
        <v>54.904488571643618</v>
      </c>
      <c r="L602" s="17">
        <f t="shared" si="107"/>
        <v>34.850844761689707</v>
      </c>
      <c r="M602" s="17">
        <f t="shared" si="108"/>
        <v>47.767654243242887</v>
      </c>
      <c r="N602" s="17">
        <f t="shared" si="109"/>
        <v>42.1164767532863</v>
      </c>
      <c r="O602" s="18">
        <f>IFERROR(_xlfn.PERCENTRANK.EXC(INDEX(B:B, MAX(4, ROW()-251)):INDEX(B:B, ROW()), B602), "")</f>
        <v>0.09</v>
      </c>
      <c r="P602" s="18">
        <f>IFERROR(_xlfn.PERCENTRANK.EXC(INDEX(H:H, MAX(4, ROW()-251)):INDEX(H:H, ROW()), H602), "")</f>
        <v>8.5999999999999993E-2</v>
      </c>
      <c r="Q602">
        <f t="shared" si="110"/>
        <v>8.7999999999999995E-2</v>
      </c>
      <c r="R602" s="1" t="str">
        <f t="shared" si="111"/>
        <v>贵</v>
      </c>
    </row>
    <row r="603" spans="1:18">
      <c r="A603" s="3">
        <f>信用曲线—价格!A602</f>
        <v>45439</v>
      </c>
      <c r="B603" s="14">
        <f>信用曲线—价格!D602</f>
        <v>2.7976999999999999</v>
      </c>
      <c r="C603" s="14">
        <f t="shared" si="99"/>
        <v>2.846238333333333</v>
      </c>
      <c r="D603" s="14">
        <f t="shared" si="100"/>
        <v>9.3424382713030163E-2</v>
      </c>
      <c r="E603" s="14">
        <f t="shared" si="101"/>
        <v>3.0330870987593932</v>
      </c>
      <c r="F603" s="14">
        <f t="shared" si="102"/>
        <v>2.6593895679072728</v>
      </c>
      <c r="G603" s="17">
        <f t="shared" si="103"/>
        <v>37.011331537927468</v>
      </c>
      <c r="H603" s="17">
        <f>信用曲线—价格!H602</f>
        <v>44.619999999999969</v>
      </c>
      <c r="I603" s="17">
        <f t="shared" si="104"/>
        <v>44.803499999999993</v>
      </c>
      <c r="J603" s="17">
        <f t="shared" si="105"/>
        <v>4.9831644785557225</v>
      </c>
      <c r="K603" s="17">
        <f t="shared" si="106"/>
        <v>54.769828957111436</v>
      </c>
      <c r="L603" s="17">
        <f t="shared" si="107"/>
        <v>34.837171042888549</v>
      </c>
      <c r="M603" s="17">
        <f t="shared" si="108"/>
        <v>49.079400244615201</v>
      </c>
      <c r="N603" s="17">
        <f t="shared" si="109"/>
        <v>43.045365891271331</v>
      </c>
      <c r="O603" s="18">
        <f>IFERROR(_xlfn.PERCENTRANK.EXC(INDEX(B:B, MAX(4, ROW()-251)):INDEX(B:B, ROW()), B603), "")</f>
        <v>0.09</v>
      </c>
      <c r="P603" s="18">
        <f>IFERROR(_xlfn.PERCENTRANK.EXC(INDEX(H:H, MAX(4, ROW()-251)):INDEX(H:H, ROW()), H603), "")</f>
        <v>9.4E-2</v>
      </c>
      <c r="Q603">
        <f t="shared" si="110"/>
        <v>9.1999999999999998E-2</v>
      </c>
      <c r="R603" s="1" t="str">
        <f t="shared" si="111"/>
        <v>贵</v>
      </c>
    </row>
    <row r="604" spans="1:18">
      <c r="A604" s="3">
        <f>信用曲线—价格!A603</f>
        <v>45440</v>
      </c>
      <c r="B604" s="14">
        <f>信用曲线—价格!D603</f>
        <v>2.7660999999999998</v>
      </c>
      <c r="C604" s="14">
        <f t="shared" si="99"/>
        <v>2.842753333333333</v>
      </c>
      <c r="D604" s="14">
        <f t="shared" si="100"/>
        <v>9.2426895466902442E-2</v>
      </c>
      <c r="E604" s="14">
        <f t="shared" si="101"/>
        <v>3.0276071242671381</v>
      </c>
      <c r="F604" s="14">
        <f t="shared" si="102"/>
        <v>2.657899542399528</v>
      </c>
      <c r="G604" s="17">
        <f t="shared" si="103"/>
        <v>29.26649679562636</v>
      </c>
      <c r="H604" s="17">
        <f>信用曲线—价格!H603</f>
        <v>41.919999999999959</v>
      </c>
      <c r="I604" s="17">
        <f t="shared" si="104"/>
        <v>44.722666666666662</v>
      </c>
      <c r="J604" s="17">
        <f t="shared" si="105"/>
        <v>4.9900565081773056</v>
      </c>
      <c r="K604" s="17">
        <f t="shared" si="106"/>
        <v>54.702779683021276</v>
      </c>
      <c r="L604" s="17">
        <f t="shared" si="107"/>
        <v>34.742553650312047</v>
      </c>
      <c r="M604" s="17">
        <f t="shared" si="108"/>
        <v>35.958742841519346</v>
      </c>
      <c r="N604" s="17">
        <f t="shared" si="109"/>
        <v>32.612619818572853</v>
      </c>
      <c r="O604" s="18">
        <f>IFERROR(_xlfn.PERCENTRANK.EXC(INDEX(B:B, MAX(4, ROW()-251)):INDEX(B:B, ROW()), B604), "")</f>
        <v>6.3E-2</v>
      </c>
      <c r="P604" s="18">
        <f>IFERROR(_xlfn.PERCENTRANK.EXC(INDEX(H:H, MAX(4, ROW()-251)):INDEX(H:H, ROW()), H604), "")</f>
        <v>7.0999999999999994E-2</v>
      </c>
      <c r="Q604">
        <f t="shared" si="110"/>
        <v>6.7000000000000004E-2</v>
      </c>
      <c r="R604" s="1" t="str">
        <f t="shared" si="111"/>
        <v>贵</v>
      </c>
    </row>
    <row r="605" spans="1:18">
      <c r="A605" s="3">
        <f>信用曲线—价格!A604</f>
        <v>45441</v>
      </c>
      <c r="B605" s="14">
        <f>信用曲线—价格!D604</f>
        <v>2.7326000000000001</v>
      </c>
      <c r="C605" s="14">
        <f t="shared" si="99"/>
        <v>2.838976666666666</v>
      </c>
      <c r="D605" s="14">
        <f t="shared" si="100"/>
        <v>9.2217435328310157E-2</v>
      </c>
      <c r="E605" s="14">
        <f t="shared" si="101"/>
        <v>3.0234115373232862</v>
      </c>
      <c r="F605" s="14">
        <f t="shared" si="102"/>
        <v>2.6545417960100459</v>
      </c>
      <c r="G605" s="17">
        <f t="shared" si="103"/>
        <v>21.161454911442039</v>
      </c>
      <c r="H605" s="17">
        <f>信用曲线—价格!H604</f>
        <v>39.570000000000014</v>
      </c>
      <c r="I605" s="17">
        <f t="shared" si="104"/>
        <v>44.600833333333327</v>
      </c>
      <c r="J605" s="17">
        <f t="shared" si="105"/>
        <v>5.025603021972942</v>
      </c>
      <c r="K605" s="17">
        <f t="shared" si="106"/>
        <v>54.652039377279209</v>
      </c>
      <c r="L605" s="17">
        <f t="shared" si="107"/>
        <v>34.549627289387445</v>
      </c>
      <c r="M605" s="17">
        <f t="shared" si="108"/>
        <v>24.973981672758956</v>
      </c>
      <c r="N605" s="17">
        <f t="shared" si="109"/>
        <v>23.067718292100498</v>
      </c>
      <c r="O605" s="18">
        <f>IFERROR(_xlfn.PERCENTRANK.EXC(INDEX(B:B, MAX(4, ROW()-251)):INDEX(B:B, ROW()), B605), "")</f>
        <v>3.1E-2</v>
      </c>
      <c r="P605" s="18">
        <f>IFERROR(_xlfn.PERCENTRANK.EXC(INDEX(H:H, MAX(4, ROW()-251)):INDEX(H:H, ROW()), H605), "")</f>
        <v>5.0999999999999997E-2</v>
      </c>
      <c r="Q605">
        <f t="shared" si="110"/>
        <v>4.0999999999999995E-2</v>
      </c>
      <c r="R605" s="1" t="str">
        <f t="shared" si="111"/>
        <v>贵</v>
      </c>
    </row>
    <row r="606" spans="1:18">
      <c r="A606" s="3">
        <f>信用曲线—价格!A605</f>
        <v>45442</v>
      </c>
      <c r="B606" s="14">
        <f>信用曲线—价格!D605</f>
        <v>2.7082999999999999</v>
      </c>
      <c r="C606" s="14">
        <f t="shared" si="99"/>
        <v>2.8348233333333326</v>
      </c>
      <c r="D606" s="14">
        <f t="shared" si="100"/>
        <v>9.2400461086725852E-2</v>
      </c>
      <c r="E606" s="14">
        <f t="shared" si="101"/>
        <v>3.0196242555067845</v>
      </c>
      <c r="F606" s="14">
        <f t="shared" si="102"/>
        <v>2.6500224111598807</v>
      </c>
      <c r="G606" s="17">
        <f t="shared" si="103"/>
        <v>15.767667215810917</v>
      </c>
      <c r="H606" s="17">
        <f>信用曲线—价格!H605</f>
        <v>37.190000000000012</v>
      </c>
      <c r="I606" s="17">
        <f t="shared" si="104"/>
        <v>44.392166666666661</v>
      </c>
      <c r="J606" s="17">
        <f t="shared" si="105"/>
        <v>5.0695983499068626</v>
      </c>
      <c r="K606" s="17">
        <f t="shared" si="106"/>
        <v>54.531363366480385</v>
      </c>
      <c r="L606" s="17">
        <f t="shared" si="107"/>
        <v>34.252969966852937</v>
      </c>
      <c r="M606" s="17">
        <f t="shared" si="108"/>
        <v>14.483544012914914</v>
      </c>
      <c r="N606" s="17">
        <f t="shared" si="109"/>
        <v>15.125605614362915</v>
      </c>
      <c r="O606" s="18">
        <f>IFERROR(_xlfn.PERCENTRANK.EXC(INDEX(B:B, MAX(4, ROW()-251)):INDEX(B:B, ROW()), B606), "")</f>
        <v>1.9E-2</v>
      </c>
      <c r="P606" s="18">
        <f>IFERROR(_xlfn.PERCENTRANK.EXC(INDEX(H:H, MAX(4, ROW()-251)):INDEX(H:H, ROW()), H606), "")</f>
        <v>3.1E-2</v>
      </c>
      <c r="Q606">
        <f t="shared" si="110"/>
        <v>2.5000000000000001E-2</v>
      </c>
      <c r="R606" s="1" t="str">
        <f t="shared" si="111"/>
        <v>贵</v>
      </c>
    </row>
    <row r="607" spans="1:18">
      <c r="A607" s="3">
        <f>信用曲线—价格!A606</f>
        <v>45443</v>
      </c>
      <c r="B607" s="14">
        <f>信用曲线—价格!D606</f>
        <v>2.7130000000000001</v>
      </c>
      <c r="C607" s="14">
        <f t="shared" si="99"/>
        <v>2.8309999999999986</v>
      </c>
      <c r="D607" s="14">
        <f t="shared" si="100"/>
        <v>9.2619504114267809E-2</v>
      </c>
      <c r="E607" s="14">
        <f t="shared" si="101"/>
        <v>3.0162390082285344</v>
      </c>
      <c r="F607" s="14">
        <f t="shared" si="102"/>
        <v>2.6457609917714628</v>
      </c>
      <c r="G607" s="17">
        <f t="shared" si="103"/>
        <v>18.149257241105001</v>
      </c>
      <c r="H607" s="17">
        <f>信用曲线—价格!H606</f>
        <v>38.100000000000023</v>
      </c>
      <c r="I607" s="17">
        <f t="shared" si="104"/>
        <v>44.128333333333337</v>
      </c>
      <c r="J607" s="17">
        <f t="shared" si="105"/>
        <v>4.9758628130669358</v>
      </c>
      <c r="K607" s="17">
        <f t="shared" si="106"/>
        <v>54.080058959467209</v>
      </c>
      <c r="L607" s="17">
        <f t="shared" si="107"/>
        <v>34.176607707199466</v>
      </c>
      <c r="M607" s="17">
        <f t="shared" si="108"/>
        <v>19.712120491432543</v>
      </c>
      <c r="N607" s="17">
        <f t="shared" si="109"/>
        <v>18.930688866268774</v>
      </c>
      <c r="O607" s="18">
        <f>IFERROR(_xlfn.PERCENTRANK.EXC(INDEX(B:B, MAX(4, ROW()-251)):INDEX(B:B, ROW()), B607), "")</f>
        <v>2.3E-2</v>
      </c>
      <c r="P607" s="18">
        <f>IFERROR(_xlfn.PERCENTRANK.EXC(INDEX(H:H, MAX(4, ROW()-251)):INDEX(H:H, ROW()), H607), "")</f>
        <v>4.2999999999999997E-2</v>
      </c>
      <c r="Q607">
        <f t="shared" si="110"/>
        <v>3.3000000000000002E-2</v>
      </c>
      <c r="R607" s="1" t="str">
        <f t="shared" si="111"/>
        <v>贵</v>
      </c>
    </row>
    <row r="608" spans="1:18">
      <c r="A608" s="3">
        <f>信用曲线—价格!A607</f>
        <v>45446</v>
      </c>
      <c r="B608" s="14">
        <f>信用曲线—价格!D607</f>
        <v>2.6958000000000002</v>
      </c>
      <c r="C608" s="14">
        <f t="shared" si="99"/>
        <v>2.8271866666666652</v>
      </c>
      <c r="D608" s="14">
        <f t="shared" si="100"/>
        <v>9.3407215753400191E-2</v>
      </c>
      <c r="E608" s="14">
        <f t="shared" si="101"/>
        <v>3.0140010981734657</v>
      </c>
      <c r="F608" s="14">
        <f t="shared" si="102"/>
        <v>2.6403722351598646</v>
      </c>
      <c r="G608" s="17">
        <f t="shared" si="103"/>
        <v>14.834979394543682</v>
      </c>
      <c r="H608" s="17">
        <f>信用曲线—价格!H607</f>
        <v>38.730000000000018</v>
      </c>
      <c r="I608" s="17">
        <f t="shared" si="104"/>
        <v>43.91716666666666</v>
      </c>
      <c r="J608" s="17">
        <f t="shared" si="105"/>
        <v>4.9306767478806082</v>
      </c>
      <c r="K608" s="17">
        <f t="shared" si="106"/>
        <v>53.778520162427874</v>
      </c>
      <c r="L608" s="17">
        <f t="shared" si="107"/>
        <v>34.055813170905445</v>
      </c>
      <c r="M608" s="17">
        <f t="shared" si="108"/>
        <v>23.699519701345846</v>
      </c>
      <c r="N608" s="17">
        <f t="shared" si="109"/>
        <v>19.267249547944765</v>
      </c>
      <c r="O608" s="18">
        <f>IFERROR(_xlfn.PERCENTRANK.EXC(INDEX(B:B, MAX(4, ROW()-251)):INDEX(B:B, ROW()), B608), "")</f>
        <v>1.4999999999999999E-2</v>
      </c>
      <c r="P608" s="18">
        <f>IFERROR(_xlfn.PERCENTRANK.EXC(INDEX(H:H, MAX(4, ROW()-251)):INDEX(H:H, ROW()), H608), "")</f>
        <v>5.5E-2</v>
      </c>
      <c r="Q608">
        <f t="shared" si="110"/>
        <v>3.5000000000000003E-2</v>
      </c>
      <c r="R608" s="1" t="str">
        <f t="shared" si="111"/>
        <v>贵</v>
      </c>
    </row>
    <row r="609" spans="1:18">
      <c r="A609" s="3">
        <f>信用曲线—价格!A608</f>
        <v>45447</v>
      </c>
      <c r="B609" s="14">
        <f>信用曲线—价格!D608</f>
        <v>2.6844000000000001</v>
      </c>
      <c r="C609" s="14">
        <f t="shared" si="99"/>
        <v>2.8230549999999988</v>
      </c>
      <c r="D609" s="14">
        <f t="shared" si="100"/>
        <v>9.4158588589064646E-2</v>
      </c>
      <c r="E609" s="14">
        <f t="shared" si="101"/>
        <v>3.0113721771781279</v>
      </c>
      <c r="F609" s="14">
        <f t="shared" si="102"/>
        <v>2.6347378228218696</v>
      </c>
      <c r="G609" s="17">
        <f t="shared" si="103"/>
        <v>13.185779949100198</v>
      </c>
      <c r="H609" s="17">
        <f>信用曲线—价格!H608</f>
        <v>38.589999999999989</v>
      </c>
      <c r="I609" s="17">
        <f t="shared" si="104"/>
        <v>43.698333333333338</v>
      </c>
      <c r="J609" s="17">
        <f t="shared" si="105"/>
        <v>4.8694899905802549</v>
      </c>
      <c r="K609" s="17">
        <f t="shared" si="106"/>
        <v>53.437313314493849</v>
      </c>
      <c r="L609" s="17">
        <f t="shared" si="107"/>
        <v>33.959353352172826</v>
      </c>
      <c r="M609" s="17">
        <f t="shared" si="108"/>
        <v>23.773776395397046</v>
      </c>
      <c r="N609" s="17">
        <f t="shared" si="109"/>
        <v>18.479778172248622</v>
      </c>
      <c r="O609" s="18">
        <f>IFERROR(_xlfn.PERCENTRANK.EXC(INDEX(B:B, MAX(4, ROW()-251)):INDEX(B:B, ROW()), B609), "")</f>
        <v>1.0999999999999999E-2</v>
      </c>
      <c r="P609" s="18">
        <f>IFERROR(_xlfn.PERCENTRANK.EXC(INDEX(H:H, MAX(4, ROW()-251)):INDEX(H:H, ROW()), H609), "")</f>
        <v>5.0999999999999997E-2</v>
      </c>
      <c r="Q609">
        <f t="shared" si="110"/>
        <v>3.1E-2</v>
      </c>
      <c r="R609" s="1" t="str">
        <f t="shared" si="111"/>
        <v>贵</v>
      </c>
    </row>
    <row r="610" spans="1:18">
      <c r="A610" s="3">
        <f>信用曲线—价格!A609</f>
        <v>45448</v>
      </c>
      <c r="B610" s="14">
        <f>信用曲线—价格!D609</f>
        <v>2.6514000000000002</v>
      </c>
      <c r="C610" s="14">
        <f t="shared" si="99"/>
        <v>2.8186516666666659</v>
      </c>
      <c r="D610" s="14">
        <f t="shared" si="100"/>
        <v>9.5918578627858561E-2</v>
      </c>
      <c r="E610" s="14">
        <f t="shared" si="101"/>
        <v>3.0104888239223828</v>
      </c>
      <c r="F610" s="14">
        <f t="shared" si="102"/>
        <v>2.626814509410949</v>
      </c>
      <c r="G610" s="17">
        <f t="shared" si="103"/>
        <v>6.4079063046891998</v>
      </c>
      <c r="H610" s="17">
        <f>信用曲线—价格!H609</f>
        <v>37.420000000000009</v>
      </c>
      <c r="I610" s="17">
        <f t="shared" si="104"/>
        <v>43.524666666666668</v>
      </c>
      <c r="J610" s="17">
        <f t="shared" si="105"/>
        <v>4.9049585656836134</v>
      </c>
      <c r="K610" s="17">
        <f t="shared" si="106"/>
        <v>53.334583798033897</v>
      </c>
      <c r="L610" s="17">
        <f t="shared" si="107"/>
        <v>33.71474953529944</v>
      </c>
      <c r="M610" s="17">
        <f t="shared" si="108"/>
        <v>18.885228157804839</v>
      </c>
      <c r="N610" s="17">
        <f t="shared" si="109"/>
        <v>12.646567231247019</v>
      </c>
      <c r="O610" s="18">
        <f>IFERROR(_xlfn.PERCENTRANK.EXC(INDEX(B:B, MAX(4, ROW()-251)):INDEX(B:B, ROW()), B610), "")</f>
        <v>7.0000000000000001E-3</v>
      </c>
      <c r="P610" s="18">
        <f>IFERROR(_xlfn.PERCENTRANK.EXC(INDEX(H:H, MAX(4, ROW()-251)):INDEX(H:H, ROW()), H610), "")</f>
        <v>3.5000000000000003E-2</v>
      </c>
      <c r="Q610">
        <f t="shared" si="110"/>
        <v>2.1000000000000001E-2</v>
      </c>
      <c r="R610" s="1" t="str">
        <f t="shared" si="111"/>
        <v>贵</v>
      </c>
    </row>
    <row r="611" spans="1:18">
      <c r="A611" s="3">
        <f>信用曲线—价格!A610</f>
        <v>45449</v>
      </c>
      <c r="B611" s="14">
        <f>信用曲线—价格!D610</f>
        <v>2.6476000000000002</v>
      </c>
      <c r="C611" s="14">
        <f t="shared" si="99"/>
        <v>2.8138033333333325</v>
      </c>
      <c r="D611" s="14">
        <f t="shared" si="100"/>
        <v>9.7102664465645167E-2</v>
      </c>
      <c r="E611" s="14">
        <f t="shared" si="101"/>
        <v>3.0080086622646229</v>
      </c>
      <c r="F611" s="14">
        <f t="shared" si="102"/>
        <v>2.6195980044020422</v>
      </c>
      <c r="G611" s="17">
        <f t="shared" si="103"/>
        <v>7.2093787930672821</v>
      </c>
      <c r="H611" s="17">
        <f>信用曲线—价格!H610</f>
        <v>37.29</v>
      </c>
      <c r="I611" s="17">
        <f t="shared" si="104"/>
        <v>43.409333333333329</v>
      </c>
      <c r="J611" s="17">
        <f t="shared" si="105"/>
        <v>4.9695032206335057</v>
      </c>
      <c r="K611" s="17">
        <f t="shared" si="106"/>
        <v>53.34833977460034</v>
      </c>
      <c r="L611" s="17">
        <f t="shared" si="107"/>
        <v>33.470326892066318</v>
      </c>
      <c r="M611" s="17">
        <f t="shared" si="108"/>
        <v>19.215568127988629</v>
      </c>
      <c r="N611" s="17">
        <f t="shared" si="109"/>
        <v>13.212473460527956</v>
      </c>
      <c r="O611" s="18">
        <f>IFERROR(_xlfn.PERCENTRANK.EXC(INDEX(B:B, MAX(4, ROW()-251)):INDEX(B:B, ROW()), B611), "")</f>
        <v>7.0000000000000001E-3</v>
      </c>
      <c r="P611" s="18">
        <f>IFERROR(_xlfn.PERCENTRANK.EXC(INDEX(H:H, MAX(4, ROW()-251)):INDEX(H:H, ROW()), H611), "")</f>
        <v>3.5000000000000003E-2</v>
      </c>
      <c r="Q611">
        <f t="shared" si="110"/>
        <v>2.1000000000000001E-2</v>
      </c>
      <c r="R611" s="1" t="str">
        <f t="shared" si="111"/>
        <v>贵</v>
      </c>
    </row>
    <row r="612" spans="1:18">
      <c r="A612" s="3">
        <f>信用曲线—价格!A611</f>
        <v>45450</v>
      </c>
      <c r="B612" s="14">
        <f>信用曲线—价格!D611</f>
        <v>2.6276000000000002</v>
      </c>
      <c r="C612" s="14">
        <f t="shared" si="99"/>
        <v>2.8084849999999992</v>
      </c>
      <c r="D612" s="14">
        <f t="shared" si="100"/>
        <v>9.8430031632213921E-2</v>
      </c>
      <c r="E612" s="14">
        <f t="shared" si="101"/>
        <v>3.0053450632644272</v>
      </c>
      <c r="F612" s="14">
        <f t="shared" si="102"/>
        <v>2.6116249367355713</v>
      </c>
      <c r="G612" s="17">
        <f t="shared" si="103"/>
        <v>4.0574667607849761</v>
      </c>
      <c r="H612" s="17">
        <f>信用曲线—价格!H611</f>
        <v>34.790000000000006</v>
      </c>
      <c r="I612" s="17">
        <f t="shared" si="104"/>
        <v>43.234833333333327</v>
      </c>
      <c r="J612" s="17">
        <f t="shared" si="105"/>
        <v>5.0858772526849974</v>
      </c>
      <c r="K612" s="17">
        <f t="shared" si="106"/>
        <v>53.406587838703324</v>
      </c>
      <c r="L612" s="17">
        <f t="shared" si="107"/>
        <v>33.063078827963331</v>
      </c>
      <c r="M612" s="17">
        <f t="shared" si="108"/>
        <v>8.4888067792285895</v>
      </c>
      <c r="N612" s="17">
        <f t="shared" si="109"/>
        <v>6.2731367700067828</v>
      </c>
      <c r="O612" s="18">
        <f>IFERROR(_xlfn.PERCENTRANK.EXC(INDEX(B:B, MAX(4, ROW()-251)):INDEX(B:B, ROW()), B612), "")</f>
        <v>3.0000000000000001E-3</v>
      </c>
      <c r="P612" s="18">
        <f>IFERROR(_xlfn.PERCENTRANK.EXC(INDEX(H:H, MAX(4, ROW()-251)):INDEX(H:H, ROW()), H612), "")</f>
        <v>3.0000000000000001E-3</v>
      </c>
      <c r="Q612">
        <f t="shared" si="110"/>
        <v>3.0000000000000001E-3</v>
      </c>
      <c r="R612" s="1" t="str">
        <f t="shared" si="111"/>
        <v>贵</v>
      </c>
    </row>
    <row r="613" spans="1:18">
      <c r="A613" s="3">
        <f>信用曲线—价格!A612</f>
        <v>45454</v>
      </c>
      <c r="B613" s="14">
        <f>信用曲线—价格!D612</f>
        <v>2.5943999999999998</v>
      </c>
      <c r="C613" s="14">
        <f t="shared" si="99"/>
        <v>2.8024033333333325</v>
      </c>
      <c r="D613" s="14">
        <f t="shared" si="100"/>
        <v>0.10021061036326701</v>
      </c>
      <c r="E613" s="14">
        <f t="shared" si="101"/>
        <v>3.0028245540598664</v>
      </c>
      <c r="F613" s="14">
        <f t="shared" si="102"/>
        <v>2.6019821126067986</v>
      </c>
      <c r="G613" s="17">
        <f t="shared" si="103"/>
        <v>-1.8915443632449025</v>
      </c>
      <c r="H613" s="17">
        <f>信用曲线—价格!H612</f>
        <v>31.820000000000004</v>
      </c>
      <c r="I613" s="17">
        <f t="shared" si="104"/>
        <v>43.009666666666675</v>
      </c>
      <c r="J613" s="17">
        <f t="shared" si="105"/>
        <v>5.2866467430035211</v>
      </c>
      <c r="K613" s="17">
        <f t="shared" si="106"/>
        <v>53.582960152673721</v>
      </c>
      <c r="L613" s="17">
        <f t="shared" si="107"/>
        <v>32.436373180659629</v>
      </c>
      <c r="M613" s="17">
        <f t="shared" si="108"/>
        <v>-2.9147643611489107</v>
      </c>
      <c r="N613" s="17">
        <f t="shared" si="109"/>
        <v>-2.4031543621969065</v>
      </c>
      <c r="O613" s="18">
        <f>IFERROR(_xlfn.PERCENTRANK.EXC(INDEX(B:B, MAX(4, ROW()-251)):INDEX(B:B, ROW()), B613), "")</f>
        <v>3.0000000000000001E-3</v>
      </c>
      <c r="P613" s="18">
        <f>IFERROR(_xlfn.PERCENTRANK.EXC(INDEX(H:H, MAX(4, ROW()-251)):INDEX(H:H, ROW()), H613), "")</f>
        <v>3.0000000000000001E-3</v>
      </c>
      <c r="Q613">
        <f t="shared" si="110"/>
        <v>3.0000000000000001E-3</v>
      </c>
      <c r="R613" s="1" t="str">
        <f t="shared" si="111"/>
        <v>贵</v>
      </c>
    </row>
    <row r="614" spans="1:18">
      <c r="A614" s="3">
        <f>信用曲线—价格!A613</f>
        <v>45455</v>
      </c>
      <c r="B614" s="14">
        <f>信用曲线—价格!D613</f>
        <v>2.5746000000000002</v>
      </c>
      <c r="C614" s="14">
        <f t="shared" si="99"/>
        <v>2.7960133333333332</v>
      </c>
      <c r="D614" s="14">
        <f t="shared" si="100"/>
        <v>0.10232234950898819</v>
      </c>
      <c r="E614" s="14">
        <f t="shared" si="101"/>
        <v>3.0006580323513097</v>
      </c>
      <c r="F614" s="14">
        <f t="shared" si="102"/>
        <v>2.5913686343153568</v>
      </c>
      <c r="G614" s="17">
        <f t="shared" si="103"/>
        <v>-4.0970116489270962</v>
      </c>
      <c r="H614" s="17">
        <f>信用曲线—价格!H613</f>
        <v>29.390000000000029</v>
      </c>
      <c r="I614" s="17">
        <f t="shared" si="104"/>
        <v>42.719000000000001</v>
      </c>
      <c r="J614" s="17">
        <f t="shared" si="105"/>
        <v>5.5461095541325962</v>
      </c>
      <c r="K614" s="17">
        <f t="shared" si="106"/>
        <v>53.811219108265192</v>
      </c>
      <c r="L614" s="17">
        <f t="shared" si="107"/>
        <v>31.626780891734811</v>
      </c>
      <c r="M614" s="17">
        <f t="shared" si="108"/>
        <v>-10.082657356038341</v>
      </c>
      <c r="N614" s="17">
        <f t="shared" si="109"/>
        <v>-7.0898345024827183</v>
      </c>
      <c r="O614" s="18">
        <f>IFERROR(_xlfn.PERCENTRANK.EXC(INDEX(B:B, MAX(4, ROW()-251)):INDEX(B:B, ROW()), B614), "")</f>
        <v>3.0000000000000001E-3</v>
      </c>
      <c r="P614" s="18">
        <f>IFERROR(_xlfn.PERCENTRANK.EXC(INDEX(H:H, MAX(4, ROW()-251)):INDEX(H:H, ROW()), H614), "")</f>
        <v>3.0000000000000001E-3</v>
      </c>
      <c r="Q614">
        <f t="shared" si="110"/>
        <v>3.0000000000000001E-3</v>
      </c>
      <c r="R614" s="1" t="str">
        <f t="shared" si="111"/>
        <v>贵</v>
      </c>
    </row>
    <row r="615" spans="1:18">
      <c r="A615" s="3">
        <f>信用曲线—价格!A614</f>
        <v>45456</v>
      </c>
      <c r="B615" s="14">
        <f>信用曲线—价格!D614</f>
        <v>2.5653000000000001</v>
      </c>
      <c r="C615" s="14">
        <f t="shared" si="99"/>
        <v>2.7896183333333338</v>
      </c>
      <c r="D615" s="14">
        <f t="shared" si="100"/>
        <v>0.1045646252067723</v>
      </c>
      <c r="E615" s="14">
        <f t="shared" si="101"/>
        <v>2.9987475837468782</v>
      </c>
      <c r="F615" s="14">
        <f t="shared" si="102"/>
        <v>2.5804890829197893</v>
      </c>
      <c r="G615" s="17">
        <f t="shared" si="103"/>
        <v>-3.6315060876834231</v>
      </c>
      <c r="H615" s="17">
        <f>信用曲线—价格!H614</f>
        <v>28.460000000000019</v>
      </c>
      <c r="I615" s="17">
        <f t="shared" si="104"/>
        <v>42.394500000000001</v>
      </c>
      <c r="J615" s="17">
        <f t="shared" si="105"/>
        <v>5.7998350137258434</v>
      </c>
      <c r="K615" s="17">
        <f t="shared" si="106"/>
        <v>53.994170027451688</v>
      </c>
      <c r="L615" s="17">
        <f t="shared" si="107"/>
        <v>30.794829972548314</v>
      </c>
      <c r="M615" s="17">
        <f t="shared" si="108"/>
        <v>-10.064208581031638</v>
      </c>
      <c r="N615" s="17">
        <f t="shared" si="109"/>
        <v>-6.8478573343575304</v>
      </c>
      <c r="O615" s="18">
        <f>IFERROR(_xlfn.PERCENTRANK.EXC(INDEX(B:B, MAX(4, ROW()-251)):INDEX(B:B, ROW()), B615), "")</f>
        <v>3.0000000000000001E-3</v>
      </c>
      <c r="P615" s="18">
        <f>IFERROR(_xlfn.PERCENTRANK.EXC(INDEX(H:H, MAX(4, ROW()-251)):INDEX(H:H, ROW()), H615), "")</f>
        <v>3.0000000000000001E-3</v>
      </c>
      <c r="Q615">
        <f t="shared" si="110"/>
        <v>3.0000000000000001E-3</v>
      </c>
      <c r="R615" s="1" t="str">
        <f t="shared" si="111"/>
        <v>贵</v>
      </c>
    </row>
    <row r="616" spans="1:18">
      <c r="A616" s="3">
        <f>信用曲线—价格!A615</f>
        <v>45457</v>
      </c>
      <c r="B616" s="14">
        <f>信用曲线—价格!D615</f>
        <v>2.5421</v>
      </c>
      <c r="C616" s="14">
        <f t="shared" si="99"/>
        <v>2.7829100000000007</v>
      </c>
      <c r="D616" s="14">
        <f t="shared" si="100"/>
        <v>0.10732793040056156</v>
      </c>
      <c r="E616" s="14">
        <f t="shared" si="101"/>
        <v>2.997565860801124</v>
      </c>
      <c r="F616" s="14">
        <f t="shared" si="102"/>
        <v>2.5682541391988774</v>
      </c>
      <c r="G616" s="17">
        <f t="shared" si="103"/>
        <v>-6.0921092723177255</v>
      </c>
      <c r="H616" s="17">
        <f>信用曲线—价格!H615</f>
        <v>27.010000000000023</v>
      </c>
      <c r="I616" s="17">
        <f t="shared" si="104"/>
        <v>42.030833333333341</v>
      </c>
      <c r="J616" s="17">
        <f t="shared" si="105"/>
        <v>6.0673885963015763</v>
      </c>
      <c r="K616" s="17">
        <f t="shared" si="106"/>
        <v>54.165610525936494</v>
      </c>
      <c r="L616" s="17">
        <f t="shared" si="107"/>
        <v>29.896056140730188</v>
      </c>
      <c r="M616" s="17">
        <f t="shared" si="108"/>
        <v>-11.89167339013601</v>
      </c>
      <c r="N616" s="17">
        <f t="shared" si="109"/>
        <v>-8.9918913312268671</v>
      </c>
      <c r="O616" s="18">
        <f>IFERROR(_xlfn.PERCENTRANK.EXC(INDEX(B:B, MAX(4, ROW()-251)):INDEX(B:B, ROW()), B616), "")</f>
        <v>3.0000000000000001E-3</v>
      </c>
      <c r="P616" s="18">
        <f>IFERROR(_xlfn.PERCENTRANK.EXC(INDEX(H:H, MAX(4, ROW()-251)):INDEX(H:H, ROW()), H616), "")</f>
        <v>3.0000000000000001E-3</v>
      </c>
      <c r="Q616">
        <f t="shared" si="110"/>
        <v>3.0000000000000001E-3</v>
      </c>
      <c r="R616" s="1" t="str">
        <f t="shared" si="111"/>
        <v>贵</v>
      </c>
    </row>
    <row r="617" spans="1:18">
      <c r="A617" s="3">
        <f>信用曲线—价格!A616</f>
        <v>45460</v>
      </c>
      <c r="B617" s="14">
        <f>信用曲线—价格!D616</f>
        <v>2.5411999999999999</v>
      </c>
      <c r="C617" s="14">
        <f t="shared" si="99"/>
        <v>2.7762700000000007</v>
      </c>
      <c r="D617" s="14">
        <f t="shared" si="100"/>
        <v>0.10976588229160382</v>
      </c>
      <c r="E617" s="14">
        <f t="shared" si="101"/>
        <v>2.9958017645832085</v>
      </c>
      <c r="F617" s="14">
        <f t="shared" si="102"/>
        <v>2.5567382354167929</v>
      </c>
      <c r="G617" s="17">
        <f t="shared" si="103"/>
        <v>-3.5389492373217903</v>
      </c>
      <c r="H617" s="17">
        <f>信用曲线—价格!H616</f>
        <v>26.469999999999992</v>
      </c>
      <c r="I617" s="17">
        <f t="shared" si="104"/>
        <v>41.6935</v>
      </c>
      <c r="J617" s="17">
        <f t="shared" si="105"/>
        <v>6.3584940720587815</v>
      </c>
      <c r="K617" s="17">
        <f t="shared" si="106"/>
        <v>54.410488144117565</v>
      </c>
      <c r="L617" s="17">
        <f t="shared" si="107"/>
        <v>28.976511855882435</v>
      </c>
      <c r="M617" s="17">
        <f t="shared" si="108"/>
        <v>-9.8549744148415712</v>
      </c>
      <c r="N617" s="17">
        <f t="shared" si="109"/>
        <v>-6.6969618260816812</v>
      </c>
      <c r="O617" s="18">
        <f>IFERROR(_xlfn.PERCENTRANK.EXC(INDEX(B:B, MAX(4, ROW()-251)):INDEX(B:B, ROW()), B617), "")</f>
        <v>3.0000000000000001E-3</v>
      </c>
      <c r="P617" s="18">
        <f>IFERROR(_xlfn.PERCENTRANK.EXC(INDEX(H:H, MAX(4, ROW()-251)):INDEX(H:H, ROW()), H617), "")</f>
        <v>3.0000000000000001E-3</v>
      </c>
      <c r="Q617">
        <f t="shared" si="110"/>
        <v>3.0000000000000001E-3</v>
      </c>
      <c r="R617" s="1" t="str">
        <f t="shared" si="111"/>
        <v>贵</v>
      </c>
    </row>
    <row r="618" spans="1:18">
      <c r="A618" s="3">
        <f>信用曲线—价格!A617</f>
        <v>45461</v>
      </c>
      <c r="B618" s="14">
        <f>信用曲线—价格!D617</f>
        <v>2.5257000000000001</v>
      </c>
      <c r="C618" s="14">
        <f t="shared" si="99"/>
        <v>2.7692800000000006</v>
      </c>
      <c r="D618" s="14">
        <f t="shared" si="100"/>
        <v>0.11216018629545199</v>
      </c>
      <c r="E618" s="14">
        <f t="shared" si="101"/>
        <v>2.9936003725909046</v>
      </c>
      <c r="F618" s="14">
        <f t="shared" si="102"/>
        <v>2.5449596274090966</v>
      </c>
      <c r="G618" s="17">
        <f t="shared" si="103"/>
        <v>-4.2928841430333717</v>
      </c>
      <c r="H618" s="17">
        <f>信用曲线—价格!H617</f>
        <v>25.660000000000018</v>
      </c>
      <c r="I618" s="17">
        <f t="shared" si="104"/>
        <v>41.323500000000003</v>
      </c>
      <c r="J618" s="17">
        <f t="shared" si="105"/>
        <v>6.6335431197839956</v>
      </c>
      <c r="K618" s="17">
        <f t="shared" si="106"/>
        <v>54.590586239567997</v>
      </c>
      <c r="L618" s="17">
        <f t="shared" si="107"/>
        <v>28.056413760432012</v>
      </c>
      <c r="M618" s="17">
        <f t="shared" si="108"/>
        <v>-9.0314245236640094</v>
      </c>
      <c r="N618" s="17">
        <f t="shared" si="109"/>
        <v>-6.6621543333486901</v>
      </c>
      <c r="O618" s="18">
        <f>IFERROR(_xlfn.PERCENTRANK.EXC(INDEX(B:B, MAX(4, ROW()-251)):INDEX(B:B, ROW()), B618), "")</f>
        <v>3.0000000000000001E-3</v>
      </c>
      <c r="P618" s="18">
        <f>IFERROR(_xlfn.PERCENTRANK.EXC(INDEX(H:H, MAX(4, ROW()-251)):INDEX(H:H, ROW()), H618), "")</f>
        <v>3.0000000000000001E-3</v>
      </c>
      <c r="Q618">
        <f t="shared" si="110"/>
        <v>3.0000000000000001E-3</v>
      </c>
      <c r="R618" s="1" t="str">
        <f t="shared" si="111"/>
        <v>贵</v>
      </c>
    </row>
    <row r="619" spans="1:18">
      <c r="A619" s="3">
        <f>信用曲线—价格!A618</f>
        <v>45462</v>
      </c>
      <c r="B619" s="14">
        <f>信用曲线—价格!D618</f>
        <v>2.5232999999999999</v>
      </c>
      <c r="C619" s="14">
        <f t="shared" si="99"/>
        <v>2.7623783333333338</v>
      </c>
      <c r="D619" s="14">
        <f t="shared" si="100"/>
        <v>0.11435881546755036</v>
      </c>
      <c r="E619" s="14">
        <f t="shared" si="101"/>
        <v>2.9910959642684345</v>
      </c>
      <c r="F619" s="14">
        <f t="shared" si="102"/>
        <v>2.5336607023982332</v>
      </c>
      <c r="G619" s="17">
        <f t="shared" si="103"/>
        <v>-2.2649549044107493</v>
      </c>
      <c r="H619" s="17">
        <f>信用曲线—价格!H618</f>
        <v>28.160000000000007</v>
      </c>
      <c r="I619" s="17">
        <f t="shared" si="104"/>
        <v>41.020333333333333</v>
      </c>
      <c r="J619" s="17">
        <f t="shared" si="105"/>
        <v>6.8131567552604988</v>
      </c>
      <c r="K619" s="17">
        <f t="shared" si="106"/>
        <v>54.646646843854327</v>
      </c>
      <c r="L619" s="17">
        <f t="shared" si="107"/>
        <v>27.394019822812336</v>
      </c>
      <c r="M619" s="17">
        <f t="shared" si="108"/>
        <v>2.8106654694105324</v>
      </c>
      <c r="N619" s="17">
        <f t="shared" si="109"/>
        <v>0.27285528249989155</v>
      </c>
      <c r="O619" s="18">
        <f>IFERROR(_xlfn.PERCENTRANK.EXC(INDEX(B:B, MAX(4, ROW()-251)):INDEX(B:B, ROW()), B619), "")</f>
        <v>3.0000000000000001E-3</v>
      </c>
      <c r="P619" s="18">
        <f>IFERROR(_xlfn.PERCENTRANK.EXC(INDEX(H:H, MAX(4, ROW()-251)):INDEX(H:H, ROW()), H619), "")</f>
        <v>1.4999999999999999E-2</v>
      </c>
      <c r="Q619">
        <f t="shared" si="110"/>
        <v>8.9999999999999993E-3</v>
      </c>
      <c r="R619" s="1" t="str">
        <f t="shared" si="111"/>
        <v>贵</v>
      </c>
    </row>
    <row r="620" spans="1:18">
      <c r="A620" s="3">
        <f>信用曲线—价格!A619</f>
        <v>45463</v>
      </c>
      <c r="B620" s="14">
        <f>信用曲线—价格!D619</f>
        <v>2.5234000000000001</v>
      </c>
      <c r="C620" s="14">
        <f t="shared" si="99"/>
        <v>2.7553933333333345</v>
      </c>
      <c r="D620" s="14">
        <f t="shared" si="100"/>
        <v>0.11595862772830989</v>
      </c>
      <c r="E620" s="14">
        <f t="shared" si="101"/>
        <v>2.9873105887899545</v>
      </c>
      <c r="F620" s="14">
        <f t="shared" si="102"/>
        <v>2.5234760778767145</v>
      </c>
      <c r="G620" s="17">
        <f t="shared" si="103"/>
        <v>-1.6401943996057208E-2</v>
      </c>
      <c r="H620" s="17">
        <f>信用曲线—价格!H619</f>
        <v>28.140000000000008</v>
      </c>
      <c r="I620" s="17">
        <f t="shared" si="104"/>
        <v>40.726500000000001</v>
      </c>
      <c r="J620" s="17">
        <f t="shared" si="105"/>
        <v>6.9828974669472244</v>
      </c>
      <c r="K620" s="17">
        <f t="shared" si="106"/>
        <v>54.692294933894452</v>
      </c>
      <c r="L620" s="17">
        <f t="shared" si="107"/>
        <v>26.760705066105551</v>
      </c>
      <c r="M620" s="17">
        <f t="shared" si="108"/>
        <v>4.9381182396820122</v>
      </c>
      <c r="N620" s="17">
        <f t="shared" si="109"/>
        <v>2.4608581478429774</v>
      </c>
      <c r="O620" s="18">
        <f>IFERROR(_xlfn.PERCENTRANK.EXC(INDEX(B:B, MAX(4, ROW()-251)):INDEX(B:B, ROW()), B620), "")</f>
        <v>7.0000000000000001E-3</v>
      </c>
      <c r="P620" s="18">
        <f>IFERROR(_xlfn.PERCENTRANK.EXC(INDEX(H:H, MAX(4, ROW()-251)):INDEX(H:H, ROW()), H620), "")</f>
        <v>1.4999999999999999E-2</v>
      </c>
      <c r="Q620">
        <f t="shared" si="110"/>
        <v>1.0999999999999999E-2</v>
      </c>
      <c r="R620" s="1" t="str">
        <f t="shared" si="111"/>
        <v>贵</v>
      </c>
    </row>
    <row r="621" spans="1:18">
      <c r="A621" s="3">
        <f>信用曲线—价格!A620</f>
        <v>45464</v>
      </c>
      <c r="B621" s="14">
        <f>信用曲线—价格!D620</f>
        <v>2.5253999999999999</v>
      </c>
      <c r="C621" s="14">
        <f t="shared" si="99"/>
        <v>2.7484400000000009</v>
      </c>
      <c r="D621" s="14">
        <f t="shared" si="100"/>
        <v>0.11704609145727046</v>
      </c>
      <c r="E621" s="14">
        <f t="shared" si="101"/>
        <v>2.9825321829145417</v>
      </c>
      <c r="F621" s="14">
        <f t="shared" si="102"/>
        <v>2.5143478170854601</v>
      </c>
      <c r="G621" s="17">
        <f t="shared" si="103"/>
        <v>2.3606475827034727</v>
      </c>
      <c r="H621" s="17">
        <f>信用曲线—价格!H620</f>
        <v>26.919999999999966</v>
      </c>
      <c r="I621" s="17">
        <f t="shared" si="104"/>
        <v>40.411166666666666</v>
      </c>
      <c r="J621" s="17">
        <f t="shared" si="105"/>
        <v>7.1726836080537222</v>
      </c>
      <c r="K621" s="17">
        <f t="shared" si="106"/>
        <v>54.756533882774107</v>
      </c>
      <c r="L621" s="17">
        <f t="shared" si="107"/>
        <v>26.065799450559222</v>
      </c>
      <c r="M621" s="17">
        <f t="shared" si="108"/>
        <v>2.9772697225959472</v>
      </c>
      <c r="N621" s="17">
        <f t="shared" si="109"/>
        <v>2.6689586526497102</v>
      </c>
      <c r="O621" s="18">
        <f>IFERROR(_xlfn.PERCENTRANK.EXC(INDEX(B:B, MAX(4, ROW()-251)):INDEX(B:B, ROW()), B621), "")</f>
        <v>1.0999999999999999E-2</v>
      </c>
      <c r="P621" s="18">
        <f>IFERROR(_xlfn.PERCENTRANK.EXC(INDEX(H:H, MAX(4, ROW()-251)):INDEX(H:H, ROW()), H621), "")</f>
        <v>1.0999999999999999E-2</v>
      </c>
      <c r="Q621">
        <f t="shared" si="110"/>
        <v>1.0999999999999999E-2</v>
      </c>
      <c r="R621" s="1" t="str">
        <f t="shared" si="111"/>
        <v>贵</v>
      </c>
    </row>
    <row r="622" spans="1:18">
      <c r="A622" s="3">
        <f>信用曲线—价格!A621</f>
        <v>45467</v>
      </c>
      <c r="B622" s="14">
        <f>信用曲线—价格!D621</f>
        <v>2.5215999999999998</v>
      </c>
      <c r="C622" s="14">
        <f t="shared" si="99"/>
        <v>2.7413416666666679</v>
      </c>
      <c r="D622" s="14">
        <f t="shared" si="100"/>
        <v>0.11768211892984932</v>
      </c>
      <c r="E622" s="14">
        <f t="shared" si="101"/>
        <v>2.9767059045263666</v>
      </c>
      <c r="F622" s="14">
        <f t="shared" si="102"/>
        <v>2.5059774288069692</v>
      </c>
      <c r="G622" s="17">
        <f t="shared" si="103"/>
        <v>3.3188073377450262</v>
      </c>
      <c r="H622" s="17">
        <f>信用曲线—价格!H621</f>
        <v>27.380000000000003</v>
      </c>
      <c r="I622" s="17">
        <f t="shared" si="104"/>
        <v>40.043333333333322</v>
      </c>
      <c r="J622" s="17">
        <f t="shared" si="105"/>
        <v>7.266580961501572</v>
      </c>
      <c r="K622" s="17">
        <f t="shared" si="106"/>
        <v>54.576495256336464</v>
      </c>
      <c r="L622" s="17">
        <f t="shared" si="107"/>
        <v>25.51017141033018</v>
      </c>
      <c r="M622" s="17">
        <f t="shared" si="108"/>
        <v>6.432972396427548</v>
      </c>
      <c r="N622" s="17">
        <f t="shared" si="109"/>
        <v>4.8758898670862871</v>
      </c>
      <c r="O622" s="18">
        <f>IFERROR(_xlfn.PERCENTRANK.EXC(INDEX(B:B, MAX(4, ROW()-251)):INDEX(B:B, ROW()), B622), "")</f>
        <v>3.0000000000000001E-3</v>
      </c>
      <c r="P622" s="18">
        <f>IFERROR(_xlfn.PERCENTRANK.EXC(INDEX(H:H, MAX(4, ROW()-251)):INDEX(H:H, ROW()), H622), "")</f>
        <v>1.9E-2</v>
      </c>
      <c r="Q622">
        <f t="shared" si="110"/>
        <v>1.0999999999999999E-2</v>
      </c>
      <c r="R622" s="1" t="str">
        <f t="shared" si="111"/>
        <v>贵</v>
      </c>
    </row>
    <row r="623" spans="1:18">
      <c r="A623" s="3">
        <f>信用曲线—价格!A622</f>
        <v>45468</v>
      </c>
      <c r="B623" s="14">
        <f>信用曲线—价格!D622</f>
        <v>2.5024999999999999</v>
      </c>
      <c r="C623" s="14">
        <f t="shared" si="99"/>
        <v>2.7342666666666675</v>
      </c>
      <c r="D623" s="14">
        <f t="shared" si="100"/>
        <v>0.11908327618379781</v>
      </c>
      <c r="E623" s="14">
        <f t="shared" si="101"/>
        <v>2.9724332190342633</v>
      </c>
      <c r="F623" s="14">
        <f t="shared" si="102"/>
        <v>2.4961001142990717</v>
      </c>
      <c r="G623" s="17">
        <f t="shared" si="103"/>
        <v>1.3435735701145726</v>
      </c>
      <c r="H623" s="17">
        <f>信用曲线—价格!H622</f>
        <v>26.690000000000012</v>
      </c>
      <c r="I623" s="17">
        <f t="shared" si="104"/>
        <v>39.705333333333336</v>
      </c>
      <c r="J623" s="17">
        <f t="shared" si="105"/>
        <v>7.4091868001520673</v>
      </c>
      <c r="K623" s="17">
        <f t="shared" si="106"/>
        <v>54.52370693363747</v>
      </c>
      <c r="L623" s="17">
        <f t="shared" si="107"/>
        <v>24.886959733029201</v>
      </c>
      <c r="M623" s="17">
        <f t="shared" si="108"/>
        <v>6.0837994627622463</v>
      </c>
      <c r="N623" s="17">
        <f t="shared" si="109"/>
        <v>3.7136865164384094</v>
      </c>
      <c r="O623" s="18">
        <f>IFERROR(_xlfn.PERCENTRANK.EXC(INDEX(B:B, MAX(4, ROW()-251)):INDEX(B:B, ROW()), B623), "")</f>
        <v>3.0000000000000001E-3</v>
      </c>
      <c r="P623" s="18">
        <f>IFERROR(_xlfn.PERCENTRANK.EXC(INDEX(H:H, MAX(4, ROW()-251)):INDEX(H:H, ROW()), H623), "")</f>
        <v>1.0999999999999999E-2</v>
      </c>
      <c r="Q623">
        <f t="shared" si="110"/>
        <v>6.9999999999999993E-3</v>
      </c>
      <c r="R623" s="1" t="str">
        <f t="shared" si="111"/>
        <v>贵</v>
      </c>
    </row>
    <row r="624" spans="1:18">
      <c r="A624" s="3">
        <f>信用曲线—价格!A623</f>
        <v>45469</v>
      </c>
      <c r="B624" s="14">
        <f>信用曲线—价格!D623</f>
        <v>2.4916</v>
      </c>
      <c r="C624" s="14">
        <f t="shared" si="99"/>
        <v>2.7272150000000006</v>
      </c>
      <c r="D624" s="14">
        <f t="shared" si="100"/>
        <v>0.1207333619445788</v>
      </c>
      <c r="E624" s="14">
        <f t="shared" si="101"/>
        <v>2.9686817238891581</v>
      </c>
      <c r="F624" s="14">
        <f t="shared" si="102"/>
        <v>2.4857482761108431</v>
      </c>
      <c r="G624" s="17">
        <f t="shared" si="103"/>
        <v>1.2117039969124395</v>
      </c>
      <c r="H624" s="17">
        <f>信用曲线—价格!H623</f>
        <v>26.359999999999985</v>
      </c>
      <c r="I624" s="17">
        <f t="shared" si="104"/>
        <v>39.361666666666665</v>
      </c>
      <c r="J624" s="17">
        <f t="shared" si="105"/>
        <v>7.5430489197439297</v>
      </c>
      <c r="K624" s="17">
        <f t="shared" si="106"/>
        <v>54.447764506154527</v>
      </c>
      <c r="L624" s="17">
        <f t="shared" si="107"/>
        <v>24.275568827178805</v>
      </c>
      <c r="M624" s="17">
        <f t="shared" si="108"/>
        <v>6.9084503991654538</v>
      </c>
      <c r="N624" s="17">
        <f t="shared" si="109"/>
        <v>4.0600771980389467</v>
      </c>
      <c r="O624" s="18">
        <f>IFERROR(_xlfn.PERCENTRANK.EXC(INDEX(B:B, MAX(4, ROW()-251)):INDEX(B:B, ROW()), B624), "")</f>
        <v>3.0000000000000001E-3</v>
      </c>
      <c r="P624" s="18">
        <f>IFERROR(_xlfn.PERCENTRANK.EXC(INDEX(H:H, MAX(4, ROW()-251)):INDEX(H:H, ROW()), H624), "")</f>
        <v>7.0000000000000001E-3</v>
      </c>
      <c r="Q624">
        <f t="shared" si="110"/>
        <v>5.0000000000000001E-3</v>
      </c>
      <c r="R624" s="1" t="str">
        <f t="shared" si="111"/>
        <v>贵</v>
      </c>
    </row>
    <row r="625" spans="1:18">
      <c r="A625" s="3">
        <f>信用曲线—价格!A624</f>
        <v>45470</v>
      </c>
      <c r="B625" s="14">
        <f>信用曲线—价格!D624</f>
        <v>2.4817999999999998</v>
      </c>
      <c r="C625" s="14">
        <f t="shared" si="99"/>
        <v>2.7199016666666673</v>
      </c>
      <c r="D625" s="14">
        <f t="shared" si="100"/>
        <v>0.12210288866732004</v>
      </c>
      <c r="E625" s="14">
        <f t="shared" si="101"/>
        <v>2.9641074440013075</v>
      </c>
      <c r="F625" s="14">
        <f t="shared" si="102"/>
        <v>2.4756958893320271</v>
      </c>
      <c r="G625" s="17">
        <f t="shared" si="103"/>
        <v>1.2497883413315165</v>
      </c>
      <c r="H625" s="17">
        <f>信用曲线—价格!H624</f>
        <v>27.409999999999979</v>
      </c>
      <c r="I625" s="17">
        <f t="shared" si="104"/>
        <v>39.05983333333333</v>
      </c>
      <c r="J625" s="17">
        <f t="shared" si="105"/>
        <v>7.6539661794938887</v>
      </c>
      <c r="K625" s="17">
        <f t="shared" si="106"/>
        <v>54.367765692321107</v>
      </c>
      <c r="L625" s="17">
        <f t="shared" si="107"/>
        <v>23.751900974345553</v>
      </c>
      <c r="M625" s="17">
        <f t="shared" si="108"/>
        <v>11.948377285279285</v>
      </c>
      <c r="N625" s="17">
        <f t="shared" si="109"/>
        <v>6.5990828133054009</v>
      </c>
      <c r="O625" s="18">
        <f>IFERROR(_xlfn.PERCENTRANK.EXC(INDEX(B:B, MAX(4, ROW()-251)):INDEX(B:B, ROW()), B625), "")</f>
        <v>3.0000000000000001E-3</v>
      </c>
      <c r="P625" s="18">
        <f>IFERROR(_xlfn.PERCENTRANK.EXC(INDEX(H:H, MAX(4, ROW()-251)):INDEX(H:H, ROW()), H625), "")</f>
        <v>3.1E-2</v>
      </c>
      <c r="Q625">
        <f t="shared" si="110"/>
        <v>1.7000000000000001E-2</v>
      </c>
      <c r="R625" s="1" t="str">
        <f t="shared" si="111"/>
        <v>贵</v>
      </c>
    </row>
    <row r="626" spans="1:18">
      <c r="A626" s="3">
        <f>信用曲线—价格!A625</f>
        <v>45471</v>
      </c>
      <c r="B626" s="14">
        <f>信用曲线—价格!D625</f>
        <v>2.4626000000000001</v>
      </c>
      <c r="C626" s="14">
        <f t="shared" si="99"/>
        <v>2.7122083333333338</v>
      </c>
      <c r="D626" s="14">
        <f t="shared" si="100"/>
        <v>0.12354597756886432</v>
      </c>
      <c r="E626" s="14">
        <f t="shared" si="101"/>
        <v>2.9593002884710624</v>
      </c>
      <c r="F626" s="14">
        <f t="shared" si="102"/>
        <v>2.4651163781956051</v>
      </c>
      <c r="G626" s="17">
        <f t="shared" si="103"/>
        <v>-0.50919873012506478</v>
      </c>
      <c r="H626" s="17">
        <f>信用曲线—价格!H625</f>
        <v>25.980000000000025</v>
      </c>
      <c r="I626" s="17">
        <f t="shared" si="104"/>
        <v>38.708999999999996</v>
      </c>
      <c r="J626" s="17">
        <f t="shared" si="105"/>
        <v>7.7640874042181363</v>
      </c>
      <c r="K626" s="17">
        <f t="shared" si="106"/>
        <v>54.237174808436265</v>
      </c>
      <c r="L626" s="17">
        <f t="shared" si="107"/>
        <v>23.180825191563724</v>
      </c>
      <c r="M626" s="17">
        <f t="shared" si="108"/>
        <v>9.0132125731722947</v>
      </c>
      <c r="N626" s="17">
        <f t="shared" si="109"/>
        <v>4.2520069215236154</v>
      </c>
      <c r="O626" s="18">
        <f>IFERROR(_xlfn.PERCENTRANK.EXC(INDEX(B:B, MAX(4, ROW()-251)):INDEX(B:B, ROW()), B626), "")</f>
        <v>3.0000000000000001E-3</v>
      </c>
      <c r="P626" s="18">
        <f>IFERROR(_xlfn.PERCENTRANK.EXC(INDEX(H:H, MAX(4, ROW()-251)):INDEX(H:H, ROW()), H626), "")</f>
        <v>7.0000000000000001E-3</v>
      </c>
      <c r="Q626">
        <f t="shared" si="110"/>
        <v>5.0000000000000001E-3</v>
      </c>
      <c r="R626" s="1" t="str">
        <f t="shared" si="111"/>
        <v>贵</v>
      </c>
    </row>
    <row r="627" spans="1:18">
      <c r="A627" s="3">
        <f>信用曲线—价格!A626</f>
        <v>45474</v>
      </c>
      <c r="B627" s="14">
        <f>信用曲线—价格!D626</f>
        <v>2.4782000000000002</v>
      </c>
      <c r="C627" s="14">
        <f t="shared" si="99"/>
        <v>2.7050000000000001</v>
      </c>
      <c r="D627" s="14">
        <f t="shared" si="100"/>
        <v>0.12438296929583027</v>
      </c>
      <c r="E627" s="14">
        <f t="shared" si="101"/>
        <v>2.9537659385916606</v>
      </c>
      <c r="F627" s="14">
        <f t="shared" si="102"/>
        <v>2.4562340614083396</v>
      </c>
      <c r="G627" s="17">
        <f t="shared" si="103"/>
        <v>4.4149811497539559</v>
      </c>
      <c r="H627" s="17">
        <f>信用曲线—价格!H626</f>
        <v>23.960000000000026</v>
      </c>
      <c r="I627" s="17">
        <f t="shared" si="104"/>
        <v>38.314500000000002</v>
      </c>
      <c r="J627" s="17">
        <f t="shared" si="105"/>
        <v>7.9032208463234674</v>
      </c>
      <c r="K627" s="17">
        <f t="shared" si="106"/>
        <v>54.120941692646937</v>
      </c>
      <c r="L627" s="17">
        <f t="shared" si="107"/>
        <v>22.508058307353068</v>
      </c>
      <c r="M627" s="17">
        <f t="shared" si="108"/>
        <v>4.5928796653910817</v>
      </c>
      <c r="N627" s="17">
        <f t="shared" si="109"/>
        <v>4.5039304075725184</v>
      </c>
      <c r="O627" s="18">
        <f>IFERROR(_xlfn.PERCENTRANK.EXC(INDEX(B:B, MAX(4, ROW()-251)):INDEX(B:B, ROW()), B627), "")</f>
        <v>7.0000000000000001E-3</v>
      </c>
      <c r="P627" s="18">
        <f>IFERROR(_xlfn.PERCENTRANK.EXC(INDEX(H:H, MAX(4, ROW()-251)):INDEX(H:H, ROW()), H627), "")</f>
        <v>3.0000000000000001E-3</v>
      </c>
      <c r="Q627">
        <f t="shared" si="110"/>
        <v>5.0000000000000001E-3</v>
      </c>
      <c r="R627" s="1" t="str">
        <f t="shared" si="111"/>
        <v>贵</v>
      </c>
    </row>
    <row r="628" spans="1:18">
      <c r="A628" s="3">
        <f>信用曲线—价格!A627</f>
        <v>45475</v>
      </c>
      <c r="B628" s="14">
        <f>信用曲线—价格!D627</f>
        <v>2.4813999999999998</v>
      </c>
      <c r="C628" s="14">
        <f t="shared" si="99"/>
        <v>2.6978600000000004</v>
      </c>
      <c r="D628" s="14">
        <f t="shared" si="100"/>
        <v>0.12472283876048755</v>
      </c>
      <c r="E628" s="14">
        <f t="shared" si="101"/>
        <v>2.9473056775209754</v>
      </c>
      <c r="F628" s="14">
        <f t="shared" si="102"/>
        <v>2.4484143224790254</v>
      </c>
      <c r="G628" s="17">
        <f t="shared" si="103"/>
        <v>6.6117957722881018</v>
      </c>
      <c r="H628" s="17">
        <f>信用曲线—价格!H627</f>
        <v>27.529999999999966</v>
      </c>
      <c r="I628" s="17">
        <f t="shared" si="104"/>
        <v>37.981000000000009</v>
      </c>
      <c r="J628" s="17">
        <f t="shared" si="105"/>
        <v>7.9294723145010959</v>
      </c>
      <c r="K628" s="17">
        <f t="shared" si="106"/>
        <v>53.839944629002204</v>
      </c>
      <c r="L628" s="17">
        <f t="shared" si="107"/>
        <v>22.122055370997817</v>
      </c>
      <c r="M628" s="17">
        <f t="shared" si="108"/>
        <v>17.050140332517206</v>
      </c>
      <c r="N628" s="17">
        <f t="shared" si="109"/>
        <v>11.830968052402653</v>
      </c>
      <c r="O628" s="18">
        <f>IFERROR(_xlfn.PERCENTRANK.EXC(INDEX(B:B, MAX(4, ROW()-251)):INDEX(B:B, ROW()), B628), "")</f>
        <v>1.0999999999999999E-2</v>
      </c>
      <c r="P628" s="18">
        <f>IFERROR(_xlfn.PERCENTRANK.EXC(INDEX(H:H, MAX(4, ROW()-251)):INDEX(H:H, ROW()), H628), "")</f>
        <v>4.2999999999999997E-2</v>
      </c>
      <c r="Q628">
        <f t="shared" si="110"/>
        <v>2.6999999999999996E-2</v>
      </c>
      <c r="R628" s="1" t="str">
        <f t="shared" si="111"/>
        <v>贵</v>
      </c>
    </row>
    <row r="629" spans="1:18">
      <c r="A629" s="3">
        <f>信用曲线—价格!A628</f>
        <v>45476</v>
      </c>
      <c r="B629" s="14">
        <f>信用曲线—价格!D628</f>
        <v>2.4668999999999999</v>
      </c>
      <c r="C629" s="14">
        <f t="shared" si="99"/>
        <v>2.690561666666667</v>
      </c>
      <c r="D629" s="14">
        <f t="shared" si="100"/>
        <v>0.12521938861578399</v>
      </c>
      <c r="E629" s="14">
        <f t="shared" si="101"/>
        <v>2.9410004438982349</v>
      </c>
      <c r="F629" s="14">
        <f t="shared" si="102"/>
        <v>2.440122889435099</v>
      </c>
      <c r="G629" s="17">
        <f t="shared" si="103"/>
        <v>5.3460392318042294</v>
      </c>
      <c r="H629" s="17">
        <f>信用曲线—价格!H628</f>
        <v>27.349999999999987</v>
      </c>
      <c r="I629" s="17">
        <f t="shared" si="104"/>
        <v>37.619666666666674</v>
      </c>
      <c r="J629" s="17">
        <f t="shared" si="105"/>
        <v>7.911394264542686</v>
      </c>
      <c r="K629" s="17">
        <f t="shared" si="106"/>
        <v>53.442455195752046</v>
      </c>
      <c r="L629" s="17">
        <f t="shared" si="107"/>
        <v>21.796878137581302</v>
      </c>
      <c r="M629" s="17">
        <f t="shared" si="108"/>
        <v>17.547860960825471</v>
      </c>
      <c r="N629" s="17">
        <f t="shared" si="109"/>
        <v>11.44695009631485</v>
      </c>
      <c r="O629" s="18">
        <f>IFERROR(_xlfn.PERCENTRANK.EXC(INDEX(B:B, MAX(4, ROW()-251)):INDEX(B:B, ROW()), B629), "")</f>
        <v>7.0000000000000001E-3</v>
      </c>
      <c r="P629" s="18">
        <f>IFERROR(_xlfn.PERCENTRANK.EXC(INDEX(H:H, MAX(4, ROW()-251)):INDEX(H:H, ROW()), H629), "")</f>
        <v>3.5000000000000003E-2</v>
      </c>
      <c r="Q629">
        <f t="shared" si="110"/>
        <v>2.1000000000000001E-2</v>
      </c>
      <c r="R629" s="1" t="str">
        <f t="shared" si="111"/>
        <v>贵</v>
      </c>
    </row>
    <row r="630" spans="1:18">
      <c r="A630" s="3">
        <f>信用曲线—价格!A629</f>
        <v>45477</v>
      </c>
      <c r="B630" s="14">
        <f>信用曲线—价格!D629</f>
        <v>2.4518</v>
      </c>
      <c r="C630" s="14">
        <f t="shared" si="99"/>
        <v>2.683181666666667</v>
      </c>
      <c r="D630" s="14">
        <f t="shared" si="100"/>
        <v>0.12603614290833023</v>
      </c>
      <c r="E630" s="14">
        <f t="shared" si="101"/>
        <v>2.9352539524833277</v>
      </c>
      <c r="F630" s="14">
        <f t="shared" si="102"/>
        <v>2.4311093808500064</v>
      </c>
      <c r="G630" s="17">
        <f t="shared" si="103"/>
        <v>4.1041043212982311</v>
      </c>
      <c r="H630" s="17">
        <f>信用曲线—价格!H629</f>
        <v>25.320000000000007</v>
      </c>
      <c r="I630" s="17">
        <f t="shared" si="104"/>
        <v>37.20150000000001</v>
      </c>
      <c r="J630" s="17">
        <f t="shared" si="105"/>
        <v>7.8869305805902705</v>
      </c>
      <c r="K630" s="17">
        <f t="shared" si="106"/>
        <v>52.975361161180551</v>
      </c>
      <c r="L630" s="17">
        <f t="shared" si="107"/>
        <v>21.427638838819469</v>
      </c>
      <c r="M630" s="17">
        <f t="shared" si="108"/>
        <v>12.338010083287774</v>
      </c>
      <c r="N630" s="17">
        <f t="shared" si="109"/>
        <v>8.221057202293002</v>
      </c>
      <c r="O630" s="18">
        <f>IFERROR(_xlfn.PERCENTRANK.EXC(INDEX(B:B, MAX(4, ROW()-251)):INDEX(B:B, ROW()), B630), "")</f>
        <v>3.0000000000000001E-3</v>
      </c>
      <c r="P630" s="18">
        <f>IFERROR(_xlfn.PERCENTRANK.EXC(INDEX(H:H, MAX(4, ROW()-251)):INDEX(H:H, ROW()), H630), "")</f>
        <v>7.0000000000000001E-3</v>
      </c>
      <c r="Q630">
        <f t="shared" si="110"/>
        <v>5.0000000000000001E-3</v>
      </c>
      <c r="R630" s="1" t="str">
        <f t="shared" si="111"/>
        <v>贵</v>
      </c>
    </row>
    <row r="631" spans="1:18">
      <c r="A631" s="3">
        <f>信用曲线—价格!A630</f>
        <v>45478</v>
      </c>
      <c r="B631" s="14">
        <f>信用曲线—价格!D630</f>
        <v>2.4643000000000002</v>
      </c>
      <c r="C631" s="14">
        <f t="shared" si="99"/>
        <v>2.6760133333333331</v>
      </c>
      <c r="D631" s="14">
        <f t="shared" si="100"/>
        <v>0.12605045729909406</v>
      </c>
      <c r="E631" s="14">
        <f t="shared" si="101"/>
        <v>2.9281142479315214</v>
      </c>
      <c r="F631" s="14">
        <f t="shared" si="102"/>
        <v>2.4239124187351448</v>
      </c>
      <c r="G631" s="17">
        <f t="shared" si="103"/>
        <v>8.0102012579421142</v>
      </c>
      <c r="H631" s="17">
        <f>信用曲线—价格!H630</f>
        <v>23.750000000000028</v>
      </c>
      <c r="I631" s="17">
        <f t="shared" si="104"/>
        <v>36.771333333333345</v>
      </c>
      <c r="J631" s="17">
        <f t="shared" si="105"/>
        <v>7.9052916125987922</v>
      </c>
      <c r="K631" s="17">
        <f t="shared" si="106"/>
        <v>52.581916558530928</v>
      </c>
      <c r="L631" s="17">
        <f t="shared" si="107"/>
        <v>20.960750108135763</v>
      </c>
      <c r="M631" s="17">
        <f t="shared" si="108"/>
        <v>8.8208317559689817</v>
      </c>
      <c r="N631" s="17">
        <f t="shared" si="109"/>
        <v>8.415516506955548</v>
      </c>
      <c r="O631" s="18">
        <f>IFERROR(_xlfn.PERCENTRANK.EXC(INDEX(B:B, MAX(4, ROW()-251)):INDEX(B:B, ROW()), B631), "")</f>
        <v>1.0999999999999999E-2</v>
      </c>
      <c r="P631" s="18">
        <f>IFERROR(_xlfn.PERCENTRANK.EXC(INDEX(H:H, MAX(4, ROW()-251)):INDEX(H:H, ROW()), H631), "")</f>
        <v>3.0000000000000001E-3</v>
      </c>
      <c r="Q631">
        <f t="shared" si="110"/>
        <v>6.9999999999999993E-3</v>
      </c>
      <c r="R631" s="1" t="str">
        <f t="shared" si="111"/>
        <v>贵</v>
      </c>
    </row>
    <row r="632" spans="1:18">
      <c r="A632" s="3">
        <f>信用曲线—价格!A631</f>
        <v>45481</v>
      </c>
      <c r="B632" s="14">
        <f>信用曲线—价格!D631</f>
        <v>2.4817</v>
      </c>
      <c r="C632" s="14">
        <f t="shared" si="99"/>
        <v>2.6691349999999998</v>
      </c>
      <c r="D632" s="14">
        <f t="shared" si="100"/>
        <v>0.12518871155180086</v>
      </c>
      <c r="E632" s="14">
        <f t="shared" si="101"/>
        <v>2.9195124231036016</v>
      </c>
      <c r="F632" s="14">
        <f t="shared" si="102"/>
        <v>2.418757576896398</v>
      </c>
      <c r="G632" s="17">
        <f t="shared" si="103"/>
        <v>12.569508529041277</v>
      </c>
      <c r="H632" s="17">
        <f>信用曲线—价格!H631</f>
        <v>22.719999999999985</v>
      </c>
      <c r="I632" s="17">
        <f t="shared" si="104"/>
        <v>36.290666666666674</v>
      </c>
      <c r="J632" s="17">
        <f t="shared" si="105"/>
        <v>7.8675447609130726</v>
      </c>
      <c r="K632" s="17">
        <f t="shared" si="106"/>
        <v>52.025756188492821</v>
      </c>
      <c r="L632" s="17">
        <f t="shared" si="107"/>
        <v>20.555577144840527</v>
      </c>
      <c r="M632" s="17">
        <f t="shared" si="108"/>
        <v>6.8776947603545135</v>
      </c>
      <c r="N632" s="17">
        <f t="shared" si="109"/>
        <v>9.7236016446978955</v>
      </c>
      <c r="O632" s="18">
        <f>IFERROR(_xlfn.PERCENTRANK.EXC(INDEX(B:B, MAX(4, ROW()-251)):INDEX(B:B, ROW()), B632), "")</f>
        <v>2.7E-2</v>
      </c>
      <c r="P632" s="18">
        <f>IFERROR(_xlfn.PERCENTRANK.EXC(INDEX(H:H, MAX(4, ROW()-251)):INDEX(H:H, ROW()), H632), "")</f>
        <v>3.0000000000000001E-3</v>
      </c>
      <c r="Q632">
        <f t="shared" si="110"/>
        <v>1.4999999999999999E-2</v>
      </c>
      <c r="R632" s="1" t="str">
        <f t="shared" si="111"/>
        <v>贵</v>
      </c>
    </row>
    <row r="633" spans="1:18">
      <c r="A633" s="3">
        <f>信用曲线—价格!A632</f>
        <v>45482</v>
      </c>
      <c r="B633" s="14">
        <f>信用曲线—价格!D632</f>
        <v>2.4651999999999998</v>
      </c>
      <c r="C633" s="14">
        <f t="shared" si="99"/>
        <v>2.6624399999999997</v>
      </c>
      <c r="D633" s="14">
        <f t="shared" si="100"/>
        <v>0.12517443449381932</v>
      </c>
      <c r="E633" s="14">
        <f t="shared" si="101"/>
        <v>2.9127888689876382</v>
      </c>
      <c r="F633" s="14">
        <f t="shared" si="102"/>
        <v>2.4120911310123612</v>
      </c>
      <c r="G633" s="17">
        <f t="shared" si="103"/>
        <v>10.606972023161212</v>
      </c>
      <c r="H633" s="17">
        <f>信用曲线—价格!H632</f>
        <v>23.57</v>
      </c>
      <c r="I633" s="17">
        <f t="shared" si="104"/>
        <v>35.820000000000014</v>
      </c>
      <c r="J633" s="17">
        <f t="shared" si="105"/>
        <v>7.7674586293922845</v>
      </c>
      <c r="K633" s="17">
        <f t="shared" si="106"/>
        <v>51.354917258784582</v>
      </c>
      <c r="L633" s="17">
        <f t="shared" si="107"/>
        <v>20.285082741215447</v>
      </c>
      <c r="M633" s="17">
        <f t="shared" si="108"/>
        <v>10.572689909008119</v>
      </c>
      <c r="N633" s="17">
        <f t="shared" si="109"/>
        <v>10.589830966084666</v>
      </c>
      <c r="O633" s="18">
        <f>IFERROR(_xlfn.PERCENTRANK.EXC(INDEX(B:B, MAX(4, ROW()-251)):INDEX(B:B, ROW()), B633), "")</f>
        <v>1.4999999999999999E-2</v>
      </c>
      <c r="P633" s="18">
        <f>IFERROR(_xlfn.PERCENTRANK.EXC(INDEX(H:H, MAX(4, ROW()-251)):INDEX(H:H, ROW()), H633), "")</f>
        <v>7.0000000000000001E-3</v>
      </c>
      <c r="Q633">
        <f t="shared" si="110"/>
        <v>1.0999999999999999E-2</v>
      </c>
      <c r="R633" s="1" t="str">
        <f t="shared" si="111"/>
        <v>贵</v>
      </c>
    </row>
    <row r="634" spans="1:18">
      <c r="A634" s="3">
        <f>信用曲线—价格!A633</f>
        <v>45483</v>
      </c>
      <c r="B634" s="14">
        <f>信用曲线—价格!D633</f>
        <v>2.4683999999999999</v>
      </c>
      <c r="C634" s="14">
        <f t="shared" si="99"/>
        <v>2.6559650000000001</v>
      </c>
      <c r="D634" s="14">
        <f t="shared" si="100"/>
        <v>0.12499294871637186</v>
      </c>
      <c r="E634" s="14">
        <f t="shared" si="101"/>
        <v>2.9059508974327439</v>
      </c>
      <c r="F634" s="14">
        <f t="shared" si="102"/>
        <v>2.4059791025672563</v>
      </c>
      <c r="G634" s="17">
        <f t="shared" si="103"/>
        <v>12.484883762200488</v>
      </c>
      <c r="H634" s="17">
        <f>信用曲线—价格!H633</f>
        <v>24.140000000000008</v>
      </c>
      <c r="I634" s="17">
        <f t="shared" si="104"/>
        <v>35.375500000000002</v>
      </c>
      <c r="J634" s="17">
        <f t="shared" si="105"/>
        <v>7.6574311807638944</v>
      </c>
      <c r="K634" s="17">
        <f t="shared" si="106"/>
        <v>50.690362361527789</v>
      </c>
      <c r="L634" s="17">
        <f t="shared" si="107"/>
        <v>20.060637638472215</v>
      </c>
      <c r="M634" s="17">
        <f t="shared" si="108"/>
        <v>13.318312189913932</v>
      </c>
      <c r="N634" s="17">
        <f t="shared" si="109"/>
        <v>12.901597976057211</v>
      </c>
      <c r="O634" s="18">
        <f>IFERROR(_xlfn.PERCENTRANK.EXC(INDEX(B:B, MAX(4, ROW()-251)):INDEX(B:B, ROW()), B634), "")</f>
        <v>2.3E-2</v>
      </c>
      <c r="P634" s="18">
        <f>IFERROR(_xlfn.PERCENTRANK.EXC(INDEX(H:H, MAX(4, ROW()-251)):INDEX(H:H, ROW()), H634), "")</f>
        <v>1.9E-2</v>
      </c>
      <c r="Q634">
        <f t="shared" si="110"/>
        <v>2.0999999999999998E-2</v>
      </c>
      <c r="R634" s="1" t="str">
        <f t="shared" si="111"/>
        <v>贵</v>
      </c>
    </row>
    <row r="635" spans="1:18">
      <c r="A635" s="3">
        <f>信用曲线—价格!A634</f>
        <v>45484</v>
      </c>
      <c r="B635" s="14">
        <f>信用曲线—价格!D634</f>
        <v>2.4546999999999999</v>
      </c>
      <c r="C635" s="14">
        <f t="shared" si="99"/>
        <v>2.649373333333334</v>
      </c>
      <c r="D635" s="14">
        <f t="shared" si="100"/>
        <v>0.12500470210365131</v>
      </c>
      <c r="E635" s="14">
        <f t="shared" si="101"/>
        <v>2.8993827375406367</v>
      </c>
      <c r="F635" s="14">
        <f t="shared" si="102"/>
        <v>2.3993639291260314</v>
      </c>
      <c r="G635" s="17">
        <f t="shared" si="103"/>
        <v>11.066797876948058</v>
      </c>
      <c r="H635" s="17">
        <f>信用曲线—价格!H634</f>
        <v>23.999999999999979</v>
      </c>
      <c r="I635" s="17">
        <f t="shared" si="104"/>
        <v>34.923166666666674</v>
      </c>
      <c r="J635" s="17">
        <f t="shared" si="105"/>
        <v>7.5106084277375311</v>
      </c>
      <c r="K635" s="17">
        <f t="shared" si="106"/>
        <v>49.944383522141734</v>
      </c>
      <c r="L635" s="17">
        <f t="shared" si="107"/>
        <v>19.901949811191614</v>
      </c>
      <c r="M635" s="17">
        <f t="shared" si="108"/>
        <v>13.640872867482349</v>
      </c>
      <c r="N635" s="17">
        <f t="shared" si="109"/>
        <v>12.353835372215205</v>
      </c>
      <c r="O635" s="18">
        <f>IFERROR(_xlfn.PERCENTRANK.EXC(INDEX(B:B, MAX(4, ROW()-251)):INDEX(B:B, ROW()), B635), "")</f>
        <v>7.0000000000000001E-3</v>
      </c>
      <c r="P635" s="18">
        <f>IFERROR(_xlfn.PERCENTRANK.EXC(INDEX(H:H, MAX(4, ROW()-251)):INDEX(H:H, ROW()), H635), "")</f>
        <v>1.9E-2</v>
      </c>
      <c r="Q635">
        <f t="shared" si="110"/>
        <v>1.2999999999999999E-2</v>
      </c>
      <c r="R635" s="1" t="str">
        <f t="shared" si="111"/>
        <v>贵</v>
      </c>
    </row>
    <row r="636" spans="1:18">
      <c r="A636" s="3">
        <f>信用曲线—价格!A635</f>
        <v>45485</v>
      </c>
      <c r="B636" s="14">
        <f>信用曲线—价格!D635</f>
        <v>2.4449000000000001</v>
      </c>
      <c r="C636" s="14">
        <f t="shared" si="99"/>
        <v>2.6429466666666666</v>
      </c>
      <c r="D636" s="14">
        <f t="shared" si="100"/>
        <v>0.12544623463982782</v>
      </c>
      <c r="E636" s="14">
        <f t="shared" si="101"/>
        <v>2.893839135946322</v>
      </c>
      <c r="F636" s="14">
        <f t="shared" si="102"/>
        <v>2.3920541973870111</v>
      </c>
      <c r="G636" s="17">
        <f t="shared" si="103"/>
        <v>10.531564132776898</v>
      </c>
      <c r="H636" s="17">
        <f>信用曲线—价格!H635</f>
        <v>24.500000000000011</v>
      </c>
      <c r="I636" s="17">
        <f t="shared" si="104"/>
        <v>34.495333333333342</v>
      </c>
      <c r="J636" s="17">
        <f t="shared" si="105"/>
        <v>7.3569281233697534</v>
      </c>
      <c r="K636" s="17">
        <f t="shared" si="106"/>
        <v>49.209189580072845</v>
      </c>
      <c r="L636" s="17">
        <f t="shared" si="107"/>
        <v>19.781477086593835</v>
      </c>
      <c r="M636" s="17">
        <f t="shared" si="108"/>
        <v>16.034283719646133</v>
      </c>
      <c r="N636" s="17">
        <f t="shared" si="109"/>
        <v>13.282923926211517</v>
      </c>
      <c r="O636" s="18">
        <f>IFERROR(_xlfn.PERCENTRANK.EXC(INDEX(B:B, MAX(4, ROW()-251)):INDEX(B:B, ROW()), B636), "")</f>
        <v>3.0000000000000001E-3</v>
      </c>
      <c r="P636" s="18">
        <f>IFERROR(_xlfn.PERCENTRANK.EXC(INDEX(H:H, MAX(4, ROW()-251)):INDEX(H:H, ROW()), H636), "")</f>
        <v>2.7E-2</v>
      </c>
      <c r="Q636">
        <f t="shared" si="110"/>
        <v>1.4999999999999999E-2</v>
      </c>
      <c r="R636" s="1" t="str">
        <f t="shared" si="111"/>
        <v>贵</v>
      </c>
    </row>
    <row r="637" spans="1:18">
      <c r="A637" s="3">
        <f>信用曲线—价格!A636</f>
        <v>45488</v>
      </c>
      <c r="B637" s="14">
        <f>信用曲线—价格!D636</f>
        <v>2.4314</v>
      </c>
      <c r="C637" s="14">
        <f t="shared" si="99"/>
        <v>2.6372016666666669</v>
      </c>
      <c r="D637" s="14">
        <f t="shared" si="100"/>
        <v>0.1271266944345408</v>
      </c>
      <c r="E637" s="14">
        <f t="shared" si="101"/>
        <v>2.8914550555357486</v>
      </c>
      <c r="F637" s="14">
        <f t="shared" si="102"/>
        <v>2.3829482777975852</v>
      </c>
      <c r="G637" s="17">
        <f t="shared" si="103"/>
        <v>9.5282352809392048</v>
      </c>
      <c r="H637" s="17">
        <f>信用曲线—价格!H636</f>
        <v>24.560000000000002</v>
      </c>
      <c r="I637" s="17">
        <f t="shared" si="104"/>
        <v>34.105000000000004</v>
      </c>
      <c r="J637" s="17">
        <f t="shared" si="105"/>
        <v>7.2498651068689854</v>
      </c>
      <c r="K637" s="17">
        <f t="shared" si="106"/>
        <v>48.604730213737973</v>
      </c>
      <c r="L637" s="17">
        <f t="shared" si="107"/>
        <v>19.605269786262035</v>
      </c>
      <c r="M637" s="17">
        <f t="shared" si="108"/>
        <v>17.085594492798013</v>
      </c>
      <c r="N637" s="17">
        <f t="shared" si="109"/>
        <v>13.306914886868608</v>
      </c>
      <c r="O637" s="18">
        <f>IFERROR(_xlfn.PERCENTRANK.EXC(INDEX(B:B, MAX(4, ROW()-251)):INDEX(B:B, ROW()), B637), "")</f>
        <v>3.0000000000000001E-3</v>
      </c>
      <c r="P637" s="18">
        <f>IFERROR(_xlfn.PERCENTRANK.EXC(INDEX(H:H, MAX(4, ROW()-251)):INDEX(H:H, ROW()), H637), "")</f>
        <v>3.1E-2</v>
      </c>
      <c r="Q637">
        <f t="shared" si="110"/>
        <v>1.7000000000000001E-2</v>
      </c>
      <c r="R637" s="1" t="str">
        <f t="shared" si="111"/>
        <v>贵</v>
      </c>
    </row>
    <row r="638" spans="1:18">
      <c r="A638" s="3">
        <f>信用曲线—价格!A637</f>
        <v>45489</v>
      </c>
      <c r="B638" s="14">
        <f>信用曲线—价格!D637</f>
        <v>2.4260999999999999</v>
      </c>
      <c r="C638" s="14">
        <f t="shared" si="99"/>
        <v>2.632038333333333</v>
      </c>
      <c r="D638" s="14">
        <f t="shared" si="100"/>
        <v>0.12932245481434787</v>
      </c>
      <c r="E638" s="14">
        <f t="shared" si="101"/>
        <v>2.8906832429620288</v>
      </c>
      <c r="F638" s="14">
        <f t="shared" si="102"/>
        <v>2.3733934237046372</v>
      </c>
      <c r="G638" s="17">
        <f t="shared" si="103"/>
        <v>10.18898387968024</v>
      </c>
      <c r="H638" s="17">
        <f>信用曲线—价格!H637</f>
        <v>24.770000000000003</v>
      </c>
      <c r="I638" s="17">
        <f t="shared" si="104"/>
        <v>33.768500000000003</v>
      </c>
      <c r="J638" s="17">
        <f t="shared" si="105"/>
        <v>7.2059172542137997</v>
      </c>
      <c r="K638" s="17">
        <f t="shared" si="106"/>
        <v>48.180334508427606</v>
      </c>
      <c r="L638" s="17">
        <f t="shared" si="107"/>
        <v>19.356665491572404</v>
      </c>
      <c r="M638" s="17">
        <f t="shared" si="108"/>
        <v>18.780865493778901</v>
      </c>
      <c r="N638" s="17">
        <f t="shared" si="109"/>
        <v>14.48492468672957</v>
      </c>
      <c r="O638" s="18">
        <f>IFERROR(_xlfn.PERCENTRANK.EXC(INDEX(B:B, MAX(4, ROW()-251)):INDEX(B:B, ROW()), B638), "")</f>
        <v>3.0000000000000001E-3</v>
      </c>
      <c r="P638" s="18">
        <f>IFERROR(_xlfn.PERCENTRANK.EXC(INDEX(H:H, MAX(4, ROW()-251)):INDEX(H:H, ROW()), H638), "")</f>
        <v>3.5000000000000003E-2</v>
      </c>
      <c r="Q638">
        <f t="shared" si="110"/>
        <v>1.9000000000000003E-2</v>
      </c>
      <c r="R638" s="1" t="str">
        <f t="shared" si="111"/>
        <v>贵</v>
      </c>
    </row>
    <row r="639" spans="1:18">
      <c r="A639" s="3">
        <f>信用曲线—价格!A638</f>
        <v>45490</v>
      </c>
      <c r="B639" s="14">
        <f>信用曲线—价格!D638</f>
        <v>2.4232</v>
      </c>
      <c r="C639" s="14">
        <f t="shared" si="99"/>
        <v>2.62751</v>
      </c>
      <c r="D639" s="14">
        <f t="shared" si="100"/>
        <v>0.13181683838325034</v>
      </c>
      <c r="E639" s="14">
        <f t="shared" si="101"/>
        <v>2.8911436767665006</v>
      </c>
      <c r="F639" s="14">
        <f t="shared" si="102"/>
        <v>2.3638763232334994</v>
      </c>
      <c r="G639" s="17">
        <f t="shared" si="103"/>
        <v>11.251156812383153</v>
      </c>
      <c r="H639" s="17">
        <f>信用曲线—价格!H638</f>
        <v>24.190000000000023</v>
      </c>
      <c r="I639" s="17">
        <f t="shared" si="104"/>
        <v>33.461500000000015</v>
      </c>
      <c r="J639" s="17">
        <f t="shared" si="105"/>
        <v>7.2152263257782137</v>
      </c>
      <c r="K639" s="17">
        <f t="shared" si="106"/>
        <v>47.891952651556444</v>
      </c>
      <c r="L639" s="17">
        <f t="shared" si="107"/>
        <v>19.031047348443586</v>
      </c>
      <c r="M639" s="17">
        <f t="shared" si="108"/>
        <v>17.875228089258883</v>
      </c>
      <c r="N639" s="17">
        <f t="shared" si="109"/>
        <v>14.563192450821017</v>
      </c>
      <c r="O639" s="18">
        <f>IFERROR(_xlfn.PERCENTRANK.EXC(INDEX(B:B, MAX(4, ROW()-251)):INDEX(B:B, ROW()), B639), "")</f>
        <v>3.0000000000000001E-3</v>
      </c>
      <c r="P639" s="18">
        <f>IFERROR(_xlfn.PERCENTRANK.EXC(INDEX(H:H, MAX(4, ROW()-251)):INDEX(H:H, ROW()), H639), "")</f>
        <v>2.7E-2</v>
      </c>
      <c r="Q639">
        <f t="shared" si="110"/>
        <v>1.4999999999999999E-2</v>
      </c>
      <c r="R639" s="1" t="str">
        <f t="shared" si="111"/>
        <v>贵</v>
      </c>
    </row>
    <row r="640" spans="1:18">
      <c r="A640" s="3">
        <f>信用曲线—价格!A639</f>
        <v>45491</v>
      </c>
      <c r="B640" s="14">
        <f>信用曲线—价格!D639</f>
        <v>2.4144000000000001</v>
      </c>
      <c r="C640" s="14">
        <f t="shared" ref="C640:C703" si="112">AVERAGE(B581:B640)</f>
        <v>2.6238616666666661</v>
      </c>
      <c r="D640" s="14">
        <f t="shared" ref="D640:D703" si="113">STDEV(B581:B640)</f>
        <v>0.13465264678167579</v>
      </c>
      <c r="E640" s="14">
        <f t="shared" ref="E640:E703" si="114">C640+2*D640</f>
        <v>2.8931669602300176</v>
      </c>
      <c r="F640" s="14">
        <f t="shared" ref="F640:F703" si="115">C640-2*D640</f>
        <v>2.3545563731033146</v>
      </c>
      <c r="G640" s="17">
        <f t="shared" ref="G640:G703" si="116">IF(AND(E640&lt;&gt;F640,NOT(ISBLANK(B640))),100*(B640-F640)/(E640-F640),"")</f>
        <v>11.110740918764728</v>
      </c>
      <c r="H640" s="17">
        <f>信用曲线—价格!H639</f>
        <v>21.99</v>
      </c>
      <c r="I640" s="17">
        <f t="shared" ref="I640:I703" si="117">AVERAGE(H581:H640)</f>
        <v>33.193833333333345</v>
      </c>
      <c r="J640" s="17">
        <f t="shared" ref="J640:J703" si="118">STDEV(H581:H640)</f>
        <v>7.3389513617679407</v>
      </c>
      <c r="K640" s="17">
        <f t="shared" ref="K640:K703" si="119">I640+2*J640</f>
        <v>47.871736056869224</v>
      </c>
      <c r="L640" s="17">
        <f t="shared" ref="L640:L703" si="120">I640-2*J640</f>
        <v>18.515930609797465</v>
      </c>
      <c r="M640" s="17">
        <f t="shared" ref="M640:M703" si="121">IF(AND(K640&lt;&gt;L640,NOT(ISBLANK(H640))),100*(H640-L640)/(K640-L640),"")</f>
        <v>11.834352140213792</v>
      </c>
      <c r="N640" s="17">
        <f t="shared" ref="N640:N703" si="122">IF(AND(NOT(ISBLANK(G640)),NOT(ISBLANK(M640))),(G640+M640)/2,"")</f>
        <v>11.472546529489261</v>
      </c>
      <c r="O640" s="18">
        <f>IFERROR(_xlfn.PERCENTRANK.EXC(INDEX(B:B, MAX(4, ROW()-251)):INDEX(B:B, ROW()), B640), "")</f>
        <v>3.0000000000000001E-3</v>
      </c>
      <c r="P640" s="18">
        <f>IFERROR(_xlfn.PERCENTRANK.EXC(INDEX(H:H, MAX(4, ROW()-251)):INDEX(H:H, ROW()), H640), "")</f>
        <v>3.0000000000000001E-3</v>
      </c>
      <c r="Q640">
        <f t="shared" ref="Q640:Q703" si="123">AVERAGE(O640:P640)</f>
        <v>3.0000000000000001E-3</v>
      </c>
      <c r="R640" s="1" t="str">
        <f t="shared" si="111"/>
        <v>贵</v>
      </c>
    </row>
    <row r="641" spans="1:18">
      <c r="A641" s="3">
        <f>信用曲线—价格!A640</f>
        <v>45492</v>
      </c>
      <c r="B641" s="14">
        <f>信用曲线—价格!D640</f>
        <v>2.4142999999999999</v>
      </c>
      <c r="C641" s="14">
        <f t="shared" si="112"/>
        <v>2.6193899999999997</v>
      </c>
      <c r="D641" s="14">
        <f t="shared" si="113"/>
        <v>0.13710165311963091</v>
      </c>
      <c r="E641" s="14">
        <f t="shared" si="114"/>
        <v>2.8935933062392616</v>
      </c>
      <c r="F641" s="14">
        <f t="shared" si="115"/>
        <v>2.3451866937607377</v>
      </c>
      <c r="G641" s="17">
        <f t="shared" si="116"/>
        <v>12.602566173829404</v>
      </c>
      <c r="H641" s="17">
        <f>信用曲线—价格!H640</f>
        <v>23.110000000000007</v>
      </c>
      <c r="I641" s="17">
        <f t="shared" si="117"/>
        <v>32.942000000000014</v>
      </c>
      <c r="J641" s="17">
        <f t="shared" si="118"/>
        <v>7.4223304394605245</v>
      </c>
      <c r="K641" s="17">
        <f t="shared" si="119"/>
        <v>47.786660878921062</v>
      </c>
      <c r="L641" s="17">
        <f t="shared" si="120"/>
        <v>18.097339121078967</v>
      </c>
      <c r="M641" s="17">
        <f t="shared" si="121"/>
        <v>16.883716373874396</v>
      </c>
      <c r="N641" s="17">
        <f t="shared" si="122"/>
        <v>14.743141273851901</v>
      </c>
      <c r="O641" s="18">
        <f>IFERROR(_xlfn.PERCENTRANK.EXC(INDEX(B:B, MAX(4, ROW()-251)):INDEX(B:B, ROW()), B641), "")</f>
        <v>3.0000000000000001E-3</v>
      </c>
      <c r="P641" s="18">
        <f>IFERROR(_xlfn.PERCENTRANK.EXC(INDEX(H:H, MAX(4, ROW()-251)):INDEX(H:H, ROW()), H641), "")</f>
        <v>1.0999999999999999E-2</v>
      </c>
      <c r="Q641">
        <f t="shared" si="123"/>
        <v>6.9999999999999993E-3</v>
      </c>
      <c r="R641" s="1" t="str">
        <f t="shared" si="111"/>
        <v>贵</v>
      </c>
    </row>
    <row r="642" spans="1:18">
      <c r="A642" s="3">
        <f>信用曲线—价格!A641</f>
        <v>45495</v>
      </c>
      <c r="B642" s="14">
        <f>信用曲线—价格!D641</f>
        <v>2.3898000000000001</v>
      </c>
      <c r="C642" s="14">
        <f t="shared" si="112"/>
        <v>2.6142516666666662</v>
      </c>
      <c r="D642" s="14">
        <f t="shared" si="113"/>
        <v>0.13985143993328217</v>
      </c>
      <c r="E642" s="14">
        <f t="shared" si="114"/>
        <v>2.8939545465332306</v>
      </c>
      <c r="F642" s="14">
        <f t="shared" si="115"/>
        <v>2.3345487868001018</v>
      </c>
      <c r="G642" s="17">
        <f t="shared" si="116"/>
        <v>9.8767687387159899</v>
      </c>
      <c r="H642" s="17">
        <f>信用曲线—价格!H641</f>
        <v>24.670000000000016</v>
      </c>
      <c r="I642" s="17">
        <f t="shared" si="117"/>
        <v>32.690333333333349</v>
      </c>
      <c r="J642" s="17">
        <f t="shared" si="118"/>
        <v>7.4428587014478191</v>
      </c>
      <c r="K642" s="17">
        <f t="shared" si="119"/>
        <v>47.576050736228986</v>
      </c>
      <c r="L642" s="17">
        <f t="shared" si="120"/>
        <v>17.804615930437713</v>
      </c>
      <c r="M642" s="17">
        <f t="shared" si="121"/>
        <v>23.06030634515075</v>
      </c>
      <c r="N642" s="17">
        <f t="shared" si="122"/>
        <v>16.468537541933369</v>
      </c>
      <c r="O642" s="18">
        <f>IFERROR(_xlfn.PERCENTRANK.EXC(INDEX(B:B, MAX(4, ROW()-251)):INDEX(B:B, ROW()), B642), "")</f>
        <v>3.0000000000000001E-3</v>
      </c>
      <c r="P642" s="18">
        <f>IFERROR(_xlfn.PERCENTRANK.EXC(INDEX(H:H, MAX(4, ROW()-251)):INDEX(H:H, ROW()), H642), "")</f>
        <v>4.7E-2</v>
      </c>
      <c r="Q642">
        <f t="shared" si="123"/>
        <v>2.5000000000000001E-2</v>
      </c>
      <c r="R642" s="1" t="str">
        <f t="shared" ref="R642:R705" si="124">IF(Q642="", "", IF(Q642&gt;=0.55, "便宜", IF(Q642&gt;=0.15, "中性", "贵")))</f>
        <v>贵</v>
      </c>
    </row>
    <row r="643" spans="1:18">
      <c r="A643" s="3">
        <f>信用曲线—价格!A642</f>
        <v>45496</v>
      </c>
      <c r="B643" s="14">
        <f>信用曲线—价格!D642</f>
        <v>2.3727999999999998</v>
      </c>
      <c r="C643" s="14">
        <f t="shared" si="112"/>
        <v>2.6084649999999998</v>
      </c>
      <c r="D643" s="14">
        <f t="shared" si="113"/>
        <v>0.14255859077966768</v>
      </c>
      <c r="E643" s="14">
        <f t="shared" si="114"/>
        <v>2.893582181559335</v>
      </c>
      <c r="F643" s="14">
        <f t="shared" si="115"/>
        <v>2.3233478184406646</v>
      </c>
      <c r="G643" s="17">
        <f t="shared" si="116"/>
        <v>8.6722556123899839</v>
      </c>
      <c r="H643" s="17">
        <f>信用曲线—价格!H642</f>
        <v>25.309999999999988</v>
      </c>
      <c r="I643" s="17">
        <f t="shared" si="117"/>
        <v>32.52116666666668</v>
      </c>
      <c r="J643" s="17">
        <f t="shared" si="118"/>
        <v>7.4940132245038908</v>
      </c>
      <c r="K643" s="17">
        <f t="shared" si="119"/>
        <v>47.509193115674464</v>
      </c>
      <c r="L643" s="17">
        <f t="shared" si="120"/>
        <v>17.533140217658897</v>
      </c>
      <c r="M643" s="17">
        <f t="shared" si="121"/>
        <v>25.943575055726981</v>
      </c>
      <c r="N643" s="17">
        <f t="shared" si="122"/>
        <v>17.307915334058482</v>
      </c>
      <c r="O643" s="18">
        <f>IFERROR(_xlfn.PERCENTRANK.EXC(INDEX(B:B, MAX(4, ROW()-251)):INDEX(B:B, ROW()), B643), "")</f>
        <v>3.0000000000000001E-3</v>
      </c>
      <c r="P643" s="18">
        <f>IFERROR(_xlfn.PERCENTRANK.EXC(INDEX(H:H, MAX(4, ROW()-251)):INDEX(H:H, ROW()), H643), "")</f>
        <v>5.5E-2</v>
      </c>
      <c r="Q643">
        <f t="shared" si="123"/>
        <v>2.9000000000000001E-2</v>
      </c>
      <c r="R643" s="1" t="str">
        <f t="shared" si="124"/>
        <v>贵</v>
      </c>
    </row>
    <row r="644" spans="1:18">
      <c r="A644" s="3">
        <f>信用曲线—价格!A643</f>
        <v>45497</v>
      </c>
      <c r="B644" s="14">
        <f>信用曲线—价格!D643</f>
        <v>2.3626</v>
      </c>
      <c r="C644" s="14">
        <f t="shared" si="112"/>
        <v>2.6020883333333331</v>
      </c>
      <c r="D644" s="14">
        <f t="shared" si="113"/>
        <v>0.14487677884334191</v>
      </c>
      <c r="E644" s="14">
        <f t="shared" si="114"/>
        <v>2.8918418910200168</v>
      </c>
      <c r="F644" s="14">
        <f t="shared" si="115"/>
        <v>2.3123347756466495</v>
      </c>
      <c r="G644" s="17">
        <f t="shared" si="116"/>
        <v>8.6737889872094964</v>
      </c>
      <c r="H644" s="17">
        <f>信用曲线—价格!H643</f>
        <v>23.79000000000002</v>
      </c>
      <c r="I644" s="17">
        <f t="shared" si="117"/>
        <v>32.319166666666682</v>
      </c>
      <c r="J644" s="17">
        <f t="shared" si="118"/>
        <v>7.5641377994928805</v>
      </c>
      <c r="K644" s="17">
        <f t="shared" si="119"/>
        <v>47.447442265652441</v>
      </c>
      <c r="L644" s="17">
        <f t="shared" si="120"/>
        <v>17.190891067680923</v>
      </c>
      <c r="M644" s="17">
        <f t="shared" si="121"/>
        <v>21.81051266927448</v>
      </c>
      <c r="N644" s="17">
        <f t="shared" si="122"/>
        <v>15.242150828241989</v>
      </c>
      <c r="O644" s="18">
        <f>IFERROR(_xlfn.PERCENTRANK.EXC(INDEX(B:B, MAX(4, ROW()-251)):INDEX(B:B, ROW()), B644), "")</f>
        <v>3.0000000000000001E-3</v>
      </c>
      <c r="P644" s="18">
        <f>IFERROR(_xlfn.PERCENTRANK.EXC(INDEX(H:H, MAX(4, ROW()-251)):INDEX(H:H, ROW()), H644), "")</f>
        <v>2.3E-2</v>
      </c>
      <c r="Q644">
        <f t="shared" si="123"/>
        <v>1.2999999999999999E-2</v>
      </c>
      <c r="R644" s="1" t="str">
        <f t="shared" si="124"/>
        <v>贵</v>
      </c>
    </row>
    <row r="645" spans="1:18">
      <c r="A645" s="3">
        <f>信用曲线—价格!A644</f>
        <v>45498</v>
      </c>
      <c r="B645" s="14">
        <f>信用曲线—价格!D644</f>
        <v>2.3361000000000001</v>
      </c>
      <c r="C645" s="14">
        <f t="shared" si="112"/>
        <v>2.5945166666666659</v>
      </c>
      <c r="D645" s="14">
        <f t="shared" si="113"/>
        <v>0.14672794399166983</v>
      </c>
      <c r="E645" s="14">
        <f t="shared" si="114"/>
        <v>2.8879725546500055</v>
      </c>
      <c r="F645" s="14">
        <f t="shared" si="115"/>
        <v>2.3010607786833264</v>
      </c>
      <c r="G645" s="17">
        <f t="shared" si="116"/>
        <v>5.9701002350757042</v>
      </c>
      <c r="H645" s="17">
        <f>信用曲线—价格!H644</f>
        <v>22.089999999999989</v>
      </c>
      <c r="I645" s="17">
        <f t="shared" si="117"/>
        <v>32.095833333333339</v>
      </c>
      <c r="J645" s="17">
        <f t="shared" si="118"/>
        <v>7.6660639562894826</v>
      </c>
      <c r="K645" s="17">
        <f t="shared" si="119"/>
        <v>47.4279612459123</v>
      </c>
      <c r="L645" s="17">
        <f t="shared" si="120"/>
        <v>16.763705420754373</v>
      </c>
      <c r="M645" s="17">
        <f t="shared" si="121"/>
        <v>17.369717398704179</v>
      </c>
      <c r="N645" s="17">
        <f t="shared" si="122"/>
        <v>11.669908816889942</v>
      </c>
      <c r="O645" s="18">
        <f>IFERROR(_xlfn.PERCENTRANK.EXC(INDEX(B:B, MAX(4, ROW()-251)):INDEX(B:B, ROW()), B645), "")</f>
        <v>3.0000000000000001E-3</v>
      </c>
      <c r="P645" s="18">
        <f>IFERROR(_xlfn.PERCENTRANK.EXC(INDEX(H:H, MAX(4, ROW()-251)):INDEX(H:H, ROW()), H645), "")</f>
        <v>7.0000000000000001E-3</v>
      </c>
      <c r="Q645">
        <f t="shared" si="123"/>
        <v>5.0000000000000001E-3</v>
      </c>
      <c r="R645" s="1" t="str">
        <f t="shared" si="124"/>
        <v>贵</v>
      </c>
    </row>
    <row r="646" spans="1:18">
      <c r="A646" s="3">
        <f>信用曲线—价格!A645</f>
        <v>45499</v>
      </c>
      <c r="B646" s="14">
        <f>信用曲线—价格!D645</f>
        <v>2.3157000000000001</v>
      </c>
      <c r="C646" s="14">
        <f t="shared" si="112"/>
        <v>2.5869399999999994</v>
      </c>
      <c r="D646" s="14">
        <f t="shared" si="113"/>
        <v>0.14921324088108701</v>
      </c>
      <c r="E646" s="14">
        <f t="shared" si="114"/>
        <v>2.8853664817621736</v>
      </c>
      <c r="F646" s="14">
        <f t="shared" si="115"/>
        <v>2.2885135182378251</v>
      </c>
      <c r="G646" s="17">
        <f t="shared" si="116"/>
        <v>4.5549713955748681</v>
      </c>
      <c r="H646" s="17">
        <f>信用曲线—价格!H645</f>
        <v>20.550000000000026</v>
      </c>
      <c r="I646" s="17">
        <f t="shared" si="117"/>
        <v>31.813666666666673</v>
      </c>
      <c r="J646" s="17">
        <f t="shared" si="118"/>
        <v>7.7753234096270001</v>
      </c>
      <c r="K646" s="17">
        <f t="shared" si="119"/>
        <v>47.364313485920675</v>
      </c>
      <c r="L646" s="17">
        <f t="shared" si="120"/>
        <v>16.263019847412671</v>
      </c>
      <c r="M646" s="17">
        <f t="shared" si="121"/>
        <v>13.783928740762853</v>
      </c>
      <c r="N646" s="17">
        <f t="shared" si="122"/>
        <v>9.1694500681688602</v>
      </c>
      <c r="O646" s="18">
        <f>IFERROR(_xlfn.PERCENTRANK.EXC(INDEX(B:B, MAX(4, ROW()-251)):INDEX(B:B, ROW()), B646), "")</f>
        <v>3.0000000000000001E-3</v>
      </c>
      <c r="P646" s="18">
        <f>IFERROR(_xlfn.PERCENTRANK.EXC(INDEX(H:H, MAX(4, ROW()-251)):INDEX(H:H, ROW()), H646), "")</f>
        <v>3.0000000000000001E-3</v>
      </c>
      <c r="Q646">
        <f t="shared" si="123"/>
        <v>3.0000000000000001E-3</v>
      </c>
      <c r="R646" s="1" t="str">
        <f t="shared" si="124"/>
        <v>贵</v>
      </c>
    </row>
    <row r="647" spans="1:18">
      <c r="A647" s="3">
        <f>信用曲线—价格!A646</f>
        <v>45502</v>
      </c>
      <c r="B647" s="14">
        <f>信用曲线—价格!D646</f>
        <v>2.2879999999999998</v>
      </c>
      <c r="C647" s="14">
        <f t="shared" si="112"/>
        <v>2.5788866666666665</v>
      </c>
      <c r="D647" s="14">
        <f t="shared" si="113"/>
        <v>0.15211129340690291</v>
      </c>
      <c r="E647" s="14">
        <f t="shared" si="114"/>
        <v>2.8831092534804723</v>
      </c>
      <c r="F647" s="14">
        <f t="shared" si="115"/>
        <v>2.2746640798528608</v>
      </c>
      <c r="G647" s="17">
        <f t="shared" si="116"/>
        <v>2.1918030950313767</v>
      </c>
      <c r="H647" s="17">
        <f>信用曲线—价格!H646</f>
        <v>18.779999999999973</v>
      </c>
      <c r="I647" s="17">
        <f t="shared" si="117"/>
        <v>31.475166666666674</v>
      </c>
      <c r="J647" s="17">
        <f t="shared" si="118"/>
        <v>7.8943662580234442</v>
      </c>
      <c r="K647" s="17">
        <f t="shared" si="119"/>
        <v>47.263899182713558</v>
      </c>
      <c r="L647" s="17">
        <f t="shared" si="120"/>
        <v>15.686434150619785</v>
      </c>
      <c r="M647" s="17">
        <f t="shared" si="121"/>
        <v>9.7967517222678886</v>
      </c>
      <c r="N647" s="17">
        <f t="shared" si="122"/>
        <v>5.9942774086496327</v>
      </c>
      <c r="O647" s="18">
        <f>IFERROR(_xlfn.PERCENTRANK.EXC(INDEX(B:B, MAX(4, ROW()-251)):INDEX(B:B, ROW()), B647), "")</f>
        <v>3.0000000000000001E-3</v>
      </c>
      <c r="P647" s="18">
        <f>IFERROR(_xlfn.PERCENTRANK.EXC(INDEX(H:H, MAX(4, ROW()-251)):INDEX(H:H, ROW()), H647), "")</f>
        <v>3.0000000000000001E-3</v>
      </c>
      <c r="Q647">
        <f t="shared" si="123"/>
        <v>3.0000000000000001E-3</v>
      </c>
      <c r="R647" s="1" t="str">
        <f t="shared" si="124"/>
        <v>贵</v>
      </c>
    </row>
    <row r="648" spans="1:18">
      <c r="A648" s="3">
        <f>信用曲线—价格!A647</f>
        <v>45503</v>
      </c>
      <c r="B648" s="14">
        <f>信用曲线—价格!D647</f>
        <v>2.2864</v>
      </c>
      <c r="C648" s="14">
        <f t="shared" si="112"/>
        <v>2.5713533333333332</v>
      </c>
      <c r="D648" s="14">
        <f t="shared" si="113"/>
        <v>0.15523802223689467</v>
      </c>
      <c r="E648" s="14">
        <f t="shared" si="114"/>
        <v>2.8818293778071227</v>
      </c>
      <c r="F648" s="14">
        <f t="shared" si="115"/>
        <v>2.2608772888595436</v>
      </c>
      <c r="G648" s="17">
        <f t="shared" si="116"/>
        <v>4.1102544938231107</v>
      </c>
      <c r="H648" s="17">
        <f>信用曲线—价格!H647</f>
        <v>19.059999999999988</v>
      </c>
      <c r="I648" s="17">
        <f t="shared" si="117"/>
        <v>31.148666666666671</v>
      </c>
      <c r="J648" s="17">
        <f t="shared" si="118"/>
        <v>7.9970355665776145</v>
      </c>
      <c r="K648" s="17">
        <f t="shared" si="119"/>
        <v>47.142737799821901</v>
      </c>
      <c r="L648" s="17">
        <f t="shared" si="120"/>
        <v>15.154595533511442</v>
      </c>
      <c r="M648" s="17">
        <f t="shared" si="121"/>
        <v>12.208913021503198</v>
      </c>
      <c r="N648" s="17">
        <f t="shared" si="122"/>
        <v>8.1595837576631549</v>
      </c>
      <c r="O648" s="18">
        <f>IFERROR(_xlfn.PERCENTRANK.EXC(INDEX(B:B, MAX(4, ROW()-251)):INDEX(B:B, ROW()), B648), "")</f>
        <v>3.0000000000000001E-3</v>
      </c>
      <c r="P648" s="18">
        <f>IFERROR(_xlfn.PERCENTRANK.EXC(INDEX(H:H, MAX(4, ROW()-251)):INDEX(H:H, ROW()), H648), "")</f>
        <v>7.0000000000000001E-3</v>
      </c>
      <c r="Q648">
        <f t="shared" si="123"/>
        <v>5.0000000000000001E-3</v>
      </c>
      <c r="R648" s="1" t="str">
        <f t="shared" si="124"/>
        <v>贵</v>
      </c>
    </row>
    <row r="649" spans="1:18">
      <c r="A649" s="3">
        <f>信用曲线—价格!A648</f>
        <v>45504</v>
      </c>
      <c r="B649" s="14">
        <f>信用曲线—价格!D648</f>
        <v>2.2764000000000002</v>
      </c>
      <c r="C649" s="14">
        <f t="shared" si="112"/>
        <v>2.5640416666666668</v>
      </c>
      <c r="D649" s="14">
        <f t="shared" si="113"/>
        <v>0.15864674038398419</v>
      </c>
      <c r="E649" s="14">
        <f t="shared" si="114"/>
        <v>2.8813351474346351</v>
      </c>
      <c r="F649" s="14">
        <f t="shared" si="115"/>
        <v>2.2467481858986984</v>
      </c>
      <c r="G649" s="17">
        <f t="shared" si="116"/>
        <v>4.6726163471013287</v>
      </c>
      <c r="H649" s="17">
        <f>信用曲线—价格!H648</f>
        <v>19.740000000000002</v>
      </c>
      <c r="I649" s="17">
        <f t="shared" si="117"/>
        <v>30.868833333333338</v>
      </c>
      <c r="J649" s="17">
        <f t="shared" si="118"/>
        <v>8.0986529726709158</v>
      </c>
      <c r="K649" s="17">
        <f t="shared" si="119"/>
        <v>47.066139278675166</v>
      </c>
      <c r="L649" s="17">
        <f t="shared" si="120"/>
        <v>14.671527387991507</v>
      </c>
      <c r="M649" s="17">
        <f t="shared" si="121"/>
        <v>15.646035918294587</v>
      </c>
      <c r="N649" s="17">
        <f t="shared" si="122"/>
        <v>10.159326132697958</v>
      </c>
      <c r="O649" s="18">
        <f>IFERROR(_xlfn.PERCENTRANK.EXC(INDEX(B:B, MAX(4, ROW()-251)):INDEX(B:B, ROW()), B649), "")</f>
        <v>3.0000000000000001E-3</v>
      </c>
      <c r="P649" s="18">
        <f>IFERROR(_xlfn.PERCENTRANK.EXC(INDEX(H:H, MAX(4, ROW()-251)):INDEX(H:H, ROW()), H649), "")</f>
        <v>1.0999999999999999E-2</v>
      </c>
      <c r="Q649">
        <f t="shared" si="123"/>
        <v>6.9999999999999993E-3</v>
      </c>
      <c r="R649" s="1" t="str">
        <f t="shared" si="124"/>
        <v>贵</v>
      </c>
    </row>
    <row r="650" spans="1:18">
      <c r="A650" s="3">
        <f>信用曲线—价格!A649</f>
        <v>45505</v>
      </c>
      <c r="B650" s="14">
        <f>信用曲线—价格!D649</f>
        <v>2.2610000000000001</v>
      </c>
      <c r="C650" s="14">
        <f t="shared" si="112"/>
        <v>2.5562933333333331</v>
      </c>
      <c r="D650" s="14">
        <f t="shared" si="113"/>
        <v>0.16192655990374119</v>
      </c>
      <c r="E650" s="14">
        <f t="shared" si="114"/>
        <v>2.8801464531408154</v>
      </c>
      <c r="F650" s="14">
        <f t="shared" si="115"/>
        <v>2.2324402135258508</v>
      </c>
      <c r="G650" s="17">
        <f t="shared" si="116"/>
        <v>4.4093733744369992</v>
      </c>
      <c r="H650" s="17">
        <f>信用曲线—价格!H649</f>
        <v>20.670000000000009</v>
      </c>
      <c r="I650" s="17">
        <f t="shared" si="117"/>
        <v>30.629000000000005</v>
      </c>
      <c r="J650" s="17">
        <f t="shared" si="118"/>
        <v>8.1850439672467807</v>
      </c>
      <c r="K650" s="17">
        <f t="shared" si="119"/>
        <v>46.999087934493566</v>
      </c>
      <c r="L650" s="17">
        <f t="shared" si="120"/>
        <v>14.258912065506443</v>
      </c>
      <c r="M650" s="17">
        <f t="shared" si="121"/>
        <v>19.581715016278878</v>
      </c>
      <c r="N650" s="17">
        <f t="shared" si="122"/>
        <v>11.995544195357938</v>
      </c>
      <c r="O650" s="18">
        <f>IFERROR(_xlfn.PERCENTRANK.EXC(INDEX(B:B, MAX(4, ROW()-251)):INDEX(B:B, ROW()), B650), "")</f>
        <v>3.0000000000000001E-3</v>
      </c>
      <c r="P650" s="18">
        <f>IFERROR(_xlfn.PERCENTRANK.EXC(INDEX(H:H, MAX(4, ROW()-251)):INDEX(H:H, ROW()), H650), "")</f>
        <v>1.9E-2</v>
      </c>
      <c r="Q650">
        <f t="shared" si="123"/>
        <v>1.0999999999999999E-2</v>
      </c>
      <c r="R650" s="1" t="str">
        <f t="shared" si="124"/>
        <v>贵</v>
      </c>
    </row>
    <row r="651" spans="1:18">
      <c r="A651" s="3">
        <f>信用曲线—价格!A650</f>
        <v>45506</v>
      </c>
      <c r="B651" s="14">
        <f>信用曲线—价格!D650</f>
        <v>2.2509999999999999</v>
      </c>
      <c r="C651" s="14">
        <f t="shared" si="112"/>
        <v>2.5481750000000001</v>
      </c>
      <c r="D651" s="14">
        <f t="shared" si="113"/>
        <v>0.16484139025341288</v>
      </c>
      <c r="E651" s="14">
        <f t="shared" si="114"/>
        <v>2.8778577805068259</v>
      </c>
      <c r="F651" s="14">
        <f t="shared" si="115"/>
        <v>2.2184922194931742</v>
      </c>
      <c r="G651" s="17">
        <f t="shared" si="116"/>
        <v>4.9301605101805777</v>
      </c>
      <c r="H651" s="17">
        <f>信用曲线—价格!H650</f>
        <v>20.419999999999973</v>
      </c>
      <c r="I651" s="17">
        <f t="shared" si="117"/>
        <v>30.359833333333338</v>
      </c>
      <c r="J651" s="17">
        <f t="shared" si="118"/>
        <v>8.2516386645149211</v>
      </c>
      <c r="K651" s="17">
        <f t="shared" si="119"/>
        <v>46.863110662363184</v>
      </c>
      <c r="L651" s="17">
        <f t="shared" si="120"/>
        <v>13.856556004303496</v>
      </c>
      <c r="M651" s="17">
        <f t="shared" si="121"/>
        <v>19.885274496815097</v>
      </c>
      <c r="N651" s="17">
        <f t="shared" si="122"/>
        <v>12.407717503497837</v>
      </c>
      <c r="O651" s="18">
        <f>IFERROR(_xlfn.PERCENTRANK.EXC(INDEX(B:B, MAX(4, ROW()-251)):INDEX(B:B, ROW()), B651), "")</f>
        <v>3.0000000000000001E-3</v>
      </c>
      <c r="P651" s="18">
        <f>IFERROR(_xlfn.PERCENTRANK.EXC(INDEX(H:H, MAX(4, ROW()-251)):INDEX(H:H, ROW()), H651), "")</f>
        <v>1.4999999999999999E-2</v>
      </c>
      <c r="Q651">
        <f t="shared" si="123"/>
        <v>8.9999999999999993E-3</v>
      </c>
      <c r="R651" s="1" t="str">
        <f t="shared" si="124"/>
        <v>贵</v>
      </c>
    </row>
    <row r="652" spans="1:18">
      <c r="A652" s="3">
        <f>信用曲线—价格!A651</f>
        <v>45509</v>
      </c>
      <c r="B652" s="14">
        <f>信用曲线—价格!D651</f>
        <v>2.2393000000000001</v>
      </c>
      <c r="C652" s="14">
        <f t="shared" si="112"/>
        <v>2.5395166666666662</v>
      </c>
      <c r="D652" s="14">
        <f t="shared" si="113"/>
        <v>0.16721706299953987</v>
      </c>
      <c r="E652" s="14">
        <f t="shared" si="114"/>
        <v>2.8739507926657462</v>
      </c>
      <c r="F652" s="14">
        <f t="shared" si="115"/>
        <v>2.2050825406675862</v>
      </c>
      <c r="G652" s="17">
        <f t="shared" si="116"/>
        <v>5.1157248427016029</v>
      </c>
      <c r="H652" s="17">
        <f>信用曲线—价格!H651</f>
        <v>19.330000000000027</v>
      </c>
      <c r="I652" s="17">
        <f t="shared" si="117"/>
        <v>30.078333333333333</v>
      </c>
      <c r="J652" s="17">
        <f t="shared" si="118"/>
        <v>8.3359991555244424</v>
      </c>
      <c r="K652" s="17">
        <f t="shared" si="119"/>
        <v>46.750331644382214</v>
      </c>
      <c r="L652" s="17">
        <f t="shared" si="120"/>
        <v>13.406335022284448</v>
      </c>
      <c r="M652" s="17">
        <f t="shared" si="121"/>
        <v>17.765311833644567</v>
      </c>
      <c r="N652" s="17">
        <f t="shared" si="122"/>
        <v>11.440518338173085</v>
      </c>
      <c r="O652" s="18">
        <f>IFERROR(_xlfn.PERCENTRANK.EXC(INDEX(B:B, MAX(4, ROW()-251)):INDEX(B:B, ROW()), B652), "")</f>
        <v>3.0000000000000001E-3</v>
      </c>
      <c r="P652" s="18">
        <f>IFERROR(_xlfn.PERCENTRANK.EXC(INDEX(H:H, MAX(4, ROW()-251)):INDEX(H:H, ROW()), H652), "")</f>
        <v>1.0999999999999999E-2</v>
      </c>
      <c r="Q652">
        <f t="shared" si="123"/>
        <v>6.9999999999999993E-3</v>
      </c>
      <c r="R652" s="1" t="str">
        <f t="shared" si="124"/>
        <v>贵</v>
      </c>
    </row>
    <row r="653" spans="1:18">
      <c r="A653" s="3">
        <f>信用曲线—价格!A652</f>
        <v>45510</v>
      </c>
      <c r="B653" s="14">
        <f>信用曲线—价格!D652</f>
        <v>2.2511999999999999</v>
      </c>
      <c r="C653" s="14">
        <f t="shared" si="112"/>
        <v>2.5311083333333335</v>
      </c>
      <c r="D653" s="14">
        <f t="shared" si="113"/>
        <v>0.16883852911118771</v>
      </c>
      <c r="E653" s="14">
        <f t="shared" si="114"/>
        <v>2.8687853915557091</v>
      </c>
      <c r="F653" s="14">
        <f t="shared" si="115"/>
        <v>2.1934312751109579</v>
      </c>
      <c r="G653" s="17">
        <f t="shared" si="116"/>
        <v>8.5538421225818997</v>
      </c>
      <c r="H653" s="17">
        <f>信用曲线—价格!H652</f>
        <v>20.019999999999971</v>
      </c>
      <c r="I653" s="17">
        <f t="shared" si="117"/>
        <v>29.741666666666664</v>
      </c>
      <c r="J653" s="17">
        <f t="shared" si="118"/>
        <v>8.3273696513806303</v>
      </c>
      <c r="K653" s="17">
        <f t="shared" si="119"/>
        <v>46.396405969427924</v>
      </c>
      <c r="L653" s="17">
        <f t="shared" si="120"/>
        <v>13.086927363905403</v>
      </c>
      <c r="M653" s="17">
        <f t="shared" si="121"/>
        <v>20.814113358547452</v>
      </c>
      <c r="N653" s="17">
        <f t="shared" si="122"/>
        <v>14.683977740564675</v>
      </c>
      <c r="O653" s="18">
        <f>IFERROR(_xlfn.PERCENTRANK.EXC(INDEX(B:B, MAX(4, ROW()-251)):INDEX(B:B, ROW()), B653), "")</f>
        <v>1.0999999999999999E-2</v>
      </c>
      <c r="P653" s="18">
        <f>IFERROR(_xlfn.PERCENTRANK.EXC(INDEX(H:H, MAX(4, ROW()-251)):INDEX(H:H, ROW()), H653), "")</f>
        <v>1.9E-2</v>
      </c>
      <c r="Q653">
        <f t="shared" si="123"/>
        <v>1.4999999999999999E-2</v>
      </c>
      <c r="R653" s="1" t="str">
        <f t="shared" si="124"/>
        <v>贵</v>
      </c>
    </row>
    <row r="654" spans="1:18">
      <c r="A654" s="3">
        <f>信用曲线—价格!A653</f>
        <v>45511</v>
      </c>
      <c r="B654" s="14">
        <f>信用曲线—价格!D653</f>
        <v>2.2414999999999998</v>
      </c>
      <c r="C654" s="14">
        <f t="shared" si="112"/>
        <v>2.5225449999999996</v>
      </c>
      <c r="D654" s="14">
        <f t="shared" si="113"/>
        <v>0.17029842841417822</v>
      </c>
      <c r="E654" s="14">
        <f t="shared" si="114"/>
        <v>2.863141856828356</v>
      </c>
      <c r="F654" s="14">
        <f t="shared" si="115"/>
        <v>2.1819481431716432</v>
      </c>
      <c r="G654" s="17">
        <f t="shared" si="116"/>
        <v>8.7422792715858417</v>
      </c>
      <c r="H654" s="17">
        <f>信用曲线—价格!H653</f>
        <v>20.669999999999966</v>
      </c>
      <c r="I654" s="17">
        <f t="shared" si="117"/>
        <v>29.408166666666659</v>
      </c>
      <c r="J654" s="17">
        <f t="shared" si="118"/>
        <v>8.2824448801118642</v>
      </c>
      <c r="K654" s="17">
        <f t="shared" si="119"/>
        <v>45.973056426890388</v>
      </c>
      <c r="L654" s="17">
        <f t="shared" si="120"/>
        <v>12.843276906442931</v>
      </c>
      <c r="M654" s="17">
        <f t="shared" si="121"/>
        <v>23.624434592830415</v>
      </c>
      <c r="N654" s="17">
        <f t="shared" si="122"/>
        <v>16.183356932208127</v>
      </c>
      <c r="O654" s="18">
        <f>IFERROR(_xlfn.PERCENTRANK.EXC(INDEX(B:B, MAX(4, ROW()-251)):INDEX(B:B, ROW()), B654), "")</f>
        <v>7.0000000000000001E-3</v>
      </c>
      <c r="P654" s="18">
        <f>IFERROR(_xlfn.PERCENTRANK.EXC(INDEX(H:H, MAX(4, ROW()-251)):INDEX(H:H, ROW()), H654), "")</f>
        <v>3.1E-2</v>
      </c>
      <c r="Q654">
        <f t="shared" si="123"/>
        <v>1.9E-2</v>
      </c>
      <c r="R654" s="1" t="str">
        <f t="shared" si="124"/>
        <v>贵</v>
      </c>
    </row>
    <row r="655" spans="1:18">
      <c r="A655" s="3">
        <f>信用曲线—价格!A654</f>
        <v>45512</v>
      </c>
      <c r="B655" s="14">
        <f>信用曲线—价格!D654</f>
        <v>2.2446999999999999</v>
      </c>
      <c r="C655" s="14">
        <f t="shared" si="112"/>
        <v>2.5139499999999995</v>
      </c>
      <c r="D655" s="14">
        <f t="shared" si="113"/>
        <v>0.17110221595609085</v>
      </c>
      <c r="E655" s="14">
        <f t="shared" si="114"/>
        <v>2.8561544319121812</v>
      </c>
      <c r="F655" s="14">
        <f t="shared" si="115"/>
        <v>2.1717455680878177</v>
      </c>
      <c r="G655" s="17">
        <f t="shared" si="116"/>
        <v>10.659480870035042</v>
      </c>
      <c r="H655" s="17">
        <f>信用曲线—价格!H654</f>
        <v>16.989999999999974</v>
      </c>
      <c r="I655" s="17">
        <f t="shared" si="117"/>
        <v>29.00366666666666</v>
      </c>
      <c r="J655" s="17">
        <f t="shared" si="118"/>
        <v>8.2864627129907493</v>
      </c>
      <c r="K655" s="17">
        <f t="shared" si="119"/>
        <v>45.576592092648156</v>
      </c>
      <c r="L655" s="17">
        <f t="shared" si="120"/>
        <v>12.430741240685162</v>
      </c>
      <c r="M655" s="17">
        <f t="shared" si="121"/>
        <v>13.755141720987982</v>
      </c>
      <c r="N655" s="17">
        <f t="shared" si="122"/>
        <v>12.207311295511513</v>
      </c>
      <c r="O655" s="18">
        <f>IFERROR(_xlfn.PERCENTRANK.EXC(INDEX(B:B, MAX(4, ROW()-251)):INDEX(B:B, ROW()), B655), "")</f>
        <v>1.0999999999999999E-2</v>
      </c>
      <c r="P655" s="18">
        <f>IFERROR(_xlfn.PERCENTRANK.EXC(INDEX(H:H, MAX(4, ROW()-251)):INDEX(H:H, ROW()), H655), "")</f>
        <v>3.0000000000000001E-3</v>
      </c>
      <c r="Q655">
        <f t="shared" si="123"/>
        <v>6.9999999999999993E-3</v>
      </c>
      <c r="R655" s="1" t="str">
        <f t="shared" si="124"/>
        <v>贵</v>
      </c>
    </row>
    <row r="656" spans="1:18">
      <c r="A656" s="3">
        <f>信用曲线—价格!A655</f>
        <v>45513</v>
      </c>
      <c r="B656" s="14">
        <f>信用曲线—价格!D655</f>
        <v>2.2679</v>
      </c>
      <c r="C656" s="14">
        <f t="shared" si="112"/>
        <v>2.5055016666666665</v>
      </c>
      <c r="D656" s="14">
        <f t="shared" si="113"/>
        <v>0.17051753475285789</v>
      </c>
      <c r="E656" s="14">
        <f t="shared" si="114"/>
        <v>2.8465367361723821</v>
      </c>
      <c r="F656" s="14">
        <f t="shared" si="115"/>
        <v>2.1644665971609509</v>
      </c>
      <c r="G656" s="17">
        <f t="shared" si="116"/>
        <v>15.164628521776645</v>
      </c>
      <c r="H656" s="17">
        <f>信用曲线—价格!H655</f>
        <v>16.310000000000002</v>
      </c>
      <c r="I656" s="17">
        <f t="shared" si="117"/>
        <v>28.588499999999993</v>
      </c>
      <c r="J656" s="17">
        <f t="shared" si="118"/>
        <v>8.2880462879491166</v>
      </c>
      <c r="K656" s="17">
        <f t="shared" si="119"/>
        <v>45.164592575898226</v>
      </c>
      <c r="L656" s="17">
        <f t="shared" si="120"/>
        <v>12.01240742410176</v>
      </c>
      <c r="M656" s="17">
        <f t="shared" si="121"/>
        <v>12.963225670406112</v>
      </c>
      <c r="N656" s="17">
        <f t="shared" si="122"/>
        <v>14.06392709609138</v>
      </c>
      <c r="O656" s="18">
        <f>IFERROR(_xlfn.PERCENTRANK.EXC(INDEX(B:B, MAX(4, ROW()-251)):INDEX(B:B, ROW()), B656), "")</f>
        <v>2.7E-2</v>
      </c>
      <c r="P656" s="18">
        <f>IFERROR(_xlfn.PERCENTRANK.EXC(INDEX(H:H, MAX(4, ROW()-251)):INDEX(H:H, ROW()), H656), "")</f>
        <v>3.0000000000000001E-3</v>
      </c>
      <c r="Q656">
        <f t="shared" si="123"/>
        <v>1.4999999999999999E-2</v>
      </c>
      <c r="R656" s="1" t="str">
        <f t="shared" si="124"/>
        <v>贵</v>
      </c>
    </row>
    <row r="657" spans="1:18">
      <c r="A657" s="3">
        <f>信用曲线—价格!A656</f>
        <v>45516</v>
      </c>
      <c r="B657" s="14">
        <f>信用曲线—价格!D656</f>
        <v>2.3153999999999999</v>
      </c>
      <c r="C657" s="14">
        <f t="shared" si="112"/>
        <v>2.4975766666666672</v>
      </c>
      <c r="D657" s="14">
        <f t="shared" si="113"/>
        <v>0.16806050400272432</v>
      </c>
      <c r="E657" s="14">
        <f t="shared" si="114"/>
        <v>2.8336976746721159</v>
      </c>
      <c r="F657" s="14">
        <f t="shared" si="115"/>
        <v>2.1614556586612186</v>
      </c>
      <c r="G657" s="17">
        <f t="shared" si="116"/>
        <v>22.900136806724952</v>
      </c>
      <c r="H657" s="17">
        <f>信用曲线—价格!H656</f>
        <v>14.440000000000008</v>
      </c>
      <c r="I657" s="17">
        <f t="shared" si="117"/>
        <v>28.097499999999989</v>
      </c>
      <c r="J657" s="17">
        <f t="shared" si="118"/>
        <v>8.2380721426265229</v>
      </c>
      <c r="K657" s="17">
        <f t="shared" si="119"/>
        <v>44.573644285253039</v>
      </c>
      <c r="L657" s="17">
        <f t="shared" si="120"/>
        <v>11.621355714746944</v>
      </c>
      <c r="M657" s="17">
        <f t="shared" si="121"/>
        <v>8.5537132852614324</v>
      </c>
      <c r="N657" s="17">
        <f t="shared" si="122"/>
        <v>15.726925045993191</v>
      </c>
      <c r="O657" s="18">
        <f>IFERROR(_xlfn.PERCENTRANK.EXC(INDEX(B:B, MAX(4, ROW()-251)):INDEX(B:B, ROW()), B657), "")</f>
        <v>4.2999999999999997E-2</v>
      </c>
      <c r="P657" s="18">
        <f>IFERROR(_xlfn.PERCENTRANK.EXC(INDEX(H:H, MAX(4, ROW()-251)):INDEX(H:H, ROW()), H657), "")</f>
        <v>3.0000000000000001E-3</v>
      </c>
      <c r="Q657">
        <f t="shared" si="123"/>
        <v>2.3E-2</v>
      </c>
      <c r="R657" s="1" t="str">
        <f t="shared" si="124"/>
        <v>贵</v>
      </c>
    </row>
    <row r="658" spans="1:18">
      <c r="A658" s="3">
        <f>信用曲线—价格!A657</f>
        <v>45517</v>
      </c>
      <c r="B658" s="14">
        <f>信用曲线—价格!D657</f>
        <v>2.3108</v>
      </c>
      <c r="C658" s="14">
        <f t="shared" si="112"/>
        <v>2.4895866666666668</v>
      </c>
      <c r="D658" s="14">
        <f t="shared" si="113"/>
        <v>0.16528569766651727</v>
      </c>
      <c r="E658" s="14">
        <f t="shared" si="114"/>
        <v>2.8201580619997015</v>
      </c>
      <c r="F658" s="14">
        <f t="shared" si="115"/>
        <v>2.1590152713336321</v>
      </c>
      <c r="G658" s="17">
        <f t="shared" si="116"/>
        <v>22.957934474858607</v>
      </c>
      <c r="H658" s="17">
        <f>信用曲线—价格!H657</f>
        <v>17.280000000000008</v>
      </c>
      <c r="I658" s="17">
        <f t="shared" si="117"/>
        <v>27.652833333333326</v>
      </c>
      <c r="J658" s="17">
        <f t="shared" si="118"/>
        <v>8.0859994281110854</v>
      </c>
      <c r="K658" s="17">
        <f t="shared" si="119"/>
        <v>43.824832189555494</v>
      </c>
      <c r="L658" s="17">
        <f t="shared" si="120"/>
        <v>11.480834477111156</v>
      </c>
      <c r="M658" s="17">
        <f t="shared" si="121"/>
        <v>17.929649805341246</v>
      </c>
      <c r="N658" s="17">
        <f t="shared" si="122"/>
        <v>20.443792140099927</v>
      </c>
      <c r="O658" s="18">
        <f>IFERROR(_xlfn.PERCENTRANK.EXC(INDEX(B:B, MAX(4, ROW()-251)):INDEX(B:B, ROW()), B658), "")</f>
        <v>4.2999999999999997E-2</v>
      </c>
      <c r="P658" s="18">
        <f>IFERROR(_xlfn.PERCENTRANK.EXC(INDEX(H:H, MAX(4, ROW()-251)):INDEX(H:H, ROW()), H658), "")</f>
        <v>1.4999999999999999E-2</v>
      </c>
      <c r="Q658">
        <f t="shared" si="123"/>
        <v>2.8999999999999998E-2</v>
      </c>
      <c r="R658" s="1" t="str">
        <f t="shared" si="124"/>
        <v>贵</v>
      </c>
    </row>
    <row r="659" spans="1:18">
      <c r="A659" s="3">
        <f>信用曲线—价格!A658</f>
        <v>45518</v>
      </c>
      <c r="B659" s="14">
        <f>信用曲线—价格!D658</f>
        <v>2.286</v>
      </c>
      <c r="C659" s="14">
        <f t="shared" si="112"/>
        <v>2.4810166666666666</v>
      </c>
      <c r="D659" s="14">
        <f t="shared" si="113"/>
        <v>0.16220945568654219</v>
      </c>
      <c r="E659" s="14">
        <f t="shared" si="114"/>
        <v>2.8054355780397509</v>
      </c>
      <c r="F659" s="14">
        <f t="shared" si="115"/>
        <v>2.1565977552935824</v>
      </c>
      <c r="G659" s="17">
        <f t="shared" si="116"/>
        <v>19.943696278174738</v>
      </c>
      <c r="H659" s="17">
        <f>信用曲线—价格!H658</f>
        <v>18.04999999999999</v>
      </c>
      <c r="I659" s="17">
        <f t="shared" si="117"/>
        <v>27.208500000000001</v>
      </c>
      <c r="J659" s="17">
        <f t="shared" si="118"/>
        <v>7.8622045523967872</v>
      </c>
      <c r="K659" s="17">
        <f t="shared" si="119"/>
        <v>42.932909104793573</v>
      </c>
      <c r="L659" s="17">
        <f t="shared" si="120"/>
        <v>11.484090895206426</v>
      </c>
      <c r="M659" s="17">
        <f t="shared" si="121"/>
        <v>20.878078982287327</v>
      </c>
      <c r="N659" s="17">
        <f t="shared" si="122"/>
        <v>20.410887630231031</v>
      </c>
      <c r="O659" s="18">
        <f>IFERROR(_xlfn.PERCENTRANK.EXC(INDEX(B:B, MAX(4, ROW()-251)):INDEX(B:B, ROW()), B659), "")</f>
        <v>3.5000000000000003E-2</v>
      </c>
      <c r="P659" s="18">
        <f>IFERROR(_xlfn.PERCENTRANK.EXC(INDEX(H:H, MAX(4, ROW()-251)):INDEX(H:H, ROW()), H659), "")</f>
        <v>1.9E-2</v>
      </c>
      <c r="Q659">
        <f t="shared" si="123"/>
        <v>2.7000000000000003E-2</v>
      </c>
      <c r="R659" s="1" t="str">
        <f t="shared" si="124"/>
        <v>贵</v>
      </c>
    </row>
    <row r="660" spans="1:18">
      <c r="A660" s="3">
        <f>信用曲线—价格!A659</f>
        <v>45519</v>
      </c>
      <c r="B660" s="14">
        <f>信用曲线—价格!D659</f>
        <v>2.2890000000000001</v>
      </c>
      <c r="C660" s="14">
        <f t="shared" si="112"/>
        <v>2.4724816666666665</v>
      </c>
      <c r="D660" s="14">
        <f t="shared" si="113"/>
        <v>0.15851262206243183</v>
      </c>
      <c r="E660" s="14">
        <f t="shared" si="114"/>
        <v>2.78950691079153</v>
      </c>
      <c r="F660" s="14">
        <f t="shared" si="115"/>
        <v>2.1554564225418029</v>
      </c>
      <c r="G660" s="17">
        <f t="shared" si="116"/>
        <v>21.061978491151287</v>
      </c>
      <c r="H660" s="17">
        <f>信用曲线—价格!H659</f>
        <v>14.85000000000003</v>
      </c>
      <c r="I660" s="17">
        <f t="shared" si="117"/>
        <v>26.708500000000004</v>
      </c>
      <c r="J660" s="17">
        <f t="shared" si="118"/>
        <v>7.672923298792476</v>
      </c>
      <c r="K660" s="17">
        <f t="shared" si="119"/>
        <v>42.054346597584953</v>
      </c>
      <c r="L660" s="17">
        <f t="shared" si="120"/>
        <v>11.362653402415052</v>
      </c>
      <c r="M660" s="17">
        <f t="shared" si="121"/>
        <v>11.362509638711616</v>
      </c>
      <c r="N660" s="17">
        <f t="shared" si="122"/>
        <v>16.212244064931451</v>
      </c>
      <c r="O660" s="18">
        <f>IFERROR(_xlfn.PERCENTRANK.EXC(INDEX(B:B, MAX(4, ROW()-251)):INDEX(B:B, ROW()), B660), "")</f>
        <v>4.7E-2</v>
      </c>
      <c r="P660" s="18">
        <f>IFERROR(_xlfn.PERCENTRANK.EXC(INDEX(H:H, MAX(4, ROW()-251)):INDEX(H:H, ROW()), H660), "")</f>
        <v>7.0000000000000001E-3</v>
      </c>
      <c r="Q660">
        <f t="shared" si="123"/>
        <v>2.7E-2</v>
      </c>
      <c r="R660" s="1" t="str">
        <f t="shared" si="124"/>
        <v>贵</v>
      </c>
    </row>
    <row r="661" spans="1:18">
      <c r="A661" s="3">
        <f>信用曲线—价格!A660</f>
        <v>45520</v>
      </c>
      <c r="B661" s="14">
        <f>信用曲线—价格!D660</f>
        <v>2.2823000000000002</v>
      </c>
      <c r="C661" s="14">
        <f t="shared" si="112"/>
        <v>2.4638783333333327</v>
      </c>
      <c r="D661" s="14">
        <f t="shared" si="113"/>
        <v>0.15447499396305861</v>
      </c>
      <c r="E661" s="14">
        <f t="shared" si="114"/>
        <v>2.7728283212594498</v>
      </c>
      <c r="F661" s="14">
        <f t="shared" si="115"/>
        <v>2.1549283454072157</v>
      </c>
      <c r="G661" s="17">
        <f t="shared" si="116"/>
        <v>20.613636441255416</v>
      </c>
      <c r="H661" s="17">
        <f>信用曲线—价格!H660</f>
        <v>14.250000000000007</v>
      </c>
      <c r="I661" s="17">
        <f t="shared" si="117"/>
        <v>26.187166666666666</v>
      </c>
      <c r="J661" s="17">
        <f t="shared" si="118"/>
        <v>7.4312777129056036</v>
      </c>
      <c r="K661" s="17">
        <f t="shared" si="119"/>
        <v>41.049722092477872</v>
      </c>
      <c r="L661" s="17">
        <f t="shared" si="120"/>
        <v>11.324611240855459</v>
      </c>
      <c r="M661" s="17">
        <f t="shared" si="121"/>
        <v>9.8414730015544389</v>
      </c>
      <c r="N661" s="17">
        <f t="shared" si="122"/>
        <v>15.227554721404928</v>
      </c>
      <c r="O661" s="18">
        <f>IFERROR(_xlfn.PERCENTRANK.EXC(INDEX(B:B, MAX(4, ROW()-251)):INDEX(B:B, ROW()), B661), "")</f>
        <v>3.5000000000000003E-2</v>
      </c>
      <c r="P661" s="18">
        <f>IFERROR(_xlfn.PERCENTRANK.EXC(INDEX(H:H, MAX(4, ROW()-251)):INDEX(H:H, ROW()), H661), "")</f>
        <v>3.0000000000000001E-3</v>
      </c>
      <c r="Q661">
        <f t="shared" si="123"/>
        <v>1.9000000000000003E-2</v>
      </c>
      <c r="R661" s="1" t="str">
        <f t="shared" si="124"/>
        <v>贵</v>
      </c>
    </row>
    <row r="662" spans="1:18">
      <c r="A662" s="3">
        <f>信用曲线—价格!A661</f>
        <v>45523</v>
      </c>
      <c r="B662" s="14">
        <f>信用曲线—价格!D661</f>
        <v>2.2923</v>
      </c>
      <c r="C662" s="14">
        <f t="shared" si="112"/>
        <v>2.4554516666666664</v>
      </c>
      <c r="D662" s="14">
        <f t="shared" si="113"/>
        <v>0.14966046486276147</v>
      </c>
      <c r="E662" s="14">
        <f t="shared" si="114"/>
        <v>2.7547725963921894</v>
      </c>
      <c r="F662" s="14">
        <f t="shared" si="115"/>
        <v>2.1561307369411433</v>
      </c>
      <c r="G662" s="17">
        <f t="shared" si="116"/>
        <v>22.746365111140697</v>
      </c>
      <c r="H662" s="17">
        <f>信用曲线—价格!H661</f>
        <v>16.489999999999981</v>
      </c>
      <c r="I662" s="17">
        <f t="shared" si="117"/>
        <v>25.721500000000002</v>
      </c>
      <c r="J662" s="17">
        <f t="shared" si="118"/>
        <v>7.1383812970709686</v>
      </c>
      <c r="K662" s="17">
        <f t="shared" si="119"/>
        <v>39.998262594141941</v>
      </c>
      <c r="L662" s="17">
        <f t="shared" si="120"/>
        <v>11.444737405858065</v>
      </c>
      <c r="M662" s="17">
        <f t="shared" si="121"/>
        <v>17.669491107921395</v>
      </c>
      <c r="N662" s="17">
        <f t="shared" si="122"/>
        <v>20.207928109531046</v>
      </c>
      <c r="O662" s="18">
        <f>IFERROR(_xlfn.PERCENTRANK.EXC(INDEX(B:B, MAX(4, ROW()-251)):INDEX(B:B, ROW()), B662), "")</f>
        <v>5.5E-2</v>
      </c>
      <c r="P662" s="18">
        <f>IFERROR(_xlfn.PERCENTRANK.EXC(INDEX(H:H, MAX(4, ROW()-251)):INDEX(H:H, ROW()), H662), "")</f>
        <v>1.9E-2</v>
      </c>
      <c r="Q662">
        <f t="shared" si="123"/>
        <v>3.6999999999999998E-2</v>
      </c>
      <c r="R662" s="1" t="str">
        <f t="shared" si="124"/>
        <v>贵</v>
      </c>
    </row>
    <row r="663" spans="1:18">
      <c r="A663" s="3">
        <f>信用曲线—价格!A662</f>
        <v>45524</v>
      </c>
      <c r="B663" s="14">
        <f>信用曲线—价格!D662</f>
        <v>2.3016999999999999</v>
      </c>
      <c r="C663" s="14">
        <f t="shared" si="112"/>
        <v>2.4471849999999997</v>
      </c>
      <c r="D663" s="14">
        <f t="shared" si="113"/>
        <v>0.14402815264467325</v>
      </c>
      <c r="E663" s="14">
        <f t="shared" si="114"/>
        <v>2.7352413052893461</v>
      </c>
      <c r="F663" s="14">
        <f t="shared" si="115"/>
        <v>2.1591286947106534</v>
      </c>
      <c r="G663" s="17">
        <f t="shared" si="116"/>
        <v>24.74712455020498</v>
      </c>
      <c r="H663" s="17">
        <f>信用曲线—价格!H662</f>
        <v>18.04999999999999</v>
      </c>
      <c r="I663" s="17">
        <f t="shared" si="117"/>
        <v>25.27866666666667</v>
      </c>
      <c r="J663" s="17">
        <f t="shared" si="118"/>
        <v>6.7602593638607047</v>
      </c>
      <c r="K663" s="17">
        <f t="shared" si="119"/>
        <v>38.799185394388076</v>
      </c>
      <c r="L663" s="17">
        <f t="shared" si="120"/>
        <v>11.75814793894526</v>
      </c>
      <c r="M663" s="17">
        <f t="shared" si="121"/>
        <v>23.267790932290236</v>
      </c>
      <c r="N663" s="17">
        <f t="shared" si="122"/>
        <v>24.007457741247606</v>
      </c>
      <c r="O663" s="18">
        <f>IFERROR(_xlfn.PERCENTRANK.EXC(INDEX(B:B, MAX(4, ROW()-251)):INDEX(B:B, ROW()), B663), "")</f>
        <v>5.8999999999999997E-2</v>
      </c>
      <c r="P663" s="18">
        <f>IFERROR(_xlfn.PERCENTRANK.EXC(INDEX(H:H, MAX(4, ROW()-251)):INDEX(H:H, ROW()), H663), "")</f>
        <v>3.1E-2</v>
      </c>
      <c r="Q663">
        <f t="shared" si="123"/>
        <v>4.4999999999999998E-2</v>
      </c>
      <c r="R663" s="1" t="str">
        <f t="shared" si="124"/>
        <v>贵</v>
      </c>
    </row>
    <row r="664" spans="1:18">
      <c r="A664" s="3">
        <f>信用曲线—价格!A663</f>
        <v>45525</v>
      </c>
      <c r="B664" s="14">
        <f>信用曲线—价格!D663</f>
        <v>2.3317000000000001</v>
      </c>
      <c r="C664" s="14">
        <f t="shared" si="112"/>
        <v>2.4399450000000003</v>
      </c>
      <c r="D664" s="14">
        <f t="shared" si="113"/>
        <v>0.13853882577011659</v>
      </c>
      <c r="E664" s="14">
        <f t="shared" si="114"/>
        <v>2.7170226515402334</v>
      </c>
      <c r="F664" s="14">
        <f t="shared" si="115"/>
        <v>2.1628673484597671</v>
      </c>
      <c r="G664" s="17">
        <f t="shared" si="116"/>
        <v>30.46666712412885</v>
      </c>
      <c r="H664" s="17">
        <f>信用曲线—价格!H663</f>
        <v>20.550000000000026</v>
      </c>
      <c r="I664" s="17">
        <f t="shared" si="117"/>
        <v>24.922500000000007</v>
      </c>
      <c r="J664" s="17">
        <f t="shared" si="118"/>
        <v>6.4231840736559311</v>
      </c>
      <c r="K664" s="17">
        <f t="shared" si="119"/>
        <v>37.768868147311871</v>
      </c>
      <c r="L664" s="17">
        <f t="shared" si="120"/>
        <v>12.076131852688144</v>
      </c>
      <c r="M664" s="17">
        <f t="shared" si="121"/>
        <v>32.981571328722431</v>
      </c>
      <c r="N664" s="17">
        <f t="shared" si="122"/>
        <v>31.724119226425643</v>
      </c>
      <c r="O664" s="18">
        <f>IFERROR(_xlfn.PERCENTRANK.EXC(INDEX(B:B, MAX(4, ROW()-251)):INDEX(B:B, ROW()), B664), "")</f>
        <v>7.4999999999999997E-2</v>
      </c>
      <c r="P664" s="18">
        <f>IFERROR(_xlfn.PERCENTRANK.EXC(INDEX(H:H, MAX(4, ROW()-251)):INDEX(H:H, ROW()), H664), "")</f>
        <v>6.3E-2</v>
      </c>
      <c r="Q664">
        <f t="shared" si="123"/>
        <v>6.9000000000000006E-2</v>
      </c>
      <c r="R664" s="1" t="str">
        <f t="shared" si="124"/>
        <v>贵</v>
      </c>
    </row>
    <row r="665" spans="1:18">
      <c r="A665" s="3">
        <f>信用曲线—价格!A664</f>
        <v>45526</v>
      </c>
      <c r="B665" s="14">
        <f>信用曲线—价格!D664</f>
        <v>2.3408000000000002</v>
      </c>
      <c r="C665" s="14">
        <f t="shared" si="112"/>
        <v>2.4334149999999997</v>
      </c>
      <c r="D665" s="14">
        <f t="shared" si="113"/>
        <v>0.13365853891698704</v>
      </c>
      <c r="E665" s="14">
        <f t="shared" si="114"/>
        <v>2.7007320778339738</v>
      </c>
      <c r="F665" s="14">
        <f t="shared" si="115"/>
        <v>2.1660979221660255</v>
      </c>
      <c r="G665" s="17">
        <f t="shared" si="116"/>
        <v>32.676939170807309</v>
      </c>
      <c r="H665" s="17">
        <f>信用曲线—价格!H664</f>
        <v>22.220000000000041</v>
      </c>
      <c r="I665" s="17">
        <f t="shared" si="117"/>
        <v>24.633333333333336</v>
      </c>
      <c r="J665" s="17">
        <f t="shared" si="118"/>
        <v>6.1367433716132718</v>
      </c>
      <c r="K665" s="17">
        <f t="shared" si="119"/>
        <v>36.906820076559882</v>
      </c>
      <c r="L665" s="17">
        <f t="shared" si="120"/>
        <v>12.359846590106793</v>
      </c>
      <c r="M665" s="17">
        <f t="shared" si="121"/>
        <v>40.168509634537394</v>
      </c>
      <c r="N665" s="17">
        <f t="shared" si="122"/>
        <v>36.422724402672351</v>
      </c>
      <c r="O665" s="18">
        <f>IFERROR(_xlfn.PERCENTRANK.EXC(INDEX(B:B, MAX(4, ROW()-251)):INDEX(B:B, ROW()), B665), "")</f>
        <v>8.3000000000000004E-2</v>
      </c>
      <c r="P665" s="18">
        <f>IFERROR(_xlfn.PERCENTRANK.EXC(INDEX(H:H, MAX(4, ROW()-251)):INDEX(H:H, ROW()), H665), "")</f>
        <v>8.5999999999999993E-2</v>
      </c>
      <c r="Q665">
        <f t="shared" si="123"/>
        <v>8.4499999999999992E-2</v>
      </c>
      <c r="R665" s="1" t="str">
        <f t="shared" si="124"/>
        <v>贵</v>
      </c>
    </row>
    <row r="666" spans="1:18">
      <c r="A666" s="3">
        <f>信用曲线—价格!A665</f>
        <v>45527</v>
      </c>
      <c r="B666" s="14">
        <f>信用曲线—价格!D665</f>
        <v>2.3576999999999999</v>
      </c>
      <c r="C666" s="14">
        <f t="shared" si="112"/>
        <v>2.4275716666666662</v>
      </c>
      <c r="D666" s="14">
        <f t="shared" si="113"/>
        <v>0.12902069350731049</v>
      </c>
      <c r="E666" s="14">
        <f t="shared" si="114"/>
        <v>2.685613053681287</v>
      </c>
      <c r="F666" s="14">
        <f t="shared" si="115"/>
        <v>2.1695302796520455</v>
      </c>
      <c r="G666" s="17">
        <f t="shared" si="116"/>
        <v>36.461151159696065</v>
      </c>
      <c r="H666" s="17">
        <f>信用曲线—价格!H665</f>
        <v>24.52000000000001</v>
      </c>
      <c r="I666" s="17">
        <f t="shared" si="117"/>
        <v>24.422166666666669</v>
      </c>
      <c r="J666" s="17">
        <f t="shared" si="118"/>
        <v>5.9111859178004185</v>
      </c>
      <c r="K666" s="17">
        <f t="shared" si="119"/>
        <v>36.244538502267503</v>
      </c>
      <c r="L666" s="17">
        <f t="shared" si="120"/>
        <v>12.599794831065832</v>
      </c>
      <c r="M666" s="17">
        <f t="shared" si="121"/>
        <v>50.41376356070419</v>
      </c>
      <c r="N666" s="17">
        <f t="shared" si="122"/>
        <v>43.437457360200128</v>
      </c>
      <c r="O666" s="18">
        <f>IFERROR(_xlfn.PERCENTRANK.EXC(INDEX(B:B, MAX(4, ROW()-251)):INDEX(B:B, ROW()), B666), "")</f>
        <v>8.5999999999999993E-2</v>
      </c>
      <c r="P666" s="18">
        <f>IFERROR(_xlfn.PERCENTRANK.EXC(INDEX(H:H, MAX(4, ROW()-251)):INDEX(H:H, ROW()), H666), "")</f>
        <v>0.13</v>
      </c>
      <c r="Q666">
        <f t="shared" si="123"/>
        <v>0.108</v>
      </c>
      <c r="R666" s="1" t="str">
        <f t="shared" si="124"/>
        <v>贵</v>
      </c>
    </row>
    <row r="667" spans="1:18">
      <c r="A667" s="3">
        <f>信用曲线—价格!A666</f>
        <v>45530</v>
      </c>
      <c r="B667" s="14">
        <f>信用曲线—价格!D666</f>
        <v>2.3694999999999999</v>
      </c>
      <c r="C667" s="14">
        <f t="shared" si="112"/>
        <v>2.4218466666666667</v>
      </c>
      <c r="D667" s="14">
        <f t="shared" si="113"/>
        <v>0.1236500302818425</v>
      </c>
      <c r="E667" s="14">
        <f t="shared" si="114"/>
        <v>2.6691467272303515</v>
      </c>
      <c r="F667" s="14">
        <f t="shared" si="115"/>
        <v>2.1745466061029819</v>
      </c>
      <c r="G667" s="17">
        <f t="shared" si="116"/>
        <v>39.416365983220935</v>
      </c>
      <c r="H667" s="17">
        <f>信用曲线—价格!H666</f>
        <v>25.199999999999978</v>
      </c>
      <c r="I667" s="17">
        <f t="shared" si="117"/>
        <v>24.207166666666669</v>
      </c>
      <c r="J667" s="17">
        <f t="shared" si="118"/>
        <v>5.6333351327179102</v>
      </c>
      <c r="K667" s="17">
        <f t="shared" si="119"/>
        <v>35.473836932102486</v>
      </c>
      <c r="L667" s="17">
        <f t="shared" si="120"/>
        <v>12.940496401230849</v>
      </c>
      <c r="M667" s="17">
        <f t="shared" si="121"/>
        <v>54.406063681383976</v>
      </c>
      <c r="N667" s="17">
        <f t="shared" si="122"/>
        <v>46.911214832302456</v>
      </c>
      <c r="O667" s="18">
        <f>IFERROR(_xlfn.PERCENTRANK.EXC(INDEX(B:B, MAX(4, ROW()-251)):INDEX(B:B, ROW()), B667), "")</f>
        <v>9.4E-2</v>
      </c>
      <c r="P667" s="18">
        <f>IFERROR(_xlfn.PERCENTRANK.EXC(INDEX(H:H, MAX(4, ROW()-251)):INDEX(H:H, ROW()), H667), "")</f>
        <v>0.14599999999999999</v>
      </c>
      <c r="Q667">
        <f t="shared" si="123"/>
        <v>0.12</v>
      </c>
      <c r="R667" s="1" t="str">
        <f t="shared" si="124"/>
        <v>贵</v>
      </c>
    </row>
    <row r="668" spans="1:18">
      <c r="A668" s="3">
        <f>信用曲线—价格!A667</f>
        <v>45531</v>
      </c>
      <c r="B668" s="14">
        <f>信用曲线—价格!D667</f>
        <v>2.4243999999999999</v>
      </c>
      <c r="C668" s="14">
        <f t="shared" si="112"/>
        <v>2.4173233333333335</v>
      </c>
      <c r="D668" s="14">
        <f t="shared" si="113"/>
        <v>0.11830719330920066</v>
      </c>
      <c r="E668" s="14">
        <f t="shared" si="114"/>
        <v>2.6539377199517347</v>
      </c>
      <c r="F668" s="14">
        <f t="shared" si="115"/>
        <v>2.1807089467149323</v>
      </c>
      <c r="G668" s="17">
        <f t="shared" si="116"/>
        <v>51.495400758973979</v>
      </c>
      <c r="H668" s="17">
        <f>信用曲线—价格!H667</f>
        <v>29.23</v>
      </c>
      <c r="I668" s="17">
        <f t="shared" si="117"/>
        <v>24.048833333333338</v>
      </c>
      <c r="J668" s="17">
        <f t="shared" si="118"/>
        <v>5.344322852468034</v>
      </c>
      <c r="K668" s="17">
        <f t="shared" si="119"/>
        <v>34.737479038269406</v>
      </c>
      <c r="L668" s="17">
        <f t="shared" si="120"/>
        <v>13.36018762839727</v>
      </c>
      <c r="M668" s="17">
        <f t="shared" si="121"/>
        <v>74.236778024525478</v>
      </c>
      <c r="N668" s="17">
        <f t="shared" si="122"/>
        <v>62.866089391749725</v>
      </c>
      <c r="O668" s="18">
        <f>IFERROR(_xlfn.PERCENTRANK.EXC(INDEX(B:B, MAX(4, ROW()-251)):INDEX(B:B, ROW()), B668), "")</f>
        <v>0.11799999999999999</v>
      </c>
      <c r="P668" s="18">
        <f>IFERROR(_xlfn.PERCENTRANK.EXC(INDEX(H:H, MAX(4, ROW()-251)):INDEX(H:H, ROW()), H668), "")</f>
        <v>0.21299999999999999</v>
      </c>
      <c r="Q668">
        <f t="shared" si="123"/>
        <v>0.16549999999999998</v>
      </c>
      <c r="R668" s="1" t="str">
        <f t="shared" si="124"/>
        <v>中性</v>
      </c>
    </row>
    <row r="669" spans="1:18">
      <c r="A669" s="3">
        <f>信用曲线—价格!A668</f>
        <v>45532</v>
      </c>
      <c r="B669" s="14">
        <f>信用曲线—价格!D668</f>
        <v>2.4304000000000001</v>
      </c>
      <c r="C669" s="14">
        <f t="shared" si="112"/>
        <v>2.4130899999999995</v>
      </c>
      <c r="D669" s="14">
        <f t="shared" si="113"/>
        <v>0.11301452688984544</v>
      </c>
      <c r="E669" s="14">
        <f t="shared" si="114"/>
        <v>2.6391190537796905</v>
      </c>
      <c r="F669" s="14">
        <f t="shared" si="115"/>
        <v>2.1870609462203086</v>
      </c>
      <c r="G669" s="17">
        <f t="shared" si="116"/>
        <v>53.829153754913413</v>
      </c>
      <c r="H669" s="17">
        <f>信用曲线—价格!H668</f>
        <v>31.58000000000003</v>
      </c>
      <c r="I669" s="17">
        <f t="shared" si="117"/>
        <v>23.932000000000006</v>
      </c>
      <c r="J669" s="17">
        <f t="shared" si="118"/>
        <v>5.0917003919472288</v>
      </c>
      <c r="K669" s="17">
        <f t="shared" si="119"/>
        <v>34.115400783894465</v>
      </c>
      <c r="L669" s="17">
        <f t="shared" si="120"/>
        <v>13.748599216105548</v>
      </c>
      <c r="M669" s="17">
        <f t="shared" si="121"/>
        <v>87.551306102455001</v>
      </c>
      <c r="N669" s="17">
        <f t="shared" si="122"/>
        <v>70.690229928684204</v>
      </c>
      <c r="O669" s="18">
        <f>IFERROR(_xlfn.PERCENTRANK.EXC(INDEX(B:B, MAX(4, ROW()-251)):INDEX(B:B, ROW()), B669), "")</f>
        <v>0.126</v>
      </c>
      <c r="P669" s="18">
        <f>IFERROR(_xlfn.PERCENTRANK.EXC(INDEX(H:H, MAX(4, ROW()-251)):INDEX(H:H, ROW()), H669), "")</f>
        <v>0.221</v>
      </c>
      <c r="Q669">
        <f t="shared" si="123"/>
        <v>0.17349999999999999</v>
      </c>
      <c r="R669" s="1" t="str">
        <f t="shared" si="124"/>
        <v>中性</v>
      </c>
    </row>
    <row r="670" spans="1:18">
      <c r="A670" s="3">
        <f>信用曲线—价格!A669</f>
        <v>45533</v>
      </c>
      <c r="B670" s="14">
        <f>信用曲线—价格!D669</f>
        <v>2.4127999999999998</v>
      </c>
      <c r="C670" s="14">
        <f t="shared" si="112"/>
        <v>2.4091133333333326</v>
      </c>
      <c r="D670" s="14">
        <f t="shared" si="113"/>
        <v>0.10859849152535188</v>
      </c>
      <c r="E670" s="14">
        <f t="shared" si="114"/>
        <v>2.6263103163840364</v>
      </c>
      <c r="F670" s="14">
        <f t="shared" si="115"/>
        <v>2.1919163502826287</v>
      </c>
      <c r="G670" s="17">
        <f t="shared" si="116"/>
        <v>50.848691960377423</v>
      </c>
      <c r="H670" s="17">
        <f>信用曲线—价格!H669</f>
        <v>29.179999999999986</v>
      </c>
      <c r="I670" s="17">
        <f t="shared" si="117"/>
        <v>23.794666666666668</v>
      </c>
      <c r="J670" s="17">
        <f t="shared" si="118"/>
        <v>4.8259241555169421</v>
      </c>
      <c r="K670" s="17">
        <f t="shared" si="119"/>
        <v>33.446514977700552</v>
      </c>
      <c r="L670" s="17">
        <f t="shared" si="120"/>
        <v>14.142818355632784</v>
      </c>
      <c r="M670" s="17">
        <f t="shared" si="121"/>
        <v>77.897938093250303</v>
      </c>
      <c r="N670" s="17">
        <f t="shared" si="122"/>
        <v>64.373315026813856</v>
      </c>
      <c r="O670" s="18">
        <f>IFERROR(_xlfn.PERCENTRANK.EXC(INDEX(B:B, MAX(4, ROW()-251)):INDEX(B:B, ROW()), B670), "")</f>
        <v>0.106</v>
      </c>
      <c r="P670" s="18">
        <f>IFERROR(_xlfn.PERCENTRANK.EXC(INDEX(H:H, MAX(4, ROW()-251)):INDEX(H:H, ROW()), H670), "")</f>
        <v>0.21299999999999999</v>
      </c>
      <c r="Q670">
        <f t="shared" si="123"/>
        <v>0.1595</v>
      </c>
      <c r="R670" s="1" t="str">
        <f t="shared" si="124"/>
        <v>中性</v>
      </c>
    </row>
    <row r="671" spans="1:18">
      <c r="A671" s="3">
        <f>信用曲线—价格!A670</f>
        <v>45534</v>
      </c>
      <c r="B671" s="14">
        <f>信用曲线—价格!D670</f>
        <v>2.4033000000000002</v>
      </c>
      <c r="C671" s="14">
        <f t="shared" si="112"/>
        <v>2.4050416666666661</v>
      </c>
      <c r="D671" s="14">
        <f t="shared" si="113"/>
        <v>0.10398724708586708</v>
      </c>
      <c r="E671" s="14">
        <f t="shared" si="114"/>
        <v>2.6130161608384004</v>
      </c>
      <c r="F671" s="14">
        <f t="shared" si="115"/>
        <v>2.1970671724949318</v>
      </c>
      <c r="G671" s="17">
        <f t="shared" si="116"/>
        <v>49.581278782861787</v>
      </c>
      <c r="H671" s="17">
        <f>信用曲线—价格!H670</f>
        <v>28.020000000000024</v>
      </c>
      <c r="I671" s="17">
        <f t="shared" si="117"/>
        <v>23.640166666666666</v>
      </c>
      <c r="J671" s="17">
        <f t="shared" si="118"/>
        <v>4.5255963149235683</v>
      </c>
      <c r="K671" s="17">
        <f t="shared" si="119"/>
        <v>32.691359296513802</v>
      </c>
      <c r="L671" s="17">
        <f t="shared" si="120"/>
        <v>14.588974036819529</v>
      </c>
      <c r="M671" s="17">
        <f t="shared" si="121"/>
        <v>74.194785772708329</v>
      </c>
      <c r="N671" s="17">
        <f t="shared" si="122"/>
        <v>61.888032277785058</v>
      </c>
      <c r="O671" s="18">
        <f>IFERROR(_xlfn.PERCENTRANK.EXC(INDEX(B:B, MAX(4, ROW()-251)):INDEX(B:B, ROW()), B671), "")</f>
        <v>0.106</v>
      </c>
      <c r="P671" s="18">
        <f>IFERROR(_xlfn.PERCENTRANK.EXC(INDEX(H:H, MAX(4, ROW()-251)):INDEX(H:H, ROW()), H671), "")</f>
        <v>0.20100000000000001</v>
      </c>
      <c r="Q671">
        <f t="shared" si="123"/>
        <v>0.1535</v>
      </c>
      <c r="R671" s="1" t="str">
        <f t="shared" si="124"/>
        <v>中性</v>
      </c>
    </row>
    <row r="672" spans="1:18">
      <c r="A672" s="3">
        <f>信用曲线—价格!A671</f>
        <v>45537</v>
      </c>
      <c r="B672" s="14">
        <f>信用曲线—价格!D671</f>
        <v>2.3845999999999998</v>
      </c>
      <c r="C672" s="14">
        <f t="shared" si="112"/>
        <v>2.4009916666666666</v>
      </c>
      <c r="D672" s="14">
        <f t="shared" si="113"/>
        <v>9.9820941880214217E-2</v>
      </c>
      <c r="E672" s="14">
        <f t="shared" si="114"/>
        <v>2.6006335504270952</v>
      </c>
      <c r="F672" s="14">
        <f t="shared" si="115"/>
        <v>2.2013497829062381</v>
      </c>
      <c r="G672" s="17">
        <f t="shared" si="116"/>
        <v>45.894732518568873</v>
      </c>
      <c r="H672" s="17">
        <f>信用曲线—价格!H671</f>
        <v>29.02999999999998</v>
      </c>
      <c r="I672" s="17">
        <f t="shared" si="117"/>
        <v>23.544166666666666</v>
      </c>
      <c r="J672" s="17">
        <f t="shared" si="118"/>
        <v>4.3424566551964379</v>
      </c>
      <c r="K672" s="17">
        <f t="shared" si="119"/>
        <v>32.229079977059541</v>
      </c>
      <c r="L672" s="17">
        <f t="shared" si="120"/>
        <v>14.85925335627379</v>
      </c>
      <c r="M672" s="17">
        <f t="shared" si="121"/>
        <v>81.58254514048312</v>
      </c>
      <c r="N672" s="17">
        <f t="shared" si="122"/>
        <v>63.738638829525996</v>
      </c>
      <c r="O672" s="18">
        <f>IFERROR(_xlfn.PERCENTRANK.EXC(INDEX(B:B, MAX(4, ROW()-251)):INDEX(B:B, ROW()), B672), "")</f>
        <v>0.10199999999999999</v>
      </c>
      <c r="P672" s="18">
        <f>IFERROR(_xlfn.PERCENTRANK.EXC(INDEX(H:H, MAX(4, ROW()-251)):INDEX(H:H, ROW()), H672), "")</f>
        <v>0.217</v>
      </c>
      <c r="Q672">
        <f t="shared" si="123"/>
        <v>0.1595</v>
      </c>
      <c r="R672" s="1" t="str">
        <f t="shared" si="124"/>
        <v>中性</v>
      </c>
    </row>
    <row r="673" spans="1:18">
      <c r="A673" s="3">
        <f>信用曲线—价格!A672</f>
        <v>45538</v>
      </c>
      <c r="B673" s="14">
        <f>信用曲线—价格!D672</f>
        <v>2.3784999999999998</v>
      </c>
      <c r="C673" s="14">
        <f t="shared" si="112"/>
        <v>2.397393333333333</v>
      </c>
      <c r="D673" s="14">
        <f t="shared" si="113"/>
        <v>9.6569217937743215E-2</v>
      </c>
      <c r="E673" s="14">
        <f t="shared" si="114"/>
        <v>2.5905317692088197</v>
      </c>
      <c r="F673" s="14">
        <f t="shared" si="115"/>
        <v>2.2042548974578464</v>
      </c>
      <c r="G673" s="17">
        <f t="shared" si="116"/>
        <v>45.108862395076699</v>
      </c>
      <c r="H673" s="17">
        <f>信用曲线—价格!H672</f>
        <v>29.769999999999985</v>
      </c>
      <c r="I673" s="17">
        <f t="shared" si="117"/>
        <v>23.509999999999998</v>
      </c>
      <c r="J673" s="17">
        <f t="shared" si="118"/>
        <v>4.2839084007995156</v>
      </c>
      <c r="K673" s="17">
        <f t="shared" si="119"/>
        <v>32.077816801599027</v>
      </c>
      <c r="L673" s="17">
        <f t="shared" si="120"/>
        <v>14.942183198400967</v>
      </c>
      <c r="M673" s="17">
        <f t="shared" si="121"/>
        <v>86.53206029587183</v>
      </c>
      <c r="N673" s="17">
        <f t="shared" si="122"/>
        <v>65.820461345474257</v>
      </c>
      <c r="O673" s="18">
        <f>IFERROR(_xlfn.PERCENTRANK.EXC(INDEX(B:B, MAX(4, ROW()-251)):INDEX(B:B, ROW()), B673), "")</f>
        <v>0.10199999999999999</v>
      </c>
      <c r="P673" s="18">
        <f>IFERROR(_xlfn.PERCENTRANK.EXC(INDEX(H:H, MAX(4, ROW()-251)):INDEX(H:H, ROW()), H673), "")</f>
        <v>0.23300000000000001</v>
      </c>
      <c r="Q673">
        <f t="shared" si="123"/>
        <v>0.16750000000000001</v>
      </c>
      <c r="R673" s="1" t="str">
        <f t="shared" si="124"/>
        <v>中性</v>
      </c>
    </row>
    <row r="674" spans="1:18">
      <c r="A674" s="3">
        <f>信用曲线—价格!A673</f>
        <v>45539</v>
      </c>
      <c r="B674" s="14">
        <f>信用曲线—价格!D673</f>
        <v>2.3784999999999998</v>
      </c>
      <c r="C674" s="14">
        <f t="shared" si="112"/>
        <v>2.3941250000000003</v>
      </c>
      <c r="D674" s="14">
        <f t="shared" si="113"/>
        <v>9.3747321091668556E-2</v>
      </c>
      <c r="E674" s="14">
        <f t="shared" si="114"/>
        <v>2.5816196421833375</v>
      </c>
      <c r="F674" s="14">
        <f t="shared" si="115"/>
        <v>2.2066303578166631</v>
      </c>
      <c r="G674" s="17">
        <f t="shared" si="116"/>
        <v>45.833214267338398</v>
      </c>
      <c r="H674" s="17">
        <f>信用曲线—价格!H673</f>
        <v>30.769999999999964</v>
      </c>
      <c r="I674" s="17">
        <f t="shared" si="117"/>
        <v>23.532999999999998</v>
      </c>
      <c r="J674" s="17">
        <f t="shared" si="118"/>
        <v>4.3195689128917039</v>
      </c>
      <c r="K674" s="17">
        <f t="shared" si="119"/>
        <v>32.172137825783409</v>
      </c>
      <c r="L674" s="17">
        <f t="shared" si="120"/>
        <v>14.89386217421659</v>
      </c>
      <c r="M674" s="17">
        <f t="shared" si="121"/>
        <v>91.884966682677629</v>
      </c>
      <c r="N674" s="17">
        <f t="shared" si="122"/>
        <v>68.859090475008017</v>
      </c>
      <c r="O674" s="18">
        <f>IFERROR(_xlfn.PERCENTRANK.EXC(INDEX(B:B, MAX(4, ROW()-251)):INDEX(B:B, ROW()), B674), "")</f>
        <v>0.10199999999999999</v>
      </c>
      <c r="P674" s="18">
        <f>IFERROR(_xlfn.PERCENTRANK.EXC(INDEX(H:H, MAX(4, ROW()-251)):INDEX(H:H, ROW()), H674), "")</f>
        <v>0.23699999999999999</v>
      </c>
      <c r="Q674">
        <f t="shared" si="123"/>
        <v>0.16949999999999998</v>
      </c>
      <c r="R674" s="1" t="str">
        <f t="shared" si="124"/>
        <v>中性</v>
      </c>
    </row>
    <row r="675" spans="1:18">
      <c r="A675" s="3">
        <f>信用曲线—价格!A674</f>
        <v>45540</v>
      </c>
      <c r="B675" s="14">
        <f>信用曲线—价格!D674</f>
        <v>2.3685</v>
      </c>
      <c r="C675" s="14">
        <f t="shared" si="112"/>
        <v>2.3908450000000001</v>
      </c>
      <c r="D675" s="14">
        <f t="shared" si="113"/>
        <v>9.1061099668746329E-2</v>
      </c>
      <c r="E675" s="14">
        <f t="shared" si="114"/>
        <v>2.572967199337493</v>
      </c>
      <c r="F675" s="14">
        <f t="shared" si="115"/>
        <v>2.2087228006625073</v>
      </c>
      <c r="G675" s="17">
        <f t="shared" si="116"/>
        <v>43.865382671282077</v>
      </c>
      <c r="H675" s="17">
        <f>信用曲线—价格!H674</f>
        <v>30.330000000000013</v>
      </c>
      <c r="I675" s="17">
        <f t="shared" si="117"/>
        <v>23.564166666666662</v>
      </c>
      <c r="J675" s="17">
        <f t="shared" si="118"/>
        <v>4.3622561771177999</v>
      </c>
      <c r="K675" s="17">
        <f t="shared" si="119"/>
        <v>32.288679020902265</v>
      </c>
      <c r="L675" s="17">
        <f t="shared" si="120"/>
        <v>14.839654312431062</v>
      </c>
      <c r="M675" s="17">
        <f t="shared" si="121"/>
        <v>88.774851009573354</v>
      </c>
      <c r="N675" s="17">
        <f t="shared" si="122"/>
        <v>66.320116840427715</v>
      </c>
      <c r="O675" s="18">
        <f>IFERROR(_xlfn.PERCENTRANK.EXC(INDEX(B:B, MAX(4, ROW()-251)):INDEX(B:B, ROW()), B675), "")</f>
        <v>9.4E-2</v>
      </c>
      <c r="P675" s="18">
        <f>IFERROR(_xlfn.PERCENTRANK.EXC(INDEX(H:H, MAX(4, ROW()-251)):INDEX(H:H, ROW()), H675), "")</f>
        <v>0.23699999999999999</v>
      </c>
      <c r="Q675">
        <f t="shared" si="123"/>
        <v>0.16549999999999998</v>
      </c>
      <c r="R675" s="1" t="str">
        <f t="shared" si="124"/>
        <v>中性</v>
      </c>
    </row>
    <row r="676" spans="1:18">
      <c r="A676" s="3">
        <f>信用曲线—价格!A675</f>
        <v>45541</v>
      </c>
      <c r="B676" s="14">
        <f>信用曲线—价格!D675</f>
        <v>2.3885999999999998</v>
      </c>
      <c r="C676" s="14">
        <f t="shared" si="112"/>
        <v>2.3882866666666667</v>
      </c>
      <c r="D676" s="14">
        <f t="shared" si="113"/>
        <v>8.8869507204296233E-2</v>
      </c>
      <c r="E676" s="14">
        <f t="shared" si="114"/>
        <v>2.5660256810752591</v>
      </c>
      <c r="F676" s="14">
        <f t="shared" si="115"/>
        <v>2.2105476522580743</v>
      </c>
      <c r="G676" s="17">
        <f t="shared" si="116"/>
        <v>50.088144219313847</v>
      </c>
      <c r="H676" s="17">
        <f>信用曲线—价格!H675</f>
        <v>32.669999999999973</v>
      </c>
      <c r="I676" s="17">
        <f t="shared" si="117"/>
        <v>23.658499999999993</v>
      </c>
      <c r="J676" s="17">
        <f t="shared" si="118"/>
        <v>4.497147806091184</v>
      </c>
      <c r="K676" s="17">
        <f t="shared" si="119"/>
        <v>32.652795612182359</v>
      </c>
      <c r="L676" s="17">
        <f t="shared" si="120"/>
        <v>14.664204387817625</v>
      </c>
      <c r="M676" s="17">
        <f t="shared" si="121"/>
        <v>100.09564055129738</v>
      </c>
      <c r="N676" s="17">
        <f t="shared" si="122"/>
        <v>75.091892385305613</v>
      </c>
      <c r="O676" s="18">
        <f>IFERROR(_xlfn.PERCENTRANK.EXC(INDEX(B:B, MAX(4, ROW()-251)):INDEX(B:B, ROW()), B676), "")</f>
        <v>0.11799999999999999</v>
      </c>
      <c r="P676" s="18">
        <f>IFERROR(_xlfn.PERCENTRANK.EXC(INDEX(H:H, MAX(4, ROW()-251)):INDEX(H:H, ROW()), H676), "")</f>
        <v>0.252</v>
      </c>
      <c r="Q676">
        <f t="shared" si="123"/>
        <v>0.185</v>
      </c>
      <c r="R676" s="1" t="str">
        <f t="shared" si="124"/>
        <v>中性</v>
      </c>
    </row>
    <row r="677" spans="1:18">
      <c r="A677" s="3">
        <f>信用曲线—价格!A676</f>
        <v>45544</v>
      </c>
      <c r="B677" s="14">
        <f>信用曲线—价格!D676</f>
        <v>2.3731</v>
      </c>
      <c r="C677" s="14">
        <f t="shared" si="112"/>
        <v>2.3854850000000005</v>
      </c>
      <c r="D677" s="14">
        <f t="shared" si="113"/>
        <v>8.6587543287371144E-2</v>
      </c>
      <c r="E677" s="14">
        <f t="shared" si="114"/>
        <v>2.5586600865747426</v>
      </c>
      <c r="F677" s="14">
        <f t="shared" si="115"/>
        <v>2.2123099134252584</v>
      </c>
      <c r="G677" s="17">
        <f t="shared" si="116"/>
        <v>46.424139220899079</v>
      </c>
      <c r="H677" s="17">
        <f>信用曲线—价格!H676</f>
        <v>32.120000000000019</v>
      </c>
      <c r="I677" s="17">
        <f t="shared" si="117"/>
        <v>23.752666666666663</v>
      </c>
      <c r="J677" s="17">
        <f t="shared" si="118"/>
        <v>4.6146347401837549</v>
      </c>
      <c r="K677" s="17">
        <f t="shared" si="119"/>
        <v>32.981936147034176</v>
      </c>
      <c r="L677" s="17">
        <f t="shared" si="120"/>
        <v>14.523397186299153</v>
      </c>
      <c r="M677" s="17">
        <f t="shared" si="121"/>
        <v>95.330420523164548</v>
      </c>
      <c r="N677" s="17">
        <f t="shared" si="122"/>
        <v>70.877279872031806</v>
      </c>
      <c r="O677" s="18">
        <f>IFERROR(_xlfn.PERCENTRANK.EXC(INDEX(B:B, MAX(4, ROW()-251)):INDEX(B:B, ROW()), B677), "")</f>
        <v>0.106</v>
      </c>
      <c r="P677" s="18">
        <f>IFERROR(_xlfn.PERCENTRANK.EXC(INDEX(H:H, MAX(4, ROW()-251)):INDEX(H:H, ROW()), H677), "")</f>
        <v>0.252</v>
      </c>
      <c r="Q677">
        <f t="shared" si="123"/>
        <v>0.17899999999999999</v>
      </c>
      <c r="R677" s="1" t="str">
        <f t="shared" si="124"/>
        <v>中性</v>
      </c>
    </row>
    <row r="678" spans="1:18">
      <c r="A678" s="3">
        <f>信用曲线—价格!A677</f>
        <v>45545</v>
      </c>
      <c r="B678" s="14">
        <f>信用曲线—价格!D677</f>
        <v>2.3740000000000001</v>
      </c>
      <c r="C678" s="14">
        <f t="shared" si="112"/>
        <v>2.3829566666666664</v>
      </c>
      <c r="D678" s="14">
        <f t="shared" si="113"/>
        <v>8.4616269154635479E-2</v>
      </c>
      <c r="E678" s="14">
        <f t="shared" si="114"/>
        <v>2.5521892049759374</v>
      </c>
      <c r="F678" s="14">
        <f t="shared" si="115"/>
        <v>2.2137241283573954</v>
      </c>
      <c r="G678" s="17">
        <f t="shared" si="116"/>
        <v>47.353739784278943</v>
      </c>
      <c r="H678" s="17">
        <f>信用曲线—价格!H677</f>
        <v>33.130000000000017</v>
      </c>
      <c r="I678" s="17">
        <f t="shared" si="117"/>
        <v>23.877166666666668</v>
      </c>
      <c r="J678" s="17">
        <f t="shared" si="118"/>
        <v>4.7652748481625782</v>
      </c>
      <c r="K678" s="17">
        <f t="shared" si="119"/>
        <v>33.40771636299182</v>
      </c>
      <c r="L678" s="17">
        <f t="shared" si="120"/>
        <v>14.346616970341511</v>
      </c>
      <c r="M678" s="17">
        <f t="shared" si="121"/>
        <v>98.543020225271547</v>
      </c>
      <c r="N678" s="17">
        <f t="shared" si="122"/>
        <v>72.948380004775245</v>
      </c>
      <c r="O678" s="18">
        <f>IFERROR(_xlfn.PERCENTRANK.EXC(INDEX(B:B, MAX(4, ROW()-251)):INDEX(B:B, ROW()), B678), "")</f>
        <v>0.11</v>
      </c>
      <c r="P678" s="18">
        <f>IFERROR(_xlfn.PERCENTRANK.EXC(INDEX(H:H, MAX(4, ROW()-251)):INDEX(H:H, ROW()), H678), "")</f>
        <v>0.26</v>
      </c>
      <c r="Q678">
        <f t="shared" si="123"/>
        <v>0.185</v>
      </c>
      <c r="R678" s="1" t="str">
        <f t="shared" si="124"/>
        <v>中性</v>
      </c>
    </row>
    <row r="679" spans="1:18">
      <c r="A679" s="3">
        <f>信用曲线—价格!A678</f>
        <v>45546</v>
      </c>
      <c r="B679" s="14">
        <f>信用曲线—价格!D678</f>
        <v>2.3721000000000001</v>
      </c>
      <c r="C679" s="14">
        <f t="shared" si="112"/>
        <v>2.3804366666666668</v>
      </c>
      <c r="D679" s="14">
        <f t="shared" si="113"/>
        <v>8.2593086604159899E-2</v>
      </c>
      <c r="E679" s="14">
        <f t="shared" si="114"/>
        <v>2.5456228398749867</v>
      </c>
      <c r="F679" s="14">
        <f t="shared" si="115"/>
        <v>2.2152504934583468</v>
      </c>
      <c r="G679" s="17">
        <f t="shared" si="116"/>
        <v>47.476584600046067</v>
      </c>
      <c r="H679" s="17">
        <f>信用曲线—价格!H678</f>
        <v>34.440000000000026</v>
      </c>
      <c r="I679" s="17">
        <f t="shared" si="117"/>
        <v>23.981833333333334</v>
      </c>
      <c r="J679" s="17">
        <f t="shared" si="118"/>
        <v>4.927158046219879</v>
      </c>
      <c r="K679" s="17">
        <f t="shared" si="119"/>
        <v>33.836149425773094</v>
      </c>
      <c r="L679" s="17">
        <f t="shared" si="120"/>
        <v>14.127517240893576</v>
      </c>
      <c r="M679" s="17">
        <f t="shared" si="121"/>
        <v>103.06388880041207</v>
      </c>
      <c r="N679" s="17">
        <f t="shared" si="122"/>
        <v>75.270236700229077</v>
      </c>
      <c r="O679" s="18">
        <f>IFERROR(_xlfn.PERCENTRANK.EXC(INDEX(B:B, MAX(4, ROW()-251)):INDEX(B:B, ROW()), B679), "")</f>
        <v>0.10199999999999999</v>
      </c>
      <c r="P679" s="18">
        <f>IFERROR(_xlfn.PERCENTRANK.EXC(INDEX(H:H, MAX(4, ROW()-251)):INDEX(H:H, ROW()), H679), "")</f>
        <v>0.26400000000000001</v>
      </c>
      <c r="Q679">
        <f t="shared" si="123"/>
        <v>0.183</v>
      </c>
      <c r="R679" s="1" t="str">
        <f t="shared" si="124"/>
        <v>中性</v>
      </c>
    </row>
    <row r="680" spans="1:18">
      <c r="A680" s="3">
        <f>信用曲线—价格!A679</f>
        <v>45547</v>
      </c>
      <c r="B680" s="14">
        <f>信用曲线—价格!D679</f>
        <v>2.3672</v>
      </c>
      <c r="C680" s="14">
        <f t="shared" si="112"/>
        <v>2.3778333333333332</v>
      </c>
      <c r="D680" s="14">
        <f t="shared" si="113"/>
        <v>8.0444265718605745E-2</v>
      </c>
      <c r="E680" s="14">
        <f t="shared" si="114"/>
        <v>2.5387218647705447</v>
      </c>
      <c r="F680" s="14">
        <f t="shared" si="115"/>
        <v>2.2169448018961218</v>
      </c>
      <c r="G680" s="17">
        <f t="shared" si="116"/>
        <v>46.695434647098182</v>
      </c>
      <c r="H680" s="17">
        <f>信用曲线—价格!H679</f>
        <v>34.439999999999984</v>
      </c>
      <c r="I680" s="17">
        <f t="shared" si="117"/>
        <v>24.086833333333335</v>
      </c>
      <c r="J680" s="17">
        <f t="shared" si="118"/>
        <v>5.0819682866647806</v>
      </c>
      <c r="K680" s="17">
        <f t="shared" si="119"/>
        <v>34.250769906662896</v>
      </c>
      <c r="L680" s="17">
        <f t="shared" si="120"/>
        <v>13.922896760003773</v>
      </c>
      <c r="M680" s="17">
        <f t="shared" si="121"/>
        <v>100.93088977863967</v>
      </c>
      <c r="N680" s="17">
        <f t="shared" si="122"/>
        <v>73.813162212868917</v>
      </c>
      <c r="O680" s="18">
        <f>IFERROR(_xlfn.PERCENTRANK.EXC(INDEX(B:B, MAX(4, ROW()-251)):INDEX(B:B, ROW()), B680), "")</f>
        <v>9.4E-2</v>
      </c>
      <c r="P680" s="18">
        <f>IFERROR(_xlfn.PERCENTRANK.EXC(INDEX(H:H, MAX(4, ROW()-251)):INDEX(H:H, ROW()), H680), "")</f>
        <v>0.26400000000000001</v>
      </c>
      <c r="Q680">
        <f t="shared" si="123"/>
        <v>0.17899999999999999</v>
      </c>
      <c r="R680" s="1" t="str">
        <f t="shared" si="124"/>
        <v>中性</v>
      </c>
    </row>
    <row r="681" spans="1:18">
      <c r="A681" s="3">
        <f>信用曲线—价格!A680</f>
        <v>45548</v>
      </c>
      <c r="B681" s="14">
        <f>信用曲线—价格!D680</f>
        <v>2.3580999999999999</v>
      </c>
      <c r="C681" s="14">
        <f t="shared" si="112"/>
        <v>2.3750449999999996</v>
      </c>
      <c r="D681" s="14">
        <f t="shared" si="113"/>
        <v>7.8108194029668038E-2</v>
      </c>
      <c r="E681" s="14">
        <f t="shared" si="114"/>
        <v>2.5312613880593355</v>
      </c>
      <c r="F681" s="14">
        <f t="shared" si="115"/>
        <v>2.2188286119406637</v>
      </c>
      <c r="G681" s="17">
        <f t="shared" si="116"/>
        <v>44.57643330174696</v>
      </c>
      <c r="H681" s="17">
        <f>信用曲线—价格!H680</f>
        <v>34.539999999999971</v>
      </c>
      <c r="I681" s="17">
        <f t="shared" si="117"/>
        <v>24.213833333333334</v>
      </c>
      <c r="J681" s="17">
        <f t="shared" si="118"/>
        <v>5.246519133920966</v>
      </c>
      <c r="K681" s="17">
        <f t="shared" si="119"/>
        <v>34.706871601175266</v>
      </c>
      <c r="L681" s="17">
        <f t="shared" si="120"/>
        <v>13.720795065491401</v>
      </c>
      <c r="M681" s="17">
        <f t="shared" si="121"/>
        <v>99.204846123135255</v>
      </c>
      <c r="N681" s="17">
        <f t="shared" si="122"/>
        <v>71.8906397124411</v>
      </c>
      <c r="O681" s="18">
        <f>IFERROR(_xlfn.PERCENTRANK.EXC(INDEX(B:B, MAX(4, ROW()-251)):INDEX(B:B, ROW()), B681), "")</f>
        <v>0.09</v>
      </c>
      <c r="P681" s="18">
        <f>IFERROR(_xlfn.PERCENTRANK.EXC(INDEX(H:H, MAX(4, ROW()-251)):INDEX(H:H, ROW()), H681), "")</f>
        <v>0.27200000000000002</v>
      </c>
      <c r="Q681">
        <f t="shared" si="123"/>
        <v>0.18099999999999999</v>
      </c>
      <c r="R681" s="1" t="str">
        <f t="shared" si="124"/>
        <v>中性</v>
      </c>
    </row>
    <row r="682" spans="1:18">
      <c r="A682" s="3">
        <f>信用曲线—价格!A681</f>
        <v>45549</v>
      </c>
      <c r="B682" s="14">
        <f>信用曲线—价格!D681</f>
        <v>2.343</v>
      </c>
      <c r="C682" s="14">
        <f t="shared" si="112"/>
        <v>2.372068333333333</v>
      </c>
      <c r="D682" s="14">
        <f t="shared" si="113"/>
        <v>7.579738712831878E-2</v>
      </c>
      <c r="E682" s="14">
        <f t="shared" si="114"/>
        <v>2.5236631075899707</v>
      </c>
      <c r="F682" s="14">
        <f t="shared" si="115"/>
        <v>2.2204735590766953</v>
      </c>
      <c r="G682" s="17">
        <f t="shared" si="116"/>
        <v>40.412488334155015</v>
      </c>
      <c r="H682" s="17">
        <f>信用曲线—价格!H681</f>
        <v>34.729999999999997</v>
      </c>
      <c r="I682" s="17">
        <f t="shared" si="117"/>
        <v>24.336333333333339</v>
      </c>
      <c r="J682" s="17">
        <f t="shared" si="118"/>
        <v>5.40510837053011</v>
      </c>
      <c r="K682" s="17">
        <f t="shared" si="119"/>
        <v>35.146550074393559</v>
      </c>
      <c r="L682" s="17">
        <f t="shared" si="120"/>
        <v>13.526116592273119</v>
      </c>
      <c r="M682" s="17">
        <f t="shared" si="121"/>
        <v>98.073350033716764</v>
      </c>
      <c r="N682" s="17">
        <f t="shared" si="122"/>
        <v>69.242919183935896</v>
      </c>
      <c r="O682" s="18">
        <f>IFERROR(_xlfn.PERCENTRANK.EXC(INDEX(B:B, MAX(4, ROW()-251)):INDEX(B:B, ROW()), B682), "")</f>
        <v>8.5999999999999993E-2</v>
      </c>
      <c r="P682" s="18">
        <f>IFERROR(_xlfn.PERCENTRANK.EXC(INDEX(H:H, MAX(4, ROW()-251)):INDEX(H:H, ROW()), H682), "")</f>
        <v>0.27600000000000002</v>
      </c>
      <c r="Q682">
        <f t="shared" si="123"/>
        <v>0.18099999999999999</v>
      </c>
      <c r="R682" s="1" t="str">
        <f t="shared" si="124"/>
        <v>中性</v>
      </c>
    </row>
    <row r="683" spans="1:18">
      <c r="A683" s="3">
        <f>信用曲线—价格!A682</f>
        <v>45553</v>
      </c>
      <c r="B683" s="14">
        <f>信用曲线—价格!D682</f>
        <v>2.3380000000000001</v>
      </c>
      <c r="C683" s="14">
        <f t="shared" si="112"/>
        <v>2.3693266666666664</v>
      </c>
      <c r="D683" s="14">
        <f t="shared" si="113"/>
        <v>7.3952185346439381E-2</v>
      </c>
      <c r="E683" s="14">
        <f t="shared" si="114"/>
        <v>2.517231037359545</v>
      </c>
      <c r="F683" s="14">
        <f t="shared" si="115"/>
        <v>2.2214222959737877</v>
      </c>
      <c r="G683" s="17">
        <f t="shared" si="116"/>
        <v>39.409823888262345</v>
      </c>
      <c r="H683" s="17">
        <f>信用曲线—价格!H682</f>
        <v>33.980000000000011</v>
      </c>
      <c r="I683" s="17">
        <f t="shared" si="117"/>
        <v>24.457833333333337</v>
      </c>
      <c r="J683" s="17">
        <f t="shared" si="118"/>
        <v>5.5391846342606303</v>
      </c>
      <c r="K683" s="17">
        <f t="shared" si="119"/>
        <v>35.536202601854598</v>
      </c>
      <c r="L683" s="17">
        <f t="shared" si="120"/>
        <v>13.379464064812076</v>
      </c>
      <c r="M683" s="17">
        <f t="shared" si="121"/>
        <v>92.976391361694041</v>
      </c>
      <c r="N683" s="17">
        <f t="shared" si="122"/>
        <v>66.193107624978197</v>
      </c>
      <c r="O683" s="18">
        <f>IFERROR(_xlfn.PERCENTRANK.EXC(INDEX(B:B, MAX(4, ROW()-251)):INDEX(B:B, ROW()), B683), "")</f>
        <v>8.3000000000000004E-2</v>
      </c>
      <c r="P683" s="18">
        <f>IFERROR(_xlfn.PERCENTRANK.EXC(INDEX(H:H, MAX(4, ROW()-251)):INDEX(H:H, ROW()), H683), "")</f>
        <v>0.26400000000000001</v>
      </c>
      <c r="Q683">
        <f t="shared" si="123"/>
        <v>0.17350000000000002</v>
      </c>
      <c r="R683" s="1" t="str">
        <f t="shared" si="124"/>
        <v>中性</v>
      </c>
    </row>
    <row r="684" spans="1:18">
      <c r="A684" s="3">
        <f>信用曲线—价格!A683</f>
        <v>45554</v>
      </c>
      <c r="B684" s="14">
        <f>信用曲线—价格!D683</f>
        <v>2.3332999999999999</v>
      </c>
      <c r="C684" s="14">
        <f t="shared" si="112"/>
        <v>2.3666883333333333</v>
      </c>
      <c r="D684" s="14">
        <f t="shared" si="113"/>
        <v>7.2321799914948567E-2</v>
      </c>
      <c r="E684" s="14">
        <f t="shared" si="114"/>
        <v>2.5113319331632304</v>
      </c>
      <c r="F684" s="14">
        <f t="shared" si="115"/>
        <v>2.2220447335034361</v>
      </c>
      <c r="G684" s="17">
        <f t="shared" si="116"/>
        <v>38.458413171202011</v>
      </c>
      <c r="H684" s="17">
        <f>信用曲线—价格!H683</f>
        <v>32.759999999999991</v>
      </c>
      <c r="I684" s="17">
        <f t="shared" si="117"/>
        <v>24.564500000000006</v>
      </c>
      <c r="J684" s="17">
        <f t="shared" si="118"/>
        <v>5.637189594596169</v>
      </c>
      <c r="K684" s="17">
        <f t="shared" si="119"/>
        <v>35.83887918919234</v>
      </c>
      <c r="L684" s="17">
        <f t="shared" si="120"/>
        <v>13.290120810807668</v>
      </c>
      <c r="M684" s="17">
        <f t="shared" si="121"/>
        <v>86.345681932785368</v>
      </c>
      <c r="N684" s="17">
        <f t="shared" si="122"/>
        <v>62.402047551993689</v>
      </c>
      <c r="O684" s="18">
        <f>IFERROR(_xlfn.PERCENTRANK.EXC(INDEX(B:B, MAX(4, ROW()-251)):INDEX(B:B, ROW()), B684), "")</f>
        <v>7.9000000000000001E-2</v>
      </c>
      <c r="P684" s="18">
        <f>IFERROR(_xlfn.PERCENTRANK.EXC(INDEX(H:H, MAX(4, ROW()-251)):INDEX(H:H, ROW()), H684), "")</f>
        <v>0.26</v>
      </c>
      <c r="Q684">
        <f t="shared" si="123"/>
        <v>0.16950000000000001</v>
      </c>
      <c r="R684" s="1" t="str">
        <f t="shared" si="124"/>
        <v>中性</v>
      </c>
    </row>
    <row r="685" spans="1:18">
      <c r="A685" s="3">
        <f>信用曲线—价格!A684</f>
        <v>45555</v>
      </c>
      <c r="B685" s="14">
        <f>信用曲线—价格!D684</f>
        <v>2.3401999999999998</v>
      </c>
      <c r="C685" s="14">
        <f t="shared" si="112"/>
        <v>2.3643283333333334</v>
      </c>
      <c r="D685" s="14">
        <f t="shared" si="113"/>
        <v>7.0796064459388214E-2</v>
      </c>
      <c r="E685" s="14">
        <f t="shared" si="114"/>
        <v>2.5059204622521096</v>
      </c>
      <c r="F685" s="14">
        <f t="shared" si="115"/>
        <v>2.2227362044145571</v>
      </c>
      <c r="G685" s="17">
        <f t="shared" si="116"/>
        <v>41.479634666989632</v>
      </c>
      <c r="H685" s="17">
        <f>信用曲线—价格!H684</f>
        <v>33.449999999999982</v>
      </c>
      <c r="I685" s="17">
        <f t="shared" si="117"/>
        <v>24.665166666666671</v>
      </c>
      <c r="J685" s="17">
        <f t="shared" si="118"/>
        <v>5.7418235134743245</v>
      </c>
      <c r="K685" s="17">
        <f t="shared" si="119"/>
        <v>36.148813693615324</v>
      </c>
      <c r="L685" s="17">
        <f t="shared" si="120"/>
        <v>13.181519639718022</v>
      </c>
      <c r="M685" s="17">
        <f t="shared" si="121"/>
        <v>88.249317976762782</v>
      </c>
      <c r="N685" s="17">
        <f t="shared" si="122"/>
        <v>64.864476321876211</v>
      </c>
      <c r="O685" s="18">
        <f>IFERROR(_xlfn.PERCENTRANK.EXC(INDEX(B:B, MAX(4, ROW()-251)):INDEX(B:B, ROW()), B685), "")</f>
        <v>0.09</v>
      </c>
      <c r="P685" s="18">
        <f>IFERROR(_xlfn.PERCENTRANK.EXC(INDEX(H:H, MAX(4, ROW()-251)):INDEX(H:H, ROW()), H685), "")</f>
        <v>0.26800000000000002</v>
      </c>
      <c r="Q685">
        <f t="shared" si="123"/>
        <v>0.17899999999999999</v>
      </c>
      <c r="R685" s="1" t="str">
        <f t="shared" si="124"/>
        <v>中性</v>
      </c>
    </row>
    <row r="686" spans="1:18">
      <c r="A686" s="3">
        <f>信用曲线—价格!A685</f>
        <v>45558</v>
      </c>
      <c r="B686" s="14">
        <f>信用曲线—价格!D685</f>
        <v>2.34</v>
      </c>
      <c r="C686" s="14">
        <f t="shared" si="112"/>
        <v>2.362285</v>
      </c>
      <c r="D686" s="14">
        <f t="shared" si="113"/>
        <v>6.9671981638415661E-2</v>
      </c>
      <c r="E686" s="14">
        <f t="shared" si="114"/>
        <v>2.5016289632768314</v>
      </c>
      <c r="F686" s="14">
        <f t="shared" si="115"/>
        <v>2.2229410367231686</v>
      </c>
      <c r="G686" s="17">
        <f t="shared" si="116"/>
        <v>42.003600487619607</v>
      </c>
      <c r="H686" s="17">
        <f>信用曲线—价格!H685</f>
        <v>33.309999999999995</v>
      </c>
      <c r="I686" s="17">
        <f t="shared" si="117"/>
        <v>24.787333333333336</v>
      </c>
      <c r="J686" s="17">
        <f t="shared" si="118"/>
        <v>5.8472832650659656</v>
      </c>
      <c r="K686" s="17">
        <f t="shared" si="119"/>
        <v>36.481899863465266</v>
      </c>
      <c r="L686" s="17">
        <f t="shared" si="120"/>
        <v>13.092766803201405</v>
      </c>
      <c r="M686" s="17">
        <f t="shared" si="121"/>
        <v>86.438574464078542</v>
      </c>
      <c r="N686" s="17">
        <f t="shared" si="122"/>
        <v>64.221087475849075</v>
      </c>
      <c r="O686" s="18">
        <f>IFERROR(_xlfn.PERCENTRANK.EXC(INDEX(B:B, MAX(4, ROW()-251)):INDEX(B:B, ROW()), B686), "")</f>
        <v>0.09</v>
      </c>
      <c r="P686" s="18">
        <f>IFERROR(_xlfn.PERCENTRANK.EXC(INDEX(H:H, MAX(4, ROW()-251)):INDEX(H:H, ROW()), H686), "")</f>
        <v>0.26800000000000002</v>
      </c>
      <c r="Q686">
        <f t="shared" si="123"/>
        <v>0.17899999999999999</v>
      </c>
      <c r="R686" s="1" t="str">
        <f t="shared" si="124"/>
        <v>中性</v>
      </c>
    </row>
    <row r="687" spans="1:18">
      <c r="A687" s="3">
        <f>信用曲线—价格!A686</f>
        <v>45559</v>
      </c>
      <c r="B687" s="14">
        <f>信用曲线—价格!D686</f>
        <v>2.35</v>
      </c>
      <c r="C687" s="14">
        <f t="shared" si="112"/>
        <v>2.3601483333333335</v>
      </c>
      <c r="D687" s="14">
        <f t="shared" si="113"/>
        <v>6.8002695588812001E-2</v>
      </c>
      <c r="E687" s="14">
        <f t="shared" si="114"/>
        <v>2.4961537245109575</v>
      </c>
      <c r="F687" s="14">
        <f t="shared" si="115"/>
        <v>2.2241429421557095</v>
      </c>
      <c r="G687" s="17">
        <f t="shared" si="116"/>
        <v>46.269142992986346</v>
      </c>
      <c r="H687" s="17">
        <f>信用曲线—价格!H686</f>
        <v>31.309999999999995</v>
      </c>
      <c r="I687" s="17">
        <f t="shared" si="117"/>
        <v>24.909833333333335</v>
      </c>
      <c r="J687" s="17">
        <f t="shared" si="118"/>
        <v>5.9063494968153272</v>
      </c>
      <c r="K687" s="17">
        <f t="shared" si="119"/>
        <v>36.722532326963986</v>
      </c>
      <c r="L687" s="17">
        <f t="shared" si="120"/>
        <v>13.097134339702681</v>
      </c>
      <c r="M687" s="17">
        <f t="shared" si="121"/>
        <v>77.090196195287788</v>
      </c>
      <c r="N687" s="17">
        <f t="shared" si="122"/>
        <v>61.679669594137067</v>
      </c>
      <c r="O687" s="18">
        <f>IFERROR(_xlfn.PERCENTRANK.EXC(INDEX(B:B, MAX(4, ROW()-251)):INDEX(B:B, ROW()), B687), "")</f>
        <v>0.106</v>
      </c>
      <c r="P687" s="18">
        <f>IFERROR(_xlfn.PERCENTRANK.EXC(INDEX(H:H, MAX(4, ROW()-251)):INDEX(H:H, ROW()), H687), "")</f>
        <v>0.245</v>
      </c>
      <c r="Q687">
        <f t="shared" si="123"/>
        <v>0.17549999999999999</v>
      </c>
      <c r="R687" s="1" t="str">
        <f t="shared" si="124"/>
        <v>中性</v>
      </c>
    </row>
    <row r="688" spans="1:18">
      <c r="A688" s="3">
        <f>信用曲线—价格!A687</f>
        <v>45560</v>
      </c>
      <c r="B688" s="14">
        <f>信用曲线—价格!D687</f>
        <v>2.3405</v>
      </c>
      <c r="C688" s="14">
        <f t="shared" si="112"/>
        <v>2.3578000000000001</v>
      </c>
      <c r="D688" s="14">
        <f t="shared" si="113"/>
        <v>6.6152217893305651E-2</v>
      </c>
      <c r="E688" s="14">
        <f t="shared" si="114"/>
        <v>2.4901044357866113</v>
      </c>
      <c r="F688" s="14">
        <f t="shared" si="115"/>
        <v>2.2254955642133889</v>
      </c>
      <c r="G688" s="17">
        <f t="shared" si="116"/>
        <v>43.462048382148502</v>
      </c>
      <c r="H688" s="17">
        <f>信用曲线—价格!H687</f>
        <v>35.359999999999992</v>
      </c>
      <c r="I688" s="17">
        <f t="shared" si="117"/>
        <v>25.040333333333333</v>
      </c>
      <c r="J688" s="17">
        <f t="shared" si="118"/>
        <v>6.0499779987459785</v>
      </c>
      <c r="K688" s="17">
        <f t="shared" si="119"/>
        <v>37.14028933082529</v>
      </c>
      <c r="L688" s="17">
        <f t="shared" si="120"/>
        <v>12.940377335841376</v>
      </c>
      <c r="M688" s="17">
        <f t="shared" si="121"/>
        <v>92.64340576447421</v>
      </c>
      <c r="N688" s="17">
        <f t="shared" si="122"/>
        <v>68.05272707331136</v>
      </c>
      <c r="O688" s="18">
        <f>IFERROR(_xlfn.PERCENTRANK.EXC(INDEX(B:B, MAX(4, ROW()-251)):INDEX(B:B, ROW()), B688), "")</f>
        <v>9.8000000000000004E-2</v>
      </c>
      <c r="P688" s="18">
        <f>IFERROR(_xlfn.PERCENTRANK.EXC(INDEX(H:H, MAX(4, ROW()-251)):INDEX(H:H, ROW()), H688), "")</f>
        <v>0.308</v>
      </c>
      <c r="Q688">
        <f t="shared" si="123"/>
        <v>0.20300000000000001</v>
      </c>
      <c r="R688" s="1" t="str">
        <f t="shared" si="124"/>
        <v>中性</v>
      </c>
    </row>
    <row r="689" spans="1:18">
      <c r="A689" s="3">
        <f>信用曲线—价格!A688</f>
        <v>45561</v>
      </c>
      <c r="B689" s="14">
        <f>信用曲线—价格!D688</f>
        <v>2.3489</v>
      </c>
      <c r="C689" s="14">
        <f t="shared" si="112"/>
        <v>2.3558333333333334</v>
      </c>
      <c r="D689" s="14">
        <f t="shared" si="113"/>
        <v>6.4589338120699571E-2</v>
      </c>
      <c r="E689" s="14">
        <f t="shared" si="114"/>
        <v>2.4850120095747328</v>
      </c>
      <c r="F689" s="14">
        <f t="shared" si="115"/>
        <v>2.2266546570919341</v>
      </c>
      <c r="G689" s="17">
        <f t="shared" si="116"/>
        <v>47.316378548276433</v>
      </c>
      <c r="H689" s="17">
        <f>信用曲线—价格!H688</f>
        <v>33.069999999999979</v>
      </c>
      <c r="I689" s="17">
        <f t="shared" si="117"/>
        <v>25.135666666666669</v>
      </c>
      <c r="J689" s="17">
        <f t="shared" si="118"/>
        <v>6.1315072293812332</v>
      </c>
      <c r="K689" s="17">
        <f t="shared" si="119"/>
        <v>37.398681125429135</v>
      </c>
      <c r="L689" s="17">
        <f t="shared" si="120"/>
        <v>12.872652207904203</v>
      </c>
      <c r="M689" s="17">
        <f t="shared" si="121"/>
        <v>82.350664512443259</v>
      </c>
      <c r="N689" s="17">
        <f t="shared" si="122"/>
        <v>64.833521530359846</v>
      </c>
      <c r="O689" s="18">
        <f>IFERROR(_xlfn.PERCENTRANK.EXC(INDEX(B:B, MAX(4, ROW()-251)):INDEX(B:B, ROW()), B689), "")</f>
        <v>0.11</v>
      </c>
      <c r="P689" s="18">
        <f>IFERROR(_xlfn.PERCENTRANK.EXC(INDEX(H:H, MAX(4, ROW()-251)):INDEX(H:H, ROW()), H689), "")</f>
        <v>0.26800000000000002</v>
      </c>
      <c r="Q689">
        <f t="shared" si="123"/>
        <v>0.189</v>
      </c>
      <c r="R689" s="1" t="str">
        <f t="shared" si="124"/>
        <v>中性</v>
      </c>
    </row>
    <row r="690" spans="1:18">
      <c r="A690" s="3">
        <f>信用曲线—价格!A689</f>
        <v>45562</v>
      </c>
      <c r="B690" s="14">
        <f>信用曲线—价格!D689</f>
        <v>2.42</v>
      </c>
      <c r="C690" s="14">
        <f t="shared" si="112"/>
        <v>2.3553033333333326</v>
      </c>
      <c r="D690" s="14">
        <f t="shared" si="113"/>
        <v>6.391547375487984E-2</v>
      </c>
      <c r="E690" s="14">
        <f t="shared" si="114"/>
        <v>2.4831342808430925</v>
      </c>
      <c r="F690" s="14">
        <f t="shared" si="115"/>
        <v>2.2274723858235728</v>
      </c>
      <c r="G690" s="17">
        <f t="shared" si="116"/>
        <v>75.305557037245507</v>
      </c>
      <c r="H690" s="17">
        <f>信用曲线—价格!H689</f>
        <v>29.780000000000008</v>
      </c>
      <c r="I690" s="17">
        <f t="shared" si="117"/>
        <v>25.21</v>
      </c>
      <c r="J690" s="17">
        <f t="shared" si="118"/>
        <v>6.1607447821822703</v>
      </c>
      <c r="K690" s="17">
        <f t="shared" si="119"/>
        <v>37.531489564364541</v>
      </c>
      <c r="L690" s="17">
        <f t="shared" si="120"/>
        <v>12.88851043563546</v>
      </c>
      <c r="M690" s="17">
        <f t="shared" si="121"/>
        <v>68.544835736488722</v>
      </c>
      <c r="N690" s="17">
        <f t="shared" si="122"/>
        <v>71.925196386867114</v>
      </c>
      <c r="O690" s="18">
        <f>IFERROR(_xlfn.PERCENTRANK.EXC(INDEX(B:B, MAX(4, ROW()-251)):INDEX(B:B, ROW()), B690), "")</f>
        <v>0.193</v>
      </c>
      <c r="P690" s="18">
        <f>IFERROR(_xlfn.PERCENTRANK.EXC(INDEX(H:H, MAX(4, ROW()-251)):INDEX(H:H, ROW()), H690), "")</f>
        <v>0.23699999999999999</v>
      </c>
      <c r="Q690">
        <f t="shared" si="123"/>
        <v>0.215</v>
      </c>
      <c r="R690" s="1" t="str">
        <f t="shared" si="124"/>
        <v>中性</v>
      </c>
    </row>
    <row r="691" spans="1:18">
      <c r="A691" s="3">
        <f>信用曲线—价格!A690</f>
        <v>45564</v>
      </c>
      <c r="B691" s="14">
        <f>信用曲线—价格!D690</f>
        <v>2.5506000000000002</v>
      </c>
      <c r="C691" s="14">
        <f t="shared" si="112"/>
        <v>2.3567416666666658</v>
      </c>
      <c r="D691" s="14">
        <f t="shared" si="113"/>
        <v>6.7291733422506272E-2</v>
      </c>
      <c r="E691" s="14">
        <f t="shared" si="114"/>
        <v>2.4913251335116784</v>
      </c>
      <c r="F691" s="14">
        <f t="shared" si="115"/>
        <v>2.2221581998216533</v>
      </c>
      <c r="G691" s="17">
        <f t="shared" si="116"/>
        <v>122.02160037851574</v>
      </c>
      <c r="H691" s="17">
        <f>信用曲线—价格!H690</f>
        <v>34.089999999999996</v>
      </c>
      <c r="I691" s="17">
        <f t="shared" si="117"/>
        <v>25.382333333333332</v>
      </c>
      <c r="J691" s="17">
        <f t="shared" si="118"/>
        <v>6.2629833597872206</v>
      </c>
      <c r="K691" s="17">
        <f t="shared" si="119"/>
        <v>37.908300052907776</v>
      </c>
      <c r="L691" s="17">
        <f t="shared" si="120"/>
        <v>12.85636661375889</v>
      </c>
      <c r="M691" s="17">
        <f t="shared" si="121"/>
        <v>84.758461608632217</v>
      </c>
      <c r="N691" s="17">
        <f t="shared" si="122"/>
        <v>103.39003099357399</v>
      </c>
      <c r="O691" s="18">
        <f>IFERROR(_xlfn.PERCENTRANK.EXC(INDEX(B:B, MAX(4, ROW()-251)):INDEX(B:B, ROW()), B691), "")</f>
        <v>0.3</v>
      </c>
      <c r="P691" s="18">
        <f>IFERROR(_xlfn.PERCENTRANK.EXC(INDEX(H:H, MAX(4, ROW()-251)):INDEX(H:H, ROW()), H691), "")</f>
        <v>0.29199999999999998</v>
      </c>
      <c r="Q691">
        <f t="shared" si="123"/>
        <v>0.29599999999999999</v>
      </c>
      <c r="R691" s="1" t="str">
        <f t="shared" si="124"/>
        <v>中性</v>
      </c>
    </row>
    <row r="692" spans="1:18">
      <c r="A692" s="3">
        <f>信用曲线—价格!A691</f>
        <v>45565</v>
      </c>
      <c r="B692" s="14">
        <f>信用曲线—价格!D691</f>
        <v>2.552</v>
      </c>
      <c r="C692" s="14">
        <f t="shared" si="112"/>
        <v>2.3579133333333329</v>
      </c>
      <c r="D692" s="14">
        <f t="shared" si="113"/>
        <v>7.0059457718563659E-2</v>
      </c>
      <c r="E692" s="14">
        <f t="shared" si="114"/>
        <v>2.49803224877046</v>
      </c>
      <c r="F692" s="14">
        <f t="shared" si="115"/>
        <v>2.2177944178962057</v>
      </c>
      <c r="G692" s="17">
        <f t="shared" si="116"/>
        <v>119.25783933638708</v>
      </c>
      <c r="H692" s="17">
        <f>信用曲线—价格!H691</f>
        <v>39.480000000000004</v>
      </c>
      <c r="I692" s="17">
        <f t="shared" si="117"/>
        <v>25.661666666666665</v>
      </c>
      <c r="J692" s="17">
        <f t="shared" si="118"/>
        <v>6.5110691060650581</v>
      </c>
      <c r="K692" s="17">
        <f t="shared" si="119"/>
        <v>38.683804878796778</v>
      </c>
      <c r="L692" s="17">
        <f t="shared" si="120"/>
        <v>12.639528454536549</v>
      </c>
      <c r="M692" s="17">
        <f t="shared" si="121"/>
        <v>103.05708290080031</v>
      </c>
      <c r="N692" s="17">
        <f t="shared" si="122"/>
        <v>111.15746111859369</v>
      </c>
      <c r="O692" s="18">
        <f>IFERROR(_xlfn.PERCENTRANK.EXC(INDEX(B:B, MAX(4, ROW()-251)):INDEX(B:B, ROW()), B692), "")</f>
        <v>0.30399999999999999</v>
      </c>
      <c r="P692" s="18">
        <f>IFERROR(_xlfn.PERCENTRANK.EXC(INDEX(H:H, MAX(4, ROW()-251)):INDEX(H:H, ROW()), H692), "")</f>
        <v>0.39100000000000001</v>
      </c>
      <c r="Q692">
        <f t="shared" si="123"/>
        <v>0.34750000000000003</v>
      </c>
      <c r="R692" s="1" t="str">
        <f t="shared" si="124"/>
        <v>中性</v>
      </c>
    </row>
    <row r="693" spans="1:18">
      <c r="A693" s="3">
        <f>信用曲线—价格!A692</f>
        <v>45573</v>
      </c>
      <c r="B693" s="14">
        <f>信用曲线—价格!D692</f>
        <v>2.6259999999999999</v>
      </c>
      <c r="C693" s="14">
        <f t="shared" si="112"/>
        <v>2.3605933333333327</v>
      </c>
      <c r="D693" s="14">
        <f t="shared" si="113"/>
        <v>7.696801199236275E-2</v>
      </c>
      <c r="E693" s="14">
        <f t="shared" si="114"/>
        <v>2.5145293573180583</v>
      </c>
      <c r="F693" s="14">
        <f t="shared" si="115"/>
        <v>2.206657309348607</v>
      </c>
      <c r="G693" s="17">
        <f t="shared" si="116"/>
        <v>136.20680845082836</v>
      </c>
      <c r="H693" s="17">
        <f>信用曲线—价格!H692</f>
        <v>41.549999999999976</v>
      </c>
      <c r="I693" s="17">
        <f t="shared" si="117"/>
        <v>25.961333333333325</v>
      </c>
      <c r="J693" s="17">
        <f t="shared" si="118"/>
        <v>6.8196168853739199</v>
      </c>
      <c r="K693" s="17">
        <f t="shared" si="119"/>
        <v>39.600567104081165</v>
      </c>
      <c r="L693" s="17">
        <f t="shared" si="120"/>
        <v>12.322099562585485</v>
      </c>
      <c r="M693" s="17">
        <f t="shared" si="121"/>
        <v>107.14641646549008</v>
      </c>
      <c r="N693" s="17">
        <f t="shared" si="122"/>
        <v>121.67661245815921</v>
      </c>
      <c r="O693" s="18">
        <f>IFERROR(_xlfn.PERCENTRANK.EXC(INDEX(B:B, MAX(4, ROW()-251)):INDEX(B:B, ROW()), B693), "")</f>
        <v>0.32</v>
      </c>
      <c r="P693" s="18">
        <f>IFERROR(_xlfn.PERCENTRANK.EXC(INDEX(H:H, MAX(4, ROW()-251)):INDEX(H:H, ROW()), H693), "")</f>
        <v>0.41799999999999998</v>
      </c>
      <c r="Q693">
        <f t="shared" si="123"/>
        <v>0.36899999999999999</v>
      </c>
      <c r="R693" s="1" t="str">
        <f t="shared" si="124"/>
        <v>中性</v>
      </c>
    </row>
    <row r="694" spans="1:18">
      <c r="A694" s="3">
        <f>信用曲线—价格!A693</f>
        <v>45574</v>
      </c>
      <c r="B694" s="14">
        <f>信用曲线—价格!D693</f>
        <v>2.6953</v>
      </c>
      <c r="C694" s="14">
        <f t="shared" si="112"/>
        <v>2.3643749999999999</v>
      </c>
      <c r="D694" s="14">
        <f t="shared" si="113"/>
        <v>8.7242952461716289E-2</v>
      </c>
      <c r="E694" s="14">
        <f t="shared" si="114"/>
        <v>2.5388609049234323</v>
      </c>
      <c r="F694" s="14">
        <f t="shared" si="115"/>
        <v>2.1898890950765675</v>
      </c>
      <c r="G694" s="17">
        <f t="shared" si="116"/>
        <v>144.82857659626319</v>
      </c>
      <c r="H694" s="17">
        <f>信用曲线—价格!H693</f>
        <v>50.13000000000001</v>
      </c>
      <c r="I694" s="17">
        <f t="shared" si="117"/>
        <v>26.394499999999994</v>
      </c>
      <c r="J694" s="17">
        <f t="shared" si="118"/>
        <v>7.4940343336029995</v>
      </c>
      <c r="K694" s="17">
        <f t="shared" si="119"/>
        <v>41.382568667205994</v>
      </c>
      <c r="L694" s="17">
        <f t="shared" si="120"/>
        <v>11.406431332793995</v>
      </c>
      <c r="M694" s="17">
        <f t="shared" si="121"/>
        <v>129.18131590874501</v>
      </c>
      <c r="N694" s="17">
        <f t="shared" si="122"/>
        <v>137.00494625250411</v>
      </c>
      <c r="O694" s="18">
        <f>IFERROR(_xlfn.PERCENTRANK.EXC(INDEX(B:B, MAX(4, ROW()-251)):INDEX(B:B, ROW()), B694), "")</f>
        <v>0.35099999999999998</v>
      </c>
      <c r="P694" s="18">
        <f>IFERROR(_xlfn.PERCENTRANK.EXC(INDEX(H:H, MAX(4, ROW()-251)):INDEX(H:H, ROW()), H694), "")</f>
        <v>0.61199999999999999</v>
      </c>
      <c r="Q694">
        <f t="shared" si="123"/>
        <v>0.48149999999999998</v>
      </c>
      <c r="R694" s="1" t="str">
        <f t="shared" si="124"/>
        <v>中性</v>
      </c>
    </row>
    <row r="695" spans="1:18">
      <c r="A695" s="3">
        <f>信用曲线—价格!A694</f>
        <v>45575</v>
      </c>
      <c r="B695" s="14">
        <f>信用曲线—价格!D694</f>
        <v>2.6802999999999999</v>
      </c>
      <c r="C695" s="14">
        <f t="shared" si="112"/>
        <v>2.3681349999999997</v>
      </c>
      <c r="D695" s="14">
        <f t="shared" si="113"/>
        <v>9.5657437580183899E-2</v>
      </c>
      <c r="E695" s="14">
        <f t="shared" si="114"/>
        <v>2.5594498751603676</v>
      </c>
      <c r="F695" s="14">
        <f t="shared" si="115"/>
        <v>2.1768201248396317</v>
      </c>
      <c r="G695" s="17">
        <f t="shared" si="116"/>
        <v>131.584090034382</v>
      </c>
      <c r="H695" s="17">
        <f>信用曲线—价格!H694</f>
        <v>54.059999999999995</v>
      </c>
      <c r="I695" s="17">
        <f t="shared" si="117"/>
        <v>26.895499999999991</v>
      </c>
      <c r="J695" s="17">
        <f t="shared" si="118"/>
        <v>8.2934103767971354</v>
      </c>
      <c r="K695" s="17">
        <f t="shared" si="119"/>
        <v>43.482320753594266</v>
      </c>
      <c r="L695" s="17">
        <f t="shared" si="120"/>
        <v>10.30867924640572</v>
      </c>
      <c r="M695" s="17">
        <f t="shared" si="121"/>
        <v>131.88579476303076</v>
      </c>
      <c r="N695" s="17">
        <f t="shared" si="122"/>
        <v>131.73494239870638</v>
      </c>
      <c r="O695" s="18">
        <f>IFERROR(_xlfn.PERCENTRANK.EXC(INDEX(B:B, MAX(4, ROW()-251)):INDEX(B:B, ROW()), B695), "")</f>
        <v>0.33900000000000002</v>
      </c>
      <c r="P695" s="18">
        <f>IFERROR(_xlfn.PERCENTRANK.EXC(INDEX(H:H, MAX(4, ROW()-251)):INDEX(H:H, ROW()), H695), "")</f>
        <v>0.68300000000000005</v>
      </c>
      <c r="Q695">
        <f t="shared" si="123"/>
        <v>0.51100000000000001</v>
      </c>
      <c r="R695" s="1" t="str">
        <f t="shared" si="124"/>
        <v>中性</v>
      </c>
    </row>
    <row r="696" spans="1:18">
      <c r="A696" s="3">
        <f>信用曲线—价格!A695</f>
        <v>45576</v>
      </c>
      <c r="B696" s="14">
        <f>信用曲线—价格!D695</f>
        <v>2.6171000000000002</v>
      </c>
      <c r="C696" s="14">
        <f t="shared" si="112"/>
        <v>2.3710049999999994</v>
      </c>
      <c r="D696" s="14">
        <f t="shared" si="113"/>
        <v>0.10046222567779192</v>
      </c>
      <c r="E696" s="14">
        <f t="shared" si="114"/>
        <v>2.571929451355583</v>
      </c>
      <c r="F696" s="14">
        <f t="shared" si="115"/>
        <v>2.1700805486444157</v>
      </c>
      <c r="G696" s="17">
        <f t="shared" si="116"/>
        <v>111.24067985246782</v>
      </c>
      <c r="H696" s="17">
        <f>信用曲线—价格!H695</f>
        <v>48.740000000000009</v>
      </c>
      <c r="I696" s="17">
        <f t="shared" si="117"/>
        <v>27.299499999999991</v>
      </c>
      <c r="J696" s="17">
        <f t="shared" si="118"/>
        <v>8.7524422596481504</v>
      </c>
      <c r="K696" s="17">
        <f t="shared" si="119"/>
        <v>44.804384519296292</v>
      </c>
      <c r="L696" s="17">
        <f t="shared" si="120"/>
        <v>9.7946154807036905</v>
      </c>
      <c r="M696" s="17">
        <f t="shared" si="121"/>
        <v>111.24147798965865</v>
      </c>
      <c r="N696" s="17">
        <f t="shared" si="122"/>
        <v>111.24107892106323</v>
      </c>
      <c r="O696" s="18">
        <f>IFERROR(_xlfn.PERCENTRANK.EXC(INDEX(B:B, MAX(4, ROW()-251)):INDEX(B:B, ROW()), B696), "")</f>
        <v>0.32</v>
      </c>
      <c r="P696" s="18">
        <f>IFERROR(_xlfn.PERCENTRANK.EXC(INDEX(H:H, MAX(4, ROW()-251)):INDEX(H:H, ROW()), H696), "")</f>
        <v>0.56899999999999995</v>
      </c>
      <c r="Q696">
        <f t="shared" si="123"/>
        <v>0.44450000000000001</v>
      </c>
      <c r="R696" s="1" t="str">
        <f t="shared" si="124"/>
        <v>中性</v>
      </c>
    </row>
    <row r="697" spans="1:18">
      <c r="A697" s="3">
        <f>信用曲线—价格!A696</f>
        <v>45577</v>
      </c>
      <c r="B697" s="14">
        <f>信用曲线—价格!D696</f>
        <v>2.5973999999999999</v>
      </c>
      <c r="C697" s="14">
        <f t="shared" si="112"/>
        <v>2.3737716666666659</v>
      </c>
      <c r="D697" s="14">
        <f t="shared" si="113"/>
        <v>0.10436366841631592</v>
      </c>
      <c r="E697" s="14">
        <f t="shared" si="114"/>
        <v>2.5824990034992976</v>
      </c>
      <c r="F697" s="14">
        <f t="shared" si="115"/>
        <v>2.1650443298340343</v>
      </c>
      <c r="G697" s="17">
        <f t="shared" si="116"/>
        <v>103.56948848359299</v>
      </c>
      <c r="H697" s="17">
        <f>信用曲线—价格!H696</f>
        <v>46.36</v>
      </c>
      <c r="I697" s="17">
        <f t="shared" si="117"/>
        <v>27.662833333333325</v>
      </c>
      <c r="J697" s="17">
        <f t="shared" si="118"/>
        <v>9.0830318785824495</v>
      </c>
      <c r="K697" s="17">
        <f t="shared" si="119"/>
        <v>45.828897090498224</v>
      </c>
      <c r="L697" s="17">
        <f t="shared" si="120"/>
        <v>9.4967695761684254</v>
      </c>
      <c r="M697" s="17">
        <f t="shared" si="121"/>
        <v>101.46179964080635</v>
      </c>
      <c r="N697" s="17">
        <f t="shared" si="122"/>
        <v>102.51564406219967</v>
      </c>
      <c r="O697" s="18">
        <f>IFERROR(_xlfn.PERCENTRANK.EXC(INDEX(B:B, MAX(4, ROW()-251)):INDEX(B:B, ROW()), B697), "")</f>
        <v>0.32</v>
      </c>
      <c r="P697" s="18">
        <f>IFERROR(_xlfn.PERCENTRANK.EXC(INDEX(H:H, MAX(4, ROW()-251)):INDEX(H:H, ROW()), H697), "")</f>
        <v>0.49399999999999999</v>
      </c>
      <c r="Q697">
        <f t="shared" si="123"/>
        <v>0.40700000000000003</v>
      </c>
      <c r="R697" s="1" t="str">
        <f t="shared" si="124"/>
        <v>中性</v>
      </c>
    </row>
    <row r="698" spans="1:18">
      <c r="A698" s="3">
        <f>信用曲线—价格!A697</f>
        <v>45579</v>
      </c>
      <c r="B698" s="14">
        <f>信用曲线—价格!D697</f>
        <v>2.5505</v>
      </c>
      <c r="C698" s="14">
        <f t="shared" si="112"/>
        <v>2.3758449999999995</v>
      </c>
      <c r="D698" s="14">
        <f t="shared" si="113"/>
        <v>0.10663190832429736</v>
      </c>
      <c r="E698" s="14">
        <f t="shared" si="114"/>
        <v>2.5891088166485945</v>
      </c>
      <c r="F698" s="14">
        <f t="shared" si="115"/>
        <v>2.1625811833514046</v>
      </c>
      <c r="G698" s="17">
        <f t="shared" si="116"/>
        <v>90.94810895365994</v>
      </c>
      <c r="H698" s="17">
        <f>信用曲线—价格!H697</f>
        <v>43.710000000000008</v>
      </c>
      <c r="I698" s="17">
        <f t="shared" si="117"/>
        <v>27.97849999999999</v>
      </c>
      <c r="J698" s="17">
        <f t="shared" si="118"/>
        <v>9.3071422956708361</v>
      </c>
      <c r="K698" s="17">
        <f t="shared" si="119"/>
        <v>46.592784591341662</v>
      </c>
      <c r="L698" s="17">
        <f t="shared" si="120"/>
        <v>9.3642154086583176</v>
      </c>
      <c r="M698" s="17">
        <f t="shared" si="121"/>
        <v>92.256525956730655</v>
      </c>
      <c r="N698" s="17">
        <f t="shared" si="122"/>
        <v>91.602317455195305</v>
      </c>
      <c r="O698" s="18">
        <f>IFERROR(_xlfn.PERCENTRANK.EXC(INDEX(B:B, MAX(4, ROW()-251)):INDEX(B:B, ROW()), B698), "")</f>
        <v>0.3</v>
      </c>
      <c r="P698" s="18">
        <f>IFERROR(_xlfn.PERCENTRANK.EXC(INDEX(H:H, MAX(4, ROW()-251)):INDEX(H:H, ROW()), H698), "")</f>
        <v>0.43</v>
      </c>
      <c r="Q698">
        <f t="shared" si="123"/>
        <v>0.36499999999999999</v>
      </c>
      <c r="R698" s="1" t="str">
        <f t="shared" si="124"/>
        <v>中性</v>
      </c>
    </row>
    <row r="699" spans="1:18">
      <c r="A699" s="3">
        <f>信用曲线—价格!A698</f>
        <v>45580</v>
      </c>
      <c r="B699" s="14">
        <f>信用曲线—价格!D698</f>
        <v>2.5257999999999998</v>
      </c>
      <c r="C699" s="14">
        <f t="shared" si="112"/>
        <v>2.3775549999999996</v>
      </c>
      <c r="D699" s="14">
        <f t="shared" si="113"/>
        <v>0.10821510503449654</v>
      </c>
      <c r="E699" s="14">
        <f t="shared" si="114"/>
        <v>2.5939852100689929</v>
      </c>
      <c r="F699" s="14">
        <f t="shared" si="115"/>
        <v>2.1611247899310064</v>
      </c>
      <c r="G699" s="17">
        <f t="shared" si="116"/>
        <v>84.247760502737336</v>
      </c>
      <c r="H699" s="17">
        <f>信用曲线—价格!H698</f>
        <v>42.269999999999982</v>
      </c>
      <c r="I699" s="17">
        <f t="shared" si="117"/>
        <v>28.279833333333325</v>
      </c>
      <c r="J699" s="17">
        <f t="shared" si="118"/>
        <v>9.4736003378642959</v>
      </c>
      <c r="K699" s="17">
        <f t="shared" si="119"/>
        <v>47.227034009061917</v>
      </c>
      <c r="L699" s="17">
        <f t="shared" si="120"/>
        <v>9.3326326576047336</v>
      </c>
      <c r="M699" s="17">
        <f t="shared" si="121"/>
        <v>86.918822221026275</v>
      </c>
      <c r="N699" s="17">
        <f t="shared" si="122"/>
        <v>85.583291361881805</v>
      </c>
      <c r="O699" s="18">
        <f>IFERROR(_xlfn.PERCENTRANK.EXC(INDEX(B:B, MAX(4, ROW()-251)):INDEX(B:B, ROW()), B699), "")</f>
        <v>0.29199999999999998</v>
      </c>
      <c r="P699" s="18">
        <f>IFERROR(_xlfn.PERCENTRANK.EXC(INDEX(H:H, MAX(4, ROW()-251)):INDEX(H:H, ROW()), H699), "")</f>
        <v>0.42599999999999999</v>
      </c>
      <c r="Q699">
        <f t="shared" si="123"/>
        <v>0.35899999999999999</v>
      </c>
      <c r="R699" s="1" t="str">
        <f t="shared" si="124"/>
        <v>中性</v>
      </c>
    </row>
    <row r="700" spans="1:18">
      <c r="A700" s="3">
        <f>信用曲线—价格!A699</f>
        <v>45581</v>
      </c>
      <c r="B700" s="14">
        <f>信用曲线—价格!D699</f>
        <v>2.5034000000000001</v>
      </c>
      <c r="C700" s="14">
        <f t="shared" si="112"/>
        <v>2.3790383333333334</v>
      </c>
      <c r="D700" s="14">
        <f t="shared" si="113"/>
        <v>0.10933290957355525</v>
      </c>
      <c r="E700" s="14">
        <f t="shared" si="114"/>
        <v>2.5977041524804441</v>
      </c>
      <c r="F700" s="14">
        <f t="shared" si="115"/>
        <v>2.1603725141862227</v>
      </c>
      <c r="G700" s="17">
        <f t="shared" si="116"/>
        <v>78.436466922843707</v>
      </c>
      <c r="H700" s="17">
        <f>信用曲线—价格!H699</f>
        <v>39.780000000000015</v>
      </c>
      <c r="I700" s="17">
        <f t="shared" si="117"/>
        <v>28.576333333333324</v>
      </c>
      <c r="J700" s="17">
        <f t="shared" si="118"/>
        <v>9.5514788927971068</v>
      </c>
      <c r="K700" s="17">
        <f t="shared" si="119"/>
        <v>47.679291118927537</v>
      </c>
      <c r="L700" s="17">
        <f t="shared" si="120"/>
        <v>9.4733755477391099</v>
      </c>
      <c r="M700" s="17">
        <f t="shared" si="121"/>
        <v>79.324429212515767</v>
      </c>
      <c r="N700" s="17">
        <f t="shared" si="122"/>
        <v>78.880448067679737</v>
      </c>
      <c r="O700" s="18">
        <f>IFERROR(_xlfn.PERCENTRANK.EXC(INDEX(B:B, MAX(4, ROW()-251)):INDEX(B:B, ROW()), B700), "")</f>
        <v>0.27200000000000002</v>
      </c>
      <c r="P700" s="18">
        <f>IFERROR(_xlfn.PERCENTRANK.EXC(INDEX(H:H, MAX(4, ROW()-251)):INDEX(H:H, ROW()), H700), "")</f>
        <v>0.40300000000000002</v>
      </c>
      <c r="Q700">
        <f t="shared" si="123"/>
        <v>0.33750000000000002</v>
      </c>
      <c r="R700" s="1" t="str">
        <f t="shared" si="124"/>
        <v>中性</v>
      </c>
    </row>
    <row r="701" spans="1:18">
      <c r="A701" s="3">
        <f>信用曲线—价格!A700</f>
        <v>45582</v>
      </c>
      <c r="B701" s="14">
        <f>信用曲线—价格!D700</f>
        <v>2.4897999999999998</v>
      </c>
      <c r="C701" s="14">
        <f t="shared" si="112"/>
        <v>2.3802966666666667</v>
      </c>
      <c r="D701" s="14">
        <f t="shared" si="113"/>
        <v>0.11017683623583431</v>
      </c>
      <c r="E701" s="14">
        <f t="shared" si="114"/>
        <v>2.6006503391383355</v>
      </c>
      <c r="F701" s="14">
        <f t="shared" si="115"/>
        <v>2.1599429941949979</v>
      </c>
      <c r="G701" s="17">
        <f t="shared" si="116"/>
        <v>74.84717683736632</v>
      </c>
      <c r="H701" s="17">
        <f>信用曲线—价格!H700</f>
        <v>40.749999999999972</v>
      </c>
      <c r="I701" s="17">
        <f t="shared" si="117"/>
        <v>28.870333333333328</v>
      </c>
      <c r="J701" s="17">
        <f t="shared" si="118"/>
        <v>9.6513329134192798</v>
      </c>
      <c r="K701" s="17">
        <f t="shared" si="119"/>
        <v>48.172999160171884</v>
      </c>
      <c r="L701" s="17">
        <f t="shared" si="120"/>
        <v>9.567667506494768</v>
      </c>
      <c r="M701" s="17">
        <f t="shared" si="121"/>
        <v>80.772088097150501</v>
      </c>
      <c r="N701" s="17">
        <f t="shared" si="122"/>
        <v>77.80963246725841</v>
      </c>
      <c r="O701" s="18">
        <f>IFERROR(_xlfn.PERCENTRANK.EXC(INDEX(B:B, MAX(4, ROW()-251)):INDEX(B:B, ROW()), B701), "")</f>
        <v>0.26400000000000001</v>
      </c>
      <c r="P701" s="18">
        <f>IFERROR(_xlfn.PERCENTRANK.EXC(INDEX(H:H, MAX(4, ROW()-251)):INDEX(H:H, ROW()), H701), "")</f>
        <v>0.41499999999999998</v>
      </c>
      <c r="Q701">
        <f t="shared" si="123"/>
        <v>0.33950000000000002</v>
      </c>
      <c r="R701" s="1" t="str">
        <f t="shared" si="124"/>
        <v>中性</v>
      </c>
    </row>
    <row r="702" spans="1:18">
      <c r="A702" s="3">
        <f>信用曲线—价格!A701</f>
        <v>45583</v>
      </c>
      <c r="B702" s="14">
        <f>信用曲线—价格!D701</f>
        <v>2.4876</v>
      </c>
      <c r="C702" s="14">
        <f t="shared" si="112"/>
        <v>2.3819266666666663</v>
      </c>
      <c r="D702" s="14">
        <f t="shared" si="113"/>
        <v>0.11103988116455975</v>
      </c>
      <c r="E702" s="14">
        <f t="shared" si="114"/>
        <v>2.6040064289957856</v>
      </c>
      <c r="F702" s="14">
        <f t="shared" si="115"/>
        <v>2.159846904337547</v>
      </c>
      <c r="G702" s="17">
        <f t="shared" si="116"/>
        <v>73.791752167117153</v>
      </c>
      <c r="H702" s="17">
        <f>信用曲线—价格!H701</f>
        <v>39.530000000000022</v>
      </c>
      <c r="I702" s="17">
        <f t="shared" si="117"/>
        <v>29.117999999999991</v>
      </c>
      <c r="J702" s="17">
        <f t="shared" si="118"/>
        <v>9.7320462774158365</v>
      </c>
      <c r="K702" s="17">
        <f t="shared" si="119"/>
        <v>48.582092554831661</v>
      </c>
      <c r="L702" s="17">
        <f t="shared" si="120"/>
        <v>9.6539074451683184</v>
      </c>
      <c r="M702" s="17">
        <f t="shared" si="121"/>
        <v>76.746687446817049</v>
      </c>
      <c r="N702" s="17">
        <f t="shared" si="122"/>
        <v>75.269219806967101</v>
      </c>
      <c r="O702" s="18">
        <f>IFERROR(_xlfn.PERCENTRANK.EXC(INDEX(B:B, MAX(4, ROW()-251)):INDEX(B:B, ROW()), B702), "")</f>
        <v>0.26400000000000001</v>
      </c>
      <c r="P702" s="18">
        <f>IFERROR(_xlfn.PERCENTRANK.EXC(INDEX(H:H, MAX(4, ROW()-251)):INDEX(H:H, ROW()), H702), "")</f>
        <v>0.39500000000000002</v>
      </c>
      <c r="Q702">
        <f t="shared" si="123"/>
        <v>0.32950000000000002</v>
      </c>
      <c r="R702" s="1" t="str">
        <f t="shared" si="124"/>
        <v>中性</v>
      </c>
    </row>
    <row r="703" spans="1:18">
      <c r="A703" s="3">
        <f>信用曲线—价格!A702</f>
        <v>45586</v>
      </c>
      <c r="B703" s="14">
        <f>信用曲线—价格!D702</f>
        <v>2.5066999999999999</v>
      </c>
      <c r="C703" s="14">
        <f t="shared" si="112"/>
        <v>2.3841583333333327</v>
      </c>
      <c r="D703" s="14">
        <f t="shared" si="113"/>
        <v>0.1121929123893104</v>
      </c>
      <c r="E703" s="14">
        <f t="shared" si="114"/>
        <v>2.6085441581119535</v>
      </c>
      <c r="F703" s="14">
        <f t="shared" si="115"/>
        <v>2.1597725085547119</v>
      </c>
      <c r="G703" s="17">
        <f t="shared" si="116"/>
        <v>77.306017835031895</v>
      </c>
      <c r="H703" s="17">
        <f>信用曲线—价格!H702</f>
        <v>40.939999999999976</v>
      </c>
      <c r="I703" s="17">
        <f t="shared" si="117"/>
        <v>29.378499999999988</v>
      </c>
      <c r="J703" s="17">
        <f t="shared" si="118"/>
        <v>9.8370089544277768</v>
      </c>
      <c r="K703" s="17">
        <f t="shared" si="119"/>
        <v>49.052517908855542</v>
      </c>
      <c r="L703" s="17">
        <f t="shared" si="120"/>
        <v>9.7044820911444347</v>
      </c>
      <c r="M703" s="17">
        <f t="shared" si="121"/>
        <v>79.382661064865644</v>
      </c>
      <c r="N703" s="17">
        <f t="shared" si="122"/>
        <v>78.344339449948762</v>
      </c>
      <c r="O703" s="18">
        <f>IFERROR(_xlfn.PERCENTRANK.EXC(INDEX(B:B, MAX(4, ROW()-251)):INDEX(B:B, ROW()), B703), "")</f>
        <v>0.28399999999999997</v>
      </c>
      <c r="P703" s="18">
        <f>IFERROR(_xlfn.PERCENTRANK.EXC(INDEX(H:H, MAX(4, ROW()-251)):INDEX(H:H, ROW()), H703), "")</f>
        <v>0.42199999999999999</v>
      </c>
      <c r="Q703">
        <f t="shared" si="123"/>
        <v>0.35299999999999998</v>
      </c>
      <c r="R703" s="1" t="str">
        <f t="shared" si="124"/>
        <v>中性</v>
      </c>
    </row>
    <row r="704" spans="1:18">
      <c r="A704" s="3">
        <f>信用曲线—价格!A703</f>
        <v>45587</v>
      </c>
      <c r="B704" s="14">
        <f>信用曲线—价格!D703</f>
        <v>2.5413999999999999</v>
      </c>
      <c r="C704" s="14">
        <f t="shared" ref="C704:C767" si="125">AVERAGE(B645:B704)</f>
        <v>2.3871383333333331</v>
      </c>
      <c r="D704" s="14">
        <f t="shared" ref="D704:D767" si="126">STDEV(B645:B704)</f>
        <v>0.11397108478323205</v>
      </c>
      <c r="E704" s="14">
        <f t="shared" ref="E704:E767" si="127">C704+2*D704</f>
        <v>2.6150805028997972</v>
      </c>
      <c r="F704" s="14">
        <f t="shared" ref="F704:F767" si="128">C704-2*D704</f>
        <v>2.1591961637668691</v>
      </c>
      <c r="G704" s="17">
        <f t="shared" ref="G704:G767" si="129">IF(AND(E704&lt;&gt;F704,NOT(ISBLANK(B704))),100*(B704-F704)/(E704-F704),"")</f>
        <v>83.837895585548225</v>
      </c>
      <c r="H704" s="17">
        <f>信用曲线—价格!H703</f>
        <v>41.909999999999982</v>
      </c>
      <c r="I704" s="17">
        <f t="shared" ref="I704:I767" si="130">AVERAGE(H645:H704)</f>
        <v>29.680499999999991</v>
      </c>
      <c r="J704" s="17">
        <f t="shared" ref="J704:J767" si="131">STDEV(H645:H704)</f>
        <v>9.940136824246764</v>
      </c>
      <c r="K704" s="17">
        <f t="shared" ref="K704:K767" si="132">I704+2*J704</f>
        <v>49.560773648493523</v>
      </c>
      <c r="L704" s="17">
        <f t="shared" ref="L704:L767" si="133">I704-2*J704</f>
        <v>9.8002263515064634</v>
      </c>
      <c r="M704" s="17">
        <f t="shared" ref="M704:M767" si="134">IF(AND(K704&lt;&gt;L704,NOT(ISBLANK(H704))),100*(H704-L704)/(K704-L704),"")</f>
        <v>80.757876416169708</v>
      </c>
      <c r="N704" s="17">
        <f t="shared" ref="N704:N767" si="135">IF(AND(NOT(ISBLANK(G704)),NOT(ISBLANK(M704))),(G704+M704)/2,"")</f>
        <v>82.297886000858966</v>
      </c>
      <c r="O704" s="18">
        <f>IFERROR(_xlfn.PERCENTRANK.EXC(INDEX(B:B, MAX(4, ROW()-251)):INDEX(B:B, ROW()), B704), "")</f>
        <v>0.316</v>
      </c>
      <c r="P704" s="18">
        <f>IFERROR(_xlfn.PERCENTRANK.EXC(INDEX(H:H, MAX(4, ROW()-251)):INDEX(H:H, ROW()), H704), "")</f>
        <v>0.438</v>
      </c>
      <c r="Q704">
        <f t="shared" ref="Q704:Q767" si="136">AVERAGE(O704:P704)</f>
        <v>0.377</v>
      </c>
      <c r="R704" s="1" t="str">
        <f t="shared" si="124"/>
        <v>中性</v>
      </c>
    </row>
    <row r="705" spans="1:18">
      <c r="A705" s="3">
        <f>信用曲线—价格!A704</f>
        <v>45588</v>
      </c>
      <c r="B705" s="14">
        <f>信用曲线—价格!D704</f>
        <v>2.577</v>
      </c>
      <c r="C705" s="14">
        <f t="shared" si="125"/>
        <v>2.391153333333333</v>
      </c>
      <c r="D705" s="14">
        <f t="shared" si="126"/>
        <v>0.11636080717461392</v>
      </c>
      <c r="E705" s="14">
        <f t="shared" si="127"/>
        <v>2.6238749476825607</v>
      </c>
      <c r="F705" s="14">
        <f t="shared" si="128"/>
        <v>2.1584317189841054</v>
      </c>
      <c r="G705" s="17">
        <f t="shared" si="129"/>
        <v>89.928965598309432</v>
      </c>
      <c r="H705" s="17">
        <f>信用曲线—价格!H704</f>
        <v>42.910000000000004</v>
      </c>
      <c r="I705" s="17">
        <f t="shared" si="130"/>
        <v>30.027499999999993</v>
      </c>
      <c r="J705" s="17">
        <f t="shared" si="131"/>
        <v>10.033631855930309</v>
      </c>
      <c r="K705" s="17">
        <f t="shared" si="132"/>
        <v>50.094763711860608</v>
      </c>
      <c r="L705" s="17">
        <f t="shared" si="133"/>
        <v>9.9602362881393738</v>
      </c>
      <c r="M705" s="17">
        <f t="shared" si="134"/>
        <v>82.098297468393497</v>
      </c>
      <c r="N705" s="17">
        <f t="shared" si="135"/>
        <v>86.013631533351457</v>
      </c>
      <c r="O705" s="18">
        <f>IFERROR(_xlfn.PERCENTRANK.EXC(INDEX(B:B, MAX(4, ROW()-251)):INDEX(B:B, ROW()), B705), "")</f>
        <v>0.34300000000000003</v>
      </c>
      <c r="P705" s="18">
        <f>IFERROR(_xlfn.PERCENTRANK.EXC(INDEX(H:H, MAX(4, ROW()-251)):INDEX(H:H, ROW()), H705), "")</f>
        <v>0.45400000000000001</v>
      </c>
      <c r="Q705">
        <f t="shared" si="136"/>
        <v>0.39850000000000002</v>
      </c>
      <c r="R705" s="1" t="str">
        <f t="shared" si="124"/>
        <v>中性</v>
      </c>
    </row>
    <row r="706" spans="1:18">
      <c r="A706" s="3">
        <f>信用曲线—价格!A705</f>
        <v>45589</v>
      </c>
      <c r="B706" s="14">
        <f>信用曲线—价格!D705</f>
        <v>2.5785999999999998</v>
      </c>
      <c r="C706" s="14">
        <f t="shared" si="125"/>
        <v>2.3955349999999997</v>
      </c>
      <c r="D706" s="14">
        <f t="shared" si="126"/>
        <v>0.11840332654654653</v>
      </c>
      <c r="E706" s="14">
        <f t="shared" si="127"/>
        <v>2.6323416530930928</v>
      </c>
      <c r="F706" s="14">
        <f t="shared" si="128"/>
        <v>2.1587283469069067</v>
      </c>
      <c r="G706" s="17">
        <f t="shared" si="129"/>
        <v>88.652841381114797</v>
      </c>
      <c r="H706" s="17">
        <f>信用曲线—价格!H705</f>
        <v>42.819999999999993</v>
      </c>
      <c r="I706" s="17">
        <f t="shared" si="130"/>
        <v>30.39866666666666</v>
      </c>
      <c r="J706" s="17">
        <f t="shared" si="131"/>
        <v>10.088852291761048</v>
      </c>
      <c r="K706" s="17">
        <f t="shared" si="132"/>
        <v>50.576371250188757</v>
      </c>
      <c r="L706" s="17">
        <f t="shared" si="133"/>
        <v>10.220962083144563</v>
      </c>
      <c r="M706" s="17">
        <f t="shared" si="134"/>
        <v>80.779847335749679</v>
      </c>
      <c r="N706" s="17">
        <f t="shared" si="135"/>
        <v>84.716344358432238</v>
      </c>
      <c r="O706" s="18">
        <f>IFERROR(_xlfn.PERCENTRANK.EXC(INDEX(B:B, MAX(4, ROW()-251)):INDEX(B:B, ROW()), B706), "")</f>
        <v>0.34699999999999998</v>
      </c>
      <c r="P706" s="18">
        <f>IFERROR(_xlfn.PERCENTRANK.EXC(INDEX(H:H, MAX(4, ROW()-251)):INDEX(H:H, ROW()), H706), "")</f>
        <v>0.45400000000000001</v>
      </c>
      <c r="Q706">
        <f t="shared" si="136"/>
        <v>0.40049999999999997</v>
      </c>
      <c r="R706" s="1" t="str">
        <f t="shared" ref="R706:R769" si="137">IF(Q706="", "", IF(Q706&gt;=0.55, "便宜", IF(Q706&gt;=0.15, "中性", "贵")))</f>
        <v>中性</v>
      </c>
    </row>
    <row r="707" spans="1:18">
      <c r="A707" s="3">
        <f>信用曲线—价格!A706</f>
        <v>45590</v>
      </c>
      <c r="B707" s="14">
        <f>信用曲线—价格!D706</f>
        <v>2.5966999999999998</v>
      </c>
      <c r="C707" s="14">
        <f t="shared" si="125"/>
        <v>2.4006799999999995</v>
      </c>
      <c r="D707" s="14">
        <f t="shared" si="126"/>
        <v>0.12034250809351316</v>
      </c>
      <c r="E707" s="14">
        <f t="shared" si="127"/>
        <v>2.6413650161870259</v>
      </c>
      <c r="F707" s="14">
        <f t="shared" si="128"/>
        <v>2.1599949838129731</v>
      </c>
      <c r="G707" s="17">
        <f t="shared" si="129"/>
        <v>90.721271956473032</v>
      </c>
      <c r="H707" s="17">
        <f>信用曲线—价格!H706</f>
        <v>44.819999999999993</v>
      </c>
      <c r="I707" s="17">
        <f t="shared" si="130"/>
        <v>30.832666666666661</v>
      </c>
      <c r="J707" s="17">
        <f t="shared" si="131"/>
        <v>10.140530836682954</v>
      </c>
      <c r="K707" s="17">
        <f t="shared" si="132"/>
        <v>51.113728340032566</v>
      </c>
      <c r="L707" s="17">
        <f t="shared" si="133"/>
        <v>10.551604993300753</v>
      </c>
      <c r="M707" s="17">
        <f t="shared" si="134"/>
        <v>84.483730582265807</v>
      </c>
      <c r="N707" s="17">
        <f t="shared" si="135"/>
        <v>87.602501269369412</v>
      </c>
      <c r="O707" s="18">
        <f>IFERROR(_xlfn.PERCENTRANK.EXC(INDEX(B:B, MAX(4, ROW()-251)):INDEX(B:B, ROW()), B707), "")</f>
        <v>0.35499999999999998</v>
      </c>
      <c r="P707" s="18">
        <f>IFERROR(_xlfn.PERCENTRANK.EXC(INDEX(H:H, MAX(4, ROW()-251)):INDEX(H:H, ROW()), H707), "")</f>
        <v>0.49399999999999999</v>
      </c>
      <c r="Q707">
        <f t="shared" si="136"/>
        <v>0.42449999999999999</v>
      </c>
      <c r="R707" s="1" t="str">
        <f t="shared" si="137"/>
        <v>中性</v>
      </c>
    </row>
    <row r="708" spans="1:18">
      <c r="A708" s="3">
        <f>信用曲线—价格!A707</f>
        <v>45593</v>
      </c>
      <c r="B708" s="14">
        <f>信用曲线—价格!D707</f>
        <v>2.6147</v>
      </c>
      <c r="C708" s="14">
        <f t="shared" si="125"/>
        <v>2.4061516666666662</v>
      </c>
      <c r="D708" s="14">
        <f t="shared" si="126"/>
        <v>0.12250251673881898</v>
      </c>
      <c r="E708" s="14">
        <f t="shared" si="127"/>
        <v>2.6511567001443042</v>
      </c>
      <c r="F708" s="14">
        <f t="shared" si="128"/>
        <v>2.1611466331890283</v>
      </c>
      <c r="G708" s="17">
        <f t="shared" si="129"/>
        <v>92.560009966564294</v>
      </c>
      <c r="H708" s="17">
        <f>信用曲线—价格!H707</f>
        <v>46.050000000000011</v>
      </c>
      <c r="I708" s="17">
        <f t="shared" si="130"/>
        <v>31.282499999999992</v>
      </c>
      <c r="J708" s="17">
        <f t="shared" si="131"/>
        <v>10.207858492357762</v>
      </c>
      <c r="K708" s="17">
        <f t="shared" si="132"/>
        <v>51.698216984715515</v>
      </c>
      <c r="L708" s="17">
        <f t="shared" si="133"/>
        <v>10.866783015284469</v>
      </c>
      <c r="M708" s="17">
        <f t="shared" si="134"/>
        <v>86.166988431157932</v>
      </c>
      <c r="N708" s="17">
        <f t="shared" si="135"/>
        <v>89.36349919886112</v>
      </c>
      <c r="O708" s="18">
        <f>IFERROR(_xlfn.PERCENTRANK.EXC(INDEX(B:B, MAX(4, ROW()-251)):INDEX(B:B, ROW()), B708), "")</f>
        <v>0.36299999999999999</v>
      </c>
      <c r="P708" s="18">
        <f>IFERROR(_xlfn.PERCENTRANK.EXC(INDEX(H:H, MAX(4, ROW()-251)):INDEX(H:H, ROW()), H708), "")</f>
        <v>0.52900000000000003</v>
      </c>
      <c r="Q708">
        <f t="shared" si="136"/>
        <v>0.44600000000000001</v>
      </c>
      <c r="R708" s="1" t="str">
        <f t="shared" si="137"/>
        <v>中性</v>
      </c>
    </row>
    <row r="709" spans="1:18">
      <c r="A709" s="3">
        <f>信用曲线—价格!A708</f>
        <v>45594</v>
      </c>
      <c r="B709" s="14">
        <f>信用曲线—价格!D708</f>
        <v>2.6286999999999998</v>
      </c>
      <c r="C709" s="14">
        <f t="shared" si="125"/>
        <v>2.4120233333333334</v>
      </c>
      <c r="D709" s="14">
        <f t="shared" si="126"/>
        <v>0.12460301757461797</v>
      </c>
      <c r="E709" s="14">
        <f t="shared" si="127"/>
        <v>2.6612293684825694</v>
      </c>
      <c r="F709" s="14">
        <f t="shared" si="128"/>
        <v>2.1628172981840974</v>
      </c>
      <c r="G709" s="17">
        <f t="shared" si="129"/>
        <v>93.473398735490193</v>
      </c>
      <c r="H709" s="17">
        <f>信用曲线—价格!H708</f>
        <v>47.199999999999996</v>
      </c>
      <c r="I709" s="17">
        <f t="shared" si="130"/>
        <v>31.740166666666664</v>
      </c>
      <c r="J709" s="17">
        <f t="shared" si="131"/>
        <v>10.296775946237048</v>
      </c>
      <c r="K709" s="17">
        <f t="shared" si="132"/>
        <v>52.333718559140763</v>
      </c>
      <c r="L709" s="17">
        <f t="shared" si="133"/>
        <v>11.146614774192567</v>
      </c>
      <c r="M709" s="17">
        <f t="shared" si="134"/>
        <v>87.5356165222356</v>
      </c>
      <c r="N709" s="17">
        <f t="shared" si="135"/>
        <v>90.504507628862896</v>
      </c>
      <c r="O709" s="18">
        <f>IFERROR(_xlfn.PERCENTRANK.EXC(INDEX(B:B, MAX(4, ROW()-251)):INDEX(B:B, ROW()), B709), "")</f>
        <v>0.379</v>
      </c>
      <c r="P709" s="18">
        <f>IFERROR(_xlfn.PERCENTRANK.EXC(INDEX(H:H, MAX(4, ROW()-251)):INDEX(H:H, ROW()), H709), "")</f>
        <v>0.56899999999999995</v>
      </c>
      <c r="Q709">
        <f t="shared" si="136"/>
        <v>0.47399999999999998</v>
      </c>
      <c r="R709" s="1" t="str">
        <f t="shared" si="137"/>
        <v>中性</v>
      </c>
    </row>
    <row r="710" spans="1:18">
      <c r="A710" s="3">
        <f>信用曲线—价格!A709</f>
        <v>45595</v>
      </c>
      <c r="B710" s="14">
        <f>信用曲线—价格!D709</f>
        <v>2.629</v>
      </c>
      <c r="C710" s="14">
        <f t="shared" si="125"/>
        <v>2.4181566666666665</v>
      </c>
      <c r="D710" s="14">
        <f t="shared" si="126"/>
        <v>0.12609134214914103</v>
      </c>
      <c r="E710" s="14">
        <f t="shared" si="127"/>
        <v>2.6703393509649485</v>
      </c>
      <c r="F710" s="14">
        <f t="shared" si="128"/>
        <v>2.1659739823683846</v>
      </c>
      <c r="G710" s="17">
        <f t="shared" si="129"/>
        <v>91.803689638727889</v>
      </c>
      <c r="H710" s="17">
        <f>信用曲线—价格!H709</f>
        <v>46.490000000000009</v>
      </c>
      <c r="I710" s="17">
        <f t="shared" si="130"/>
        <v>32.17049999999999</v>
      </c>
      <c r="J710" s="17">
        <f t="shared" si="131"/>
        <v>10.365596522689229</v>
      </c>
      <c r="K710" s="17">
        <f t="shared" si="132"/>
        <v>52.901693045378451</v>
      </c>
      <c r="L710" s="17">
        <f t="shared" si="133"/>
        <v>11.439306954621532</v>
      </c>
      <c r="M710" s="17">
        <f t="shared" si="134"/>
        <v>84.53612141051434</v>
      </c>
      <c r="N710" s="17">
        <f t="shared" si="135"/>
        <v>88.169905524621115</v>
      </c>
      <c r="O710" s="18">
        <f>IFERROR(_xlfn.PERCENTRANK.EXC(INDEX(B:B, MAX(4, ROW()-251)):INDEX(B:B, ROW()), B710), "")</f>
        <v>0.38300000000000001</v>
      </c>
      <c r="P710" s="18">
        <f>IFERROR(_xlfn.PERCENTRANK.EXC(INDEX(H:H, MAX(4, ROW()-251)):INDEX(H:H, ROW()), H710), "")</f>
        <v>0.54100000000000004</v>
      </c>
      <c r="Q710">
        <f t="shared" si="136"/>
        <v>0.46200000000000002</v>
      </c>
      <c r="R710" s="1" t="str">
        <f t="shared" si="137"/>
        <v>中性</v>
      </c>
    </row>
    <row r="711" spans="1:18">
      <c r="A711" s="3">
        <f>信用曲线—价格!A710</f>
        <v>45596</v>
      </c>
      <c r="B711" s="14">
        <f>信用曲线—价格!D710</f>
        <v>2.6379000000000001</v>
      </c>
      <c r="C711" s="14">
        <f t="shared" si="125"/>
        <v>2.4246049999999997</v>
      </c>
      <c r="D711" s="14">
        <f t="shared" si="126"/>
        <v>0.12728544516498128</v>
      </c>
      <c r="E711" s="14">
        <f t="shared" si="127"/>
        <v>2.6791758903299621</v>
      </c>
      <c r="F711" s="14">
        <f t="shared" si="128"/>
        <v>2.1700341096700373</v>
      </c>
      <c r="G711" s="17">
        <f t="shared" si="129"/>
        <v>91.893045925937926</v>
      </c>
      <c r="H711" s="17">
        <f>信用曲线—价格!H710</f>
        <v>47.88000000000001</v>
      </c>
      <c r="I711" s="17">
        <f t="shared" si="130"/>
        <v>32.628166666666665</v>
      </c>
      <c r="J711" s="17">
        <f t="shared" si="131"/>
        <v>10.443907070010045</v>
      </c>
      <c r="K711" s="17">
        <f t="shared" si="132"/>
        <v>53.515980806686755</v>
      </c>
      <c r="L711" s="17">
        <f t="shared" si="133"/>
        <v>11.740352526646575</v>
      </c>
      <c r="M711" s="17">
        <f t="shared" si="134"/>
        <v>86.508926283750128</v>
      </c>
      <c r="N711" s="17">
        <f t="shared" si="135"/>
        <v>89.20098610484402</v>
      </c>
      <c r="O711" s="18">
        <f>IFERROR(_xlfn.PERCENTRANK.EXC(INDEX(B:B, MAX(4, ROW()-251)):INDEX(B:B, ROW()), B711), "")</f>
        <v>0.39100000000000001</v>
      </c>
      <c r="P711" s="18">
        <f>IFERROR(_xlfn.PERCENTRANK.EXC(INDEX(H:H, MAX(4, ROW()-251)):INDEX(H:H, ROW()), H711), "")</f>
        <v>0.6</v>
      </c>
      <c r="Q711">
        <f t="shared" si="136"/>
        <v>0.4955</v>
      </c>
      <c r="R711" s="1" t="str">
        <f t="shared" si="137"/>
        <v>中性</v>
      </c>
    </row>
    <row r="712" spans="1:18">
      <c r="A712" s="3">
        <f>信用曲线—价格!A711</f>
        <v>45597</v>
      </c>
      <c r="B712" s="14">
        <f>信用曲线—价格!D711</f>
        <v>2.6133000000000002</v>
      </c>
      <c r="C712" s="14">
        <f t="shared" si="125"/>
        <v>2.4308383333333334</v>
      </c>
      <c r="D712" s="14">
        <f t="shared" si="126"/>
        <v>0.12721462458789695</v>
      </c>
      <c r="E712" s="14">
        <f t="shared" si="127"/>
        <v>2.6852675825091272</v>
      </c>
      <c r="F712" s="14">
        <f t="shared" si="128"/>
        <v>2.1764090841575396</v>
      </c>
      <c r="G712" s="17">
        <f t="shared" si="129"/>
        <v>85.857054025380123</v>
      </c>
      <c r="H712" s="17">
        <f>信用曲线—价格!H711</f>
        <v>47.190000000000019</v>
      </c>
      <c r="I712" s="17">
        <f t="shared" si="130"/>
        <v>33.092499999999994</v>
      </c>
      <c r="J712" s="17">
        <f t="shared" si="131"/>
        <v>10.461961708810181</v>
      </c>
      <c r="K712" s="17">
        <f t="shared" si="132"/>
        <v>54.016423417620359</v>
      </c>
      <c r="L712" s="17">
        <f t="shared" si="133"/>
        <v>12.168576582379632</v>
      </c>
      <c r="M712" s="17">
        <f t="shared" si="134"/>
        <v>83.687515765155894</v>
      </c>
      <c r="N712" s="17">
        <f t="shared" si="135"/>
        <v>84.772284895268001</v>
      </c>
      <c r="O712" s="18">
        <f>IFERROR(_xlfn.PERCENTRANK.EXC(INDEX(B:B, MAX(4, ROW()-251)):INDEX(B:B, ROW()), B712), "")</f>
        <v>0.36299999999999999</v>
      </c>
      <c r="P712" s="18">
        <f>IFERROR(_xlfn.PERCENTRANK.EXC(INDEX(H:H, MAX(4, ROW()-251)):INDEX(H:H, ROW()), H712), "")</f>
        <v>0.57299999999999995</v>
      </c>
      <c r="Q712">
        <f t="shared" si="136"/>
        <v>0.46799999999999997</v>
      </c>
      <c r="R712" s="1" t="str">
        <f t="shared" si="137"/>
        <v>中性</v>
      </c>
    </row>
    <row r="713" spans="1:18">
      <c r="A713" s="3">
        <f>信用曲线—价格!A712</f>
        <v>45600</v>
      </c>
      <c r="B713" s="14">
        <f>信用曲线—价格!D712</f>
        <v>2.6202000000000001</v>
      </c>
      <c r="C713" s="14">
        <f t="shared" si="125"/>
        <v>2.4369883333333333</v>
      </c>
      <c r="D713" s="14">
        <f t="shared" si="126"/>
        <v>0.12730243196269195</v>
      </c>
      <c r="E713" s="14">
        <f t="shared" si="127"/>
        <v>2.691593197258717</v>
      </c>
      <c r="F713" s="14">
        <f t="shared" si="128"/>
        <v>2.1823834694079496</v>
      </c>
      <c r="G713" s="17">
        <f t="shared" si="129"/>
        <v>85.979608527895223</v>
      </c>
      <c r="H713" s="17">
        <f>信用曲线—价格!H712</f>
        <v>48.13000000000001</v>
      </c>
      <c r="I713" s="17">
        <f t="shared" si="130"/>
        <v>33.561</v>
      </c>
      <c r="J713" s="17">
        <f t="shared" si="131"/>
        <v>10.495981910768831</v>
      </c>
      <c r="K713" s="17">
        <f t="shared" si="132"/>
        <v>54.552963821537659</v>
      </c>
      <c r="L713" s="17">
        <f t="shared" si="133"/>
        <v>12.569036178462337</v>
      </c>
      <c r="M713" s="17">
        <f t="shared" si="134"/>
        <v>84.701374592338723</v>
      </c>
      <c r="N713" s="17">
        <f t="shared" si="135"/>
        <v>85.340491560116973</v>
      </c>
      <c r="O713" s="18">
        <f>IFERROR(_xlfn.PERCENTRANK.EXC(INDEX(B:B, MAX(4, ROW()-251)):INDEX(B:B, ROW()), B713), "")</f>
        <v>0.375</v>
      </c>
      <c r="P713" s="18">
        <f>IFERROR(_xlfn.PERCENTRANK.EXC(INDEX(H:H, MAX(4, ROW()-251)):INDEX(H:H, ROW()), H713), "")</f>
        <v>0.62</v>
      </c>
      <c r="Q713">
        <f t="shared" si="136"/>
        <v>0.4975</v>
      </c>
      <c r="R713" s="1" t="str">
        <f t="shared" si="137"/>
        <v>中性</v>
      </c>
    </row>
    <row r="714" spans="1:18">
      <c r="A714" s="3">
        <f>信用曲线—价格!A713</f>
        <v>45601</v>
      </c>
      <c r="B714" s="14">
        <f>信用曲线—价格!D713</f>
        <v>2.6212</v>
      </c>
      <c r="C714" s="14">
        <f t="shared" si="125"/>
        <v>2.4433166666666666</v>
      </c>
      <c r="D714" s="14">
        <f t="shared" si="126"/>
        <v>0.12685665360938603</v>
      </c>
      <c r="E714" s="14">
        <f t="shared" si="127"/>
        <v>2.6970299738854386</v>
      </c>
      <c r="F714" s="14">
        <f t="shared" si="128"/>
        <v>2.1896033594478945</v>
      </c>
      <c r="G714" s="17">
        <f t="shared" si="129"/>
        <v>85.055972286851315</v>
      </c>
      <c r="H714" s="17">
        <f>信用曲线—价格!H713</f>
        <v>49.01</v>
      </c>
      <c r="I714" s="17">
        <f t="shared" si="130"/>
        <v>34.033333333333331</v>
      </c>
      <c r="J714" s="17">
        <f t="shared" si="131"/>
        <v>10.543598212983847</v>
      </c>
      <c r="K714" s="17">
        <f t="shared" si="132"/>
        <v>55.120529759301021</v>
      </c>
      <c r="L714" s="17">
        <f t="shared" si="133"/>
        <v>12.946136907365638</v>
      </c>
      <c r="M714" s="17">
        <f t="shared" si="134"/>
        <v>85.511279840462237</v>
      </c>
      <c r="N714" s="17">
        <f t="shared" si="135"/>
        <v>85.283626063656783</v>
      </c>
      <c r="O714" s="18">
        <f>IFERROR(_xlfn.PERCENTRANK.EXC(INDEX(B:B, MAX(4, ROW()-251)):INDEX(B:B, ROW()), B714), "")</f>
        <v>0.379</v>
      </c>
      <c r="P714" s="18">
        <f>IFERROR(_xlfn.PERCENTRANK.EXC(INDEX(H:H, MAX(4, ROW()-251)):INDEX(H:H, ROW()), H714), "")</f>
        <v>0.64800000000000002</v>
      </c>
      <c r="Q714">
        <f t="shared" si="136"/>
        <v>0.51350000000000007</v>
      </c>
      <c r="R714" s="1" t="str">
        <f t="shared" si="137"/>
        <v>中性</v>
      </c>
    </row>
    <row r="715" spans="1:18">
      <c r="A715" s="3">
        <f>信用曲线—价格!A714</f>
        <v>45602</v>
      </c>
      <c r="B715" s="14">
        <f>信用曲线—价格!D714</f>
        <v>2.5956000000000001</v>
      </c>
      <c r="C715" s="14">
        <f t="shared" si="125"/>
        <v>2.4491649999999998</v>
      </c>
      <c r="D715" s="14">
        <f t="shared" si="126"/>
        <v>0.12562747435795771</v>
      </c>
      <c r="E715" s="14">
        <f t="shared" si="127"/>
        <v>2.7004199487159153</v>
      </c>
      <c r="F715" s="14">
        <f t="shared" si="128"/>
        <v>2.1979100512840843</v>
      </c>
      <c r="G715" s="17">
        <f t="shared" si="129"/>
        <v>79.140719565601245</v>
      </c>
      <c r="H715" s="17">
        <f>信用曲线—价格!H714</f>
        <v>46.200000000000017</v>
      </c>
      <c r="I715" s="17">
        <f t="shared" si="130"/>
        <v>34.520166666666668</v>
      </c>
      <c r="J715" s="17">
        <f t="shared" si="131"/>
        <v>10.41691299008194</v>
      </c>
      <c r="K715" s="17">
        <f t="shared" si="132"/>
        <v>55.353992646830548</v>
      </c>
      <c r="L715" s="17">
        <f t="shared" si="133"/>
        <v>13.686340686502788</v>
      </c>
      <c r="M715" s="17">
        <f t="shared" si="134"/>
        <v>78.030937151087485</v>
      </c>
      <c r="N715" s="17">
        <f t="shared" si="135"/>
        <v>78.585828358344372</v>
      </c>
      <c r="O715" s="18">
        <f>IFERROR(_xlfn.PERCENTRANK.EXC(INDEX(B:B, MAX(4, ROW()-251)):INDEX(B:B, ROW()), B715), "")</f>
        <v>0.35499999999999998</v>
      </c>
      <c r="P715" s="18">
        <f>IFERROR(_xlfn.PERCENTRANK.EXC(INDEX(H:H, MAX(4, ROW()-251)):INDEX(H:H, ROW()), H715), "")</f>
        <v>0.53300000000000003</v>
      </c>
      <c r="Q715">
        <f t="shared" si="136"/>
        <v>0.44400000000000001</v>
      </c>
      <c r="R715" s="1" t="str">
        <f t="shared" si="137"/>
        <v>中性</v>
      </c>
    </row>
    <row r="716" spans="1:18">
      <c r="A716" s="3">
        <f>信用曲线—价格!A715</f>
        <v>45603</v>
      </c>
      <c r="B716" s="14">
        <f>信用曲线—价格!D715</f>
        <v>2.5747</v>
      </c>
      <c r="C716" s="14">
        <f t="shared" si="125"/>
        <v>2.4542783333333333</v>
      </c>
      <c r="D716" s="14">
        <f t="shared" si="126"/>
        <v>0.1243618791279144</v>
      </c>
      <c r="E716" s="14">
        <f t="shared" si="127"/>
        <v>2.7030020915891622</v>
      </c>
      <c r="F716" s="14">
        <f t="shared" si="128"/>
        <v>2.2055545750775045</v>
      </c>
      <c r="G716" s="17">
        <f t="shared" si="129"/>
        <v>74.207913934543598</v>
      </c>
      <c r="H716" s="17">
        <f>信用曲线—价格!H715</f>
        <v>45.610000000000014</v>
      </c>
      <c r="I716" s="17">
        <f t="shared" si="130"/>
        <v>35.008500000000005</v>
      </c>
      <c r="J716" s="17">
        <f t="shared" si="131"/>
        <v>10.233940345731941</v>
      </c>
      <c r="K716" s="17">
        <f t="shared" si="132"/>
        <v>55.476380691463888</v>
      </c>
      <c r="L716" s="17">
        <f t="shared" si="133"/>
        <v>14.540619308536122</v>
      </c>
      <c r="M716" s="17">
        <f t="shared" si="134"/>
        <v>75.897893777594078</v>
      </c>
      <c r="N716" s="17">
        <f t="shared" si="135"/>
        <v>75.052903856068838</v>
      </c>
      <c r="O716" s="18">
        <f>IFERROR(_xlfn.PERCENTRANK.EXC(INDEX(B:B, MAX(4, ROW()-251)):INDEX(B:B, ROW()), B716), "")</f>
        <v>0.34300000000000003</v>
      </c>
      <c r="P716" s="18">
        <f>IFERROR(_xlfn.PERCENTRANK.EXC(INDEX(H:H, MAX(4, ROW()-251)):INDEX(H:H, ROW()), H716), "")</f>
        <v>0.52100000000000002</v>
      </c>
      <c r="Q716">
        <f t="shared" si="136"/>
        <v>0.43200000000000005</v>
      </c>
      <c r="R716" s="1" t="str">
        <f t="shared" si="137"/>
        <v>中性</v>
      </c>
    </row>
    <row r="717" spans="1:18">
      <c r="A717" s="3">
        <f>信用曲线—价格!A716</f>
        <v>45604</v>
      </c>
      <c r="B717" s="14">
        <f>信用曲线—价格!D716</f>
        <v>2.5647000000000002</v>
      </c>
      <c r="C717" s="14">
        <f t="shared" si="125"/>
        <v>2.4584333333333332</v>
      </c>
      <c r="D717" s="14">
        <f t="shared" si="126"/>
        <v>0.12380661884591025</v>
      </c>
      <c r="E717" s="14">
        <f t="shared" si="127"/>
        <v>2.7060465710251536</v>
      </c>
      <c r="F717" s="14">
        <f t="shared" si="128"/>
        <v>2.2108200956415129</v>
      </c>
      <c r="G717" s="17">
        <f t="shared" si="129"/>
        <v>71.458195784937516</v>
      </c>
      <c r="H717" s="17">
        <f>信用曲线—价格!H716</f>
        <v>44.620000000000019</v>
      </c>
      <c r="I717" s="17">
        <f t="shared" si="130"/>
        <v>35.511499999999998</v>
      </c>
      <c r="J717" s="17">
        <f t="shared" si="131"/>
        <v>9.9434125753720863</v>
      </c>
      <c r="K717" s="17">
        <f t="shared" si="132"/>
        <v>55.398325150744171</v>
      </c>
      <c r="L717" s="17">
        <f t="shared" si="133"/>
        <v>15.624674849255825</v>
      </c>
      <c r="M717" s="17">
        <f t="shared" si="134"/>
        <v>72.900839955489772</v>
      </c>
      <c r="N717" s="17">
        <f t="shared" si="135"/>
        <v>72.179517870213644</v>
      </c>
      <c r="O717" s="18">
        <f>IFERROR(_xlfn.PERCENTRANK.EXC(INDEX(B:B, MAX(4, ROW()-251)):INDEX(B:B, ROW()), B717), "")</f>
        <v>0.33500000000000002</v>
      </c>
      <c r="P717" s="18">
        <f>IFERROR(_xlfn.PERCENTRANK.EXC(INDEX(H:H, MAX(4, ROW()-251)):INDEX(H:H, ROW()), H717), "")</f>
        <v>0.49</v>
      </c>
      <c r="Q717">
        <f t="shared" si="136"/>
        <v>0.41249999999999998</v>
      </c>
      <c r="R717" s="1" t="str">
        <f t="shared" si="137"/>
        <v>中性</v>
      </c>
    </row>
    <row r="718" spans="1:18">
      <c r="A718" s="3">
        <f>信用曲线—价格!A717</f>
        <v>45607</v>
      </c>
      <c r="B718" s="14">
        <f>信用曲线—价格!D717</f>
        <v>2.5594999999999999</v>
      </c>
      <c r="C718" s="14">
        <f t="shared" si="125"/>
        <v>2.4625783333333335</v>
      </c>
      <c r="D718" s="14">
        <f t="shared" si="126"/>
        <v>0.1229402956815213</v>
      </c>
      <c r="E718" s="14">
        <f t="shared" si="127"/>
        <v>2.7084589246963762</v>
      </c>
      <c r="F718" s="14">
        <f t="shared" si="128"/>
        <v>2.2166977419702909</v>
      </c>
      <c r="G718" s="17">
        <f t="shared" si="129"/>
        <v>69.709092557769537</v>
      </c>
      <c r="H718" s="17">
        <f>信用曲线—价格!H717</f>
        <v>45.059999999999967</v>
      </c>
      <c r="I718" s="17">
        <f t="shared" si="130"/>
        <v>35.974499999999999</v>
      </c>
      <c r="J718" s="17">
        <f t="shared" si="131"/>
        <v>9.7244579692962994</v>
      </c>
      <c r="K718" s="17">
        <f t="shared" si="132"/>
        <v>55.423415938592598</v>
      </c>
      <c r="L718" s="17">
        <f t="shared" si="133"/>
        <v>16.5255840614074</v>
      </c>
      <c r="M718" s="17">
        <f t="shared" si="134"/>
        <v>73.35734297141866</v>
      </c>
      <c r="N718" s="17">
        <f t="shared" si="135"/>
        <v>71.533217764594099</v>
      </c>
      <c r="O718" s="18">
        <f>IFERROR(_xlfn.PERCENTRANK.EXC(INDEX(B:B, MAX(4, ROW()-251)):INDEX(B:B, ROW()), B718), "")</f>
        <v>0.33500000000000002</v>
      </c>
      <c r="P718" s="18">
        <f>IFERROR(_xlfn.PERCENTRANK.EXC(INDEX(H:H, MAX(4, ROW()-251)):INDEX(H:H, ROW()), H718), "")</f>
        <v>0.50900000000000001</v>
      </c>
      <c r="Q718">
        <f t="shared" si="136"/>
        <v>0.42200000000000004</v>
      </c>
      <c r="R718" s="1" t="str">
        <f t="shared" si="137"/>
        <v>中性</v>
      </c>
    </row>
    <row r="719" spans="1:18">
      <c r="A719" s="3">
        <f>信用曲线—价格!A718</f>
        <v>45608</v>
      </c>
      <c r="B719" s="14">
        <f>信用曲线—价格!D718</f>
        <v>2.5461</v>
      </c>
      <c r="C719" s="14">
        <f t="shared" si="125"/>
        <v>2.4669133333333324</v>
      </c>
      <c r="D719" s="14">
        <f t="shared" si="126"/>
        <v>0.12118154816563126</v>
      </c>
      <c r="E719" s="14">
        <f t="shared" si="127"/>
        <v>2.709276429664595</v>
      </c>
      <c r="F719" s="14">
        <f t="shared" si="128"/>
        <v>2.2245502370020698</v>
      </c>
      <c r="G719" s="17">
        <f t="shared" si="129"/>
        <v>66.336370484068055</v>
      </c>
      <c r="H719" s="17">
        <f>信用曲线—价格!H718</f>
        <v>46.300000000000011</v>
      </c>
      <c r="I719" s="17">
        <f t="shared" si="130"/>
        <v>36.445333333333338</v>
      </c>
      <c r="J719" s="17">
        <f t="shared" si="131"/>
        <v>9.5237144631252466</v>
      </c>
      <c r="K719" s="17">
        <f t="shared" si="132"/>
        <v>55.492762259583827</v>
      </c>
      <c r="L719" s="17">
        <f t="shared" si="133"/>
        <v>17.397904407082844</v>
      </c>
      <c r="M719" s="17">
        <f t="shared" si="134"/>
        <v>75.868758205694959</v>
      </c>
      <c r="N719" s="17">
        <f t="shared" si="135"/>
        <v>71.1025643448815</v>
      </c>
      <c r="O719" s="18">
        <f>IFERROR(_xlfn.PERCENTRANK.EXC(INDEX(B:B, MAX(4, ROW()-251)):INDEX(B:B, ROW()), B719), "")</f>
        <v>0.32400000000000001</v>
      </c>
      <c r="P719" s="18">
        <f>IFERROR(_xlfn.PERCENTRANK.EXC(INDEX(H:H, MAX(4, ROW()-251)):INDEX(H:H, ROW()), H719), "")</f>
        <v>0.54900000000000004</v>
      </c>
      <c r="Q719">
        <f t="shared" si="136"/>
        <v>0.4365</v>
      </c>
      <c r="R719" s="1" t="str">
        <f t="shared" si="137"/>
        <v>中性</v>
      </c>
    </row>
    <row r="720" spans="1:18">
      <c r="A720" s="3">
        <f>信用曲线—价格!A719</f>
        <v>45609</v>
      </c>
      <c r="B720" s="14">
        <f>信用曲线—价格!D719</f>
        <v>2.5364</v>
      </c>
      <c r="C720" s="14">
        <f t="shared" si="125"/>
        <v>2.4710366666666657</v>
      </c>
      <c r="D720" s="14">
        <f t="shared" si="126"/>
        <v>0.11921837386353945</v>
      </c>
      <c r="E720" s="14">
        <f t="shared" si="127"/>
        <v>2.7094734143937447</v>
      </c>
      <c r="F720" s="14">
        <f t="shared" si="128"/>
        <v>2.2325999189395866</v>
      </c>
      <c r="G720" s="17">
        <f t="shared" si="129"/>
        <v>63.706640011746622</v>
      </c>
      <c r="H720" s="17">
        <f>信用曲线—价格!H719</f>
        <v>44.220000000000013</v>
      </c>
      <c r="I720" s="17">
        <f t="shared" si="130"/>
        <v>36.93483333333333</v>
      </c>
      <c r="J720" s="17">
        <f t="shared" si="131"/>
        <v>9.1420777024434923</v>
      </c>
      <c r="K720" s="17">
        <f t="shared" si="132"/>
        <v>55.218988738220318</v>
      </c>
      <c r="L720" s="17">
        <f t="shared" si="133"/>
        <v>18.650677928446346</v>
      </c>
      <c r="M720" s="17">
        <f t="shared" si="134"/>
        <v>69.922075986948514</v>
      </c>
      <c r="N720" s="17">
        <f t="shared" si="135"/>
        <v>66.814357999347564</v>
      </c>
      <c r="O720" s="18">
        <f>IFERROR(_xlfn.PERCENTRANK.EXC(INDEX(B:B, MAX(4, ROW()-251)):INDEX(B:B, ROW()), B720), "")</f>
        <v>0.312</v>
      </c>
      <c r="P720" s="18">
        <f>IFERROR(_xlfn.PERCENTRANK.EXC(INDEX(H:H, MAX(4, ROW()-251)):INDEX(H:H, ROW()), H720), "")</f>
        <v>0.47799999999999998</v>
      </c>
      <c r="Q720">
        <f t="shared" si="136"/>
        <v>0.39500000000000002</v>
      </c>
      <c r="R720" s="1" t="str">
        <f t="shared" si="137"/>
        <v>中性</v>
      </c>
    </row>
    <row r="721" spans="1:18">
      <c r="A721" s="3">
        <f>信用曲线—价格!A720</f>
        <v>45610</v>
      </c>
      <c r="B721" s="14">
        <f>信用曲线—价格!D720</f>
        <v>2.5495000000000001</v>
      </c>
      <c r="C721" s="14">
        <f t="shared" si="125"/>
        <v>2.4754899999999989</v>
      </c>
      <c r="D721" s="14">
        <f t="shared" si="126"/>
        <v>0.11701899411228439</v>
      </c>
      <c r="E721" s="14">
        <f t="shared" si="127"/>
        <v>2.7095279882245675</v>
      </c>
      <c r="F721" s="14">
        <f t="shared" si="128"/>
        <v>2.2414520117754302</v>
      </c>
      <c r="G721" s="17">
        <f t="shared" si="129"/>
        <v>65.811535674496085</v>
      </c>
      <c r="H721" s="17">
        <f>信用曲线—价格!H720</f>
        <v>46.010000000000019</v>
      </c>
      <c r="I721" s="17">
        <f t="shared" si="130"/>
        <v>37.464166666666664</v>
      </c>
      <c r="J721" s="17">
        <f t="shared" si="131"/>
        <v>8.7158756946329756</v>
      </c>
      <c r="K721" s="17">
        <f t="shared" si="132"/>
        <v>54.895918055932611</v>
      </c>
      <c r="L721" s="17">
        <f t="shared" si="133"/>
        <v>20.032415277400712</v>
      </c>
      <c r="M721" s="17">
        <f t="shared" si="134"/>
        <v>74.512262544645054</v>
      </c>
      <c r="N721" s="17">
        <f t="shared" si="135"/>
        <v>70.16189910957057</v>
      </c>
      <c r="O721" s="18">
        <f>IFERROR(_xlfn.PERCENTRANK.EXC(INDEX(B:B, MAX(4, ROW()-251)):INDEX(B:B, ROW()), B721), "")</f>
        <v>0.33200000000000002</v>
      </c>
      <c r="P721" s="18">
        <f>IFERROR(_xlfn.PERCENTRANK.EXC(INDEX(H:H, MAX(4, ROW()-251)):INDEX(H:H, ROW()), H721), "")</f>
        <v>0.54500000000000004</v>
      </c>
      <c r="Q721">
        <f t="shared" si="136"/>
        <v>0.4385</v>
      </c>
      <c r="R721" s="1" t="str">
        <f t="shared" si="137"/>
        <v>中性</v>
      </c>
    </row>
    <row r="722" spans="1:18">
      <c r="A722" s="3">
        <f>信用曲线—价格!A721</f>
        <v>45611</v>
      </c>
      <c r="B722" s="14">
        <f>信用曲线—价格!D721</f>
        <v>2.5739000000000001</v>
      </c>
      <c r="C722" s="14">
        <f t="shared" si="125"/>
        <v>2.4801833333333332</v>
      </c>
      <c r="D722" s="14">
        <f t="shared" si="126"/>
        <v>0.11517985665267637</v>
      </c>
      <c r="E722" s="14">
        <f t="shared" si="127"/>
        <v>2.7105430466386857</v>
      </c>
      <c r="F722" s="14">
        <f t="shared" si="128"/>
        <v>2.2498236200279806</v>
      </c>
      <c r="G722" s="17">
        <f t="shared" si="129"/>
        <v>70.341375087240422</v>
      </c>
      <c r="H722" s="17">
        <f>信用曲线—价格!H721</f>
        <v>48.249999999999993</v>
      </c>
      <c r="I722" s="17">
        <f t="shared" si="130"/>
        <v>37.993500000000004</v>
      </c>
      <c r="J722" s="17">
        <f t="shared" si="131"/>
        <v>8.378371838311832</v>
      </c>
      <c r="K722" s="17">
        <f t="shared" si="132"/>
        <v>54.750243676623668</v>
      </c>
      <c r="L722" s="17">
        <f t="shared" si="133"/>
        <v>21.236756323376341</v>
      </c>
      <c r="M722" s="17">
        <f t="shared" si="134"/>
        <v>80.604096469853573</v>
      </c>
      <c r="N722" s="17">
        <f t="shared" si="135"/>
        <v>75.472735778546991</v>
      </c>
      <c r="O722" s="18">
        <f>IFERROR(_xlfn.PERCENTRANK.EXC(INDEX(B:B, MAX(4, ROW()-251)):INDEX(B:B, ROW()), B722), "")</f>
        <v>0.35899999999999999</v>
      </c>
      <c r="P722" s="18">
        <f>IFERROR(_xlfn.PERCENTRANK.EXC(INDEX(H:H, MAX(4, ROW()-251)):INDEX(H:H, ROW()), H722), "")</f>
        <v>0.65600000000000003</v>
      </c>
      <c r="Q722">
        <f t="shared" si="136"/>
        <v>0.50750000000000006</v>
      </c>
      <c r="R722" s="1" t="str">
        <f t="shared" si="137"/>
        <v>中性</v>
      </c>
    </row>
    <row r="723" spans="1:18">
      <c r="A723" s="3">
        <f>信用曲线—价格!A722</f>
        <v>45614</v>
      </c>
      <c r="B723" s="14">
        <f>信用曲线—价格!D722</f>
        <v>2.5771000000000002</v>
      </c>
      <c r="C723" s="14">
        <f t="shared" si="125"/>
        <v>2.4847733333333335</v>
      </c>
      <c r="D723" s="14">
        <f t="shared" si="126"/>
        <v>0.11342062238376627</v>
      </c>
      <c r="E723" s="14">
        <f t="shared" si="127"/>
        <v>2.7116145781008658</v>
      </c>
      <c r="F723" s="14">
        <f t="shared" si="128"/>
        <v>2.2579320885658012</v>
      </c>
      <c r="G723" s="17">
        <f t="shared" si="129"/>
        <v>70.350502564311739</v>
      </c>
      <c r="H723" s="17">
        <f>信用曲线—价格!H722</f>
        <v>47.070000000000036</v>
      </c>
      <c r="I723" s="17">
        <f t="shared" si="130"/>
        <v>38.477166666666683</v>
      </c>
      <c r="J723" s="17">
        <f t="shared" si="131"/>
        <v>8.0382912198092189</v>
      </c>
      <c r="K723" s="17">
        <f t="shared" si="132"/>
        <v>54.553749106285125</v>
      </c>
      <c r="L723" s="17">
        <f t="shared" si="133"/>
        <v>22.400584227048245</v>
      </c>
      <c r="M723" s="17">
        <f t="shared" si="134"/>
        <v>76.724689048828992</v>
      </c>
      <c r="N723" s="17">
        <f t="shared" si="135"/>
        <v>73.537595806570366</v>
      </c>
      <c r="O723" s="18">
        <f>IFERROR(_xlfn.PERCENTRANK.EXC(INDEX(B:B, MAX(4, ROW()-251)):INDEX(B:B, ROW()), B723), "")</f>
        <v>0.375</v>
      </c>
      <c r="P723" s="18">
        <f>IFERROR(_xlfn.PERCENTRANK.EXC(INDEX(H:H, MAX(4, ROW()-251)):INDEX(H:H, ROW()), H723), "")</f>
        <v>0.6</v>
      </c>
      <c r="Q723">
        <f t="shared" si="136"/>
        <v>0.48749999999999999</v>
      </c>
      <c r="R723" s="1" t="str">
        <f t="shared" si="137"/>
        <v>中性</v>
      </c>
    </row>
    <row r="724" spans="1:18">
      <c r="A724" s="3">
        <f>信用曲线—价格!A723</f>
        <v>45615</v>
      </c>
      <c r="B724" s="14">
        <f>信用曲线—价格!D723</f>
        <v>2.5764</v>
      </c>
      <c r="C724" s="14">
        <f t="shared" si="125"/>
        <v>2.4888516666666667</v>
      </c>
      <c r="D724" s="14">
        <f t="shared" si="126"/>
        <v>0.11221619945847372</v>
      </c>
      <c r="E724" s="14">
        <f t="shared" si="127"/>
        <v>2.7132840655836139</v>
      </c>
      <c r="F724" s="14">
        <f t="shared" si="128"/>
        <v>2.2644192677497195</v>
      </c>
      <c r="G724" s="17">
        <f t="shared" si="129"/>
        <v>69.504388349413674</v>
      </c>
      <c r="H724" s="17">
        <f>信用曲线—价格!H723</f>
        <v>48.499999999999986</v>
      </c>
      <c r="I724" s="17">
        <f t="shared" si="130"/>
        <v>38.943000000000012</v>
      </c>
      <c r="J724" s="17">
        <f t="shared" si="131"/>
        <v>7.787742715971584</v>
      </c>
      <c r="K724" s="17">
        <f t="shared" si="132"/>
        <v>54.518485431943176</v>
      </c>
      <c r="L724" s="17">
        <f t="shared" si="133"/>
        <v>23.367514568056844</v>
      </c>
      <c r="M724" s="17">
        <f t="shared" si="134"/>
        <v>80.679621645691668</v>
      </c>
      <c r="N724" s="17">
        <f t="shared" si="135"/>
        <v>75.092004997552664</v>
      </c>
      <c r="O724" s="18">
        <f>IFERROR(_xlfn.PERCENTRANK.EXC(INDEX(B:B, MAX(4, ROW()-251)):INDEX(B:B, ROW()), B724), "")</f>
        <v>0.371</v>
      </c>
      <c r="P724" s="18">
        <f>IFERROR(_xlfn.PERCENTRANK.EXC(INDEX(H:H, MAX(4, ROW()-251)):INDEX(H:H, ROW()), H724), "")</f>
        <v>0.67100000000000004</v>
      </c>
      <c r="Q724">
        <f t="shared" si="136"/>
        <v>0.52100000000000002</v>
      </c>
      <c r="R724" s="1" t="str">
        <f t="shared" si="137"/>
        <v>中性</v>
      </c>
    </row>
    <row r="725" spans="1:18">
      <c r="A725" s="3">
        <f>信用曲线—价格!A724</f>
        <v>45616</v>
      </c>
      <c r="B725" s="14">
        <f>信用曲线—价格!D724</f>
        <v>2.5863999999999998</v>
      </c>
      <c r="C725" s="14">
        <f t="shared" si="125"/>
        <v>2.4929449999999997</v>
      </c>
      <c r="D725" s="14">
        <f t="shared" si="126"/>
        <v>0.11119894436915109</v>
      </c>
      <c r="E725" s="14">
        <f t="shared" si="127"/>
        <v>2.7153428887383018</v>
      </c>
      <c r="F725" s="14">
        <f t="shared" si="128"/>
        <v>2.2705471112616977</v>
      </c>
      <c r="G725" s="17">
        <f t="shared" si="129"/>
        <v>71.010766003711836</v>
      </c>
      <c r="H725" s="17">
        <f>信用曲线—价格!H724</f>
        <v>49.249999999999972</v>
      </c>
      <c r="I725" s="17">
        <f t="shared" si="130"/>
        <v>39.393500000000003</v>
      </c>
      <c r="J725" s="17">
        <f t="shared" si="131"/>
        <v>7.5830830510631904</v>
      </c>
      <c r="K725" s="17">
        <f t="shared" si="132"/>
        <v>54.559666102126386</v>
      </c>
      <c r="L725" s="17">
        <f t="shared" si="133"/>
        <v>24.227333897873621</v>
      </c>
      <c r="M725" s="17">
        <f t="shared" si="134"/>
        <v>82.495028518176483</v>
      </c>
      <c r="N725" s="17">
        <f t="shared" si="135"/>
        <v>76.752897260944167</v>
      </c>
      <c r="O725" s="18">
        <f>IFERROR(_xlfn.PERCENTRANK.EXC(INDEX(B:B, MAX(4, ROW()-251)):INDEX(B:B, ROW()), B725), "")</f>
        <v>0.38700000000000001</v>
      </c>
      <c r="P725" s="18">
        <f>IFERROR(_xlfn.PERCENTRANK.EXC(INDEX(H:H, MAX(4, ROW()-251)):INDEX(H:H, ROW()), H725), "")</f>
        <v>0.70699999999999996</v>
      </c>
      <c r="Q725">
        <f t="shared" si="136"/>
        <v>0.54699999999999993</v>
      </c>
      <c r="R725" s="1" t="str">
        <f t="shared" si="137"/>
        <v>中性</v>
      </c>
    </row>
    <row r="726" spans="1:18">
      <c r="A726" s="3">
        <f>信用曲线—价格!A725</f>
        <v>45617</v>
      </c>
      <c r="B726" s="14">
        <f>信用曲线—价格!D725</f>
        <v>2.5931000000000002</v>
      </c>
      <c r="C726" s="14">
        <f t="shared" si="125"/>
        <v>2.4968683333333326</v>
      </c>
      <c r="D726" s="14">
        <f t="shared" si="126"/>
        <v>0.11049682638538967</v>
      </c>
      <c r="E726" s="14">
        <f t="shared" si="127"/>
        <v>2.7178619861041118</v>
      </c>
      <c r="F726" s="14">
        <f t="shared" si="128"/>
        <v>2.2758746805625534</v>
      </c>
      <c r="G726" s="17">
        <f t="shared" si="129"/>
        <v>71.772495603410334</v>
      </c>
      <c r="H726" s="17">
        <f>信用曲线—价格!H725</f>
        <v>51.64</v>
      </c>
      <c r="I726" s="17">
        <f t="shared" si="130"/>
        <v>39.845500000000001</v>
      </c>
      <c r="J726" s="17">
        <f t="shared" si="131"/>
        <v>7.4891823511072086</v>
      </c>
      <c r="K726" s="17">
        <f t="shared" si="132"/>
        <v>54.823864702214422</v>
      </c>
      <c r="L726" s="17">
        <f t="shared" si="133"/>
        <v>24.867135297785584</v>
      </c>
      <c r="M726" s="17">
        <f t="shared" si="134"/>
        <v>89.371788023883155</v>
      </c>
      <c r="N726" s="17">
        <f t="shared" si="135"/>
        <v>80.572141813646738</v>
      </c>
      <c r="O726" s="18">
        <f>IFERROR(_xlfn.PERCENTRANK.EXC(INDEX(B:B, MAX(4, ROW()-251)):INDEX(B:B, ROW()), B726), "")</f>
        <v>0.39100000000000001</v>
      </c>
      <c r="P726" s="18">
        <f>IFERROR(_xlfn.PERCENTRANK.EXC(INDEX(H:H, MAX(4, ROW()-251)):INDEX(H:H, ROW()), H726), "")</f>
        <v>0.77800000000000002</v>
      </c>
      <c r="Q726">
        <f t="shared" si="136"/>
        <v>0.58450000000000002</v>
      </c>
      <c r="R726" s="1" t="str">
        <f t="shared" si="137"/>
        <v>便宜</v>
      </c>
    </row>
    <row r="727" spans="1:18">
      <c r="A727" s="3">
        <f>信用曲线—价格!A726</f>
        <v>45618</v>
      </c>
      <c r="B727" s="14">
        <f>信用曲线—价格!D726</f>
        <v>2.5792000000000002</v>
      </c>
      <c r="C727" s="14">
        <f t="shared" si="125"/>
        <v>2.500363333333333</v>
      </c>
      <c r="D727" s="14">
        <f t="shared" si="126"/>
        <v>0.10971351594913416</v>
      </c>
      <c r="E727" s="14">
        <f t="shared" si="127"/>
        <v>2.7197903652316016</v>
      </c>
      <c r="F727" s="14">
        <f t="shared" si="128"/>
        <v>2.2809363014350645</v>
      </c>
      <c r="G727" s="17">
        <f t="shared" si="129"/>
        <v>67.964210239880032</v>
      </c>
      <c r="H727" s="17">
        <f>信用曲线—价格!H726</f>
        <v>50.500000000000036</v>
      </c>
      <c r="I727" s="17">
        <f t="shared" si="130"/>
        <v>40.267166666666668</v>
      </c>
      <c r="J727" s="17">
        <f t="shared" si="131"/>
        <v>7.3617688763435432</v>
      </c>
      <c r="K727" s="17">
        <f t="shared" si="132"/>
        <v>54.990704419353754</v>
      </c>
      <c r="L727" s="17">
        <f t="shared" si="133"/>
        <v>25.543628913979582</v>
      </c>
      <c r="M727" s="17">
        <f t="shared" si="134"/>
        <v>84.74991372731003</v>
      </c>
      <c r="N727" s="17">
        <f t="shared" si="135"/>
        <v>76.357061983595031</v>
      </c>
      <c r="O727" s="18">
        <f>IFERROR(_xlfn.PERCENTRANK.EXC(INDEX(B:B, MAX(4, ROW()-251)):INDEX(B:B, ROW()), B727), "")</f>
        <v>0.38700000000000001</v>
      </c>
      <c r="P727" s="18">
        <f>IFERROR(_xlfn.PERCENTRANK.EXC(INDEX(H:H, MAX(4, ROW()-251)):INDEX(H:H, ROW()), H727), "")</f>
        <v>0.747</v>
      </c>
      <c r="Q727">
        <f t="shared" si="136"/>
        <v>0.56699999999999995</v>
      </c>
      <c r="R727" s="1" t="str">
        <f t="shared" si="137"/>
        <v>便宜</v>
      </c>
    </row>
    <row r="728" spans="1:18">
      <c r="A728" s="3">
        <f>信用曲线—价格!A727</f>
        <v>45621</v>
      </c>
      <c r="B728" s="14">
        <f>信用曲线—价格!D727</f>
        <v>2.5718000000000001</v>
      </c>
      <c r="C728" s="14">
        <f t="shared" si="125"/>
        <v>2.5028199999999998</v>
      </c>
      <c r="D728" s="14">
        <f t="shared" si="126"/>
        <v>0.10963397778401442</v>
      </c>
      <c r="E728" s="14">
        <f t="shared" si="127"/>
        <v>2.7220879555680288</v>
      </c>
      <c r="F728" s="14">
        <f t="shared" si="128"/>
        <v>2.2835520444319708</v>
      </c>
      <c r="G728" s="17">
        <f t="shared" si="129"/>
        <v>65.729612615145413</v>
      </c>
      <c r="H728" s="17">
        <f>信用曲线—价格!H727</f>
        <v>51.259999999999991</v>
      </c>
      <c r="I728" s="17">
        <f t="shared" si="130"/>
        <v>40.634333333333338</v>
      </c>
      <c r="J728" s="17">
        <f t="shared" si="131"/>
        <v>7.3513258037884448</v>
      </c>
      <c r="K728" s="17">
        <f t="shared" si="132"/>
        <v>55.336984940910227</v>
      </c>
      <c r="L728" s="17">
        <f t="shared" si="133"/>
        <v>25.931681725756448</v>
      </c>
      <c r="M728" s="17">
        <f t="shared" si="134"/>
        <v>86.135205234648978</v>
      </c>
      <c r="N728" s="17">
        <f t="shared" si="135"/>
        <v>75.932408924897203</v>
      </c>
      <c r="O728" s="18">
        <f>IFERROR(_xlfn.PERCENTRANK.EXC(INDEX(B:B, MAX(4, ROW()-251)):INDEX(B:B, ROW()), B728), "")</f>
        <v>0.35899999999999999</v>
      </c>
      <c r="P728" s="18">
        <f>IFERROR(_xlfn.PERCENTRANK.EXC(INDEX(H:H, MAX(4, ROW()-251)):INDEX(H:H, ROW()), H728), "")</f>
        <v>0.76600000000000001</v>
      </c>
      <c r="Q728">
        <f t="shared" si="136"/>
        <v>0.5625</v>
      </c>
      <c r="R728" s="1" t="str">
        <f t="shared" si="137"/>
        <v>便宜</v>
      </c>
    </row>
    <row r="729" spans="1:18">
      <c r="A729" s="3">
        <f>信用曲线—价格!A728</f>
        <v>45622</v>
      </c>
      <c r="B729" s="14">
        <f>信用曲线—价格!D728</f>
        <v>2.57</v>
      </c>
      <c r="C729" s="14">
        <f t="shared" si="125"/>
        <v>2.5051466666666662</v>
      </c>
      <c r="D729" s="14">
        <f t="shared" si="126"/>
        <v>0.10955229610519768</v>
      </c>
      <c r="E729" s="14">
        <f t="shared" si="127"/>
        <v>2.7242512588770618</v>
      </c>
      <c r="F729" s="14">
        <f t="shared" si="128"/>
        <v>2.2860420744562706</v>
      </c>
      <c r="G729" s="17">
        <f t="shared" si="129"/>
        <v>64.799628953248529</v>
      </c>
      <c r="H729" s="17">
        <f>信用曲线—价格!H728</f>
        <v>51.580000000000005</v>
      </c>
      <c r="I729" s="17">
        <f t="shared" si="130"/>
        <v>40.967666666666673</v>
      </c>
      <c r="J729" s="17">
        <f t="shared" si="131"/>
        <v>7.3871595804251085</v>
      </c>
      <c r="K729" s="17">
        <f t="shared" si="132"/>
        <v>55.741985827516892</v>
      </c>
      <c r="L729" s="17">
        <f t="shared" si="133"/>
        <v>26.193347505816455</v>
      </c>
      <c r="M729" s="17">
        <f t="shared" si="134"/>
        <v>85.91479653916798</v>
      </c>
      <c r="N729" s="17">
        <f t="shared" si="135"/>
        <v>75.357212746208262</v>
      </c>
      <c r="O729" s="18">
        <f>IFERROR(_xlfn.PERCENTRANK.EXC(INDEX(B:B, MAX(4, ROW()-251)):INDEX(B:B, ROW()), B729), "")</f>
        <v>0.35899999999999999</v>
      </c>
      <c r="P729" s="18">
        <f>IFERROR(_xlfn.PERCENTRANK.EXC(INDEX(H:H, MAX(4, ROW()-251)):INDEX(H:H, ROW()), H729), "")</f>
        <v>0.78600000000000003</v>
      </c>
      <c r="Q729">
        <f t="shared" si="136"/>
        <v>0.57250000000000001</v>
      </c>
      <c r="R729" s="1" t="str">
        <f t="shared" si="137"/>
        <v>便宜</v>
      </c>
    </row>
    <row r="730" spans="1:18">
      <c r="A730" s="3">
        <f>信用曲线—价格!A729</f>
        <v>45623</v>
      </c>
      <c r="B730" s="14">
        <f>信用曲线—价格!D729</f>
        <v>2.5528</v>
      </c>
      <c r="C730" s="14">
        <f t="shared" si="125"/>
        <v>2.5074799999999993</v>
      </c>
      <c r="D730" s="14">
        <f t="shared" si="126"/>
        <v>0.10904181253700773</v>
      </c>
      <c r="E730" s="14">
        <f t="shared" si="127"/>
        <v>2.725563625074015</v>
      </c>
      <c r="F730" s="14">
        <f t="shared" si="128"/>
        <v>2.2893963749259836</v>
      </c>
      <c r="G730" s="17">
        <f t="shared" si="129"/>
        <v>60.390509600301137</v>
      </c>
      <c r="H730" s="17">
        <f>信用曲线—价格!H729</f>
        <v>49.989999999999981</v>
      </c>
      <c r="I730" s="17">
        <f t="shared" si="130"/>
        <v>41.314499999999995</v>
      </c>
      <c r="J730" s="17">
        <f t="shared" si="131"/>
        <v>7.3124844313901054</v>
      </c>
      <c r="K730" s="17">
        <f t="shared" si="132"/>
        <v>55.939468862780203</v>
      </c>
      <c r="L730" s="17">
        <f t="shared" si="133"/>
        <v>26.689531137219785</v>
      </c>
      <c r="M730" s="17">
        <f t="shared" si="134"/>
        <v>79.65989220694577</v>
      </c>
      <c r="N730" s="17">
        <f t="shared" si="135"/>
        <v>70.025200903623457</v>
      </c>
      <c r="O730" s="18">
        <f>IFERROR(_xlfn.PERCENTRANK.EXC(INDEX(B:B, MAX(4, ROW()-251)):INDEX(B:B, ROW()), B730), "")</f>
        <v>0.34699999999999998</v>
      </c>
      <c r="P730" s="18">
        <f>IFERROR(_xlfn.PERCENTRANK.EXC(INDEX(H:H, MAX(4, ROW()-251)):INDEX(H:H, ROW()), H730), "")</f>
        <v>0.73099999999999998</v>
      </c>
      <c r="Q730">
        <f t="shared" si="136"/>
        <v>0.53899999999999992</v>
      </c>
      <c r="R730" s="1" t="str">
        <f t="shared" si="137"/>
        <v>中性</v>
      </c>
    </row>
    <row r="731" spans="1:18">
      <c r="A731" s="3">
        <f>信用曲线—价格!A730</f>
        <v>45624</v>
      </c>
      <c r="B731" s="14">
        <f>信用曲线—价格!D730</f>
        <v>2.5341</v>
      </c>
      <c r="C731" s="14">
        <f t="shared" si="125"/>
        <v>2.5096599999999989</v>
      </c>
      <c r="D731" s="14">
        <f t="shared" si="126"/>
        <v>0.10822817265357576</v>
      </c>
      <c r="E731" s="14">
        <f t="shared" si="127"/>
        <v>2.7261163453071502</v>
      </c>
      <c r="F731" s="14">
        <f t="shared" si="128"/>
        <v>2.2932036546928476</v>
      </c>
      <c r="G731" s="17">
        <f t="shared" si="129"/>
        <v>55.645480146428788</v>
      </c>
      <c r="H731" s="17">
        <f>信用曲线—价格!H730</f>
        <v>49.990000000000023</v>
      </c>
      <c r="I731" s="17">
        <f t="shared" si="130"/>
        <v>41.680666666666674</v>
      </c>
      <c r="J731" s="17">
        <f t="shared" si="131"/>
        <v>7.1844337065363311</v>
      </c>
      <c r="K731" s="17">
        <f t="shared" si="132"/>
        <v>56.049534079739338</v>
      </c>
      <c r="L731" s="17">
        <f t="shared" si="133"/>
        <v>27.31179925359401</v>
      </c>
      <c r="M731" s="17">
        <f t="shared" si="134"/>
        <v>78.914364279586835</v>
      </c>
      <c r="N731" s="17">
        <f t="shared" si="135"/>
        <v>67.279922213007808</v>
      </c>
      <c r="O731" s="18">
        <f>IFERROR(_xlfn.PERCENTRANK.EXC(INDEX(B:B, MAX(4, ROW()-251)):INDEX(B:B, ROW()), B731), "")</f>
        <v>0.312</v>
      </c>
      <c r="P731" s="18">
        <f>IFERROR(_xlfn.PERCENTRANK.EXC(INDEX(H:H, MAX(4, ROW()-251)):INDEX(H:H, ROW()), H731), "")</f>
        <v>0.73499999999999999</v>
      </c>
      <c r="Q731">
        <f t="shared" si="136"/>
        <v>0.52349999999999997</v>
      </c>
      <c r="R731" s="1" t="str">
        <f t="shared" si="137"/>
        <v>中性</v>
      </c>
    </row>
    <row r="732" spans="1:18">
      <c r="A732" s="3">
        <f>信用曲线—价格!A731</f>
        <v>45625</v>
      </c>
      <c r="B732" s="14">
        <f>信用曲线—价格!D731</f>
        <v>2.512</v>
      </c>
      <c r="C732" s="14">
        <f t="shared" si="125"/>
        <v>2.5117833333333328</v>
      </c>
      <c r="D732" s="14">
        <f t="shared" si="126"/>
        <v>0.10697551306481418</v>
      </c>
      <c r="E732" s="14">
        <f t="shared" si="127"/>
        <v>2.7257343594629613</v>
      </c>
      <c r="F732" s="14">
        <f t="shared" si="128"/>
        <v>2.2978323072037043</v>
      </c>
      <c r="G732" s="17">
        <f t="shared" si="129"/>
        <v>50.050634640690134</v>
      </c>
      <c r="H732" s="17">
        <f>信用曲线—价格!H731</f>
        <v>49.77999999999998</v>
      </c>
      <c r="I732" s="17">
        <f t="shared" si="130"/>
        <v>42.026500000000006</v>
      </c>
      <c r="J732" s="17">
        <f t="shared" si="131"/>
        <v>7.0635528643733467</v>
      </c>
      <c r="K732" s="17">
        <f t="shared" si="132"/>
        <v>56.153605728746697</v>
      </c>
      <c r="L732" s="17">
        <f t="shared" si="133"/>
        <v>27.899394271253314</v>
      </c>
      <c r="M732" s="17">
        <f t="shared" si="134"/>
        <v>77.441926707686065</v>
      </c>
      <c r="N732" s="17">
        <f t="shared" si="135"/>
        <v>63.7462806741881</v>
      </c>
      <c r="O732" s="18">
        <f>IFERROR(_xlfn.PERCENTRANK.EXC(INDEX(B:B, MAX(4, ROW()-251)):INDEX(B:B, ROW()), B732), "")</f>
        <v>0.28799999999999998</v>
      </c>
      <c r="P732" s="18">
        <f>IFERROR(_xlfn.PERCENTRANK.EXC(INDEX(H:H, MAX(4, ROW()-251)):INDEX(H:H, ROW()), H732), "")</f>
        <v>0.72699999999999998</v>
      </c>
      <c r="Q732">
        <f t="shared" si="136"/>
        <v>0.50749999999999995</v>
      </c>
      <c r="R732" s="1" t="str">
        <f t="shared" si="137"/>
        <v>中性</v>
      </c>
    </row>
    <row r="733" spans="1:18">
      <c r="A733" s="3">
        <f>信用曲线—价格!A732</f>
        <v>45628</v>
      </c>
      <c r="B733" s="14">
        <f>信用曲线—价格!D732</f>
        <v>2.4626999999999999</v>
      </c>
      <c r="C733" s="14">
        <f t="shared" si="125"/>
        <v>2.5131866666666656</v>
      </c>
      <c r="D733" s="14">
        <f t="shared" si="126"/>
        <v>0.10574260637160356</v>
      </c>
      <c r="E733" s="14">
        <f t="shared" si="127"/>
        <v>2.7246718794098728</v>
      </c>
      <c r="F733" s="14">
        <f t="shared" si="128"/>
        <v>2.3017014539234584</v>
      </c>
      <c r="G733" s="17">
        <f t="shared" si="129"/>
        <v>38.063783275484049</v>
      </c>
      <c r="H733" s="17">
        <f>信用曲线—价格!H732</f>
        <v>49.6</v>
      </c>
      <c r="I733" s="17">
        <f t="shared" si="130"/>
        <v>42.356999999999992</v>
      </c>
      <c r="J733" s="17">
        <f t="shared" si="131"/>
        <v>6.9432509115212033</v>
      </c>
      <c r="K733" s="17">
        <f t="shared" si="132"/>
        <v>56.243501823042401</v>
      </c>
      <c r="L733" s="17">
        <f t="shared" si="133"/>
        <v>28.470498176957584</v>
      </c>
      <c r="M733" s="17">
        <f t="shared" si="134"/>
        <v>76.079282213398841</v>
      </c>
      <c r="N733" s="17">
        <f t="shared" si="135"/>
        <v>57.071532744441441</v>
      </c>
      <c r="O733" s="18">
        <f>IFERROR(_xlfn.PERCENTRANK.EXC(INDEX(B:B, MAX(4, ROW()-251)):INDEX(B:B, ROW()), B733), "")</f>
        <v>0.23300000000000001</v>
      </c>
      <c r="P733" s="18">
        <f>IFERROR(_xlfn.PERCENTRANK.EXC(INDEX(H:H, MAX(4, ROW()-251)):INDEX(H:H, ROW()), H733), "")</f>
        <v>0.71899999999999997</v>
      </c>
      <c r="Q733">
        <f t="shared" si="136"/>
        <v>0.47599999999999998</v>
      </c>
      <c r="R733" s="1" t="str">
        <f t="shared" si="137"/>
        <v>中性</v>
      </c>
    </row>
    <row r="734" spans="1:18">
      <c r="A734" s="3">
        <f>信用曲线—价格!A733</f>
        <v>45629</v>
      </c>
      <c r="B734" s="14">
        <f>信用曲线—价格!D733</f>
        <v>2.4592999999999998</v>
      </c>
      <c r="C734" s="14">
        <f t="shared" si="125"/>
        <v>2.5145333333333331</v>
      </c>
      <c r="D734" s="14">
        <f t="shared" si="126"/>
        <v>0.1045055260345185</v>
      </c>
      <c r="E734" s="14">
        <f t="shared" si="127"/>
        <v>2.72354438540237</v>
      </c>
      <c r="F734" s="14">
        <f t="shared" si="128"/>
        <v>2.3055222812642961</v>
      </c>
      <c r="G734" s="17">
        <f t="shared" si="129"/>
        <v>36.786982605329044</v>
      </c>
      <c r="H734" s="17">
        <f>信用曲线—价格!H733</f>
        <v>48.469999999999992</v>
      </c>
      <c r="I734" s="17">
        <f t="shared" si="130"/>
        <v>42.652000000000001</v>
      </c>
      <c r="J734" s="17">
        <f t="shared" si="131"/>
        <v>6.8174799757930504</v>
      </c>
      <c r="K734" s="17">
        <f t="shared" si="132"/>
        <v>56.286959951586098</v>
      </c>
      <c r="L734" s="17">
        <f t="shared" si="133"/>
        <v>29.0170400484139</v>
      </c>
      <c r="M734" s="17">
        <f t="shared" si="134"/>
        <v>71.334862810958271</v>
      </c>
      <c r="N734" s="17">
        <f t="shared" si="135"/>
        <v>54.060922708143657</v>
      </c>
      <c r="O734" s="18">
        <f>IFERROR(_xlfn.PERCENTRANK.EXC(INDEX(B:B, MAX(4, ROW()-251)):INDEX(B:B, ROW()), B734), "")</f>
        <v>0.22900000000000001</v>
      </c>
      <c r="P734" s="18">
        <f>IFERROR(_xlfn.PERCENTRANK.EXC(INDEX(H:H, MAX(4, ROW()-251)):INDEX(H:H, ROW()), H734), "")</f>
        <v>0.67100000000000004</v>
      </c>
      <c r="Q734">
        <f t="shared" si="136"/>
        <v>0.45</v>
      </c>
      <c r="R734" s="1" t="str">
        <f t="shared" si="137"/>
        <v>中性</v>
      </c>
    </row>
    <row r="735" spans="1:18">
      <c r="A735" s="3">
        <f>信用曲线—价格!A734</f>
        <v>45630</v>
      </c>
      <c r="B735" s="14">
        <f>信用曲线—价格!D734</f>
        <v>2.4346999999999999</v>
      </c>
      <c r="C735" s="14">
        <f t="shared" si="125"/>
        <v>2.5156366666666656</v>
      </c>
      <c r="D735" s="14">
        <f t="shared" si="126"/>
        <v>0.10327989609722268</v>
      </c>
      <c r="E735" s="14">
        <f t="shared" si="127"/>
        <v>2.7221964588611112</v>
      </c>
      <c r="F735" s="14">
        <f t="shared" si="128"/>
        <v>2.3090768744722201</v>
      </c>
      <c r="G735" s="17">
        <f t="shared" si="129"/>
        <v>30.408416902725229</v>
      </c>
      <c r="H735" s="17">
        <f>信用曲线—价格!H734</f>
        <v>49.759999999999984</v>
      </c>
      <c r="I735" s="17">
        <f t="shared" si="130"/>
        <v>42.975833333333327</v>
      </c>
      <c r="J735" s="17">
        <f t="shared" si="131"/>
        <v>6.6823874987624539</v>
      </c>
      <c r="K735" s="17">
        <f t="shared" si="132"/>
        <v>56.340608330858231</v>
      </c>
      <c r="L735" s="17">
        <f t="shared" si="133"/>
        <v>29.611058335808419</v>
      </c>
      <c r="M735" s="17">
        <f t="shared" si="134"/>
        <v>75.380773967100282</v>
      </c>
      <c r="N735" s="17">
        <f t="shared" si="135"/>
        <v>52.894595434912759</v>
      </c>
      <c r="O735" s="18">
        <f>IFERROR(_xlfn.PERCENTRANK.EXC(INDEX(B:B, MAX(4, ROW()-251)):INDEX(B:B, ROW()), B735), "")</f>
        <v>0.217</v>
      </c>
      <c r="P735" s="18">
        <f>IFERROR(_xlfn.PERCENTRANK.EXC(INDEX(H:H, MAX(4, ROW()-251)):INDEX(H:H, ROW()), H735), "")</f>
        <v>0.73499999999999999</v>
      </c>
      <c r="Q735">
        <f t="shared" si="136"/>
        <v>0.47599999999999998</v>
      </c>
      <c r="R735" s="1" t="str">
        <f t="shared" si="137"/>
        <v>中性</v>
      </c>
    </row>
    <row r="736" spans="1:18">
      <c r="A736" s="3">
        <f>信用曲线—价格!A735</f>
        <v>45631</v>
      </c>
      <c r="B736" s="14">
        <f>信用曲线—价格!D735</f>
        <v>2.4064999999999999</v>
      </c>
      <c r="C736" s="14">
        <f t="shared" si="125"/>
        <v>2.5159349999999998</v>
      </c>
      <c r="D736" s="14">
        <f t="shared" si="126"/>
        <v>0.102931986471568</v>
      </c>
      <c r="E736" s="14">
        <f t="shared" si="127"/>
        <v>2.721798972943136</v>
      </c>
      <c r="F736" s="14">
        <f t="shared" si="128"/>
        <v>2.3100710270568636</v>
      </c>
      <c r="G736" s="17">
        <f t="shared" si="129"/>
        <v>23.420555710777979</v>
      </c>
      <c r="H736" s="17">
        <f>信用曲线—价格!H735</f>
        <v>47.939999999999984</v>
      </c>
      <c r="I736" s="17">
        <f t="shared" si="130"/>
        <v>43.230333333333327</v>
      </c>
      <c r="J736" s="17">
        <f t="shared" si="131"/>
        <v>6.5731224596881788</v>
      </c>
      <c r="K736" s="17">
        <f t="shared" si="132"/>
        <v>56.376578252709685</v>
      </c>
      <c r="L736" s="17">
        <f t="shared" si="133"/>
        <v>30.08408841395697</v>
      </c>
      <c r="M736" s="17">
        <f t="shared" si="134"/>
        <v>67.912592894587874</v>
      </c>
      <c r="N736" s="17">
        <f t="shared" si="135"/>
        <v>45.666574302682925</v>
      </c>
      <c r="O736" s="18">
        <f>IFERROR(_xlfn.PERCENTRANK.EXC(INDEX(B:B, MAX(4, ROW()-251)):INDEX(B:B, ROW()), B736), "")</f>
        <v>0.18099999999999999</v>
      </c>
      <c r="P736" s="18">
        <f>IFERROR(_xlfn.PERCENTRANK.EXC(INDEX(H:H, MAX(4, ROW()-251)):INDEX(H:H, ROW()), H736), "")</f>
        <v>0.64800000000000002</v>
      </c>
      <c r="Q736">
        <f t="shared" si="136"/>
        <v>0.41449999999999998</v>
      </c>
      <c r="R736" s="1" t="str">
        <f t="shared" si="137"/>
        <v>中性</v>
      </c>
    </row>
    <row r="737" spans="1:18">
      <c r="A737" s="3">
        <f>信用曲线—价格!A736</f>
        <v>45632</v>
      </c>
      <c r="B737" s="14">
        <f>信用曲线—价格!D736</f>
        <v>2.4064999999999999</v>
      </c>
      <c r="C737" s="14">
        <f t="shared" si="125"/>
        <v>2.5164916666666661</v>
      </c>
      <c r="D737" s="14">
        <f t="shared" si="126"/>
        <v>0.10223437892638305</v>
      </c>
      <c r="E737" s="14">
        <f t="shared" si="127"/>
        <v>2.7209604245194323</v>
      </c>
      <c r="F737" s="14">
        <f t="shared" si="128"/>
        <v>2.3120229088138999</v>
      </c>
      <c r="G737" s="17">
        <f t="shared" si="129"/>
        <v>23.103062829317661</v>
      </c>
      <c r="H737" s="17">
        <f>信用曲线—价格!H736</f>
        <v>47.519999999999982</v>
      </c>
      <c r="I737" s="17">
        <f t="shared" si="130"/>
        <v>43.486999999999995</v>
      </c>
      <c r="J737" s="17">
        <f t="shared" si="131"/>
        <v>6.4310679451592563</v>
      </c>
      <c r="K737" s="17">
        <f t="shared" si="132"/>
        <v>56.349135890318507</v>
      </c>
      <c r="L737" s="17">
        <f t="shared" si="133"/>
        <v>30.624864109681482</v>
      </c>
      <c r="M737" s="17">
        <f t="shared" si="134"/>
        <v>65.677800461724544</v>
      </c>
      <c r="N737" s="17">
        <f t="shared" si="135"/>
        <v>44.390431645521105</v>
      </c>
      <c r="O737" s="18">
        <f>IFERROR(_xlfn.PERCENTRANK.EXC(INDEX(B:B, MAX(4, ROW()-251)):INDEX(B:B, ROW()), B737), "")</f>
        <v>0.18099999999999999</v>
      </c>
      <c r="P737" s="18">
        <f>IFERROR(_xlfn.PERCENTRANK.EXC(INDEX(H:H, MAX(4, ROW()-251)):INDEX(H:H, ROW()), H737), "")</f>
        <v>0.61199999999999999</v>
      </c>
      <c r="Q737">
        <f t="shared" si="136"/>
        <v>0.39649999999999996</v>
      </c>
      <c r="R737" s="1" t="str">
        <f t="shared" si="137"/>
        <v>中性</v>
      </c>
    </row>
    <row r="738" spans="1:18">
      <c r="A738" s="3">
        <f>信用曲线—价格!A737</f>
        <v>45635</v>
      </c>
      <c r="B738" s="14">
        <f>信用曲线—价格!D737</f>
        <v>2.3835000000000002</v>
      </c>
      <c r="C738" s="14">
        <f t="shared" si="125"/>
        <v>2.5166499999999994</v>
      </c>
      <c r="D738" s="14">
        <f t="shared" si="126"/>
        <v>0.10201708314903585</v>
      </c>
      <c r="E738" s="14">
        <f t="shared" si="127"/>
        <v>2.7206841662980712</v>
      </c>
      <c r="F738" s="14">
        <f t="shared" si="128"/>
        <v>2.3126158337019276</v>
      </c>
      <c r="G738" s="17">
        <f t="shared" si="129"/>
        <v>17.370660900615661</v>
      </c>
      <c r="H738" s="17">
        <f>信用曲线—价格!H737</f>
        <v>47.710000000000008</v>
      </c>
      <c r="I738" s="17">
        <f t="shared" si="130"/>
        <v>43.73</v>
      </c>
      <c r="J738" s="17">
        <f t="shared" si="131"/>
        <v>6.3073575546368508</v>
      </c>
      <c r="K738" s="17">
        <f t="shared" si="132"/>
        <v>56.3447151092737</v>
      </c>
      <c r="L738" s="17">
        <f t="shared" si="133"/>
        <v>31.115284890726294</v>
      </c>
      <c r="M738" s="17">
        <f t="shared" si="134"/>
        <v>65.775227444788328</v>
      </c>
      <c r="N738" s="17">
        <f t="shared" si="135"/>
        <v>41.572944172701995</v>
      </c>
      <c r="O738" s="18">
        <f>IFERROR(_xlfn.PERCENTRANK.EXC(INDEX(B:B, MAX(4, ROW()-251)):INDEX(B:B, ROW()), B738), "")</f>
        <v>0.16600000000000001</v>
      </c>
      <c r="P738" s="18">
        <f>IFERROR(_xlfn.PERCENTRANK.EXC(INDEX(H:H, MAX(4, ROW()-251)):INDEX(H:H, ROW()), H738), "")</f>
        <v>0.624</v>
      </c>
      <c r="Q738">
        <f t="shared" si="136"/>
        <v>0.39500000000000002</v>
      </c>
      <c r="R738" s="1" t="str">
        <f t="shared" si="137"/>
        <v>中性</v>
      </c>
    </row>
    <row r="739" spans="1:18">
      <c r="A739" s="3">
        <f>信用曲线—价格!A738</f>
        <v>45636</v>
      </c>
      <c r="B739" s="14">
        <f>信用曲线—价格!D738</f>
        <v>2.3123999999999998</v>
      </c>
      <c r="C739" s="14">
        <f t="shared" si="125"/>
        <v>2.5156549999999998</v>
      </c>
      <c r="D739" s="14">
        <f t="shared" si="126"/>
        <v>0.10372760844749719</v>
      </c>
      <c r="E739" s="14">
        <f t="shared" si="127"/>
        <v>2.7231102168949941</v>
      </c>
      <c r="F739" s="14">
        <f t="shared" si="128"/>
        <v>2.3081997831050054</v>
      </c>
      <c r="G739" s="17">
        <f t="shared" si="129"/>
        <v>1.0123189375180608</v>
      </c>
      <c r="H739" s="17">
        <f>信用曲线—价格!H738</f>
        <v>47.269999999999989</v>
      </c>
      <c r="I739" s="17">
        <f t="shared" si="130"/>
        <v>43.943833333333338</v>
      </c>
      <c r="J739" s="17">
        <f t="shared" si="131"/>
        <v>6.2036987577441645</v>
      </c>
      <c r="K739" s="17">
        <f t="shared" si="132"/>
        <v>56.351230848821665</v>
      </c>
      <c r="L739" s="17">
        <f t="shared" si="133"/>
        <v>31.53643581784501</v>
      </c>
      <c r="M739" s="17">
        <f t="shared" si="134"/>
        <v>63.403965910315002</v>
      </c>
      <c r="N739" s="17">
        <f t="shared" si="135"/>
        <v>32.208142423916534</v>
      </c>
      <c r="O739" s="18">
        <f>IFERROR(_xlfn.PERCENTRANK.EXC(INDEX(B:B, MAX(4, ROW()-251)):INDEX(B:B, ROW()), B739), "")</f>
        <v>6.7000000000000004E-2</v>
      </c>
      <c r="P739" s="18">
        <f>IFERROR(_xlfn.PERCENTRANK.EXC(INDEX(H:H, MAX(4, ROW()-251)):INDEX(H:H, ROW()), H739), "")</f>
        <v>0.61199999999999999</v>
      </c>
      <c r="Q739">
        <f t="shared" si="136"/>
        <v>0.33950000000000002</v>
      </c>
      <c r="R739" s="1" t="str">
        <f t="shared" si="137"/>
        <v>中性</v>
      </c>
    </row>
    <row r="740" spans="1:18">
      <c r="A740" s="3">
        <f>信用曲线—价格!A739</f>
        <v>45637</v>
      </c>
      <c r="B740" s="14">
        <f>信用曲线—价格!D739</f>
        <v>2.3176999999999999</v>
      </c>
      <c r="C740" s="14">
        <f t="shared" si="125"/>
        <v>2.5148300000000003</v>
      </c>
      <c r="D740" s="14">
        <f t="shared" si="126"/>
        <v>0.10511592035398071</v>
      </c>
      <c r="E740" s="14">
        <f t="shared" si="127"/>
        <v>2.7250618407079616</v>
      </c>
      <c r="F740" s="14">
        <f t="shared" si="128"/>
        <v>2.304598159292039</v>
      </c>
      <c r="G740" s="17">
        <f t="shared" si="129"/>
        <v>3.1160457578262255</v>
      </c>
      <c r="H740" s="17">
        <f>信用曲线—价格!H739</f>
        <v>49.919999999999987</v>
      </c>
      <c r="I740" s="17">
        <f t="shared" si="130"/>
        <v>44.201833333333326</v>
      </c>
      <c r="J740" s="17">
        <f t="shared" si="131"/>
        <v>6.1231219166084196</v>
      </c>
      <c r="K740" s="17">
        <f t="shared" si="132"/>
        <v>56.448077166550163</v>
      </c>
      <c r="L740" s="17">
        <f t="shared" si="133"/>
        <v>31.955589500116488</v>
      </c>
      <c r="M740" s="17">
        <f t="shared" si="134"/>
        <v>73.346614458045693</v>
      </c>
      <c r="N740" s="17">
        <f t="shared" si="135"/>
        <v>38.23133010793596</v>
      </c>
      <c r="O740" s="18">
        <f>IFERROR(_xlfn.PERCENTRANK.EXC(INDEX(B:B, MAX(4, ROW()-251)):INDEX(B:B, ROW()), B740), "")</f>
        <v>7.9000000000000001E-2</v>
      </c>
      <c r="P740" s="18">
        <f>IFERROR(_xlfn.PERCENTRANK.EXC(INDEX(H:H, MAX(4, ROW()-251)):INDEX(H:H, ROW()), H740), "")</f>
        <v>0.76200000000000001</v>
      </c>
      <c r="Q740">
        <f t="shared" si="136"/>
        <v>0.42049999999999998</v>
      </c>
      <c r="R740" s="1" t="str">
        <f t="shared" si="137"/>
        <v>中性</v>
      </c>
    </row>
    <row r="741" spans="1:18">
      <c r="A741" s="3">
        <f>信用曲线—价格!A740</f>
        <v>45638</v>
      </c>
      <c r="B741" s="14">
        <f>信用曲线—价格!D740</f>
        <v>2.3123</v>
      </c>
      <c r="C741" s="14">
        <f t="shared" si="125"/>
        <v>2.514066666666666</v>
      </c>
      <c r="D741" s="14">
        <f t="shared" si="126"/>
        <v>0.10643142085226888</v>
      </c>
      <c r="E741" s="14">
        <f t="shared" si="127"/>
        <v>2.726929508371204</v>
      </c>
      <c r="F741" s="14">
        <f t="shared" si="128"/>
        <v>2.3012038249621281</v>
      </c>
      <c r="G741" s="17">
        <f t="shared" si="129"/>
        <v>2.6064142874860936</v>
      </c>
      <c r="H741" s="17">
        <f>信用曲线—价格!H740</f>
        <v>50.710000000000008</v>
      </c>
      <c r="I741" s="17">
        <f t="shared" si="130"/>
        <v>44.471333333333334</v>
      </c>
      <c r="J741" s="17">
        <f t="shared" si="131"/>
        <v>6.0460269814058094</v>
      </c>
      <c r="K741" s="17">
        <f t="shared" si="132"/>
        <v>56.563387296144953</v>
      </c>
      <c r="L741" s="17">
        <f t="shared" si="133"/>
        <v>32.379279370521715</v>
      </c>
      <c r="M741" s="17">
        <f t="shared" si="134"/>
        <v>75.796554852688033</v>
      </c>
      <c r="N741" s="17">
        <f t="shared" si="135"/>
        <v>39.201484570087061</v>
      </c>
      <c r="O741" s="18">
        <f>IFERROR(_xlfn.PERCENTRANK.EXC(INDEX(B:B, MAX(4, ROW()-251)):INDEX(B:B, ROW()), B741), "")</f>
        <v>6.7000000000000004E-2</v>
      </c>
      <c r="P741" s="18">
        <f>IFERROR(_xlfn.PERCENTRANK.EXC(INDEX(H:H, MAX(4, ROW()-251)):INDEX(H:H, ROW()), H741), "")</f>
        <v>0.79400000000000004</v>
      </c>
      <c r="Q741">
        <f t="shared" si="136"/>
        <v>0.43049999999999999</v>
      </c>
      <c r="R741" s="1" t="str">
        <f t="shared" si="137"/>
        <v>中性</v>
      </c>
    </row>
    <row r="742" spans="1:18">
      <c r="A742" s="3">
        <f>信用曲线—价格!A741</f>
        <v>45639</v>
      </c>
      <c r="B742" s="14">
        <f>信用曲线—价格!D741</f>
        <v>2.262</v>
      </c>
      <c r="C742" s="14">
        <f t="shared" si="125"/>
        <v>2.5127166666666665</v>
      </c>
      <c r="D742" s="14">
        <f t="shared" si="126"/>
        <v>0.10911785288947472</v>
      </c>
      <c r="E742" s="14">
        <f t="shared" si="127"/>
        <v>2.7309523724456159</v>
      </c>
      <c r="F742" s="14">
        <f t="shared" si="128"/>
        <v>2.294480960887717</v>
      </c>
      <c r="G742" s="17">
        <f t="shared" si="129"/>
        <v>-7.4417155459924871</v>
      </c>
      <c r="H742" s="17">
        <f>信用曲线—价格!H741</f>
        <v>50.77</v>
      </c>
      <c r="I742" s="17">
        <f t="shared" si="130"/>
        <v>44.738666666666667</v>
      </c>
      <c r="J742" s="17">
        <f t="shared" si="131"/>
        <v>5.9620319783388149</v>
      </c>
      <c r="K742" s="17">
        <f t="shared" si="132"/>
        <v>56.662730623344295</v>
      </c>
      <c r="L742" s="17">
        <f t="shared" si="133"/>
        <v>32.814602709989039</v>
      </c>
      <c r="M742" s="17">
        <f t="shared" si="134"/>
        <v>75.290594529039382</v>
      </c>
      <c r="N742" s="17">
        <f t="shared" si="135"/>
        <v>33.924439491523444</v>
      </c>
      <c r="O742" s="18">
        <f>IFERROR(_xlfn.PERCENTRANK.EXC(INDEX(B:B, MAX(4, ROW()-251)):INDEX(B:B, ROW()), B742), "")</f>
        <v>2.7E-2</v>
      </c>
      <c r="P742" s="18">
        <f>IFERROR(_xlfn.PERCENTRANK.EXC(INDEX(H:H, MAX(4, ROW()-251)):INDEX(H:H, ROW()), H742), "")</f>
        <v>0.79800000000000004</v>
      </c>
      <c r="Q742">
        <f t="shared" si="136"/>
        <v>0.41250000000000003</v>
      </c>
      <c r="R742" s="1" t="str">
        <f t="shared" si="137"/>
        <v>中性</v>
      </c>
    </row>
    <row r="743" spans="1:18">
      <c r="A743" s="3">
        <f>信用曲线—价格!A742</f>
        <v>45642</v>
      </c>
      <c r="B743" s="14">
        <f>信用曲线—价格!D742</f>
        <v>2.2366000000000001</v>
      </c>
      <c r="C743" s="14">
        <f t="shared" si="125"/>
        <v>2.5110266666666665</v>
      </c>
      <c r="D743" s="14">
        <f t="shared" si="126"/>
        <v>0.11259939318057076</v>
      </c>
      <c r="E743" s="14">
        <f t="shared" si="127"/>
        <v>2.7362254530278078</v>
      </c>
      <c r="F743" s="14">
        <f t="shared" si="128"/>
        <v>2.2858278803055252</v>
      </c>
      <c r="G743" s="17">
        <f t="shared" si="129"/>
        <v>-10.929872469778873</v>
      </c>
      <c r="H743" s="17">
        <f>信用曲线—价格!H742</f>
        <v>52.310000000000009</v>
      </c>
      <c r="I743" s="17">
        <f t="shared" si="130"/>
        <v>45.044166666666669</v>
      </c>
      <c r="J743" s="17">
        <f t="shared" si="131"/>
        <v>5.870321878296143</v>
      </c>
      <c r="K743" s="17">
        <f t="shared" si="132"/>
        <v>56.784810423258953</v>
      </c>
      <c r="L743" s="17">
        <f t="shared" si="133"/>
        <v>33.303522910074385</v>
      </c>
      <c r="M743" s="17">
        <f t="shared" si="134"/>
        <v>80.943078948518604</v>
      </c>
      <c r="N743" s="17">
        <f t="shared" si="135"/>
        <v>35.006603239369866</v>
      </c>
      <c r="O743" s="18">
        <f>IFERROR(_xlfn.PERCENTRANK.EXC(INDEX(B:B, MAX(4, ROW()-251)):INDEX(B:B, ROW()), B743), "")</f>
        <v>3.0000000000000001E-3</v>
      </c>
      <c r="P743" s="18">
        <f>IFERROR(_xlfn.PERCENTRANK.EXC(INDEX(H:H, MAX(4, ROW()-251)):INDEX(H:H, ROW()), H743), "")</f>
        <v>0.85299999999999998</v>
      </c>
      <c r="Q743">
        <f t="shared" si="136"/>
        <v>0.42799999999999999</v>
      </c>
      <c r="R743" s="1" t="str">
        <f t="shared" si="137"/>
        <v>中性</v>
      </c>
    </row>
    <row r="744" spans="1:18">
      <c r="A744" s="3">
        <f>信用曲线—价格!A743</f>
        <v>45643</v>
      </c>
      <c r="B744" s="14">
        <f>信用曲线—价格!D743</f>
        <v>2.2332999999999998</v>
      </c>
      <c r="C744" s="14">
        <f t="shared" si="125"/>
        <v>2.50936</v>
      </c>
      <c r="D744" s="14">
        <f t="shared" si="126"/>
        <v>0.1159644483802497</v>
      </c>
      <c r="E744" s="14">
        <f t="shared" si="127"/>
        <v>2.7412888967604996</v>
      </c>
      <c r="F744" s="14">
        <f t="shared" si="128"/>
        <v>2.2774311032395005</v>
      </c>
      <c r="G744" s="17">
        <f t="shared" si="129"/>
        <v>-9.5139294533601078</v>
      </c>
      <c r="H744" s="17">
        <f>信用曲线—价格!H743</f>
        <v>50.229999999999976</v>
      </c>
      <c r="I744" s="17">
        <f t="shared" si="130"/>
        <v>45.335333333333331</v>
      </c>
      <c r="J744" s="17">
        <f t="shared" si="131"/>
        <v>5.6809009391316145</v>
      </c>
      <c r="K744" s="17">
        <f t="shared" si="132"/>
        <v>56.69713521159656</v>
      </c>
      <c r="L744" s="17">
        <f t="shared" si="133"/>
        <v>33.973531455070102</v>
      </c>
      <c r="M744" s="17">
        <f t="shared" si="134"/>
        <v>71.540010638765182</v>
      </c>
      <c r="N744" s="17">
        <f t="shared" si="135"/>
        <v>31.013040592702538</v>
      </c>
      <c r="O744" s="18">
        <f>IFERROR(_xlfn.PERCENTRANK.EXC(INDEX(B:B, MAX(4, ROW()-251)):INDEX(B:B, ROW()), B744), "")</f>
        <v>3.0000000000000001E-3</v>
      </c>
      <c r="P744" s="18">
        <f>IFERROR(_xlfn.PERCENTRANK.EXC(INDEX(H:H, MAX(4, ROW()-251)):INDEX(H:H, ROW()), H744), "")</f>
        <v>0.78600000000000003</v>
      </c>
      <c r="Q744">
        <f t="shared" si="136"/>
        <v>0.39450000000000002</v>
      </c>
      <c r="R744" s="1" t="str">
        <f t="shared" si="137"/>
        <v>中性</v>
      </c>
    </row>
    <row r="745" spans="1:18">
      <c r="A745" s="3">
        <f>信用曲线—价格!A744</f>
        <v>45644</v>
      </c>
      <c r="B745" s="14">
        <f>信用曲线—价格!D744</f>
        <v>2.2376</v>
      </c>
      <c r="C745" s="14">
        <f t="shared" si="125"/>
        <v>2.507649999999999</v>
      </c>
      <c r="D745" s="14">
        <f t="shared" si="126"/>
        <v>0.11921213039744871</v>
      </c>
      <c r="E745" s="14">
        <f t="shared" si="127"/>
        <v>2.7460742607948965</v>
      </c>
      <c r="F745" s="14">
        <f t="shared" si="128"/>
        <v>2.2692257392051016</v>
      </c>
      <c r="G745" s="17">
        <f t="shared" si="129"/>
        <v>-6.6322401712943506</v>
      </c>
      <c r="H745" s="17">
        <f>信用曲线—价格!H744</f>
        <v>48.310000000000009</v>
      </c>
      <c r="I745" s="17">
        <f t="shared" si="130"/>
        <v>45.582999999999991</v>
      </c>
      <c r="J745" s="17">
        <f t="shared" si="131"/>
        <v>5.4741188595185468</v>
      </c>
      <c r="K745" s="17">
        <f t="shared" si="132"/>
        <v>56.531237719037087</v>
      </c>
      <c r="L745" s="17">
        <f t="shared" si="133"/>
        <v>34.634762280962896</v>
      </c>
      <c r="M745" s="17">
        <f t="shared" si="134"/>
        <v>62.454059137107684</v>
      </c>
      <c r="N745" s="17">
        <f t="shared" si="135"/>
        <v>27.910909482906668</v>
      </c>
      <c r="O745" s="18">
        <f>IFERROR(_xlfn.PERCENTRANK.EXC(INDEX(B:B, MAX(4, ROW()-251)):INDEX(B:B, ROW()), B745), "")</f>
        <v>1.0999999999999999E-2</v>
      </c>
      <c r="P745" s="18">
        <f>IFERROR(_xlfn.PERCENTRANK.EXC(INDEX(H:H, MAX(4, ROW()-251)):INDEX(H:H, ROW()), H745), "")</f>
        <v>0.68300000000000005</v>
      </c>
      <c r="Q745">
        <f t="shared" si="136"/>
        <v>0.34700000000000003</v>
      </c>
      <c r="R745" s="1" t="str">
        <f t="shared" si="137"/>
        <v>中性</v>
      </c>
    </row>
    <row r="746" spans="1:18">
      <c r="A746" s="3">
        <f>信用曲线—价格!A745</f>
        <v>45645</v>
      </c>
      <c r="B746" s="14">
        <f>信用曲线—价格!D745</f>
        <v>2.2475999999999998</v>
      </c>
      <c r="C746" s="14">
        <f t="shared" si="125"/>
        <v>2.5061099999999996</v>
      </c>
      <c r="D746" s="14">
        <f t="shared" si="126"/>
        <v>0.12197926845248495</v>
      </c>
      <c r="E746" s="14">
        <f t="shared" si="127"/>
        <v>2.7500685369049696</v>
      </c>
      <c r="F746" s="14">
        <f t="shared" si="128"/>
        <v>2.2621514630950297</v>
      </c>
      <c r="G746" s="17">
        <f t="shared" si="129"/>
        <v>-2.9823639868561238</v>
      </c>
      <c r="H746" s="17">
        <f>信用曲线—价格!H745</f>
        <v>51.229999999999976</v>
      </c>
      <c r="I746" s="17">
        <f t="shared" si="130"/>
        <v>45.881666666666661</v>
      </c>
      <c r="J746" s="17">
        <f t="shared" si="131"/>
        <v>5.2785183998141081</v>
      </c>
      <c r="K746" s="17">
        <f t="shared" si="132"/>
        <v>56.438703466294875</v>
      </c>
      <c r="L746" s="17">
        <f t="shared" si="133"/>
        <v>35.324629867038446</v>
      </c>
      <c r="M746" s="17">
        <f t="shared" si="134"/>
        <v>75.330655916258934</v>
      </c>
      <c r="N746" s="17">
        <f t="shared" si="135"/>
        <v>36.174145964701403</v>
      </c>
      <c r="O746" s="18">
        <f>IFERROR(_xlfn.PERCENTRANK.EXC(INDEX(B:B, MAX(4, ROW()-251)):INDEX(B:B, ROW()), B746), "")</f>
        <v>2.7E-2</v>
      </c>
      <c r="P746" s="18">
        <f>IFERROR(_xlfn.PERCENTRANK.EXC(INDEX(H:H, MAX(4, ROW()-251)):INDEX(H:H, ROW()), H746), "")</f>
        <v>0.82599999999999996</v>
      </c>
      <c r="Q746">
        <f t="shared" si="136"/>
        <v>0.42649999999999999</v>
      </c>
      <c r="R746" s="1" t="str">
        <f t="shared" si="137"/>
        <v>中性</v>
      </c>
    </row>
    <row r="747" spans="1:18">
      <c r="A747" s="3">
        <f>信用曲线—价格!A746</f>
        <v>45646</v>
      </c>
      <c r="B747" s="14">
        <f>信用曲线—价格!D746</f>
        <v>2.2364000000000002</v>
      </c>
      <c r="C747" s="14">
        <f t="shared" si="125"/>
        <v>2.5042166666666668</v>
      </c>
      <c r="D747" s="14">
        <f t="shared" si="126"/>
        <v>0.12528040706942259</v>
      </c>
      <c r="E747" s="14">
        <f t="shared" si="127"/>
        <v>2.7547774808055121</v>
      </c>
      <c r="F747" s="14">
        <f t="shared" si="128"/>
        <v>2.2536558525278214</v>
      </c>
      <c r="G747" s="17">
        <f t="shared" si="129"/>
        <v>-3.4434459728126359</v>
      </c>
      <c r="H747" s="17">
        <f>信用曲线—价格!H746</f>
        <v>54.610000000000028</v>
      </c>
      <c r="I747" s="17">
        <f t="shared" si="130"/>
        <v>46.269999999999989</v>
      </c>
      <c r="J747" s="17">
        <f t="shared" si="131"/>
        <v>5.0400174871906733</v>
      </c>
      <c r="K747" s="17">
        <f t="shared" si="132"/>
        <v>56.350034974381337</v>
      </c>
      <c r="L747" s="17">
        <f t="shared" si="133"/>
        <v>36.18996502561864</v>
      </c>
      <c r="M747" s="17">
        <f t="shared" si="134"/>
        <v>91.368904082160185</v>
      </c>
      <c r="N747" s="17">
        <f t="shared" si="135"/>
        <v>43.962729054673773</v>
      </c>
      <c r="O747" s="18">
        <f>IFERROR(_xlfn.PERCENTRANK.EXC(INDEX(B:B, MAX(4, ROW()-251)):INDEX(B:B, ROW()), B747), "")</f>
        <v>7.0000000000000001E-3</v>
      </c>
      <c r="P747" s="18">
        <f>IFERROR(_xlfn.PERCENTRANK.EXC(INDEX(H:H, MAX(4, ROW()-251)):INDEX(H:H, ROW()), H747), "")</f>
        <v>0.89700000000000002</v>
      </c>
      <c r="Q747">
        <f t="shared" si="136"/>
        <v>0.45200000000000001</v>
      </c>
      <c r="R747" s="1" t="str">
        <f t="shared" si="137"/>
        <v>中性</v>
      </c>
    </row>
    <row r="748" spans="1:18">
      <c r="A748" s="3">
        <f>信用曲线—价格!A747</f>
        <v>45649</v>
      </c>
      <c r="B748" s="14">
        <f>信用曲线—价格!D747</f>
        <v>2.2363</v>
      </c>
      <c r="C748" s="14">
        <f t="shared" si="125"/>
        <v>2.5024799999999998</v>
      </c>
      <c r="D748" s="14">
        <f t="shared" si="126"/>
        <v>0.12827478952280003</v>
      </c>
      <c r="E748" s="14">
        <f t="shared" si="127"/>
        <v>2.7590295790455999</v>
      </c>
      <c r="F748" s="14">
        <f t="shared" si="128"/>
        <v>2.2459304209543998</v>
      </c>
      <c r="G748" s="17">
        <f t="shared" si="129"/>
        <v>-1.8769122502999827</v>
      </c>
      <c r="H748" s="17">
        <f>信用曲线—价格!H747</f>
        <v>53.6</v>
      </c>
      <c r="I748" s="17">
        <f t="shared" si="130"/>
        <v>46.573999999999991</v>
      </c>
      <c r="J748" s="17">
        <f t="shared" si="131"/>
        <v>4.9194540140762966</v>
      </c>
      <c r="K748" s="17">
        <f t="shared" si="132"/>
        <v>56.412908028152586</v>
      </c>
      <c r="L748" s="17">
        <f t="shared" si="133"/>
        <v>36.735091971847396</v>
      </c>
      <c r="M748" s="17">
        <f t="shared" si="134"/>
        <v>85.705181814364664</v>
      </c>
      <c r="N748" s="17">
        <f t="shared" si="135"/>
        <v>41.914134782032342</v>
      </c>
      <c r="O748" s="18">
        <f>IFERROR(_xlfn.PERCENTRANK.EXC(INDEX(B:B, MAX(4, ROW()-251)):INDEX(B:B, ROW()), B748), "")</f>
        <v>7.0000000000000001E-3</v>
      </c>
      <c r="P748" s="18">
        <f>IFERROR(_xlfn.PERCENTRANK.EXC(INDEX(H:H, MAX(4, ROW()-251)):INDEX(H:H, ROW()), H748), "")</f>
        <v>0.88100000000000001</v>
      </c>
      <c r="Q748">
        <f t="shared" si="136"/>
        <v>0.44400000000000001</v>
      </c>
      <c r="R748" s="1" t="str">
        <f t="shared" si="137"/>
        <v>中性</v>
      </c>
    </row>
    <row r="749" spans="1:18">
      <c r="A749" s="3">
        <f>信用曲线—价格!A748</f>
        <v>45650</v>
      </c>
      <c r="B749" s="14">
        <f>信用曲线—价格!D748</f>
        <v>2.2454000000000001</v>
      </c>
      <c r="C749" s="14">
        <f t="shared" si="125"/>
        <v>2.5007549999999994</v>
      </c>
      <c r="D749" s="14">
        <f t="shared" si="126"/>
        <v>0.13104117922448033</v>
      </c>
      <c r="E749" s="14">
        <f t="shared" si="127"/>
        <v>2.7628373584489601</v>
      </c>
      <c r="F749" s="14">
        <f t="shared" si="128"/>
        <v>2.2386726415510387</v>
      </c>
      <c r="G749" s="17">
        <f t="shared" si="129"/>
        <v>1.283443587881069</v>
      </c>
      <c r="H749" s="17">
        <f>信用曲线—价格!H748</f>
        <v>51.890000000000015</v>
      </c>
      <c r="I749" s="17">
        <f t="shared" si="130"/>
        <v>46.887666666666654</v>
      </c>
      <c r="J749" s="17">
        <f t="shared" si="131"/>
        <v>4.6356380602877865</v>
      </c>
      <c r="K749" s="17">
        <f t="shared" si="132"/>
        <v>56.158942787242225</v>
      </c>
      <c r="L749" s="17">
        <f t="shared" si="133"/>
        <v>37.616390546091083</v>
      </c>
      <c r="M749" s="17">
        <f t="shared" si="134"/>
        <v>76.977587919271301</v>
      </c>
      <c r="N749" s="17">
        <f t="shared" si="135"/>
        <v>39.130515753576184</v>
      </c>
      <c r="O749" s="18">
        <f>IFERROR(_xlfn.PERCENTRANK.EXC(INDEX(B:B, MAX(4, ROW()-251)):INDEX(B:B, ROW()), B749), "")</f>
        <v>3.5000000000000003E-2</v>
      </c>
      <c r="P749" s="18">
        <f>IFERROR(_xlfn.PERCENTRANK.EXC(INDEX(H:H, MAX(4, ROW()-251)):INDEX(H:H, ROW()), H749), "")</f>
        <v>0.86499999999999999</v>
      </c>
      <c r="Q749">
        <f t="shared" si="136"/>
        <v>0.45</v>
      </c>
      <c r="R749" s="1" t="str">
        <f t="shared" si="137"/>
        <v>中性</v>
      </c>
    </row>
    <row r="750" spans="1:18">
      <c r="A750" s="3">
        <f>信用曲线—价格!A749</f>
        <v>45651</v>
      </c>
      <c r="B750" s="14">
        <f>信用曲线—价格!D749</f>
        <v>2.2553999999999998</v>
      </c>
      <c r="C750" s="14">
        <f t="shared" si="125"/>
        <v>2.4980116666666659</v>
      </c>
      <c r="D750" s="14">
        <f t="shared" si="126"/>
        <v>0.13443931286879138</v>
      </c>
      <c r="E750" s="14">
        <f t="shared" si="127"/>
        <v>2.7668902924042484</v>
      </c>
      <c r="F750" s="14">
        <f t="shared" si="128"/>
        <v>2.2291330409290833</v>
      </c>
      <c r="G750" s="17">
        <f t="shared" si="129"/>
        <v>4.8845383300479117</v>
      </c>
      <c r="H750" s="17">
        <f>信用曲线—价格!H749</f>
        <v>49.889999999999986</v>
      </c>
      <c r="I750" s="17">
        <f t="shared" si="130"/>
        <v>47.222833333333327</v>
      </c>
      <c r="J750" s="17">
        <f t="shared" si="131"/>
        <v>4.0702742553941382</v>
      </c>
      <c r="K750" s="17">
        <f t="shared" si="132"/>
        <v>55.363381844121605</v>
      </c>
      <c r="L750" s="17">
        <f t="shared" si="133"/>
        <v>39.082284822545049</v>
      </c>
      <c r="M750" s="17">
        <f t="shared" si="134"/>
        <v>66.381983739375741</v>
      </c>
      <c r="N750" s="17">
        <f t="shared" si="135"/>
        <v>35.633261034711829</v>
      </c>
      <c r="O750" s="18">
        <f>IFERROR(_xlfn.PERCENTRANK.EXC(INDEX(B:B, MAX(4, ROW()-251)):INDEX(B:B, ROW()), B750), "")</f>
        <v>5.0999999999999997E-2</v>
      </c>
      <c r="P750" s="18">
        <f>IFERROR(_xlfn.PERCENTRANK.EXC(INDEX(H:H, MAX(4, ROW()-251)):INDEX(H:H, ROW()), H750), "")</f>
        <v>0.76600000000000001</v>
      </c>
      <c r="Q750">
        <f t="shared" si="136"/>
        <v>0.40850000000000003</v>
      </c>
      <c r="R750" s="1" t="str">
        <f t="shared" si="137"/>
        <v>中性</v>
      </c>
    </row>
    <row r="751" spans="1:18">
      <c r="A751" s="3">
        <f>信用曲线—价格!A750</f>
        <v>45652</v>
      </c>
      <c r="B751" s="14">
        <f>信用曲线—价格!D750</f>
        <v>2.2553999999999998</v>
      </c>
      <c r="C751" s="14">
        <f t="shared" si="125"/>
        <v>2.4930916666666665</v>
      </c>
      <c r="D751" s="14">
        <f t="shared" si="126"/>
        <v>0.13784075224775144</v>
      </c>
      <c r="E751" s="14">
        <f t="shared" si="127"/>
        <v>2.7687731711621693</v>
      </c>
      <c r="F751" s="14">
        <f t="shared" si="128"/>
        <v>2.2174101621711637</v>
      </c>
      <c r="G751" s="17">
        <f t="shared" si="129"/>
        <v>6.8901680398105691</v>
      </c>
      <c r="H751" s="17">
        <f>信用曲线—价格!H750</f>
        <v>52.389999999999979</v>
      </c>
      <c r="I751" s="17">
        <f t="shared" si="130"/>
        <v>47.527833333333326</v>
      </c>
      <c r="J751" s="17">
        <f t="shared" si="131"/>
        <v>3.7419011263725328</v>
      </c>
      <c r="K751" s="17">
        <f t="shared" si="132"/>
        <v>55.011635586078391</v>
      </c>
      <c r="L751" s="17">
        <f t="shared" si="133"/>
        <v>40.044031080588262</v>
      </c>
      <c r="M751" s="17">
        <f t="shared" si="134"/>
        <v>82.484601426254983</v>
      </c>
      <c r="N751" s="17">
        <f t="shared" si="135"/>
        <v>44.687384733032779</v>
      </c>
      <c r="O751" s="18">
        <f>IFERROR(_xlfn.PERCENTRANK.EXC(INDEX(B:B, MAX(4, ROW()-251)):INDEX(B:B, ROW()), B751), "")</f>
        <v>5.0999999999999997E-2</v>
      </c>
      <c r="P751" s="18">
        <f>IFERROR(_xlfn.PERCENTRANK.EXC(INDEX(H:H, MAX(4, ROW()-251)):INDEX(H:H, ROW()), H751), "")</f>
        <v>0.877</v>
      </c>
      <c r="Q751">
        <f t="shared" si="136"/>
        <v>0.46400000000000002</v>
      </c>
      <c r="R751" s="1" t="str">
        <f t="shared" si="137"/>
        <v>中性</v>
      </c>
    </row>
    <row r="752" spans="1:18">
      <c r="A752" s="3">
        <f>信用曲线—价格!A751</f>
        <v>45653</v>
      </c>
      <c r="B752" s="14">
        <f>信用曲线—价格!D751</f>
        <v>2.2412999999999998</v>
      </c>
      <c r="C752" s="14">
        <f t="shared" si="125"/>
        <v>2.4879133333333328</v>
      </c>
      <c r="D752" s="14">
        <f t="shared" si="126"/>
        <v>0.14138085655020646</v>
      </c>
      <c r="E752" s="14">
        <f t="shared" si="127"/>
        <v>2.7706750464337455</v>
      </c>
      <c r="F752" s="14">
        <f t="shared" si="128"/>
        <v>2.20515162023292</v>
      </c>
      <c r="G752" s="17">
        <f t="shared" si="129"/>
        <v>6.392021637357078</v>
      </c>
      <c r="H752" s="17">
        <f>信用曲线—价格!H751</f>
        <v>53.979999999999983</v>
      </c>
      <c r="I752" s="17">
        <f t="shared" si="130"/>
        <v>47.769499999999994</v>
      </c>
      <c r="J752" s="17">
        <f t="shared" si="131"/>
        <v>3.6810699554544137</v>
      </c>
      <c r="K752" s="17">
        <f t="shared" si="132"/>
        <v>55.131639910908824</v>
      </c>
      <c r="L752" s="17">
        <f t="shared" si="133"/>
        <v>40.407360089091164</v>
      </c>
      <c r="M752" s="17">
        <f t="shared" si="134"/>
        <v>92.178633353582413</v>
      </c>
      <c r="N752" s="17">
        <f t="shared" si="135"/>
        <v>49.285327495469744</v>
      </c>
      <c r="O752" s="18">
        <f>IFERROR(_xlfn.PERCENTRANK.EXC(INDEX(B:B, MAX(4, ROW()-251)):INDEX(B:B, ROW()), B752), "")</f>
        <v>2.7E-2</v>
      </c>
      <c r="P752" s="18">
        <f>IFERROR(_xlfn.PERCENTRANK.EXC(INDEX(H:H, MAX(4, ROW()-251)):INDEX(H:H, ROW()), H752), "")</f>
        <v>0.90100000000000002</v>
      </c>
      <c r="Q752">
        <f t="shared" si="136"/>
        <v>0.46400000000000002</v>
      </c>
      <c r="R752" s="1" t="str">
        <f t="shared" si="137"/>
        <v>中性</v>
      </c>
    </row>
    <row r="753" spans="1:18">
      <c r="A753" s="3">
        <f>信用曲线—价格!A752</f>
        <v>45656</v>
      </c>
      <c r="B753" s="14">
        <f>信用曲线—价格!D752</f>
        <v>2.2564000000000002</v>
      </c>
      <c r="C753" s="14">
        <f t="shared" si="125"/>
        <v>2.4817533333333328</v>
      </c>
      <c r="D753" s="14">
        <f t="shared" si="126"/>
        <v>0.14330115316066075</v>
      </c>
      <c r="E753" s="14">
        <f t="shared" si="127"/>
        <v>2.7683556396546543</v>
      </c>
      <c r="F753" s="14">
        <f t="shared" si="128"/>
        <v>2.1951510270120114</v>
      </c>
      <c r="G753" s="17">
        <f t="shared" si="129"/>
        <v>10.685359405189175</v>
      </c>
      <c r="H753" s="17">
        <f>信用曲线—价格!H752</f>
        <v>53.990000000000023</v>
      </c>
      <c r="I753" s="17">
        <f t="shared" si="130"/>
        <v>47.976833333333325</v>
      </c>
      <c r="J753" s="17">
        <f t="shared" si="131"/>
        <v>3.6751559365817519</v>
      </c>
      <c r="K753" s="17">
        <f t="shared" si="132"/>
        <v>55.32714520649683</v>
      </c>
      <c r="L753" s="17">
        <f t="shared" si="133"/>
        <v>40.626521460169819</v>
      </c>
      <c r="M753" s="17">
        <f t="shared" si="134"/>
        <v>90.904160057624125</v>
      </c>
      <c r="N753" s="17">
        <f t="shared" si="135"/>
        <v>50.79475973140665</v>
      </c>
      <c r="O753" s="18">
        <f>IFERROR(_xlfn.PERCENTRANK.EXC(INDEX(B:B, MAX(4, ROW()-251)):INDEX(B:B, ROW()), B753), "")</f>
        <v>6.3E-2</v>
      </c>
      <c r="P753" s="18">
        <f>IFERROR(_xlfn.PERCENTRANK.EXC(INDEX(H:H, MAX(4, ROW()-251)):INDEX(H:H, ROW()), H753), "")</f>
        <v>0.90500000000000003</v>
      </c>
      <c r="Q753">
        <f t="shared" si="136"/>
        <v>0.48399999999999999</v>
      </c>
      <c r="R753" s="1" t="str">
        <f t="shared" si="137"/>
        <v>中性</v>
      </c>
    </row>
    <row r="754" spans="1:18">
      <c r="A754" s="3">
        <f>信用曲线—价格!A753</f>
        <v>45657</v>
      </c>
      <c r="B754" s="14">
        <f>信用曲线—价格!D753</f>
        <v>2.2240000000000002</v>
      </c>
      <c r="C754" s="14">
        <f t="shared" si="125"/>
        <v>2.4738983333333326</v>
      </c>
      <c r="D754" s="14">
        <f t="shared" si="126"/>
        <v>0.14431078455731583</v>
      </c>
      <c r="E754" s="14">
        <f t="shared" si="127"/>
        <v>2.7625199024479645</v>
      </c>
      <c r="F754" s="14">
        <f t="shared" si="128"/>
        <v>2.1852767642187008</v>
      </c>
      <c r="G754" s="17">
        <f t="shared" si="129"/>
        <v>6.7083059488737868</v>
      </c>
      <c r="H754" s="17">
        <f>信用曲线—价格!H753</f>
        <v>53.240000000000023</v>
      </c>
      <c r="I754" s="17">
        <f t="shared" si="130"/>
        <v>48.028666666666666</v>
      </c>
      <c r="J754" s="17">
        <f t="shared" si="131"/>
        <v>3.7275954291762705</v>
      </c>
      <c r="K754" s="17">
        <f t="shared" si="132"/>
        <v>55.483857525019204</v>
      </c>
      <c r="L754" s="17">
        <f t="shared" si="133"/>
        <v>40.573475808314129</v>
      </c>
      <c r="M754" s="17">
        <f t="shared" si="134"/>
        <v>84.951039030038771</v>
      </c>
      <c r="N754" s="17">
        <f t="shared" si="135"/>
        <v>45.829672489456279</v>
      </c>
      <c r="O754" s="18">
        <f>IFERROR(_xlfn.PERCENTRANK.EXC(INDEX(B:B, MAX(4, ROW()-251)):INDEX(B:B, ROW()), B754), "")</f>
        <v>3.0000000000000001E-3</v>
      </c>
      <c r="P754" s="18">
        <f>IFERROR(_xlfn.PERCENTRANK.EXC(INDEX(H:H, MAX(4, ROW()-251)):INDEX(H:H, ROW()), H754), "")</f>
        <v>0.88900000000000001</v>
      </c>
      <c r="Q754">
        <f t="shared" si="136"/>
        <v>0.44600000000000001</v>
      </c>
      <c r="R754" s="1" t="str">
        <f t="shared" si="137"/>
        <v>中性</v>
      </c>
    </row>
    <row r="755" spans="1:18">
      <c r="A755" s="3">
        <f>信用曲线—价格!A754</f>
        <v>45659</v>
      </c>
      <c r="B755" s="14">
        <f>信用曲线—价格!D754</f>
        <v>2.1861999999999999</v>
      </c>
      <c r="C755" s="14">
        <f t="shared" si="125"/>
        <v>2.4656633333333331</v>
      </c>
      <c r="D755" s="14">
        <f t="shared" si="126"/>
        <v>0.14641537842572422</v>
      </c>
      <c r="E755" s="14">
        <f t="shared" si="127"/>
        <v>2.7584940901847816</v>
      </c>
      <c r="F755" s="14">
        <f t="shared" si="128"/>
        <v>2.1728325764818845</v>
      </c>
      <c r="G755" s="17">
        <f t="shared" si="129"/>
        <v>2.2824486850089647</v>
      </c>
      <c r="H755" s="17">
        <f>信用曲线—价格!H754</f>
        <v>55.129999999999988</v>
      </c>
      <c r="I755" s="17">
        <f t="shared" si="130"/>
        <v>48.046500000000009</v>
      </c>
      <c r="J755" s="17">
        <f t="shared" si="131"/>
        <v>3.7593633724477482</v>
      </c>
      <c r="K755" s="17">
        <f t="shared" si="132"/>
        <v>55.565226744895504</v>
      </c>
      <c r="L755" s="17">
        <f t="shared" si="133"/>
        <v>40.527773255104513</v>
      </c>
      <c r="M755" s="17">
        <f t="shared" si="134"/>
        <v>97.105715105346832</v>
      </c>
      <c r="N755" s="17">
        <f t="shared" si="135"/>
        <v>49.694081895177895</v>
      </c>
      <c r="O755" s="18">
        <f>IFERROR(_xlfn.PERCENTRANK.EXC(INDEX(B:B, MAX(4, ROW()-251)):INDEX(B:B, ROW()), B755), "")</f>
        <v>3.0000000000000001E-3</v>
      </c>
      <c r="P755" s="18">
        <f>IFERROR(_xlfn.PERCENTRANK.EXC(INDEX(H:H, MAX(4, ROW()-251)):INDEX(H:H, ROW()), H755), "")</f>
        <v>0.93200000000000005</v>
      </c>
      <c r="Q755">
        <f t="shared" si="136"/>
        <v>0.46750000000000003</v>
      </c>
      <c r="R755" s="1" t="str">
        <f t="shared" si="137"/>
        <v>中性</v>
      </c>
    </row>
    <row r="756" spans="1:18">
      <c r="A756" s="3">
        <f>信用曲线—价格!A755</f>
        <v>45660</v>
      </c>
      <c r="B756" s="14">
        <f>信用曲线—价格!D755</f>
        <v>2.1392000000000002</v>
      </c>
      <c r="C756" s="14">
        <f t="shared" si="125"/>
        <v>2.4576983333333331</v>
      </c>
      <c r="D756" s="14">
        <f t="shared" si="126"/>
        <v>0.15096576611784548</v>
      </c>
      <c r="E756" s="14">
        <f t="shared" si="127"/>
        <v>2.7596298655690239</v>
      </c>
      <c r="F756" s="14">
        <f t="shared" si="128"/>
        <v>2.1557668010976423</v>
      </c>
      <c r="G756" s="17">
        <f t="shared" si="129"/>
        <v>-2.7434698481094495</v>
      </c>
      <c r="H756" s="17">
        <f>信用曲线—价格!H755</f>
        <v>51.930000000000035</v>
      </c>
      <c r="I756" s="17">
        <f t="shared" si="130"/>
        <v>48.099666666666664</v>
      </c>
      <c r="J756" s="17">
        <f t="shared" si="131"/>
        <v>3.7917550905440449</v>
      </c>
      <c r="K756" s="17">
        <f t="shared" si="132"/>
        <v>55.683176847754751</v>
      </c>
      <c r="L756" s="17">
        <f t="shared" si="133"/>
        <v>40.516156485578577</v>
      </c>
      <c r="M756" s="17">
        <f t="shared" si="134"/>
        <v>75.254356108636429</v>
      </c>
      <c r="N756" s="17">
        <f t="shared" si="135"/>
        <v>36.255443130263487</v>
      </c>
      <c r="O756" s="18">
        <f>IFERROR(_xlfn.PERCENTRANK.EXC(INDEX(B:B, MAX(4, ROW()-251)):INDEX(B:B, ROW()), B756), "")</f>
        <v>3.0000000000000001E-3</v>
      </c>
      <c r="P756" s="18">
        <f>IFERROR(_xlfn.PERCENTRANK.EXC(INDEX(H:H, MAX(4, ROW()-251)):INDEX(H:H, ROW()), H756), "")</f>
        <v>0.873</v>
      </c>
      <c r="Q756">
        <f t="shared" si="136"/>
        <v>0.438</v>
      </c>
      <c r="R756" s="1" t="str">
        <f t="shared" si="137"/>
        <v>中性</v>
      </c>
    </row>
    <row r="757" spans="1:18">
      <c r="A757" s="3">
        <f>信用曲线—价格!A756</f>
        <v>45663</v>
      </c>
      <c r="B757" s="14">
        <f>信用曲线—价格!D756</f>
        <v>2.1353</v>
      </c>
      <c r="C757" s="14">
        <f t="shared" si="125"/>
        <v>2.4499966666666668</v>
      </c>
      <c r="D757" s="14">
        <f t="shared" si="126"/>
        <v>0.15543892360586975</v>
      </c>
      <c r="E757" s="14">
        <f t="shared" si="127"/>
        <v>2.7608745138784063</v>
      </c>
      <c r="F757" s="14">
        <f t="shared" si="128"/>
        <v>2.1391188194549273</v>
      </c>
      <c r="G757" s="17">
        <f t="shared" si="129"/>
        <v>-0.61419935340814769</v>
      </c>
      <c r="H757" s="17">
        <f>信用曲线—价格!H756</f>
        <v>52.689999999999991</v>
      </c>
      <c r="I757" s="17">
        <f t="shared" si="130"/>
        <v>48.205166666666663</v>
      </c>
      <c r="J757" s="17">
        <f t="shared" si="131"/>
        <v>3.8303956036192921</v>
      </c>
      <c r="K757" s="17">
        <f t="shared" si="132"/>
        <v>55.865957873905245</v>
      </c>
      <c r="L757" s="17">
        <f t="shared" si="133"/>
        <v>40.544375459428082</v>
      </c>
      <c r="M757" s="17">
        <f t="shared" si="134"/>
        <v>79.271345556942393</v>
      </c>
      <c r="N757" s="17">
        <f t="shared" si="135"/>
        <v>39.32857310176712</v>
      </c>
      <c r="O757" s="18">
        <f>IFERROR(_xlfn.PERCENTRANK.EXC(INDEX(B:B, MAX(4, ROW()-251)):INDEX(B:B, ROW()), B757), "")</f>
        <v>3.0000000000000001E-3</v>
      </c>
      <c r="P757" s="18">
        <f>IFERROR(_xlfn.PERCENTRANK.EXC(INDEX(H:H, MAX(4, ROW()-251)):INDEX(H:H, ROW()), H757), "")</f>
        <v>0.88500000000000001</v>
      </c>
      <c r="Q757">
        <f t="shared" si="136"/>
        <v>0.44400000000000001</v>
      </c>
      <c r="R757" s="1" t="str">
        <f t="shared" si="137"/>
        <v>中性</v>
      </c>
    </row>
    <row r="758" spans="1:18">
      <c r="A758" s="3">
        <f>信用曲线—价格!A757</f>
        <v>45664</v>
      </c>
      <c r="B758" s="14">
        <f>信用曲线—价格!D757</f>
        <v>2.1305999999999998</v>
      </c>
      <c r="C758" s="14">
        <f t="shared" si="125"/>
        <v>2.4429983333333332</v>
      </c>
      <c r="D758" s="14">
        <f t="shared" si="126"/>
        <v>0.16021643146827788</v>
      </c>
      <c r="E758" s="14">
        <f t="shared" si="127"/>
        <v>2.763431196269889</v>
      </c>
      <c r="F758" s="14">
        <f t="shared" si="128"/>
        <v>2.1225654703967773</v>
      </c>
      <c r="G758" s="17">
        <f t="shared" si="129"/>
        <v>1.253699375524614</v>
      </c>
      <c r="H758" s="17">
        <f>信用曲线—价格!H757</f>
        <v>50.219999999999978</v>
      </c>
      <c r="I758" s="17">
        <f t="shared" si="130"/>
        <v>48.31366666666667</v>
      </c>
      <c r="J758" s="17">
        <f t="shared" si="131"/>
        <v>3.792925156516783</v>
      </c>
      <c r="K758" s="17">
        <f t="shared" si="132"/>
        <v>55.899516979700238</v>
      </c>
      <c r="L758" s="17">
        <f t="shared" si="133"/>
        <v>40.727816353633102</v>
      </c>
      <c r="M758" s="17">
        <f t="shared" si="134"/>
        <v>62.56506030746452</v>
      </c>
      <c r="N758" s="17">
        <f t="shared" si="135"/>
        <v>31.909379841494566</v>
      </c>
      <c r="O758" s="18">
        <f>IFERROR(_xlfn.PERCENTRANK.EXC(INDEX(B:B, MAX(4, ROW()-251)):INDEX(B:B, ROW()), B758), "")</f>
        <v>3.0000000000000001E-3</v>
      </c>
      <c r="P758" s="18">
        <f>IFERROR(_xlfn.PERCENTRANK.EXC(INDEX(H:H, MAX(4, ROW()-251)):INDEX(H:H, ROW()), H758), "")</f>
        <v>0.79400000000000004</v>
      </c>
      <c r="Q758">
        <f t="shared" si="136"/>
        <v>0.39850000000000002</v>
      </c>
      <c r="R758" s="1" t="str">
        <f t="shared" si="137"/>
        <v>中性</v>
      </c>
    </row>
    <row r="759" spans="1:18">
      <c r="A759" s="3">
        <f>信用曲线—价格!A758</f>
        <v>45665</v>
      </c>
      <c r="B759" s="14">
        <f>信用曲线—价格!D758</f>
        <v>2.1154999999999999</v>
      </c>
      <c r="C759" s="14">
        <f t="shared" si="125"/>
        <v>2.4361599999999997</v>
      </c>
      <c r="D759" s="14">
        <f t="shared" si="126"/>
        <v>0.16529799818325036</v>
      </c>
      <c r="E759" s="14">
        <f t="shared" si="127"/>
        <v>2.7667559963665003</v>
      </c>
      <c r="F759" s="14">
        <f t="shared" si="128"/>
        <v>2.105564003633499</v>
      </c>
      <c r="G759" s="17">
        <f t="shared" si="129"/>
        <v>1.5027399720058596</v>
      </c>
      <c r="H759" s="17">
        <f>信用曲线—价格!H758</f>
        <v>48.669999999999987</v>
      </c>
      <c r="I759" s="17">
        <f t="shared" si="130"/>
        <v>48.420333333333339</v>
      </c>
      <c r="J759" s="17">
        <f t="shared" si="131"/>
        <v>3.7091480892548092</v>
      </c>
      <c r="K759" s="17">
        <f t="shared" si="132"/>
        <v>55.83862951184296</v>
      </c>
      <c r="L759" s="17">
        <f t="shared" si="133"/>
        <v>41.002037154823718</v>
      </c>
      <c r="M759" s="17">
        <f t="shared" si="134"/>
        <v>51.682776345530115</v>
      </c>
      <c r="N759" s="17">
        <f t="shared" si="135"/>
        <v>26.592758158767989</v>
      </c>
      <c r="O759" s="18">
        <f>IFERROR(_xlfn.PERCENTRANK.EXC(INDEX(B:B, MAX(4, ROW()-251)):INDEX(B:B, ROW()), B759), "")</f>
        <v>3.0000000000000001E-3</v>
      </c>
      <c r="P759" s="18">
        <f>IFERROR(_xlfn.PERCENTRANK.EXC(INDEX(H:H, MAX(4, ROW()-251)):INDEX(H:H, ROW()), H759), "")</f>
        <v>0.69899999999999995</v>
      </c>
      <c r="Q759">
        <f t="shared" si="136"/>
        <v>0.35099999999999998</v>
      </c>
      <c r="R759" s="1" t="str">
        <f t="shared" si="137"/>
        <v>中性</v>
      </c>
    </row>
    <row r="760" spans="1:18">
      <c r="A760" s="3">
        <f>信用曲线—价格!A759</f>
        <v>45666</v>
      </c>
      <c r="B760" s="14">
        <f>信用曲线—价格!D759</f>
        <v>2.1404999999999998</v>
      </c>
      <c r="C760" s="14">
        <f t="shared" si="125"/>
        <v>2.4301116666666664</v>
      </c>
      <c r="D760" s="14">
        <f t="shared" si="126"/>
        <v>0.16938477618710249</v>
      </c>
      <c r="E760" s="14">
        <f t="shared" si="127"/>
        <v>2.7688812190408716</v>
      </c>
      <c r="F760" s="14">
        <f t="shared" si="128"/>
        <v>2.0913421142924613</v>
      </c>
      <c r="G760" s="17">
        <f t="shared" si="129"/>
        <v>7.2553577148572517</v>
      </c>
      <c r="H760" s="17">
        <f>信用曲线—价格!H759</f>
        <v>48.16999999999998</v>
      </c>
      <c r="I760" s="17">
        <f t="shared" si="130"/>
        <v>48.560166666666667</v>
      </c>
      <c r="J760" s="17">
        <f t="shared" si="131"/>
        <v>3.5318000843986339</v>
      </c>
      <c r="K760" s="17">
        <f t="shared" si="132"/>
        <v>55.623766835463933</v>
      </c>
      <c r="L760" s="17">
        <f t="shared" si="133"/>
        <v>41.496566497869402</v>
      </c>
      <c r="M760" s="17">
        <f t="shared" si="134"/>
        <v>47.238188336379743</v>
      </c>
      <c r="N760" s="17">
        <f t="shared" si="135"/>
        <v>27.246773025618499</v>
      </c>
      <c r="O760" s="18">
        <f>IFERROR(_xlfn.PERCENTRANK.EXC(INDEX(B:B, MAX(4, ROW()-251)):INDEX(B:B, ROW()), B760), "")</f>
        <v>1.9E-2</v>
      </c>
      <c r="P760" s="18">
        <f>IFERROR(_xlfn.PERCENTRANK.EXC(INDEX(H:H, MAX(4, ROW()-251)):INDEX(H:H, ROW()), H760), "")</f>
        <v>0.67100000000000004</v>
      </c>
      <c r="Q760">
        <f t="shared" si="136"/>
        <v>0.34500000000000003</v>
      </c>
      <c r="R760" s="1" t="str">
        <f t="shared" si="137"/>
        <v>中性</v>
      </c>
    </row>
    <row r="761" spans="1:18">
      <c r="A761" s="3">
        <f>信用曲线—价格!A760</f>
        <v>45667</v>
      </c>
      <c r="B761" s="14">
        <f>信用曲线—价格!D760</f>
        <v>2.1389</v>
      </c>
      <c r="C761" s="14">
        <f t="shared" si="125"/>
        <v>2.4242633333333328</v>
      </c>
      <c r="D761" s="14">
        <f t="shared" si="126"/>
        <v>0.17330145672773442</v>
      </c>
      <c r="E761" s="14">
        <f t="shared" si="127"/>
        <v>2.7708662467888017</v>
      </c>
      <c r="F761" s="14">
        <f t="shared" si="128"/>
        <v>2.0776604198778639</v>
      </c>
      <c r="G761" s="17">
        <f t="shared" si="129"/>
        <v>8.8342563990022747</v>
      </c>
      <c r="H761" s="17">
        <f>信用曲线—价格!H760</f>
        <v>49.01</v>
      </c>
      <c r="I761" s="17">
        <f t="shared" si="130"/>
        <v>48.697833333333342</v>
      </c>
      <c r="J761" s="17">
        <f t="shared" si="131"/>
        <v>3.3799248269981086</v>
      </c>
      <c r="K761" s="17">
        <f t="shared" si="132"/>
        <v>55.457682987329562</v>
      </c>
      <c r="L761" s="17">
        <f t="shared" si="133"/>
        <v>41.937983679337123</v>
      </c>
      <c r="M761" s="17">
        <f t="shared" si="134"/>
        <v>52.308976402175688</v>
      </c>
      <c r="N761" s="17">
        <f t="shared" si="135"/>
        <v>30.571616400588979</v>
      </c>
      <c r="O761" s="18">
        <f>IFERROR(_xlfn.PERCENTRANK.EXC(INDEX(B:B, MAX(4, ROW()-251)):INDEX(B:B, ROW()), B761), "")</f>
        <v>1.4999999999999999E-2</v>
      </c>
      <c r="P761" s="18">
        <f>IFERROR(_xlfn.PERCENTRANK.EXC(INDEX(H:H, MAX(4, ROW()-251)):INDEX(H:H, ROW()), H761), "")</f>
        <v>0.71899999999999997</v>
      </c>
      <c r="Q761">
        <f t="shared" si="136"/>
        <v>0.36699999999999999</v>
      </c>
      <c r="R761" s="1" t="str">
        <f t="shared" si="137"/>
        <v>中性</v>
      </c>
    </row>
    <row r="762" spans="1:18">
      <c r="A762" s="3">
        <f>信用曲线—价格!A761</f>
        <v>45670</v>
      </c>
      <c r="B762" s="14">
        <f>信用曲线—价格!D761</f>
        <v>2.1631999999999998</v>
      </c>
      <c r="C762" s="14">
        <f t="shared" si="125"/>
        <v>2.4188566666666658</v>
      </c>
      <c r="D762" s="14">
        <f t="shared" si="126"/>
        <v>0.17632591680706811</v>
      </c>
      <c r="E762" s="14">
        <f t="shared" si="127"/>
        <v>2.771508500280802</v>
      </c>
      <c r="F762" s="14">
        <f t="shared" si="128"/>
        <v>2.0662048330525296</v>
      </c>
      <c r="G762" s="17">
        <f t="shared" si="129"/>
        <v>13.752256149276143</v>
      </c>
      <c r="H762" s="17">
        <f>信用曲线—价格!H761</f>
        <v>48.189999999999976</v>
      </c>
      <c r="I762" s="17">
        <f t="shared" si="130"/>
        <v>48.842166666666671</v>
      </c>
      <c r="J762" s="17">
        <f t="shared" si="131"/>
        <v>3.1595119187893181</v>
      </c>
      <c r="K762" s="17">
        <f t="shared" si="132"/>
        <v>55.161190504245305</v>
      </c>
      <c r="L762" s="17">
        <f t="shared" si="133"/>
        <v>42.523142829088037</v>
      </c>
      <c r="M762" s="17">
        <f t="shared" si="134"/>
        <v>44.839656540078856</v>
      </c>
      <c r="N762" s="17">
        <f t="shared" si="135"/>
        <v>29.295956344677499</v>
      </c>
      <c r="O762" s="18">
        <f>IFERROR(_xlfn.PERCENTRANK.EXC(INDEX(B:B, MAX(4, ROW()-251)):INDEX(B:B, ROW()), B762), "")</f>
        <v>2.7E-2</v>
      </c>
      <c r="P762" s="18">
        <f>IFERROR(_xlfn.PERCENTRANK.EXC(INDEX(H:H, MAX(4, ROW()-251)):INDEX(H:H, ROW()), H762), "")</f>
        <v>0.67500000000000004</v>
      </c>
      <c r="Q762">
        <f t="shared" si="136"/>
        <v>0.35100000000000003</v>
      </c>
      <c r="R762" s="1" t="str">
        <f t="shared" si="137"/>
        <v>中性</v>
      </c>
    </row>
    <row r="763" spans="1:18">
      <c r="A763" s="3">
        <f>信用曲线—价格!A762</f>
        <v>45671</v>
      </c>
      <c r="B763" s="14">
        <f>信用曲线—价格!D762</f>
        <v>2.1577000000000002</v>
      </c>
      <c r="C763" s="14">
        <f t="shared" si="125"/>
        <v>2.4130399999999996</v>
      </c>
      <c r="D763" s="14">
        <f t="shared" si="126"/>
        <v>0.17911341185149912</v>
      </c>
      <c r="E763" s="14">
        <f t="shared" si="127"/>
        <v>2.771266823702998</v>
      </c>
      <c r="F763" s="14">
        <f t="shared" si="128"/>
        <v>2.0548131762970012</v>
      </c>
      <c r="G763" s="17">
        <f t="shared" si="129"/>
        <v>14.36056946259016</v>
      </c>
      <c r="H763" s="17">
        <f>信用曲线—价格!H762</f>
        <v>49.310000000000009</v>
      </c>
      <c r="I763" s="17">
        <f t="shared" si="130"/>
        <v>48.981666666666669</v>
      </c>
      <c r="J763" s="17">
        <f t="shared" si="131"/>
        <v>2.984637028533017</v>
      </c>
      <c r="K763" s="17">
        <f t="shared" si="132"/>
        <v>54.9509407237327</v>
      </c>
      <c r="L763" s="17">
        <f t="shared" si="133"/>
        <v>43.012392609600639</v>
      </c>
      <c r="M763" s="17">
        <f t="shared" si="134"/>
        <v>52.750194832692273</v>
      </c>
      <c r="N763" s="17">
        <f t="shared" si="135"/>
        <v>33.555382147641218</v>
      </c>
      <c r="O763" s="18">
        <f>IFERROR(_xlfn.PERCENTRANK.EXC(INDEX(B:B, MAX(4, ROW()-251)):INDEX(B:B, ROW()), B763), "")</f>
        <v>2.7E-2</v>
      </c>
      <c r="P763" s="18">
        <f>IFERROR(_xlfn.PERCENTRANK.EXC(INDEX(H:H, MAX(4, ROW()-251)):INDEX(H:H, ROW()), H763), "")</f>
        <v>0.75</v>
      </c>
      <c r="Q763">
        <f t="shared" si="136"/>
        <v>0.38850000000000001</v>
      </c>
      <c r="R763" s="1" t="str">
        <f t="shared" si="137"/>
        <v>中性</v>
      </c>
    </row>
    <row r="764" spans="1:18">
      <c r="A764" s="3">
        <f>信用曲线—价格!A763</f>
        <v>45672</v>
      </c>
      <c r="B764" s="14">
        <f>信用曲线—价格!D763</f>
        <v>2.1455000000000002</v>
      </c>
      <c r="C764" s="14">
        <f t="shared" si="125"/>
        <v>2.4064416666666659</v>
      </c>
      <c r="D764" s="14">
        <f t="shared" si="126"/>
        <v>0.18157989910749209</v>
      </c>
      <c r="E764" s="14">
        <f t="shared" si="127"/>
        <v>2.7696014648816503</v>
      </c>
      <c r="F764" s="14">
        <f t="shared" si="128"/>
        <v>2.0432818684516816</v>
      </c>
      <c r="G764" s="17">
        <f t="shared" si="129"/>
        <v>14.073437099968762</v>
      </c>
      <c r="H764" s="17">
        <f>信用曲线—价格!H763</f>
        <v>48.590000000000025</v>
      </c>
      <c r="I764" s="17">
        <f t="shared" si="130"/>
        <v>49.093000000000004</v>
      </c>
      <c r="J764" s="17">
        <f t="shared" si="131"/>
        <v>2.8373318213432106</v>
      </c>
      <c r="K764" s="17">
        <f t="shared" si="132"/>
        <v>54.767663642686422</v>
      </c>
      <c r="L764" s="17">
        <f t="shared" si="133"/>
        <v>43.418336357313585</v>
      </c>
      <c r="M764" s="17">
        <f t="shared" si="134"/>
        <v>45.568019254777752</v>
      </c>
      <c r="N764" s="17">
        <f t="shared" si="135"/>
        <v>29.820728177373258</v>
      </c>
      <c r="O764" s="18">
        <f>IFERROR(_xlfn.PERCENTRANK.EXC(INDEX(B:B, MAX(4, ROW()-251)):INDEX(B:B, ROW()), B764), "")</f>
        <v>2.7E-2</v>
      </c>
      <c r="P764" s="18">
        <f>IFERROR(_xlfn.PERCENTRANK.EXC(INDEX(H:H, MAX(4, ROW()-251)):INDEX(H:H, ROW()), H764), "")</f>
        <v>0.70699999999999996</v>
      </c>
      <c r="Q764">
        <f t="shared" si="136"/>
        <v>0.36699999999999999</v>
      </c>
      <c r="R764" s="1" t="str">
        <f t="shared" si="137"/>
        <v>中性</v>
      </c>
    </row>
    <row r="765" spans="1:18">
      <c r="A765" s="3">
        <f>信用曲线—价格!A764</f>
        <v>45673</v>
      </c>
      <c r="B765" s="14">
        <f>信用曲线—价格!D764</f>
        <v>2.1465999999999998</v>
      </c>
      <c r="C765" s="14">
        <f t="shared" si="125"/>
        <v>2.3992683333333331</v>
      </c>
      <c r="D765" s="14">
        <f t="shared" si="126"/>
        <v>0.18322184709093084</v>
      </c>
      <c r="E765" s="14">
        <f t="shared" si="127"/>
        <v>2.7657120275151947</v>
      </c>
      <c r="F765" s="14">
        <f t="shared" si="128"/>
        <v>2.0328246391514715</v>
      </c>
      <c r="G765" s="17">
        <f t="shared" si="129"/>
        <v>15.524262343024928</v>
      </c>
      <c r="H765" s="17">
        <f>信用曲线—价格!H764</f>
        <v>47.679999999999993</v>
      </c>
      <c r="I765" s="17">
        <f t="shared" si="130"/>
        <v>49.172500000000007</v>
      </c>
      <c r="J765" s="17">
        <f t="shared" si="131"/>
        <v>2.7257856121474098</v>
      </c>
      <c r="K765" s="17">
        <f t="shared" si="132"/>
        <v>54.624071224294823</v>
      </c>
      <c r="L765" s="17">
        <f t="shared" si="133"/>
        <v>43.72092877570519</v>
      </c>
      <c r="M765" s="17">
        <f t="shared" si="134"/>
        <v>36.31128587893415</v>
      </c>
      <c r="N765" s="17">
        <f t="shared" si="135"/>
        <v>25.91777411097954</v>
      </c>
      <c r="O765" s="18">
        <f>IFERROR(_xlfn.PERCENTRANK.EXC(INDEX(B:B, MAX(4, ROW()-251)):INDEX(B:B, ROW()), B765), "")</f>
        <v>3.1E-2</v>
      </c>
      <c r="P765" s="18">
        <f>IFERROR(_xlfn.PERCENTRANK.EXC(INDEX(H:H, MAX(4, ROW()-251)):INDEX(H:H, ROW()), H765), "")</f>
        <v>0.628</v>
      </c>
      <c r="Q765">
        <f t="shared" si="136"/>
        <v>0.32950000000000002</v>
      </c>
      <c r="R765" s="1" t="str">
        <f t="shared" si="137"/>
        <v>中性</v>
      </c>
    </row>
    <row r="766" spans="1:18">
      <c r="A766" s="3">
        <f>信用曲线—价格!A765</f>
        <v>45674</v>
      </c>
      <c r="B766" s="14">
        <f>信用曲线—价格!D765</f>
        <v>2.1617999999999999</v>
      </c>
      <c r="C766" s="14">
        <f t="shared" si="125"/>
        <v>2.3923216666666667</v>
      </c>
      <c r="D766" s="14">
        <f t="shared" si="126"/>
        <v>0.18420605916870184</v>
      </c>
      <c r="E766" s="14">
        <f t="shared" si="127"/>
        <v>2.7607337850040703</v>
      </c>
      <c r="F766" s="14">
        <f t="shared" si="128"/>
        <v>2.0239095483292631</v>
      </c>
      <c r="G766" s="17">
        <f t="shared" si="129"/>
        <v>18.714157977894253</v>
      </c>
      <c r="H766" s="17">
        <f>信用曲线—价格!H765</f>
        <v>48.18</v>
      </c>
      <c r="I766" s="17">
        <f t="shared" si="130"/>
        <v>49.261833333333335</v>
      </c>
      <c r="J766" s="17">
        <f t="shared" si="131"/>
        <v>2.5989453478101376</v>
      </c>
      <c r="K766" s="17">
        <f t="shared" si="132"/>
        <v>54.459724028953609</v>
      </c>
      <c r="L766" s="17">
        <f t="shared" si="133"/>
        <v>44.063942637713062</v>
      </c>
      <c r="M766" s="17">
        <f t="shared" si="134"/>
        <v>39.593535179136367</v>
      </c>
      <c r="N766" s="17">
        <f t="shared" si="135"/>
        <v>29.15384657851531</v>
      </c>
      <c r="O766" s="18">
        <f>IFERROR(_xlfn.PERCENTRANK.EXC(INDEX(B:B, MAX(4, ROW()-251)):INDEX(B:B, ROW()), B766), "")</f>
        <v>3.9E-2</v>
      </c>
      <c r="P766" s="18">
        <f>IFERROR(_xlfn.PERCENTRANK.EXC(INDEX(H:H, MAX(4, ROW()-251)):INDEX(H:H, ROW()), H766), "")</f>
        <v>0.67900000000000005</v>
      </c>
      <c r="Q766">
        <f t="shared" si="136"/>
        <v>0.35900000000000004</v>
      </c>
      <c r="R766" s="1" t="str">
        <f t="shared" si="137"/>
        <v>中性</v>
      </c>
    </row>
    <row r="767" spans="1:18">
      <c r="A767" s="3">
        <f>信用曲线—价格!A766</f>
        <v>45677</v>
      </c>
      <c r="B767" s="14">
        <f>信用曲线—价格!D766</f>
        <v>2.1619999999999999</v>
      </c>
      <c r="C767" s="14">
        <f t="shared" si="125"/>
        <v>2.3850766666666661</v>
      </c>
      <c r="D767" s="14">
        <f t="shared" si="126"/>
        <v>0.18457962442104067</v>
      </c>
      <c r="E767" s="14">
        <f t="shared" si="127"/>
        <v>2.7542359155087475</v>
      </c>
      <c r="F767" s="14">
        <f t="shared" si="128"/>
        <v>2.0159174178245847</v>
      </c>
      <c r="G767" s="17">
        <f t="shared" si="129"/>
        <v>19.785848876009918</v>
      </c>
      <c r="H767" s="17">
        <f>信用曲线—价格!H766</f>
        <v>47.160000000000004</v>
      </c>
      <c r="I767" s="17">
        <f t="shared" si="130"/>
        <v>49.300833333333337</v>
      </c>
      <c r="J767" s="17">
        <f t="shared" si="131"/>
        <v>2.5482232372118938</v>
      </c>
      <c r="K767" s="17">
        <f t="shared" si="132"/>
        <v>54.397279807757123</v>
      </c>
      <c r="L767" s="17">
        <f t="shared" si="133"/>
        <v>44.204386858909551</v>
      </c>
      <c r="M767" s="17">
        <f t="shared" si="134"/>
        <v>28.996803517146915</v>
      </c>
      <c r="N767" s="17">
        <f t="shared" si="135"/>
        <v>24.391326196578419</v>
      </c>
      <c r="O767" s="18">
        <f>IFERROR(_xlfn.PERCENTRANK.EXC(INDEX(B:B, MAX(4, ROW()-251)):INDEX(B:B, ROW()), B767), "")</f>
        <v>4.2999999999999997E-2</v>
      </c>
      <c r="P767" s="18">
        <f>IFERROR(_xlfn.PERCENTRANK.EXC(INDEX(H:H, MAX(4, ROW()-251)):INDEX(H:H, ROW()), H767), "")</f>
        <v>0.60399999999999998</v>
      </c>
      <c r="Q767">
        <f t="shared" si="136"/>
        <v>0.32350000000000001</v>
      </c>
      <c r="R767" s="1" t="str">
        <f t="shared" si="137"/>
        <v>中性</v>
      </c>
    </row>
    <row r="768" spans="1:18">
      <c r="A768" s="3">
        <f>信用曲线—价格!A767</f>
        <v>45678</v>
      </c>
      <c r="B768" s="14">
        <f>信用曲线—价格!D767</f>
        <v>2.1631</v>
      </c>
      <c r="C768" s="14">
        <f t="shared" ref="C768:C831" si="138">AVERAGE(B709:B768)</f>
        <v>2.3775500000000003</v>
      </c>
      <c r="D768" s="14">
        <f t="shared" ref="D768:D831" si="139">STDEV(B709:B768)</f>
        <v>0.18426474827711115</v>
      </c>
      <c r="E768" s="14">
        <f t="shared" ref="E768:E831" si="140">C768+2*D768</f>
        <v>2.7460794965542226</v>
      </c>
      <c r="F768" s="14">
        <f t="shared" ref="F768:F831" si="141">C768-2*D768</f>
        <v>2.009020503445778</v>
      </c>
      <c r="G768" s="17">
        <f t="shared" ref="G768:G831" si="142">IF(AND(E768&lt;&gt;F768,NOT(ISBLANK(B768))),100*(B768-F768)/(E768-F768),"")</f>
        <v>20.904635584787187</v>
      </c>
      <c r="H768" s="17">
        <f>信用曲线—价格!H767</f>
        <v>49.760000000000005</v>
      </c>
      <c r="I768" s="17">
        <f t="shared" ref="I768:I831" si="143">AVERAGE(H709:H768)</f>
        <v>49.362666666666676</v>
      </c>
      <c r="J768" s="17">
        <f t="shared" ref="J768:J831" si="144">STDEV(H709:H768)</f>
        <v>2.5127693323331775</v>
      </c>
      <c r="K768" s="17">
        <f t="shared" ref="K768:K831" si="145">I768+2*J768</f>
        <v>54.388205331333033</v>
      </c>
      <c r="L768" s="17">
        <f t="shared" ref="L768:L831" si="146">I768-2*J768</f>
        <v>44.33712800200032</v>
      </c>
      <c r="M768" s="17">
        <f t="shared" ref="M768:M831" si="147">IF(AND(K768&lt;&gt;L768,NOT(ISBLANK(H768))),100*(H768-L768)/(K768-L768),"")</f>
        <v>53.953141741072521</v>
      </c>
      <c r="N768" s="17">
        <f t="shared" ref="N768:N831" si="148">IF(AND(NOT(ISBLANK(G768)),NOT(ISBLANK(M768))),(G768+M768)/2,"")</f>
        <v>37.42888866292985</v>
      </c>
      <c r="O768" s="18">
        <f>IFERROR(_xlfn.PERCENTRANK.EXC(INDEX(B:B, MAX(4, ROW()-251)):INDEX(B:B, ROW()), B768), "")</f>
        <v>4.7E-2</v>
      </c>
      <c r="P768" s="18">
        <f>IFERROR(_xlfn.PERCENTRANK.EXC(INDEX(H:H, MAX(4, ROW()-251)):INDEX(H:H, ROW()), H768), "")</f>
        <v>0.79400000000000004</v>
      </c>
      <c r="Q768">
        <f t="shared" ref="Q768:Q831" si="149">AVERAGE(O768:P768)</f>
        <v>0.42050000000000004</v>
      </c>
      <c r="R768" s="1" t="str">
        <f t="shared" si="137"/>
        <v>中性</v>
      </c>
    </row>
    <row r="769" spans="1:18">
      <c r="A769" s="3">
        <f>信用曲线—价格!A768</f>
        <v>45679</v>
      </c>
      <c r="B769" s="14">
        <f>信用曲线—价格!D768</f>
        <v>2.1606000000000001</v>
      </c>
      <c r="C769" s="14">
        <f t="shared" si="138"/>
        <v>2.3697483333333329</v>
      </c>
      <c r="D769" s="14">
        <f t="shared" si="139"/>
        <v>0.18335828452963268</v>
      </c>
      <c r="E769" s="14">
        <f t="shared" si="140"/>
        <v>2.7364649023925982</v>
      </c>
      <c r="F769" s="14">
        <f t="shared" si="141"/>
        <v>2.0030317642740676</v>
      </c>
      <c r="G769" s="17">
        <f t="shared" si="142"/>
        <v>21.48365372883762</v>
      </c>
      <c r="H769" s="17">
        <f>信用曲线—价格!H768</f>
        <v>48.99</v>
      </c>
      <c r="I769" s="17">
        <f t="shared" si="143"/>
        <v>49.392500000000013</v>
      </c>
      <c r="J769" s="17">
        <f t="shared" si="144"/>
        <v>2.4972355054122399</v>
      </c>
      <c r="K769" s="17">
        <f t="shared" si="145"/>
        <v>54.386971010824496</v>
      </c>
      <c r="L769" s="17">
        <f t="shared" si="146"/>
        <v>44.398028989175529</v>
      </c>
      <c r="M769" s="17">
        <f t="shared" si="147"/>
        <v>45.970544236540015</v>
      </c>
      <c r="N769" s="17">
        <f t="shared" si="148"/>
        <v>33.727098982688815</v>
      </c>
      <c r="O769" s="18">
        <f>IFERROR(_xlfn.PERCENTRANK.EXC(INDEX(B:B, MAX(4, ROW()-251)):INDEX(B:B, ROW()), B769), "")</f>
        <v>3.9E-2</v>
      </c>
      <c r="P769" s="18">
        <f>IFERROR(_xlfn.PERCENTRANK.EXC(INDEX(H:H, MAX(4, ROW()-251)):INDEX(H:H, ROW()), H769), "")</f>
        <v>0.73899999999999999</v>
      </c>
      <c r="Q769">
        <f t="shared" si="149"/>
        <v>0.38900000000000001</v>
      </c>
      <c r="R769" s="1" t="str">
        <f t="shared" si="137"/>
        <v>中性</v>
      </c>
    </row>
    <row r="770" spans="1:18">
      <c r="A770" s="3">
        <f>信用曲线—价格!A769</f>
        <v>45680</v>
      </c>
      <c r="B770" s="14">
        <f>信用曲线—价格!D769</f>
        <v>2.1499000000000001</v>
      </c>
      <c r="C770" s="14">
        <f t="shared" si="138"/>
        <v>2.3617633333333337</v>
      </c>
      <c r="D770" s="14">
        <f t="shared" si="139"/>
        <v>0.18230592742733645</v>
      </c>
      <c r="E770" s="14">
        <f t="shared" si="140"/>
        <v>2.7263751881880065</v>
      </c>
      <c r="F770" s="14">
        <f t="shared" si="141"/>
        <v>1.9971514784786608</v>
      </c>
      <c r="G770" s="17">
        <f t="shared" si="142"/>
        <v>20.946729993491559</v>
      </c>
      <c r="H770" s="17">
        <f>信用曲线—价格!H769</f>
        <v>45.40000000000002</v>
      </c>
      <c r="I770" s="17">
        <f t="shared" si="143"/>
        <v>49.37433333333334</v>
      </c>
      <c r="J770" s="17">
        <f t="shared" si="144"/>
        <v>2.5225446976044701</v>
      </c>
      <c r="K770" s="17">
        <f t="shared" si="145"/>
        <v>54.41942272854228</v>
      </c>
      <c r="L770" s="17">
        <f t="shared" si="146"/>
        <v>44.329243938124399</v>
      </c>
      <c r="M770" s="17">
        <f t="shared" si="147"/>
        <v>10.611864111788208</v>
      </c>
      <c r="N770" s="17">
        <f t="shared" si="148"/>
        <v>15.779297052639883</v>
      </c>
      <c r="O770" s="18">
        <f>IFERROR(_xlfn.PERCENTRANK.EXC(INDEX(B:B, MAX(4, ROW()-251)):INDEX(B:B, ROW()), B770), "")</f>
        <v>3.5000000000000003E-2</v>
      </c>
      <c r="P770" s="18">
        <f>IFERROR(_xlfn.PERCENTRANK.EXC(INDEX(H:H, MAX(4, ROW()-251)):INDEX(H:H, ROW()), H770), "")</f>
        <v>0.52500000000000002</v>
      </c>
      <c r="Q770">
        <f t="shared" si="149"/>
        <v>0.28000000000000003</v>
      </c>
      <c r="R770" s="1" t="str">
        <f t="shared" ref="R770:R833" si="150">IF(Q770="", "", IF(Q770&gt;=0.55, "便宜", IF(Q770&gt;=0.15, "中性", "贵")))</f>
        <v>中性</v>
      </c>
    </row>
    <row r="771" spans="1:18">
      <c r="A771" s="3">
        <f>信用曲线—价格!A770</f>
        <v>45681</v>
      </c>
      <c r="B771" s="14">
        <f>信用曲线—价格!D770</f>
        <v>2.1598999999999999</v>
      </c>
      <c r="C771" s="14">
        <f t="shared" si="138"/>
        <v>2.3537966666666668</v>
      </c>
      <c r="D771" s="14">
        <f t="shared" si="139"/>
        <v>0.18046929873336004</v>
      </c>
      <c r="E771" s="14">
        <f t="shared" si="140"/>
        <v>2.7147352641333868</v>
      </c>
      <c r="F771" s="14">
        <f t="shared" si="141"/>
        <v>1.9928580691999467</v>
      </c>
      <c r="G771" s="17">
        <f t="shared" si="142"/>
        <v>23.139937370573836</v>
      </c>
      <c r="H771" s="17">
        <f>信用曲线—价格!H770</f>
        <v>46.879999999999988</v>
      </c>
      <c r="I771" s="17">
        <f t="shared" si="143"/>
        <v>49.357666666666674</v>
      </c>
      <c r="J771" s="17">
        <f t="shared" si="144"/>
        <v>2.5358536600740051</v>
      </c>
      <c r="K771" s="17">
        <f t="shared" si="145"/>
        <v>54.429373986814682</v>
      </c>
      <c r="L771" s="17">
        <f t="shared" si="146"/>
        <v>44.285959346518666</v>
      </c>
      <c r="M771" s="17">
        <f t="shared" si="147"/>
        <v>25.573643052864696</v>
      </c>
      <c r="N771" s="17">
        <f t="shared" si="148"/>
        <v>24.356790211719265</v>
      </c>
      <c r="O771" s="18">
        <f>IFERROR(_xlfn.PERCENTRANK.EXC(INDEX(B:B, MAX(4, ROW()-251)):INDEX(B:B, ROW()), B771), "")</f>
        <v>4.2999999999999997E-2</v>
      </c>
      <c r="P771" s="18">
        <f>IFERROR(_xlfn.PERCENTRANK.EXC(INDEX(H:H, MAX(4, ROW()-251)):INDEX(H:H, ROW()), H771), "")</f>
        <v>0.58799999999999997</v>
      </c>
      <c r="Q771">
        <f t="shared" si="149"/>
        <v>0.3155</v>
      </c>
      <c r="R771" s="1" t="str">
        <f t="shared" si="150"/>
        <v>中性</v>
      </c>
    </row>
    <row r="772" spans="1:18">
      <c r="A772" s="3">
        <f>信用曲线—价格!A771</f>
        <v>45683</v>
      </c>
      <c r="B772" s="14">
        <f>信用曲线—价格!D771</f>
        <v>2.1564999999999999</v>
      </c>
      <c r="C772" s="14">
        <f t="shared" si="138"/>
        <v>2.3461833333333337</v>
      </c>
      <c r="D772" s="14">
        <f t="shared" si="139"/>
        <v>0.17896534667564687</v>
      </c>
      <c r="E772" s="14">
        <f t="shared" si="140"/>
        <v>2.7041140266846275</v>
      </c>
      <c r="F772" s="14">
        <f t="shared" si="141"/>
        <v>1.9882526399820399</v>
      </c>
      <c r="G772" s="17">
        <f t="shared" si="142"/>
        <v>23.502784637252702</v>
      </c>
      <c r="H772" s="17">
        <f>信用曲线—价格!H771</f>
        <v>46.859999999999992</v>
      </c>
      <c r="I772" s="17">
        <f t="shared" si="143"/>
        <v>49.352166666666676</v>
      </c>
      <c r="J772" s="17">
        <f t="shared" si="144"/>
        <v>2.5409874576406328</v>
      </c>
      <c r="K772" s="17">
        <f t="shared" si="145"/>
        <v>54.434141581947941</v>
      </c>
      <c r="L772" s="17">
        <f t="shared" si="146"/>
        <v>44.270191751385411</v>
      </c>
      <c r="M772" s="17">
        <f t="shared" si="147"/>
        <v>25.480332860628131</v>
      </c>
      <c r="N772" s="17">
        <f t="shared" si="148"/>
        <v>24.491558748940417</v>
      </c>
      <c r="O772" s="18">
        <f>IFERROR(_xlfn.PERCENTRANK.EXC(INDEX(B:B, MAX(4, ROW()-251)):INDEX(B:B, ROW()), B772), "")</f>
        <v>3.9E-2</v>
      </c>
      <c r="P772" s="18">
        <f>IFERROR(_xlfn.PERCENTRANK.EXC(INDEX(H:H, MAX(4, ROW()-251)):INDEX(H:H, ROW()), H772), "")</f>
        <v>0.58799999999999997</v>
      </c>
      <c r="Q772">
        <f t="shared" si="149"/>
        <v>0.3135</v>
      </c>
      <c r="R772" s="1" t="str">
        <f t="shared" si="150"/>
        <v>中性</v>
      </c>
    </row>
    <row r="773" spans="1:18">
      <c r="A773" s="3">
        <f>信用曲线—价格!A772</f>
        <v>45684</v>
      </c>
      <c r="B773" s="14">
        <f>信用曲线—价格!D772</f>
        <v>2.1434000000000002</v>
      </c>
      <c r="C773" s="14">
        <f t="shared" si="138"/>
        <v>2.338236666666667</v>
      </c>
      <c r="D773" s="14">
        <f t="shared" si="139"/>
        <v>0.17716860203778378</v>
      </c>
      <c r="E773" s="14">
        <f t="shared" si="140"/>
        <v>2.6925738707422346</v>
      </c>
      <c r="F773" s="14">
        <f t="shared" si="141"/>
        <v>1.9838994625910993</v>
      </c>
      <c r="G773" s="17">
        <f t="shared" si="142"/>
        <v>22.506885471569767</v>
      </c>
      <c r="H773" s="17">
        <f>信用曲线—价格!H772</f>
        <v>48.890000000000015</v>
      </c>
      <c r="I773" s="17">
        <f t="shared" si="143"/>
        <v>49.364833333333337</v>
      </c>
      <c r="J773" s="17">
        <f t="shared" si="144"/>
        <v>2.5366824000789014</v>
      </c>
      <c r="K773" s="17">
        <f t="shared" si="145"/>
        <v>54.438198133491142</v>
      </c>
      <c r="L773" s="17">
        <f t="shared" si="146"/>
        <v>44.291468533175532</v>
      </c>
      <c r="M773" s="17">
        <f t="shared" si="147"/>
        <v>45.320331259063487</v>
      </c>
      <c r="N773" s="17">
        <f t="shared" si="148"/>
        <v>33.913608365316627</v>
      </c>
      <c r="O773" s="18">
        <f>IFERROR(_xlfn.PERCENTRANK.EXC(INDEX(B:B, MAX(4, ROW()-251)):INDEX(B:B, ROW()), B773), "")</f>
        <v>2.7E-2</v>
      </c>
      <c r="P773" s="18">
        <f>IFERROR(_xlfn.PERCENTRANK.EXC(INDEX(H:H, MAX(4, ROW()-251)):INDEX(H:H, ROW()), H773), "")</f>
        <v>0.747</v>
      </c>
      <c r="Q773">
        <f t="shared" si="149"/>
        <v>0.38700000000000001</v>
      </c>
      <c r="R773" s="1" t="str">
        <f t="shared" si="150"/>
        <v>中性</v>
      </c>
    </row>
    <row r="774" spans="1:18">
      <c r="A774" s="3">
        <f>信用曲线—价格!A773</f>
        <v>45693</v>
      </c>
      <c r="B774" s="14">
        <f>信用曲线—价格!D773</f>
        <v>2.1406000000000001</v>
      </c>
      <c r="C774" s="14">
        <f t="shared" si="138"/>
        <v>2.3302266666666669</v>
      </c>
      <c r="D774" s="14">
        <f t="shared" si="139"/>
        <v>0.17500975746808958</v>
      </c>
      <c r="E774" s="14">
        <f t="shared" si="140"/>
        <v>2.680246181602846</v>
      </c>
      <c r="F774" s="14">
        <f t="shared" si="141"/>
        <v>1.9802071517304878</v>
      </c>
      <c r="G774" s="17">
        <f t="shared" si="142"/>
        <v>22.911986535773234</v>
      </c>
      <c r="H774" s="17">
        <f>信用曲线—价格!H773</f>
        <v>50.290000000000013</v>
      </c>
      <c r="I774" s="17">
        <f t="shared" si="143"/>
        <v>49.386166666666668</v>
      </c>
      <c r="J774" s="17">
        <f t="shared" si="144"/>
        <v>2.5390289693787729</v>
      </c>
      <c r="K774" s="17">
        <f t="shared" si="145"/>
        <v>54.464224605424214</v>
      </c>
      <c r="L774" s="17">
        <f t="shared" si="146"/>
        <v>44.308108727909122</v>
      </c>
      <c r="M774" s="17">
        <f t="shared" si="147"/>
        <v>58.89939957591826</v>
      </c>
      <c r="N774" s="17">
        <f t="shared" si="148"/>
        <v>40.905693055845745</v>
      </c>
      <c r="O774" s="18">
        <f>IFERROR(_xlfn.PERCENTRANK.EXC(INDEX(B:B, MAX(4, ROW()-251)):INDEX(B:B, ROW()), B774), "")</f>
        <v>2.7E-2</v>
      </c>
      <c r="P774" s="18">
        <f>IFERROR(_xlfn.PERCENTRANK.EXC(INDEX(H:H, MAX(4, ROW()-251)):INDEX(H:H, ROW()), H774), "")</f>
        <v>0.86099999999999999</v>
      </c>
      <c r="Q774">
        <f t="shared" si="149"/>
        <v>0.44400000000000001</v>
      </c>
      <c r="R774" s="1" t="str">
        <f t="shared" si="150"/>
        <v>中性</v>
      </c>
    </row>
    <row r="775" spans="1:18">
      <c r="A775" s="3">
        <f>信用曲线—价格!A774</f>
        <v>45694</v>
      </c>
      <c r="B775" s="14">
        <f>信用曲线—价格!D774</f>
        <v>2.1297000000000001</v>
      </c>
      <c r="C775" s="14">
        <f t="shared" si="138"/>
        <v>2.3224616666666673</v>
      </c>
      <c r="D775" s="14">
        <f t="shared" si="139"/>
        <v>0.17336386354605687</v>
      </c>
      <c r="E775" s="14">
        <f t="shared" si="140"/>
        <v>2.6691893937587809</v>
      </c>
      <c r="F775" s="14">
        <f t="shared" si="141"/>
        <v>1.9757339395745537</v>
      </c>
      <c r="G775" s="17">
        <f t="shared" si="142"/>
        <v>22.202732633572015</v>
      </c>
      <c r="H775" s="17">
        <f>信用曲线—价格!H774</f>
        <v>51.590000000000025</v>
      </c>
      <c r="I775" s="17">
        <f t="shared" si="143"/>
        <v>49.476000000000006</v>
      </c>
      <c r="J775" s="17">
        <f t="shared" si="144"/>
        <v>2.5196665100830113</v>
      </c>
      <c r="K775" s="17">
        <f t="shared" si="145"/>
        <v>54.515333020166025</v>
      </c>
      <c r="L775" s="17">
        <f t="shared" si="146"/>
        <v>44.436666979833987</v>
      </c>
      <c r="M775" s="17">
        <f t="shared" si="147"/>
        <v>70.97499799616709</v>
      </c>
      <c r="N775" s="17">
        <f t="shared" si="148"/>
        <v>46.588865314869551</v>
      </c>
      <c r="O775" s="18">
        <f>IFERROR(_xlfn.PERCENTRANK.EXC(INDEX(B:B, MAX(4, ROW()-251)):INDEX(B:B, ROW()), B775), "")</f>
        <v>7.0000000000000001E-3</v>
      </c>
      <c r="P775" s="18">
        <f>IFERROR(_xlfn.PERCENTRANK.EXC(INDEX(H:H, MAX(4, ROW()-251)):INDEX(H:H, ROW()), H775), "")</f>
        <v>0.92400000000000004</v>
      </c>
      <c r="Q775">
        <f t="shared" si="149"/>
        <v>0.46550000000000002</v>
      </c>
      <c r="R775" s="1" t="str">
        <f t="shared" si="150"/>
        <v>中性</v>
      </c>
    </row>
    <row r="776" spans="1:18">
      <c r="A776" s="3">
        <f>信用曲线—价格!A775</f>
        <v>45695</v>
      </c>
      <c r="B776" s="14">
        <f>信用曲线—价格!D775</f>
        <v>2.1276999999999999</v>
      </c>
      <c r="C776" s="14">
        <f t="shared" si="138"/>
        <v>2.3150116666666678</v>
      </c>
      <c r="D776" s="14">
        <f t="shared" si="139"/>
        <v>0.17193931240329396</v>
      </c>
      <c r="E776" s="14">
        <f t="shared" si="140"/>
        <v>2.6588902914732557</v>
      </c>
      <c r="F776" s="14">
        <f t="shared" si="141"/>
        <v>1.9711330418600799</v>
      </c>
      <c r="G776" s="17">
        <f t="shared" si="142"/>
        <v>22.764857546464253</v>
      </c>
      <c r="H776" s="17">
        <f>信用曲线—价格!H775</f>
        <v>50.639999999999993</v>
      </c>
      <c r="I776" s="17">
        <f t="shared" si="143"/>
        <v>49.559833333333337</v>
      </c>
      <c r="J776" s="17">
        <f t="shared" si="144"/>
        <v>2.4720872205463755</v>
      </c>
      <c r="K776" s="17">
        <f t="shared" si="145"/>
        <v>54.504007774426086</v>
      </c>
      <c r="L776" s="17">
        <f t="shared" si="146"/>
        <v>44.615658892240589</v>
      </c>
      <c r="M776" s="17">
        <f t="shared" si="147"/>
        <v>60.923630219122288</v>
      </c>
      <c r="N776" s="17">
        <f t="shared" si="148"/>
        <v>41.844243882793272</v>
      </c>
      <c r="O776" s="18">
        <f>IFERROR(_xlfn.PERCENTRANK.EXC(INDEX(B:B, MAX(4, ROW()-251)):INDEX(B:B, ROW()), B776), "")</f>
        <v>7.0000000000000001E-3</v>
      </c>
      <c r="P776" s="18">
        <f>IFERROR(_xlfn.PERCENTRANK.EXC(INDEX(H:H, MAX(4, ROW()-251)):INDEX(H:H, ROW()), H776), "")</f>
        <v>0.873</v>
      </c>
      <c r="Q776">
        <f t="shared" si="149"/>
        <v>0.44</v>
      </c>
      <c r="R776" s="1" t="str">
        <f t="shared" si="150"/>
        <v>中性</v>
      </c>
    </row>
    <row r="777" spans="1:18">
      <c r="A777" s="3">
        <f>信用曲线—价格!A776</f>
        <v>45696</v>
      </c>
      <c r="B777" s="14">
        <f>信用曲线—价格!D776</f>
        <v>2.1309</v>
      </c>
      <c r="C777" s="14">
        <f t="shared" si="138"/>
        <v>2.3077816666666675</v>
      </c>
      <c r="D777" s="14">
        <f t="shared" si="139"/>
        <v>0.17037550600958634</v>
      </c>
      <c r="E777" s="14">
        <f t="shared" si="140"/>
        <v>2.6485326786858403</v>
      </c>
      <c r="F777" s="14">
        <f t="shared" si="141"/>
        <v>1.9670306546474947</v>
      </c>
      <c r="G777" s="17">
        <f t="shared" si="142"/>
        <v>24.045320420542875</v>
      </c>
      <c r="H777" s="17">
        <f>信用曲线—价格!H776</f>
        <v>50.710000000000008</v>
      </c>
      <c r="I777" s="17">
        <f t="shared" si="143"/>
        <v>49.661333333333339</v>
      </c>
      <c r="J777" s="17">
        <f t="shared" si="144"/>
        <v>2.3894701679694244</v>
      </c>
      <c r="K777" s="17">
        <f t="shared" si="145"/>
        <v>54.440273669272187</v>
      </c>
      <c r="L777" s="17">
        <f t="shared" si="146"/>
        <v>44.88239299739449</v>
      </c>
      <c r="M777" s="17">
        <f t="shared" si="147"/>
        <v>60.971748891489909</v>
      </c>
      <c r="N777" s="17">
        <f t="shared" si="148"/>
        <v>42.508534656016394</v>
      </c>
      <c r="O777" s="18">
        <f>IFERROR(_xlfn.PERCENTRANK.EXC(INDEX(B:B, MAX(4, ROW()-251)):INDEX(B:B, ROW()), B777), "")</f>
        <v>1.9E-2</v>
      </c>
      <c r="P777" s="18">
        <f>IFERROR(_xlfn.PERCENTRANK.EXC(INDEX(H:H, MAX(4, ROW()-251)):INDEX(H:H, ROW()), H777), "")</f>
        <v>0.877</v>
      </c>
      <c r="Q777">
        <f t="shared" si="149"/>
        <v>0.44800000000000001</v>
      </c>
      <c r="R777" s="1" t="str">
        <f t="shared" si="150"/>
        <v>中性</v>
      </c>
    </row>
    <row r="778" spans="1:18">
      <c r="A778" s="3">
        <f>信用曲线—价格!A777</f>
        <v>45698</v>
      </c>
      <c r="B778" s="14">
        <f>信用曲线—价格!D777</f>
        <v>2.1227</v>
      </c>
      <c r="C778" s="14">
        <f t="shared" si="138"/>
        <v>2.3005016666666673</v>
      </c>
      <c r="D778" s="14">
        <f t="shared" si="139"/>
        <v>0.16876190076470909</v>
      </c>
      <c r="E778" s="14">
        <f t="shared" si="140"/>
        <v>2.6380254681960853</v>
      </c>
      <c r="F778" s="14">
        <f t="shared" si="141"/>
        <v>1.9629778651372491</v>
      </c>
      <c r="G778" s="17">
        <f t="shared" si="142"/>
        <v>23.660869861474012</v>
      </c>
      <c r="H778" s="17">
        <f>信用曲线—价格!H777</f>
        <v>47.110000000000007</v>
      </c>
      <c r="I778" s="17">
        <f t="shared" si="143"/>
        <v>49.695500000000003</v>
      </c>
      <c r="J778" s="17">
        <f t="shared" si="144"/>
        <v>2.3366334068411558</v>
      </c>
      <c r="K778" s="17">
        <f t="shared" si="145"/>
        <v>54.368766813682313</v>
      </c>
      <c r="L778" s="17">
        <f t="shared" si="146"/>
        <v>45.022233186317692</v>
      </c>
      <c r="M778" s="17">
        <f t="shared" si="147"/>
        <v>22.337338064775015</v>
      </c>
      <c r="N778" s="17">
        <f t="shared" si="148"/>
        <v>22.999103963124512</v>
      </c>
      <c r="O778" s="18">
        <f>IFERROR(_xlfn.PERCENTRANK.EXC(INDEX(B:B, MAX(4, ROW()-251)):INDEX(B:B, ROW()), B778), "")</f>
        <v>7.0000000000000001E-3</v>
      </c>
      <c r="P778" s="18">
        <f>IFERROR(_xlfn.PERCENTRANK.EXC(INDEX(H:H, MAX(4, ROW()-251)):INDEX(H:H, ROW()), H778), "")</f>
        <v>0.61599999999999999</v>
      </c>
      <c r="Q778">
        <f t="shared" si="149"/>
        <v>0.3115</v>
      </c>
      <c r="R778" s="1" t="str">
        <f t="shared" si="150"/>
        <v>中性</v>
      </c>
    </row>
    <row r="779" spans="1:18">
      <c r="A779" s="3">
        <f>信用曲线—价格!A778</f>
        <v>45699</v>
      </c>
      <c r="B779" s="14">
        <f>信用曲线—价格!D778</f>
        <v>2.1278999999999999</v>
      </c>
      <c r="C779" s="14">
        <f t="shared" si="138"/>
        <v>2.2935316666666674</v>
      </c>
      <c r="D779" s="14">
        <f t="shared" si="139"/>
        <v>0.16707412897706911</v>
      </c>
      <c r="E779" s="14">
        <f t="shared" si="140"/>
        <v>2.6276799246208058</v>
      </c>
      <c r="F779" s="14">
        <f t="shared" si="141"/>
        <v>1.9593834087125293</v>
      </c>
      <c r="G779" s="17">
        <f t="shared" si="142"/>
        <v>25.215841662505316</v>
      </c>
      <c r="H779" s="17">
        <f>信用曲线—价格!H778</f>
        <v>48.099999999999987</v>
      </c>
      <c r="I779" s="17">
        <f t="shared" si="143"/>
        <v>49.725500000000004</v>
      </c>
      <c r="J779" s="17">
        <f t="shared" si="144"/>
        <v>2.30362163280315</v>
      </c>
      <c r="K779" s="17">
        <f t="shared" si="145"/>
        <v>54.332743265606304</v>
      </c>
      <c r="L779" s="17">
        <f t="shared" si="146"/>
        <v>45.118256734393704</v>
      </c>
      <c r="M779" s="17">
        <f t="shared" si="147"/>
        <v>32.359299191616429</v>
      </c>
      <c r="N779" s="17">
        <f t="shared" si="148"/>
        <v>28.787570427060871</v>
      </c>
      <c r="O779" s="18">
        <f>IFERROR(_xlfn.PERCENTRANK.EXC(INDEX(B:B, MAX(4, ROW()-251)):INDEX(B:B, ROW()), B779), "")</f>
        <v>1.4999999999999999E-2</v>
      </c>
      <c r="P779" s="18">
        <f>IFERROR(_xlfn.PERCENTRANK.EXC(INDEX(H:H, MAX(4, ROW()-251)):INDEX(H:H, ROW()), H779), "")</f>
        <v>0.69099999999999995</v>
      </c>
      <c r="Q779">
        <f t="shared" si="149"/>
        <v>0.35299999999999998</v>
      </c>
      <c r="R779" s="1" t="str">
        <f t="shared" si="150"/>
        <v>中性</v>
      </c>
    </row>
    <row r="780" spans="1:18">
      <c r="A780" s="3">
        <f>信用曲线—价格!A779</f>
        <v>45700</v>
      </c>
      <c r="B780" s="14">
        <f>信用曲线—价格!D779</f>
        <v>2.1234999999999999</v>
      </c>
      <c r="C780" s="14">
        <f t="shared" si="138"/>
        <v>2.2866500000000007</v>
      </c>
      <c r="D780" s="14">
        <f t="shared" si="139"/>
        <v>0.16539610441583019</v>
      </c>
      <c r="E780" s="14">
        <f t="shared" si="140"/>
        <v>2.6174422088316609</v>
      </c>
      <c r="F780" s="14">
        <f t="shared" si="141"/>
        <v>1.9558577911683404</v>
      </c>
      <c r="G780" s="17">
        <f t="shared" si="142"/>
        <v>25.339503826852901</v>
      </c>
      <c r="H780" s="17">
        <f>信用曲线—价格!H779</f>
        <v>46.669999999999987</v>
      </c>
      <c r="I780" s="17">
        <f t="shared" si="143"/>
        <v>49.766333333333336</v>
      </c>
      <c r="J780" s="17">
        <f t="shared" si="144"/>
        <v>2.2247421992463212</v>
      </c>
      <c r="K780" s="17">
        <f t="shared" si="145"/>
        <v>54.215817731825979</v>
      </c>
      <c r="L780" s="17">
        <f t="shared" si="146"/>
        <v>45.316848934840692</v>
      </c>
      <c r="M780" s="17">
        <f t="shared" si="147"/>
        <v>15.205706369233519</v>
      </c>
      <c r="N780" s="17">
        <f t="shared" si="148"/>
        <v>20.272605098043211</v>
      </c>
      <c r="O780" s="18">
        <f>IFERROR(_xlfn.PERCENTRANK.EXC(INDEX(B:B, MAX(4, ROW()-251)):INDEX(B:B, ROW()), B780), "")</f>
        <v>1.0999999999999999E-2</v>
      </c>
      <c r="P780" s="18">
        <f>IFERROR(_xlfn.PERCENTRANK.EXC(INDEX(H:H, MAX(4, ROW()-251)):INDEX(H:H, ROW()), H780), "")</f>
        <v>0.57699999999999996</v>
      </c>
      <c r="Q780">
        <f t="shared" si="149"/>
        <v>0.29399999999999998</v>
      </c>
      <c r="R780" s="1" t="str">
        <f t="shared" si="150"/>
        <v>中性</v>
      </c>
    </row>
    <row r="781" spans="1:18">
      <c r="A781" s="3">
        <f>信用曲线—价格!A780</f>
        <v>45701</v>
      </c>
      <c r="B781" s="14">
        <f>信用曲线—价格!D780</f>
        <v>2.1242000000000001</v>
      </c>
      <c r="C781" s="14">
        <f t="shared" si="138"/>
        <v>2.2795616666666678</v>
      </c>
      <c r="D781" s="14">
        <f t="shared" si="139"/>
        <v>0.16303694194216567</v>
      </c>
      <c r="E781" s="14">
        <f t="shared" si="140"/>
        <v>2.6056355505509989</v>
      </c>
      <c r="F781" s="14">
        <f t="shared" si="141"/>
        <v>1.9534877827823365</v>
      </c>
      <c r="G781" s="17">
        <f t="shared" si="142"/>
        <v>26.176922724394061</v>
      </c>
      <c r="H781" s="17">
        <f>信用曲线—价格!H780</f>
        <v>46.240000000000016</v>
      </c>
      <c r="I781" s="17">
        <f t="shared" si="143"/>
        <v>49.770166666666675</v>
      </c>
      <c r="J781" s="17">
        <f t="shared" si="144"/>
        <v>2.2183491278667913</v>
      </c>
      <c r="K781" s="17">
        <f t="shared" si="145"/>
        <v>54.206864922400257</v>
      </c>
      <c r="L781" s="17">
        <f t="shared" si="146"/>
        <v>45.333468410933094</v>
      </c>
      <c r="M781" s="17">
        <f t="shared" si="147"/>
        <v>10.216286265303307</v>
      </c>
      <c r="N781" s="17">
        <f t="shared" si="148"/>
        <v>18.196604494848685</v>
      </c>
      <c r="O781" s="18">
        <f>IFERROR(_xlfn.PERCENTRANK.EXC(INDEX(B:B, MAX(4, ROW()-251)):INDEX(B:B, ROW()), B781), "")</f>
        <v>1.4999999999999999E-2</v>
      </c>
      <c r="P781" s="18">
        <f>IFERROR(_xlfn.PERCENTRANK.EXC(INDEX(H:H, MAX(4, ROW()-251)):INDEX(H:H, ROW()), H781), "")</f>
        <v>0.56100000000000005</v>
      </c>
      <c r="Q781">
        <f t="shared" si="149"/>
        <v>0.28800000000000003</v>
      </c>
      <c r="R781" s="1" t="str">
        <f t="shared" si="150"/>
        <v>中性</v>
      </c>
    </row>
    <row r="782" spans="1:18">
      <c r="A782" s="3">
        <f>信用曲线—价格!A781</f>
        <v>45702</v>
      </c>
      <c r="B782" s="14">
        <f>信用曲线—价格!D781</f>
        <v>2.1339000000000001</v>
      </c>
      <c r="C782" s="14">
        <f t="shared" si="138"/>
        <v>2.272228333333334</v>
      </c>
      <c r="D782" s="14">
        <f t="shared" si="139"/>
        <v>0.15942891842784809</v>
      </c>
      <c r="E782" s="14">
        <f t="shared" si="140"/>
        <v>2.5910861701890302</v>
      </c>
      <c r="F782" s="14">
        <f t="shared" si="141"/>
        <v>1.9533704964776377</v>
      </c>
      <c r="G782" s="17">
        <f t="shared" si="142"/>
        <v>28.308776303350459</v>
      </c>
      <c r="H782" s="17">
        <f>信用曲线—价格!H781</f>
        <v>44.500000000000007</v>
      </c>
      <c r="I782" s="17">
        <f t="shared" si="143"/>
        <v>49.707666666666675</v>
      </c>
      <c r="J782" s="17">
        <f t="shared" si="144"/>
        <v>2.3127233683540886</v>
      </c>
      <c r="K782" s="17">
        <f t="shared" si="145"/>
        <v>54.333113403374853</v>
      </c>
      <c r="L782" s="17">
        <f t="shared" si="146"/>
        <v>45.082219929958498</v>
      </c>
      <c r="M782" s="17">
        <f t="shared" si="147"/>
        <v>-6.2936615974616466</v>
      </c>
      <c r="N782" s="17">
        <f t="shared" si="148"/>
        <v>11.007557352944406</v>
      </c>
      <c r="O782" s="18">
        <f>IFERROR(_xlfn.PERCENTRANK.EXC(INDEX(B:B, MAX(4, ROW()-251)):INDEX(B:B, ROW()), B782), "")</f>
        <v>3.9E-2</v>
      </c>
      <c r="P782" s="18">
        <f>IFERROR(_xlfn.PERCENTRANK.EXC(INDEX(H:H, MAX(4, ROW()-251)):INDEX(H:H, ROW()), H782), "")</f>
        <v>0.48599999999999999</v>
      </c>
      <c r="Q782">
        <f t="shared" si="149"/>
        <v>0.26250000000000001</v>
      </c>
      <c r="R782" s="1" t="str">
        <f t="shared" si="150"/>
        <v>中性</v>
      </c>
    </row>
    <row r="783" spans="1:18">
      <c r="A783" s="3">
        <f>信用曲线—价格!A782</f>
        <v>45705</v>
      </c>
      <c r="B783" s="14">
        <f>信用曲线—价格!D782</f>
        <v>2.1434000000000002</v>
      </c>
      <c r="C783" s="14">
        <f t="shared" si="138"/>
        <v>2.2650000000000006</v>
      </c>
      <c r="D783" s="14">
        <f t="shared" si="139"/>
        <v>0.15514631148081379</v>
      </c>
      <c r="E783" s="14">
        <f t="shared" si="140"/>
        <v>2.5752926229616282</v>
      </c>
      <c r="F783" s="14">
        <f t="shared" si="141"/>
        <v>1.9547073770383729</v>
      </c>
      <c r="G783" s="17">
        <f t="shared" si="142"/>
        <v>30.405592817616217</v>
      </c>
      <c r="H783" s="17">
        <f>信用曲线—价格!H782</f>
        <v>41.97000000000002</v>
      </c>
      <c r="I783" s="17">
        <f t="shared" si="143"/>
        <v>49.622666666666667</v>
      </c>
      <c r="J783" s="17">
        <f t="shared" si="144"/>
        <v>2.4976374373318455</v>
      </c>
      <c r="K783" s="17">
        <f t="shared" si="145"/>
        <v>54.61794154133036</v>
      </c>
      <c r="L783" s="17">
        <f t="shared" si="146"/>
        <v>44.627391792002975</v>
      </c>
      <c r="M783" s="17">
        <f t="shared" si="147"/>
        <v>-26.59905469348034</v>
      </c>
      <c r="N783" s="17">
        <f t="shared" si="148"/>
        <v>1.9032690620679382</v>
      </c>
      <c r="O783" s="18">
        <f>IFERROR(_xlfn.PERCENTRANK.EXC(INDEX(B:B, MAX(4, ROW()-251)):INDEX(B:B, ROW()), B783), "")</f>
        <v>6.3E-2</v>
      </c>
      <c r="P783" s="18">
        <f>IFERROR(_xlfn.PERCENTRANK.EXC(INDEX(H:H, MAX(4, ROW()-251)):INDEX(H:H, ROW()), H783), "")</f>
        <v>0.44600000000000001</v>
      </c>
      <c r="Q783">
        <f t="shared" si="149"/>
        <v>0.2545</v>
      </c>
      <c r="R783" s="1" t="str">
        <f t="shared" si="150"/>
        <v>中性</v>
      </c>
    </row>
    <row r="784" spans="1:18">
      <c r="A784" s="3">
        <f>信用曲线—价格!A783</f>
        <v>45706</v>
      </c>
      <c r="B784" s="14">
        <f>信用曲线—价格!D783</f>
        <v>2.1623999999999999</v>
      </c>
      <c r="C784" s="14">
        <f t="shared" si="138"/>
        <v>2.2581000000000007</v>
      </c>
      <c r="D784" s="14">
        <f t="shared" si="139"/>
        <v>0.15018928734732812</v>
      </c>
      <c r="E784" s="14">
        <f t="shared" si="140"/>
        <v>2.5584785746946568</v>
      </c>
      <c r="F784" s="14">
        <f t="shared" si="141"/>
        <v>1.9577214253053445</v>
      </c>
      <c r="G784" s="17">
        <f t="shared" si="142"/>
        <v>34.070102187334314</v>
      </c>
      <c r="H784" s="17">
        <f>信用曲线—价格!H783</f>
        <v>41.98</v>
      </c>
      <c r="I784" s="17">
        <f t="shared" si="143"/>
        <v>49.514000000000003</v>
      </c>
      <c r="J784" s="17">
        <f t="shared" si="144"/>
        <v>2.6823176166535863</v>
      </c>
      <c r="K784" s="17">
        <f t="shared" si="145"/>
        <v>54.878635233307179</v>
      </c>
      <c r="L784" s="17">
        <f t="shared" si="146"/>
        <v>44.149364766692827</v>
      </c>
      <c r="M784" s="17">
        <f t="shared" si="147"/>
        <v>-20.219126486214662</v>
      </c>
      <c r="N784" s="17">
        <f t="shared" si="148"/>
        <v>6.9254878505598256</v>
      </c>
      <c r="O784" s="18">
        <f>IFERROR(_xlfn.PERCENTRANK.EXC(INDEX(B:B, MAX(4, ROW()-251)):INDEX(B:B, ROW()), B784), "")</f>
        <v>0.106</v>
      </c>
      <c r="P784" s="18">
        <f>IFERROR(_xlfn.PERCENTRANK.EXC(INDEX(H:H, MAX(4, ROW()-251)):INDEX(H:H, ROW()), H784), "")</f>
        <v>0.45</v>
      </c>
      <c r="Q784">
        <f t="shared" si="149"/>
        <v>0.27800000000000002</v>
      </c>
      <c r="R784" s="1" t="str">
        <f t="shared" si="150"/>
        <v>中性</v>
      </c>
    </row>
    <row r="785" spans="1:18">
      <c r="A785" s="3">
        <f>信用曲线—价格!A784</f>
        <v>45707</v>
      </c>
      <c r="B785" s="14">
        <f>信用曲线—价格!D784</f>
        <v>2.1604000000000001</v>
      </c>
      <c r="C785" s="14">
        <f t="shared" si="138"/>
        <v>2.2510000000000008</v>
      </c>
      <c r="D785" s="14">
        <f t="shared" si="139"/>
        <v>0.14436255559398745</v>
      </c>
      <c r="E785" s="14">
        <f t="shared" si="140"/>
        <v>2.5397251111879755</v>
      </c>
      <c r="F785" s="14">
        <f t="shared" si="141"/>
        <v>1.9622748888120258</v>
      </c>
      <c r="G785" s="17">
        <f t="shared" si="142"/>
        <v>34.310335940780831</v>
      </c>
      <c r="H785" s="17">
        <f>信用曲线—价格!H784</f>
        <v>43.860000000000014</v>
      </c>
      <c r="I785" s="17">
        <f t="shared" si="143"/>
        <v>49.424166666666672</v>
      </c>
      <c r="J785" s="17">
        <f t="shared" si="144"/>
        <v>2.7797959269486365</v>
      </c>
      <c r="K785" s="17">
        <f t="shared" si="145"/>
        <v>54.983758520563946</v>
      </c>
      <c r="L785" s="17">
        <f t="shared" si="146"/>
        <v>43.864574812769398</v>
      </c>
      <c r="M785" s="17">
        <f t="shared" si="147"/>
        <v>-4.1143422841167301E-2</v>
      </c>
      <c r="N785" s="17">
        <f t="shared" si="148"/>
        <v>17.134596258969832</v>
      </c>
      <c r="O785" s="18">
        <f>IFERROR(_xlfn.PERCENTRANK.EXC(INDEX(B:B, MAX(4, ROW()-251)):INDEX(B:B, ROW()), B785), "")</f>
        <v>9.4E-2</v>
      </c>
      <c r="P785" s="18">
        <f>IFERROR(_xlfn.PERCENTRANK.EXC(INDEX(H:H, MAX(4, ROW()-251)):INDEX(H:H, ROW()), H785), "")</f>
        <v>0.47399999999999998</v>
      </c>
      <c r="Q785">
        <f t="shared" si="149"/>
        <v>0.28399999999999997</v>
      </c>
      <c r="R785" s="1" t="str">
        <f t="shared" si="150"/>
        <v>中性</v>
      </c>
    </row>
    <row r="786" spans="1:18">
      <c r="A786" s="3">
        <f>信用曲线—价格!A785</f>
        <v>45708</v>
      </c>
      <c r="B786" s="14">
        <f>信用曲线—价格!D785</f>
        <v>2.1720999999999999</v>
      </c>
      <c r="C786" s="14">
        <f t="shared" si="138"/>
        <v>2.2439833333333339</v>
      </c>
      <c r="D786" s="14">
        <f t="shared" si="139"/>
        <v>0.13752232997930858</v>
      </c>
      <c r="E786" s="14">
        <f t="shared" si="140"/>
        <v>2.5190279932919513</v>
      </c>
      <c r="F786" s="14">
        <f t="shared" si="141"/>
        <v>1.9689386733747167</v>
      </c>
      <c r="G786" s="17">
        <f t="shared" si="142"/>
        <v>36.932425202483564</v>
      </c>
      <c r="H786" s="17">
        <f>信用曲线—价格!H785</f>
        <v>42.079999999999984</v>
      </c>
      <c r="I786" s="17">
        <f t="shared" si="143"/>
        <v>49.26483333333335</v>
      </c>
      <c r="J786" s="17">
        <f t="shared" si="144"/>
        <v>2.9210292426057975</v>
      </c>
      <c r="K786" s="17">
        <f t="shared" si="145"/>
        <v>55.106891818544945</v>
      </c>
      <c r="L786" s="17">
        <f t="shared" si="146"/>
        <v>43.422774848121755</v>
      </c>
      <c r="M786" s="17">
        <f t="shared" si="147"/>
        <v>-11.49230918794145</v>
      </c>
      <c r="N786" s="17">
        <f t="shared" si="148"/>
        <v>12.720058007271057</v>
      </c>
      <c r="O786" s="18">
        <f>IFERROR(_xlfn.PERCENTRANK.EXC(INDEX(B:B, MAX(4, ROW()-251)):INDEX(B:B, ROW()), B786), "")</f>
        <v>0.122</v>
      </c>
      <c r="P786" s="18">
        <f>IFERROR(_xlfn.PERCENTRANK.EXC(INDEX(H:H, MAX(4, ROW()-251)):INDEX(H:H, ROW()), H786), "")</f>
        <v>0.45400000000000001</v>
      </c>
      <c r="Q786">
        <f t="shared" si="149"/>
        <v>0.28800000000000003</v>
      </c>
      <c r="R786" s="1" t="str">
        <f t="shared" si="150"/>
        <v>中性</v>
      </c>
    </row>
    <row r="787" spans="1:18">
      <c r="A787" s="3">
        <f>信用曲线—价格!A786</f>
        <v>45709</v>
      </c>
      <c r="B787" s="14">
        <f>信用曲线—价格!D786</f>
        <v>2.2054</v>
      </c>
      <c r="C787" s="14">
        <f t="shared" si="138"/>
        <v>2.2377533333333335</v>
      </c>
      <c r="D787" s="14">
        <f t="shared" si="139"/>
        <v>0.13035939690556225</v>
      </c>
      <c r="E787" s="14">
        <f t="shared" si="140"/>
        <v>2.4984721271444581</v>
      </c>
      <c r="F787" s="14">
        <f t="shared" si="141"/>
        <v>1.9770345395222089</v>
      </c>
      <c r="G787" s="17">
        <f t="shared" si="142"/>
        <v>43.795358428059558</v>
      </c>
      <c r="H787" s="17">
        <f>信用曲线—价格!H786</f>
        <v>42.409999999999989</v>
      </c>
      <c r="I787" s="17">
        <f t="shared" si="143"/>
        <v>49.13000000000001</v>
      </c>
      <c r="J787" s="17">
        <f t="shared" si="144"/>
        <v>3.047045248394372</v>
      </c>
      <c r="K787" s="17">
        <f t="shared" si="145"/>
        <v>55.224090496788754</v>
      </c>
      <c r="L787" s="17">
        <f t="shared" si="146"/>
        <v>43.035909503211265</v>
      </c>
      <c r="M787" s="17">
        <f t="shared" si="147"/>
        <v>-5.1353807720864637</v>
      </c>
      <c r="N787" s="17">
        <f t="shared" si="148"/>
        <v>19.329988827986547</v>
      </c>
      <c r="O787" s="18">
        <f>IFERROR(_xlfn.PERCENTRANK.EXC(INDEX(B:B, MAX(4, ROW()-251)):INDEX(B:B, ROW()), B787), "")</f>
        <v>0.13</v>
      </c>
      <c r="P787" s="18">
        <f>IFERROR(_xlfn.PERCENTRANK.EXC(INDEX(H:H, MAX(4, ROW()-251)):INDEX(H:H, ROW()), H787), "")</f>
        <v>0.46200000000000002</v>
      </c>
      <c r="Q787">
        <f t="shared" si="149"/>
        <v>0.29600000000000004</v>
      </c>
      <c r="R787" s="1" t="str">
        <f t="shared" si="150"/>
        <v>中性</v>
      </c>
    </row>
    <row r="788" spans="1:18">
      <c r="A788" s="3">
        <f>信用曲线—价格!A787</f>
        <v>45712</v>
      </c>
      <c r="B788" s="14">
        <f>信用曲线—价格!D787</f>
        <v>2.2610000000000001</v>
      </c>
      <c r="C788" s="14">
        <f t="shared" si="138"/>
        <v>2.2325733333333337</v>
      </c>
      <c r="D788" s="14">
        <f t="shared" si="139"/>
        <v>0.12281749291111485</v>
      </c>
      <c r="E788" s="14">
        <f t="shared" si="140"/>
        <v>2.4782083191555633</v>
      </c>
      <c r="F788" s="14">
        <f t="shared" si="141"/>
        <v>1.986938347511104</v>
      </c>
      <c r="G788" s="17">
        <f t="shared" si="142"/>
        <v>55.786363569406063</v>
      </c>
      <c r="H788" s="17">
        <f>信用曲线—价格!H787</f>
        <v>43.720000000000006</v>
      </c>
      <c r="I788" s="17">
        <f t="shared" si="143"/>
        <v>49.004333333333335</v>
      </c>
      <c r="J788" s="17">
        <f t="shared" si="144"/>
        <v>3.1124906189589319</v>
      </c>
      <c r="K788" s="17">
        <f t="shared" si="145"/>
        <v>55.229314571251201</v>
      </c>
      <c r="L788" s="17">
        <f t="shared" si="146"/>
        <v>42.779352095415469</v>
      </c>
      <c r="M788" s="17">
        <f t="shared" si="147"/>
        <v>7.5554276280772008</v>
      </c>
      <c r="N788" s="17">
        <f t="shared" si="148"/>
        <v>31.67089559874163</v>
      </c>
      <c r="O788" s="18">
        <f>IFERROR(_xlfn.PERCENTRANK.EXC(INDEX(B:B, MAX(4, ROW()-251)):INDEX(B:B, ROW()), B788), "")</f>
        <v>0.20100000000000001</v>
      </c>
      <c r="P788" s="18">
        <f>IFERROR(_xlfn.PERCENTRANK.EXC(INDEX(H:H, MAX(4, ROW()-251)):INDEX(H:H, ROW()), H788), "")</f>
        <v>0.48199999999999998</v>
      </c>
      <c r="Q788">
        <f t="shared" si="149"/>
        <v>0.34150000000000003</v>
      </c>
      <c r="R788" s="1" t="str">
        <f t="shared" si="150"/>
        <v>中性</v>
      </c>
    </row>
    <row r="789" spans="1:18">
      <c r="A789" s="3">
        <f>信用曲线—价格!A788</f>
        <v>45713</v>
      </c>
      <c r="B789" s="14">
        <f>信用曲线—价格!D788</f>
        <v>2.2799</v>
      </c>
      <c r="C789" s="14">
        <f t="shared" si="138"/>
        <v>2.2277383333333338</v>
      </c>
      <c r="D789" s="14">
        <f t="shared" si="139"/>
        <v>0.11475430510245799</v>
      </c>
      <c r="E789" s="14">
        <f t="shared" si="140"/>
        <v>2.4572469435382498</v>
      </c>
      <c r="F789" s="14">
        <f t="shared" si="141"/>
        <v>1.9982297231284178</v>
      </c>
      <c r="G789" s="17">
        <f t="shared" si="142"/>
        <v>61.363771193615314</v>
      </c>
      <c r="H789" s="17">
        <f>信用曲线—价格!H788</f>
        <v>45.609999999999992</v>
      </c>
      <c r="I789" s="17">
        <f t="shared" si="143"/>
        <v>48.904833333333343</v>
      </c>
      <c r="J789" s="17">
        <f t="shared" si="144"/>
        <v>3.1241587297001394</v>
      </c>
      <c r="K789" s="17">
        <f t="shared" si="145"/>
        <v>55.153150792733619</v>
      </c>
      <c r="L789" s="17">
        <f t="shared" si="146"/>
        <v>42.656515873933067</v>
      </c>
      <c r="M789" s="17">
        <f t="shared" si="147"/>
        <v>23.634235498258484</v>
      </c>
      <c r="N789" s="17">
        <f t="shared" si="148"/>
        <v>42.499003345936899</v>
      </c>
      <c r="O789" s="18">
        <f>IFERROR(_xlfn.PERCENTRANK.EXC(INDEX(B:B, MAX(4, ROW()-251)):INDEX(B:B, ROW()), B789), "")</f>
        <v>0.221</v>
      </c>
      <c r="P789" s="18">
        <f>IFERROR(_xlfn.PERCENTRANK.EXC(INDEX(H:H, MAX(4, ROW()-251)):INDEX(H:H, ROW()), H789), "")</f>
        <v>0.56100000000000005</v>
      </c>
      <c r="Q789">
        <f t="shared" si="149"/>
        <v>0.39100000000000001</v>
      </c>
      <c r="R789" s="1" t="str">
        <f t="shared" si="150"/>
        <v>中性</v>
      </c>
    </row>
    <row r="790" spans="1:18">
      <c r="A790" s="3">
        <f>信用曲线—价格!A789</f>
        <v>45714</v>
      </c>
      <c r="B790" s="14">
        <f>信用曲线—价格!D789</f>
        <v>2.2850000000000001</v>
      </c>
      <c r="C790" s="14">
        <f t="shared" si="138"/>
        <v>2.2232750000000001</v>
      </c>
      <c r="D790" s="14">
        <f t="shared" si="139"/>
        <v>0.10683132693762738</v>
      </c>
      <c r="E790" s="14">
        <f t="shared" si="140"/>
        <v>2.4369376538752547</v>
      </c>
      <c r="F790" s="14">
        <f t="shared" si="141"/>
        <v>2.0096123461247455</v>
      </c>
      <c r="G790" s="17">
        <f t="shared" si="142"/>
        <v>64.444499045686698</v>
      </c>
      <c r="H790" s="17">
        <f>信用曲线—价格!H789</f>
        <v>44.870000000000012</v>
      </c>
      <c r="I790" s="17">
        <f t="shared" si="143"/>
        <v>48.819500000000012</v>
      </c>
      <c r="J790" s="17">
        <f t="shared" si="144"/>
        <v>3.1636898779854841</v>
      </c>
      <c r="K790" s="17">
        <f t="shared" si="145"/>
        <v>55.146879755970978</v>
      </c>
      <c r="L790" s="17">
        <f t="shared" si="146"/>
        <v>42.492120244029046</v>
      </c>
      <c r="M790" s="17">
        <f t="shared" si="147"/>
        <v>18.790398614268639</v>
      </c>
      <c r="N790" s="17">
        <f t="shared" si="148"/>
        <v>41.617448829977668</v>
      </c>
      <c r="O790" s="18">
        <f>IFERROR(_xlfn.PERCENTRANK.EXC(INDEX(B:B, MAX(4, ROW()-251)):INDEX(B:B, ROW()), B790), "")</f>
        <v>0.22900000000000001</v>
      </c>
      <c r="P790" s="18">
        <f>IFERROR(_xlfn.PERCENTRANK.EXC(INDEX(H:H, MAX(4, ROW()-251)):INDEX(H:H, ROW()), H790), "")</f>
        <v>0.53300000000000003</v>
      </c>
      <c r="Q790">
        <f t="shared" si="149"/>
        <v>0.38100000000000001</v>
      </c>
      <c r="R790" s="1" t="str">
        <f t="shared" si="150"/>
        <v>中性</v>
      </c>
    </row>
    <row r="791" spans="1:18">
      <c r="A791" s="3">
        <f>信用曲线—价格!A790</f>
        <v>45715</v>
      </c>
      <c r="B791" s="14">
        <f>信用曲线—价格!D790</f>
        <v>2.2949999999999999</v>
      </c>
      <c r="C791" s="14">
        <f t="shared" si="138"/>
        <v>2.21929</v>
      </c>
      <c r="D791" s="14">
        <f t="shared" si="139"/>
        <v>9.9229445978260583E-2</v>
      </c>
      <c r="E791" s="14">
        <f t="shared" si="140"/>
        <v>2.4177488919565211</v>
      </c>
      <c r="F791" s="14">
        <f t="shared" si="141"/>
        <v>2.0208311080434789</v>
      </c>
      <c r="G791" s="17">
        <f t="shared" si="142"/>
        <v>69.074479166342087</v>
      </c>
      <c r="H791" s="17">
        <f>信用曲线—价格!H790</f>
        <v>43.120000000000005</v>
      </c>
      <c r="I791" s="17">
        <f t="shared" si="143"/>
        <v>48.705000000000005</v>
      </c>
      <c r="J791" s="17">
        <f t="shared" si="144"/>
        <v>3.2439113762476861</v>
      </c>
      <c r="K791" s="17">
        <f t="shared" si="145"/>
        <v>55.192822752495374</v>
      </c>
      <c r="L791" s="17">
        <f t="shared" si="146"/>
        <v>42.217177247504637</v>
      </c>
      <c r="M791" s="17">
        <f t="shared" si="147"/>
        <v>6.957825351718502</v>
      </c>
      <c r="N791" s="17">
        <f t="shared" si="148"/>
        <v>38.016152259030292</v>
      </c>
      <c r="O791" s="18">
        <f>IFERROR(_xlfn.PERCENTRANK.EXC(INDEX(B:B, MAX(4, ROW()-251)):INDEX(B:B, ROW()), B791), "")</f>
        <v>0.252</v>
      </c>
      <c r="P791" s="18">
        <f>IFERROR(_xlfn.PERCENTRANK.EXC(INDEX(H:H, MAX(4, ROW()-251)):INDEX(H:H, ROW()), H791), "")</f>
        <v>0.47799999999999998</v>
      </c>
      <c r="Q791">
        <f t="shared" si="149"/>
        <v>0.36499999999999999</v>
      </c>
      <c r="R791" s="1" t="str">
        <f t="shared" si="150"/>
        <v>中性</v>
      </c>
    </row>
    <row r="792" spans="1:18">
      <c r="A792" s="3">
        <f>信用曲线—价格!A791</f>
        <v>45716</v>
      </c>
      <c r="B792" s="14">
        <f>信用曲线—价格!D791</f>
        <v>2.3056999999999999</v>
      </c>
      <c r="C792" s="14">
        <f t="shared" si="138"/>
        <v>2.2158516666666666</v>
      </c>
      <c r="D792" s="14">
        <f t="shared" si="139"/>
        <v>9.2243295639279244E-2</v>
      </c>
      <c r="E792" s="14">
        <f t="shared" si="140"/>
        <v>2.4003382579452248</v>
      </c>
      <c r="F792" s="14">
        <f t="shared" si="141"/>
        <v>2.0313650753881083</v>
      </c>
      <c r="G792" s="17">
        <f t="shared" si="142"/>
        <v>74.350911551525812</v>
      </c>
      <c r="H792" s="17">
        <f>信用曲线—价格!H791</f>
        <v>45.19</v>
      </c>
      <c r="I792" s="17">
        <f t="shared" si="143"/>
        <v>48.62850000000001</v>
      </c>
      <c r="J792" s="17">
        <f t="shared" si="144"/>
        <v>3.2721297812105119</v>
      </c>
      <c r="K792" s="17">
        <f t="shared" si="145"/>
        <v>55.172759562421035</v>
      </c>
      <c r="L792" s="17">
        <f t="shared" si="146"/>
        <v>42.084240437578984</v>
      </c>
      <c r="M792" s="17">
        <f t="shared" si="147"/>
        <v>23.728884320658342</v>
      </c>
      <c r="N792" s="17">
        <f t="shared" si="148"/>
        <v>49.039897936092075</v>
      </c>
      <c r="O792" s="18">
        <f>IFERROR(_xlfn.PERCENTRANK.EXC(INDEX(B:B, MAX(4, ROW()-251)):INDEX(B:B, ROW()), B792), "")</f>
        <v>0.26</v>
      </c>
      <c r="P792" s="18">
        <f>IFERROR(_xlfn.PERCENTRANK.EXC(INDEX(H:H, MAX(4, ROW()-251)):INDEX(H:H, ROW()), H792), "")</f>
        <v>0.54900000000000004</v>
      </c>
      <c r="Q792">
        <f t="shared" si="149"/>
        <v>0.40450000000000003</v>
      </c>
      <c r="R792" s="1" t="str">
        <f t="shared" si="150"/>
        <v>中性</v>
      </c>
    </row>
    <row r="793" spans="1:18">
      <c r="A793" s="3">
        <f>信用曲线—价格!A792</f>
        <v>45719</v>
      </c>
      <c r="B793" s="14">
        <f>信用曲线—价格!D792</f>
        <v>2.3073000000000001</v>
      </c>
      <c r="C793" s="14">
        <f t="shared" si="138"/>
        <v>2.2132616666666665</v>
      </c>
      <c r="D793" s="14">
        <f t="shared" si="139"/>
        <v>8.7240843512864735E-2</v>
      </c>
      <c r="E793" s="14">
        <f t="shared" si="140"/>
        <v>2.3877433536923958</v>
      </c>
      <c r="F793" s="14">
        <f t="shared" si="141"/>
        <v>2.0387799796409372</v>
      </c>
      <c r="G793" s="17">
        <f t="shared" si="142"/>
        <v>76.947909243755376</v>
      </c>
      <c r="H793" s="17">
        <f>信用曲线—价格!H792</f>
        <v>48.100000000000009</v>
      </c>
      <c r="I793" s="17">
        <f t="shared" si="143"/>
        <v>48.603500000000004</v>
      </c>
      <c r="J793" s="17">
        <f t="shared" si="144"/>
        <v>3.2703111472763577</v>
      </c>
      <c r="K793" s="17">
        <f t="shared" si="145"/>
        <v>55.144122294552716</v>
      </c>
      <c r="L793" s="17">
        <f t="shared" si="146"/>
        <v>42.062877705447292</v>
      </c>
      <c r="M793" s="17">
        <f t="shared" si="147"/>
        <v>46.150977863227709</v>
      </c>
      <c r="N793" s="17">
        <f t="shared" si="148"/>
        <v>61.549443553491543</v>
      </c>
      <c r="O793" s="18">
        <f>IFERROR(_xlfn.PERCENTRANK.EXC(INDEX(B:B, MAX(4, ROW()-251)):INDEX(B:B, ROW()), B793), "")</f>
        <v>0.26400000000000001</v>
      </c>
      <c r="P793" s="18">
        <f>IFERROR(_xlfn.PERCENTRANK.EXC(INDEX(H:H, MAX(4, ROW()-251)):INDEX(H:H, ROW()), H793), "")</f>
        <v>0.73099999999999998</v>
      </c>
      <c r="Q793">
        <f t="shared" si="149"/>
        <v>0.4975</v>
      </c>
      <c r="R793" s="1" t="str">
        <f t="shared" si="150"/>
        <v>中性</v>
      </c>
    </row>
    <row r="794" spans="1:18">
      <c r="A794" s="3">
        <f>信用曲线—价格!A793</f>
        <v>45720</v>
      </c>
      <c r="B794" s="14">
        <f>信用曲线—价格!D793</f>
        <v>2.3010999999999999</v>
      </c>
      <c r="C794" s="14">
        <f t="shared" si="138"/>
        <v>2.2106249999999994</v>
      </c>
      <c r="D794" s="14">
        <f t="shared" si="139"/>
        <v>8.1906365773591019E-2</v>
      </c>
      <c r="E794" s="14">
        <f t="shared" si="140"/>
        <v>2.3744377315471814</v>
      </c>
      <c r="F794" s="14">
        <f t="shared" si="141"/>
        <v>2.0468122684528174</v>
      </c>
      <c r="G794" s="17">
        <f t="shared" si="142"/>
        <v>77.615374930104736</v>
      </c>
      <c r="H794" s="17">
        <f>信用曲线—价格!H793</f>
        <v>47.139999999999979</v>
      </c>
      <c r="I794" s="17">
        <f t="shared" si="143"/>
        <v>48.581333333333326</v>
      </c>
      <c r="J794" s="17">
        <f t="shared" si="144"/>
        <v>3.2757343421324623</v>
      </c>
      <c r="K794" s="17">
        <f t="shared" si="145"/>
        <v>55.132802017598252</v>
      </c>
      <c r="L794" s="17">
        <f t="shared" si="146"/>
        <v>42.029864649068401</v>
      </c>
      <c r="M794" s="17">
        <f t="shared" si="147"/>
        <v>38.999921980890427</v>
      </c>
      <c r="N794" s="17">
        <f t="shared" si="148"/>
        <v>58.307648455497585</v>
      </c>
      <c r="O794" s="18">
        <f>IFERROR(_xlfn.PERCENTRANK.EXC(INDEX(B:B, MAX(4, ROW()-251)):INDEX(B:B, ROW()), B794), "")</f>
        <v>0.25600000000000001</v>
      </c>
      <c r="P794" s="18">
        <f>IFERROR(_xlfn.PERCENTRANK.EXC(INDEX(H:H, MAX(4, ROW()-251)):INDEX(H:H, ROW()), H794), "")</f>
        <v>0.66700000000000004</v>
      </c>
      <c r="Q794">
        <f t="shared" si="149"/>
        <v>0.46150000000000002</v>
      </c>
      <c r="R794" s="1" t="str">
        <f t="shared" si="150"/>
        <v>中性</v>
      </c>
    </row>
    <row r="795" spans="1:18">
      <c r="A795" s="3">
        <f>信用曲线—价格!A794</f>
        <v>45721</v>
      </c>
      <c r="B795" s="14">
        <f>信用曲线—价格!D794</f>
        <v>2.3166000000000002</v>
      </c>
      <c r="C795" s="14">
        <f t="shared" si="138"/>
        <v>2.2086566666666667</v>
      </c>
      <c r="D795" s="14">
        <f t="shared" si="139"/>
        <v>7.7743509984002951E-2</v>
      </c>
      <c r="E795" s="14">
        <f t="shared" si="140"/>
        <v>2.3641436866346726</v>
      </c>
      <c r="F795" s="14">
        <f t="shared" si="141"/>
        <v>2.0531696466986609</v>
      </c>
      <c r="G795" s="17">
        <f t="shared" si="142"/>
        <v>84.71136476715057</v>
      </c>
      <c r="H795" s="17">
        <f>信用曲线—价格!H794</f>
        <v>49.440000000000019</v>
      </c>
      <c r="I795" s="17">
        <f t="shared" si="143"/>
        <v>48.576000000000001</v>
      </c>
      <c r="J795" s="17">
        <f t="shared" si="144"/>
        <v>3.2740428540520821</v>
      </c>
      <c r="K795" s="17">
        <f t="shared" si="145"/>
        <v>55.124085708104161</v>
      </c>
      <c r="L795" s="17">
        <f t="shared" si="146"/>
        <v>42.02791429189584</v>
      </c>
      <c r="M795" s="17">
        <f t="shared" si="147"/>
        <v>56.597347977063734</v>
      </c>
      <c r="N795" s="17">
        <f t="shared" si="148"/>
        <v>70.654356372107145</v>
      </c>
      <c r="O795" s="18">
        <f>IFERROR(_xlfn.PERCENTRANK.EXC(INDEX(B:B, MAX(4, ROW()-251)):INDEX(B:B, ROW()), B795), "")</f>
        <v>0.29199999999999998</v>
      </c>
      <c r="P795" s="18">
        <f>IFERROR(_xlfn.PERCENTRANK.EXC(INDEX(H:H, MAX(4, ROW()-251)):INDEX(H:H, ROW()), H795), "")</f>
        <v>0.81399999999999995</v>
      </c>
      <c r="Q795">
        <f t="shared" si="149"/>
        <v>0.55299999999999994</v>
      </c>
      <c r="R795" s="1" t="str">
        <f t="shared" si="150"/>
        <v>便宜</v>
      </c>
    </row>
    <row r="796" spans="1:18">
      <c r="A796" s="3">
        <f>信用曲线—价格!A795</f>
        <v>45722</v>
      </c>
      <c r="B796" s="14">
        <f>信用曲线—价格!D795</f>
        <v>2.3231000000000002</v>
      </c>
      <c r="C796" s="14">
        <f t="shared" si="138"/>
        <v>2.2072666666666669</v>
      </c>
      <c r="D796" s="14">
        <f t="shared" si="139"/>
        <v>7.4837509100460983E-2</v>
      </c>
      <c r="E796" s="14">
        <f t="shared" si="140"/>
        <v>2.3569416848675888</v>
      </c>
      <c r="F796" s="14">
        <f t="shared" si="141"/>
        <v>2.057591648465745</v>
      </c>
      <c r="G796" s="17">
        <f t="shared" si="142"/>
        <v>88.694945464392731</v>
      </c>
      <c r="H796" s="17">
        <f>信用曲线—价格!H795</f>
        <v>46.470000000000013</v>
      </c>
      <c r="I796" s="17">
        <f t="shared" si="143"/>
        <v>48.551499999999997</v>
      </c>
      <c r="J796" s="17">
        <f t="shared" si="144"/>
        <v>3.2843665772199251</v>
      </c>
      <c r="K796" s="17">
        <f t="shared" si="145"/>
        <v>55.120233154439845</v>
      </c>
      <c r="L796" s="17">
        <f t="shared" si="146"/>
        <v>41.98276684556015</v>
      </c>
      <c r="M796" s="17">
        <f t="shared" si="147"/>
        <v>34.15600123295399</v>
      </c>
      <c r="N796" s="17">
        <f t="shared" si="148"/>
        <v>61.425473348673364</v>
      </c>
      <c r="O796" s="18">
        <f>IFERROR(_xlfn.PERCENTRANK.EXC(INDEX(B:B, MAX(4, ROW()-251)):INDEX(B:B, ROW()), B796), "")</f>
        <v>0.3</v>
      </c>
      <c r="P796" s="18">
        <f>IFERROR(_xlfn.PERCENTRANK.EXC(INDEX(H:H, MAX(4, ROW()-251)):INDEX(H:H, ROW()), H796), "")</f>
        <v>0.61599999999999999</v>
      </c>
      <c r="Q796">
        <f t="shared" si="149"/>
        <v>0.45799999999999996</v>
      </c>
      <c r="R796" s="1" t="str">
        <f t="shared" si="150"/>
        <v>中性</v>
      </c>
    </row>
    <row r="797" spans="1:18">
      <c r="A797" s="3">
        <f>信用曲线—价格!A796</f>
        <v>45723</v>
      </c>
      <c r="B797" s="14">
        <f>信用曲线—价格!D796</f>
        <v>2.3759000000000001</v>
      </c>
      <c r="C797" s="14">
        <f t="shared" si="138"/>
        <v>2.2067566666666663</v>
      </c>
      <c r="D797" s="14">
        <f t="shared" si="139"/>
        <v>7.3549958500873591E-2</v>
      </c>
      <c r="E797" s="14">
        <f t="shared" si="140"/>
        <v>2.3538565836684135</v>
      </c>
      <c r="F797" s="14">
        <f t="shared" si="141"/>
        <v>2.059656749664919</v>
      </c>
      <c r="G797" s="17">
        <f t="shared" si="142"/>
        <v>107.49266783451847</v>
      </c>
      <c r="H797" s="17">
        <f>信用曲线—价格!H796</f>
        <v>46.000000000000021</v>
      </c>
      <c r="I797" s="17">
        <f t="shared" si="143"/>
        <v>48.526166666666661</v>
      </c>
      <c r="J797" s="17">
        <f t="shared" si="144"/>
        <v>3.2982903078416643</v>
      </c>
      <c r="K797" s="17">
        <f t="shared" si="145"/>
        <v>55.122747282349991</v>
      </c>
      <c r="L797" s="17">
        <f t="shared" si="146"/>
        <v>41.929586050983332</v>
      </c>
      <c r="M797" s="17">
        <f t="shared" si="147"/>
        <v>30.852453613159106</v>
      </c>
      <c r="N797" s="17">
        <f t="shared" si="148"/>
        <v>69.172560723838785</v>
      </c>
      <c r="O797" s="18">
        <f>IFERROR(_xlfn.PERCENTRANK.EXC(INDEX(B:B, MAX(4, ROW()-251)):INDEX(B:B, ROW()), B797), "")</f>
        <v>0.38700000000000001</v>
      </c>
      <c r="P797" s="18">
        <f>IFERROR(_xlfn.PERCENTRANK.EXC(INDEX(H:H, MAX(4, ROW()-251)):INDEX(H:H, ROW()), H797), "")</f>
        <v>0.58799999999999997</v>
      </c>
      <c r="Q797">
        <f t="shared" si="149"/>
        <v>0.48749999999999999</v>
      </c>
      <c r="R797" s="1" t="str">
        <f t="shared" si="150"/>
        <v>中性</v>
      </c>
    </row>
    <row r="798" spans="1:18">
      <c r="A798" s="3">
        <f>信用曲线—价格!A797</f>
        <v>45726</v>
      </c>
      <c r="B798" s="14">
        <f>信用曲线—价格!D797</f>
        <v>2.4015</v>
      </c>
      <c r="C798" s="14">
        <f t="shared" si="138"/>
        <v>2.207056666666666</v>
      </c>
      <c r="D798" s="14">
        <f t="shared" si="139"/>
        <v>7.4315811139425328E-2</v>
      </c>
      <c r="E798" s="14">
        <f t="shared" si="140"/>
        <v>2.3556882889455166</v>
      </c>
      <c r="F798" s="14">
        <f t="shared" si="141"/>
        <v>2.0584250443878154</v>
      </c>
      <c r="G798" s="17">
        <f t="shared" si="142"/>
        <v>115.41115892839248</v>
      </c>
      <c r="H798" s="17">
        <f>信用曲线—价格!H797</f>
        <v>46.310000000000009</v>
      </c>
      <c r="I798" s="17">
        <f t="shared" si="143"/>
        <v>48.502833333333328</v>
      </c>
      <c r="J798" s="17">
        <f t="shared" si="144"/>
        <v>3.3090963955137762</v>
      </c>
      <c r="K798" s="17">
        <f t="shared" si="145"/>
        <v>55.121026124360881</v>
      </c>
      <c r="L798" s="17">
        <f t="shared" si="146"/>
        <v>41.884640542305775</v>
      </c>
      <c r="M798" s="17">
        <f t="shared" si="147"/>
        <v>33.433292119366811</v>
      </c>
      <c r="N798" s="17">
        <f t="shared" si="148"/>
        <v>74.422225523879646</v>
      </c>
      <c r="O798" s="18">
        <f>IFERROR(_xlfn.PERCENTRANK.EXC(INDEX(B:B, MAX(4, ROW()-251)):INDEX(B:B, ROW()), B798), "")</f>
        <v>0.41499999999999998</v>
      </c>
      <c r="P798" s="18">
        <f>IFERROR(_xlfn.PERCENTRANK.EXC(INDEX(H:H, MAX(4, ROW()-251)):INDEX(H:H, ROW()), H798), "")</f>
        <v>0.61199999999999999</v>
      </c>
      <c r="Q798">
        <f t="shared" si="149"/>
        <v>0.51349999999999996</v>
      </c>
      <c r="R798" s="1" t="str">
        <f t="shared" si="150"/>
        <v>中性</v>
      </c>
    </row>
    <row r="799" spans="1:18">
      <c r="A799" s="3">
        <f>信用曲线—价格!A798</f>
        <v>45727</v>
      </c>
      <c r="B799" s="14">
        <f>信用曲线—价格!D798</f>
        <v>2.4599000000000002</v>
      </c>
      <c r="C799" s="14">
        <f t="shared" si="138"/>
        <v>2.2095150000000001</v>
      </c>
      <c r="D799" s="14">
        <f t="shared" si="139"/>
        <v>8.0075967797111694E-2</v>
      </c>
      <c r="E799" s="14">
        <f t="shared" si="140"/>
        <v>2.3696669355942235</v>
      </c>
      <c r="F799" s="14">
        <f t="shared" si="141"/>
        <v>2.0493630644057768</v>
      </c>
      <c r="G799" s="17">
        <f t="shared" si="142"/>
        <v>128.17108143931523</v>
      </c>
      <c r="H799" s="17">
        <f>信用曲线—价格!H798</f>
        <v>44.770000000000024</v>
      </c>
      <c r="I799" s="17">
        <f t="shared" si="143"/>
        <v>48.461166666666649</v>
      </c>
      <c r="J799" s="17">
        <f t="shared" si="144"/>
        <v>3.340473472817719</v>
      </c>
      <c r="K799" s="17">
        <f t="shared" si="145"/>
        <v>55.14211361230209</v>
      </c>
      <c r="L799" s="17">
        <f t="shared" si="146"/>
        <v>41.780219721031209</v>
      </c>
      <c r="M799" s="17">
        <f t="shared" si="147"/>
        <v>22.375422999893701</v>
      </c>
      <c r="N799" s="17">
        <f t="shared" si="148"/>
        <v>75.273252219604473</v>
      </c>
      <c r="O799" s="18">
        <f>IFERROR(_xlfn.PERCENTRANK.EXC(INDEX(B:B, MAX(4, ROW()-251)):INDEX(B:B, ROW()), B799), "")</f>
        <v>0.48599999999999999</v>
      </c>
      <c r="P799" s="18">
        <f>IFERROR(_xlfn.PERCENTRANK.EXC(INDEX(H:H, MAX(4, ROW()-251)):INDEX(H:H, ROW()), H799), "")</f>
        <v>0.52900000000000003</v>
      </c>
      <c r="Q799">
        <f t="shared" si="149"/>
        <v>0.50750000000000006</v>
      </c>
      <c r="R799" s="1" t="str">
        <f t="shared" si="150"/>
        <v>中性</v>
      </c>
    </row>
    <row r="800" spans="1:18">
      <c r="A800" s="3">
        <f>信用曲线—价格!A799</f>
        <v>45728</v>
      </c>
      <c r="B800" s="14">
        <f>信用曲线—价格!D799</f>
        <v>2.4449999999999998</v>
      </c>
      <c r="C800" s="14">
        <f t="shared" si="138"/>
        <v>2.2116366666666658</v>
      </c>
      <c r="D800" s="14">
        <f t="shared" si="139"/>
        <v>8.4552318507370064E-2</v>
      </c>
      <c r="E800" s="14">
        <f t="shared" si="140"/>
        <v>2.3807413036814058</v>
      </c>
      <c r="F800" s="14">
        <f t="shared" si="141"/>
        <v>2.0425320296519258</v>
      </c>
      <c r="G800" s="17">
        <f t="shared" si="142"/>
        <v>118.99968488533905</v>
      </c>
      <c r="H800" s="17">
        <f>信用曲线—价格!H799</f>
        <v>46.77999999999998</v>
      </c>
      <c r="I800" s="17">
        <f t="shared" si="143"/>
        <v>48.40883333333332</v>
      </c>
      <c r="J800" s="17">
        <f t="shared" si="144"/>
        <v>3.3418274162837904</v>
      </c>
      <c r="K800" s="17">
        <f t="shared" si="145"/>
        <v>55.092488165900903</v>
      </c>
      <c r="L800" s="17">
        <f t="shared" si="146"/>
        <v>41.725178500765736</v>
      </c>
      <c r="M800" s="17">
        <f t="shared" si="147"/>
        <v>37.814800628269353</v>
      </c>
      <c r="N800" s="17">
        <f t="shared" si="148"/>
        <v>78.407242756804209</v>
      </c>
      <c r="O800" s="18">
        <f>IFERROR(_xlfn.PERCENTRANK.EXC(INDEX(B:B, MAX(4, ROW()-251)):INDEX(B:B, ROW()), B800), "")</f>
        <v>0.47399999999999998</v>
      </c>
      <c r="P800" s="18">
        <f>IFERROR(_xlfn.PERCENTRANK.EXC(INDEX(H:H, MAX(4, ROW()-251)):INDEX(H:H, ROW()), H800), "")</f>
        <v>0.64400000000000002</v>
      </c>
      <c r="Q800">
        <f t="shared" si="149"/>
        <v>0.55899999999999994</v>
      </c>
      <c r="R800" s="1" t="str">
        <f t="shared" si="150"/>
        <v>便宜</v>
      </c>
    </row>
    <row r="801" spans="1:18">
      <c r="A801" s="3">
        <f>信用曲线—价格!A800</f>
        <v>45729</v>
      </c>
      <c r="B801" s="14">
        <f>信用曲线—价格!D800</f>
        <v>2.4405999999999999</v>
      </c>
      <c r="C801" s="14">
        <f t="shared" si="138"/>
        <v>2.2137749999999996</v>
      </c>
      <c r="D801" s="14">
        <f t="shared" si="139"/>
        <v>8.8663650521105961E-2</v>
      </c>
      <c r="E801" s="14">
        <f t="shared" si="140"/>
        <v>2.3911023010422117</v>
      </c>
      <c r="F801" s="14">
        <f t="shared" si="141"/>
        <v>2.0364476989577875</v>
      </c>
      <c r="G801" s="17">
        <f t="shared" si="142"/>
        <v>113.95659288413957</v>
      </c>
      <c r="H801" s="17">
        <f>信用曲线—价格!H800</f>
        <v>47.22</v>
      </c>
      <c r="I801" s="17">
        <f t="shared" si="143"/>
        <v>48.350666666666648</v>
      </c>
      <c r="J801" s="17">
        <f t="shared" si="144"/>
        <v>3.3314520001612715</v>
      </c>
      <c r="K801" s="17">
        <f t="shared" si="145"/>
        <v>55.013570666989189</v>
      </c>
      <c r="L801" s="17">
        <f t="shared" si="146"/>
        <v>41.687762666344106</v>
      </c>
      <c r="M801" s="17">
        <f t="shared" si="147"/>
        <v>41.515211185603796</v>
      </c>
      <c r="N801" s="17">
        <f t="shared" si="148"/>
        <v>77.735902034871685</v>
      </c>
      <c r="O801" s="18">
        <f>IFERROR(_xlfn.PERCENTRANK.EXC(INDEX(B:B, MAX(4, ROW()-251)):INDEX(B:B, ROW()), B801), "")</f>
        <v>0.47</v>
      </c>
      <c r="P801" s="18">
        <f>IFERROR(_xlfn.PERCENTRANK.EXC(INDEX(H:H, MAX(4, ROW()-251)):INDEX(H:H, ROW()), H801), "")</f>
        <v>0.69499999999999995</v>
      </c>
      <c r="Q801">
        <f t="shared" si="149"/>
        <v>0.58250000000000002</v>
      </c>
      <c r="R801" s="1" t="str">
        <f t="shared" si="150"/>
        <v>便宜</v>
      </c>
    </row>
    <row r="802" spans="1:18">
      <c r="A802" s="3">
        <f>信用曲线—价格!A801</f>
        <v>45730</v>
      </c>
      <c r="B802" s="14">
        <f>信用曲线—价格!D801</f>
        <v>2.4430999999999998</v>
      </c>
      <c r="C802" s="14">
        <f t="shared" si="138"/>
        <v>2.2167933333333329</v>
      </c>
      <c r="D802" s="14">
        <f t="shared" si="139"/>
        <v>9.3294777710344515E-2</v>
      </c>
      <c r="E802" s="14">
        <f t="shared" si="140"/>
        <v>2.4033828887540221</v>
      </c>
      <c r="F802" s="14">
        <f t="shared" si="141"/>
        <v>2.0302037779126438</v>
      </c>
      <c r="G802" s="17">
        <f t="shared" si="142"/>
        <v>110.64290848339037</v>
      </c>
      <c r="H802" s="17">
        <f>信用曲线—价格!H801</f>
        <v>48.309999999999988</v>
      </c>
      <c r="I802" s="17">
        <f t="shared" si="143"/>
        <v>48.309666666666651</v>
      </c>
      <c r="J802" s="17">
        <f t="shared" si="144"/>
        <v>3.3162757172419135</v>
      </c>
      <c r="K802" s="17">
        <f t="shared" si="145"/>
        <v>54.94221810115048</v>
      </c>
      <c r="L802" s="17">
        <f t="shared" si="146"/>
        <v>41.677115232182821</v>
      </c>
      <c r="M802" s="17">
        <f t="shared" si="147"/>
        <v>50.00251285901534</v>
      </c>
      <c r="N802" s="17">
        <f t="shared" si="148"/>
        <v>80.322710671202856</v>
      </c>
      <c r="O802" s="18">
        <f>IFERROR(_xlfn.PERCENTRANK.EXC(INDEX(B:B, MAX(4, ROW()-251)):INDEX(B:B, ROW()), B802), "")</f>
        <v>0.47399999999999998</v>
      </c>
      <c r="P802" s="18">
        <f>IFERROR(_xlfn.PERCENTRANK.EXC(INDEX(H:H, MAX(4, ROW()-251)):INDEX(H:H, ROW()), H802), "")</f>
        <v>0.77</v>
      </c>
      <c r="Q802">
        <f t="shared" si="149"/>
        <v>0.622</v>
      </c>
      <c r="R802" s="1" t="str">
        <f t="shared" si="150"/>
        <v>便宜</v>
      </c>
    </row>
    <row r="803" spans="1:18">
      <c r="A803" s="3">
        <f>信用曲线—价格!A802</f>
        <v>45733</v>
      </c>
      <c r="B803" s="14">
        <f>信用曲线—价格!D802</f>
        <v>2.4647999999999999</v>
      </c>
      <c r="C803" s="14">
        <f t="shared" si="138"/>
        <v>2.2205966666666663</v>
      </c>
      <c r="D803" s="14">
        <f t="shared" si="139"/>
        <v>9.8615680959335497E-2</v>
      </c>
      <c r="E803" s="14">
        <f t="shared" si="140"/>
        <v>2.4178280285853373</v>
      </c>
      <c r="F803" s="14">
        <f t="shared" si="141"/>
        <v>2.0233653047479954</v>
      </c>
      <c r="G803" s="17">
        <f t="shared" si="142"/>
        <v>111.90783528484472</v>
      </c>
      <c r="H803" s="17">
        <f>信用曲线—价格!H802</f>
        <v>44.599999999999973</v>
      </c>
      <c r="I803" s="17">
        <f t="shared" si="143"/>
        <v>48.181166666666648</v>
      </c>
      <c r="J803" s="17">
        <f t="shared" si="144"/>
        <v>3.3080067692359307</v>
      </c>
      <c r="K803" s="17">
        <f t="shared" si="145"/>
        <v>54.79718020513851</v>
      </c>
      <c r="L803" s="17">
        <f t="shared" si="146"/>
        <v>41.565153128194787</v>
      </c>
      <c r="M803" s="17">
        <f t="shared" si="147"/>
        <v>22.935615640428104</v>
      </c>
      <c r="N803" s="17">
        <f t="shared" si="148"/>
        <v>67.421725462636417</v>
      </c>
      <c r="O803" s="18">
        <f>IFERROR(_xlfn.PERCENTRANK.EXC(INDEX(B:B, MAX(4, ROW()-251)):INDEX(B:B, ROW()), B803), "")</f>
        <v>0.51300000000000001</v>
      </c>
      <c r="P803" s="18">
        <f>IFERROR(_xlfn.PERCENTRANK.EXC(INDEX(H:H, MAX(4, ROW()-251)):INDEX(H:H, ROW()), H803), "")</f>
        <v>0.51300000000000001</v>
      </c>
      <c r="Q803">
        <f t="shared" si="149"/>
        <v>0.51300000000000001</v>
      </c>
      <c r="R803" s="1" t="str">
        <f t="shared" si="150"/>
        <v>中性</v>
      </c>
    </row>
    <row r="804" spans="1:18">
      <c r="A804" s="3">
        <f>信用曲线—价格!A803</f>
        <v>45734</v>
      </c>
      <c r="B804" s="14">
        <f>信用曲线—价格!D803</f>
        <v>2.4605999999999999</v>
      </c>
      <c r="C804" s="14">
        <f t="shared" si="138"/>
        <v>2.2243849999999994</v>
      </c>
      <c r="D804" s="14">
        <f t="shared" si="139"/>
        <v>0.10336353785367021</v>
      </c>
      <c r="E804" s="14">
        <f t="shared" si="140"/>
        <v>2.4311120757073397</v>
      </c>
      <c r="F804" s="14">
        <f t="shared" si="141"/>
        <v>2.0176579242926591</v>
      </c>
      <c r="G804" s="17">
        <f t="shared" si="142"/>
        <v>107.13209050913238</v>
      </c>
      <c r="H804" s="17">
        <f>信用曲线—价格!H803</f>
        <v>44.680000000000007</v>
      </c>
      <c r="I804" s="17">
        <f t="shared" si="143"/>
        <v>48.088666666666647</v>
      </c>
      <c r="J804" s="17">
        <f t="shared" si="144"/>
        <v>3.3272849758826593</v>
      </c>
      <c r="K804" s="17">
        <f t="shared" si="145"/>
        <v>54.743236618431965</v>
      </c>
      <c r="L804" s="17">
        <f t="shared" si="146"/>
        <v>41.43409671490133</v>
      </c>
      <c r="M804" s="17">
        <f t="shared" si="147"/>
        <v>24.388527798386185</v>
      </c>
      <c r="N804" s="17">
        <f t="shared" si="148"/>
        <v>65.76030915375928</v>
      </c>
      <c r="O804" s="18">
        <f>IFERROR(_xlfn.PERCENTRANK.EXC(INDEX(B:B, MAX(4, ROW()-251)):INDEX(B:B, ROW()), B804), "")</f>
        <v>0.501</v>
      </c>
      <c r="P804" s="18">
        <f>IFERROR(_xlfn.PERCENTRANK.EXC(INDEX(H:H, MAX(4, ROW()-251)):INDEX(H:H, ROW()), H804), "")</f>
        <v>0.52500000000000002</v>
      </c>
      <c r="Q804">
        <f t="shared" si="149"/>
        <v>0.51300000000000001</v>
      </c>
      <c r="R804" s="1" t="str">
        <f t="shared" si="150"/>
        <v>中性</v>
      </c>
    </row>
    <row r="805" spans="1:18">
      <c r="A805" s="3">
        <f>信用曲线—价格!A804</f>
        <v>45735</v>
      </c>
      <c r="B805" s="14">
        <f>信用曲线—价格!D804</f>
        <v>2.4607999999999999</v>
      </c>
      <c r="C805" s="14">
        <f t="shared" si="138"/>
        <v>2.2281049999999998</v>
      </c>
      <c r="D805" s="14">
        <f t="shared" si="139"/>
        <v>0.10776971277462616</v>
      </c>
      <c r="E805" s="14">
        <f t="shared" si="140"/>
        <v>2.4436444255492522</v>
      </c>
      <c r="F805" s="14">
        <f t="shared" si="141"/>
        <v>2.0125655744507474</v>
      </c>
      <c r="G805" s="17">
        <f t="shared" si="142"/>
        <v>103.97968362563616</v>
      </c>
      <c r="H805" s="17">
        <f>信用曲线—价格!H804</f>
        <v>45.699999999999989</v>
      </c>
      <c r="I805" s="17">
        <f t="shared" si="143"/>
        <v>48.045166666666645</v>
      </c>
      <c r="J805" s="17">
        <f t="shared" si="144"/>
        <v>3.3413736603159361</v>
      </c>
      <c r="K805" s="17">
        <f t="shared" si="145"/>
        <v>54.727913987298521</v>
      </c>
      <c r="L805" s="17">
        <f t="shared" si="146"/>
        <v>41.36241934603477</v>
      </c>
      <c r="M805" s="17">
        <f t="shared" si="147"/>
        <v>32.453573701445038</v>
      </c>
      <c r="N805" s="17">
        <f t="shared" si="148"/>
        <v>68.216628663540604</v>
      </c>
      <c r="O805" s="18">
        <f>IFERROR(_xlfn.PERCENTRANK.EXC(INDEX(B:B, MAX(4, ROW()-251)):INDEX(B:B, ROW()), B805), "")</f>
        <v>0.505</v>
      </c>
      <c r="P805" s="18">
        <f>IFERROR(_xlfn.PERCENTRANK.EXC(INDEX(H:H, MAX(4, ROW()-251)):INDEX(H:H, ROW()), H805), "")</f>
        <v>0.58099999999999996</v>
      </c>
      <c r="Q805">
        <f t="shared" si="149"/>
        <v>0.54299999999999993</v>
      </c>
      <c r="R805" s="1" t="str">
        <f t="shared" si="150"/>
        <v>中性</v>
      </c>
    </row>
    <row r="806" spans="1:18">
      <c r="A806" s="3">
        <f>信用曲线—价格!A805</f>
        <v>45736</v>
      </c>
      <c r="B806" s="14">
        <f>信用曲线—价格!D805</f>
        <v>2.4350000000000001</v>
      </c>
      <c r="C806" s="14">
        <f t="shared" si="138"/>
        <v>2.2312283333333331</v>
      </c>
      <c r="D806" s="14">
        <f t="shared" si="139"/>
        <v>0.11101110967714631</v>
      </c>
      <c r="E806" s="14">
        <f t="shared" si="140"/>
        <v>2.4532505526876256</v>
      </c>
      <c r="F806" s="14">
        <f t="shared" si="141"/>
        <v>2.0092061139790407</v>
      </c>
      <c r="G806" s="17">
        <f t="shared" si="142"/>
        <v>95.889926526114436</v>
      </c>
      <c r="H806" s="17">
        <f>信用曲线—价格!H805</f>
        <v>47.450000000000017</v>
      </c>
      <c r="I806" s="17">
        <f t="shared" si="143"/>
        <v>47.982166666666643</v>
      </c>
      <c r="J806" s="17">
        <f t="shared" si="144"/>
        <v>3.315844904300945</v>
      </c>
      <c r="K806" s="17">
        <f t="shared" si="145"/>
        <v>54.613856475268534</v>
      </c>
      <c r="L806" s="17">
        <f t="shared" si="146"/>
        <v>41.350476858064752</v>
      </c>
      <c r="M806" s="17">
        <f t="shared" si="147"/>
        <v>45.987699349445158</v>
      </c>
      <c r="N806" s="17">
        <f t="shared" si="148"/>
        <v>70.938812937779801</v>
      </c>
      <c r="O806" s="18">
        <f>IFERROR(_xlfn.PERCENTRANK.EXC(INDEX(B:B, MAX(4, ROW()-251)):INDEX(B:B, ROW()), B806), "")</f>
        <v>0.47</v>
      </c>
      <c r="P806" s="18">
        <f>IFERROR(_xlfn.PERCENTRANK.EXC(INDEX(H:H, MAX(4, ROW()-251)):INDEX(H:H, ROW()), H806), "")</f>
        <v>0.69899999999999995</v>
      </c>
      <c r="Q806">
        <f t="shared" si="149"/>
        <v>0.58450000000000002</v>
      </c>
      <c r="R806" s="1" t="str">
        <f t="shared" si="150"/>
        <v>便宜</v>
      </c>
    </row>
    <row r="807" spans="1:18">
      <c r="A807" s="3">
        <f>信用曲线—价格!A806</f>
        <v>45737</v>
      </c>
      <c r="B807" s="14">
        <f>信用曲线—价格!D806</f>
        <v>2.4203999999999999</v>
      </c>
      <c r="C807" s="14">
        <f t="shared" si="138"/>
        <v>2.234294999999999</v>
      </c>
      <c r="D807" s="14">
        <f t="shared" si="139"/>
        <v>0.11366613529789478</v>
      </c>
      <c r="E807" s="14">
        <f t="shared" si="140"/>
        <v>2.4616272705957885</v>
      </c>
      <c r="F807" s="14">
        <f t="shared" si="141"/>
        <v>2.0069627294042096</v>
      </c>
      <c r="G807" s="17">
        <f t="shared" si="142"/>
        <v>90.932376101347003</v>
      </c>
      <c r="H807" s="17">
        <f>信用曲线—价格!H806</f>
        <v>45.519999999999982</v>
      </c>
      <c r="I807" s="17">
        <f t="shared" si="143"/>
        <v>47.830666666666644</v>
      </c>
      <c r="J807" s="17">
        <f t="shared" si="144"/>
        <v>3.2139836765992351</v>
      </c>
      <c r="K807" s="17">
        <f t="shared" si="145"/>
        <v>54.258634019865113</v>
      </c>
      <c r="L807" s="17">
        <f t="shared" si="146"/>
        <v>41.402699313468176</v>
      </c>
      <c r="M807" s="17">
        <f t="shared" si="147"/>
        <v>32.026459223405155</v>
      </c>
      <c r="N807" s="17">
        <f t="shared" si="148"/>
        <v>61.479417662376079</v>
      </c>
      <c r="O807" s="18">
        <f>IFERROR(_xlfn.PERCENTRANK.EXC(INDEX(B:B, MAX(4, ROW()-251)):INDEX(B:B, ROW()), B807), "")</f>
        <v>0.44600000000000001</v>
      </c>
      <c r="P807" s="18">
        <f>IFERROR(_xlfn.PERCENTRANK.EXC(INDEX(H:H, MAX(4, ROW()-251)):INDEX(H:H, ROW()), H807), "")</f>
        <v>0.56499999999999995</v>
      </c>
      <c r="Q807">
        <f t="shared" si="149"/>
        <v>0.50549999999999995</v>
      </c>
      <c r="R807" s="1" t="str">
        <f t="shared" si="150"/>
        <v>中性</v>
      </c>
    </row>
    <row r="808" spans="1:18">
      <c r="A808" s="3">
        <f>信用曲线—价格!A807</f>
        <v>45740</v>
      </c>
      <c r="B808" s="14">
        <f>信用曲线—价格!D807</f>
        <v>2.4228000000000001</v>
      </c>
      <c r="C808" s="14">
        <f t="shared" si="138"/>
        <v>2.2374033333333325</v>
      </c>
      <c r="D808" s="14">
        <f t="shared" si="139"/>
        <v>0.11624272088260877</v>
      </c>
      <c r="E808" s="14">
        <f t="shared" si="140"/>
        <v>2.4698887750985499</v>
      </c>
      <c r="F808" s="14">
        <f t="shared" si="141"/>
        <v>2.0049178915681152</v>
      </c>
      <c r="G808" s="17">
        <f t="shared" si="142"/>
        <v>89.872747570554566</v>
      </c>
      <c r="H808" s="17">
        <f>信用曲线—价格!H807</f>
        <v>46.260000000000012</v>
      </c>
      <c r="I808" s="17">
        <f t="shared" si="143"/>
        <v>47.708333333333307</v>
      </c>
      <c r="J808" s="17">
        <f t="shared" si="144"/>
        <v>3.1292378270964121</v>
      </c>
      <c r="K808" s="17">
        <f t="shared" si="145"/>
        <v>53.966808987526129</v>
      </c>
      <c r="L808" s="17">
        <f t="shared" si="146"/>
        <v>41.449857679140486</v>
      </c>
      <c r="M808" s="17">
        <f t="shared" si="147"/>
        <v>38.429024786866478</v>
      </c>
      <c r="N808" s="17">
        <f t="shared" si="148"/>
        <v>64.150886178710522</v>
      </c>
      <c r="O808" s="18">
        <f>IFERROR(_xlfn.PERCENTRANK.EXC(INDEX(B:B, MAX(4, ROW()-251)):INDEX(B:B, ROW()), B808), "")</f>
        <v>0.45</v>
      </c>
      <c r="P808" s="18">
        <f>IFERROR(_xlfn.PERCENTRANK.EXC(INDEX(H:H, MAX(4, ROW()-251)):INDEX(H:H, ROW()), H808), "")</f>
        <v>0.61599999999999999</v>
      </c>
      <c r="Q808">
        <f t="shared" si="149"/>
        <v>0.53300000000000003</v>
      </c>
      <c r="R808" s="1" t="str">
        <f t="shared" si="150"/>
        <v>中性</v>
      </c>
    </row>
    <row r="809" spans="1:18">
      <c r="A809" s="3">
        <f>信用曲线—价格!A808</f>
        <v>45741</v>
      </c>
      <c r="B809" s="14">
        <f>信用曲线—价格!D808</f>
        <v>2.4068000000000001</v>
      </c>
      <c r="C809" s="14">
        <f t="shared" si="138"/>
        <v>2.2400933333333328</v>
      </c>
      <c r="D809" s="14">
        <f t="shared" si="139"/>
        <v>0.11828054536748374</v>
      </c>
      <c r="E809" s="14">
        <f t="shared" si="140"/>
        <v>2.4766544240683004</v>
      </c>
      <c r="F809" s="14">
        <f t="shared" si="141"/>
        <v>2.0035322425983653</v>
      </c>
      <c r="G809" s="17">
        <f t="shared" si="142"/>
        <v>85.235436679110904</v>
      </c>
      <c r="H809" s="17">
        <f>信用曲线—价格!H808</f>
        <v>47.41</v>
      </c>
      <c r="I809" s="17">
        <f t="shared" si="143"/>
        <v>47.633666666666642</v>
      </c>
      <c r="J809" s="17">
        <f t="shared" si="144"/>
        <v>3.0808423714163191</v>
      </c>
      <c r="K809" s="17">
        <f t="shared" si="145"/>
        <v>53.795351409499283</v>
      </c>
      <c r="L809" s="17">
        <f t="shared" si="146"/>
        <v>41.471981923834001</v>
      </c>
      <c r="M809" s="17">
        <f t="shared" si="147"/>
        <v>48.185020201440707</v>
      </c>
      <c r="N809" s="17">
        <f t="shared" si="148"/>
        <v>66.710228440275813</v>
      </c>
      <c r="O809" s="18">
        <f>IFERROR(_xlfn.PERCENTRANK.EXC(INDEX(B:B, MAX(4, ROW()-251)):INDEX(B:B, ROW()), B809), "")</f>
        <v>0.43</v>
      </c>
      <c r="P809" s="18">
        <f>IFERROR(_xlfn.PERCENTRANK.EXC(INDEX(H:H, MAX(4, ROW()-251)):INDEX(H:H, ROW()), H809), "")</f>
        <v>0.70299999999999996</v>
      </c>
      <c r="Q809">
        <f t="shared" si="149"/>
        <v>0.5665</v>
      </c>
      <c r="R809" s="1" t="str">
        <f t="shared" si="150"/>
        <v>便宜</v>
      </c>
    </row>
    <row r="810" spans="1:18">
      <c r="A810" s="3">
        <f>信用曲线—价格!A809</f>
        <v>45742</v>
      </c>
      <c r="B810" s="14">
        <f>信用曲线—价格!D809</f>
        <v>2.3963000000000001</v>
      </c>
      <c r="C810" s="14">
        <f t="shared" si="138"/>
        <v>2.2424416666666662</v>
      </c>
      <c r="D810" s="14">
        <f t="shared" si="139"/>
        <v>0.11997614917164366</v>
      </c>
      <c r="E810" s="14">
        <f t="shared" si="140"/>
        <v>2.4823939650099534</v>
      </c>
      <c r="F810" s="14">
        <f t="shared" si="141"/>
        <v>2.0024893683233791</v>
      </c>
      <c r="G810" s="17">
        <f t="shared" si="142"/>
        <v>82.060191628841338</v>
      </c>
      <c r="H810" s="17">
        <f>信用曲线—价格!H809</f>
        <v>47.820000000000022</v>
      </c>
      <c r="I810" s="17">
        <f t="shared" si="143"/>
        <v>47.599166666666648</v>
      </c>
      <c r="J810" s="17">
        <f t="shared" si="144"/>
        <v>3.0667049018127361</v>
      </c>
      <c r="K810" s="17">
        <f t="shared" si="145"/>
        <v>53.732576470292116</v>
      </c>
      <c r="L810" s="17">
        <f t="shared" si="146"/>
        <v>41.465756863041179</v>
      </c>
      <c r="M810" s="17">
        <f t="shared" si="147"/>
        <v>51.800249293654232</v>
      </c>
      <c r="N810" s="17">
        <f t="shared" si="148"/>
        <v>66.930220461247785</v>
      </c>
      <c r="O810" s="18">
        <f>IFERROR(_xlfn.PERCENTRANK.EXC(INDEX(B:B, MAX(4, ROW()-251)):INDEX(B:B, ROW()), B810), "")</f>
        <v>0.41499999999999998</v>
      </c>
      <c r="P810" s="18">
        <f>IFERROR(_xlfn.PERCENTRANK.EXC(INDEX(H:H, MAX(4, ROW()-251)):INDEX(H:H, ROW()), H810), "")</f>
        <v>0.73099999999999998</v>
      </c>
      <c r="Q810">
        <f t="shared" si="149"/>
        <v>0.57299999999999995</v>
      </c>
      <c r="R810" s="1" t="str">
        <f t="shared" si="150"/>
        <v>便宜</v>
      </c>
    </row>
    <row r="811" spans="1:18">
      <c r="A811" s="3">
        <f>信用曲线—价格!A810</f>
        <v>45743</v>
      </c>
      <c r="B811" s="14">
        <f>信用曲线—价格!D810</f>
        <v>2.3993000000000002</v>
      </c>
      <c r="C811" s="14">
        <f t="shared" si="138"/>
        <v>2.2448399999999995</v>
      </c>
      <c r="D811" s="14">
        <f t="shared" si="139"/>
        <v>0.12166596421126832</v>
      </c>
      <c r="E811" s="14">
        <f t="shared" si="140"/>
        <v>2.4881719284225361</v>
      </c>
      <c r="F811" s="14">
        <f t="shared" si="141"/>
        <v>2.0015080715774629</v>
      </c>
      <c r="G811" s="17">
        <f t="shared" si="142"/>
        <v>81.738539410205718</v>
      </c>
      <c r="H811" s="17">
        <f>信用曲线—价格!H810</f>
        <v>48.000000000000021</v>
      </c>
      <c r="I811" s="17">
        <f t="shared" si="143"/>
        <v>47.525999999999982</v>
      </c>
      <c r="J811" s="17">
        <f t="shared" si="144"/>
        <v>3.0021558355649955</v>
      </c>
      <c r="K811" s="17">
        <f t="shared" si="145"/>
        <v>53.530311671129972</v>
      </c>
      <c r="L811" s="17">
        <f t="shared" si="146"/>
        <v>41.521688328869992</v>
      </c>
      <c r="M811" s="17">
        <f t="shared" si="147"/>
        <v>53.947163521500158</v>
      </c>
      <c r="N811" s="17">
        <f t="shared" si="148"/>
        <v>67.842851465852931</v>
      </c>
      <c r="O811" s="18">
        <f>IFERROR(_xlfn.PERCENTRANK.EXC(INDEX(B:B, MAX(4, ROW()-251)):INDEX(B:B, ROW()), B811), "")</f>
        <v>0.41799999999999998</v>
      </c>
      <c r="P811" s="18">
        <f>IFERROR(_xlfn.PERCENTRANK.EXC(INDEX(H:H, MAX(4, ROW()-251)):INDEX(H:H, ROW()), H811), "")</f>
        <v>0.74299999999999999</v>
      </c>
      <c r="Q811">
        <f t="shared" si="149"/>
        <v>0.58050000000000002</v>
      </c>
      <c r="R811" s="1" t="str">
        <f t="shared" si="150"/>
        <v>便宜</v>
      </c>
    </row>
    <row r="812" spans="1:18">
      <c r="A812" s="3">
        <f>信用曲线—价格!A811</f>
        <v>45744</v>
      </c>
      <c r="B812" s="14">
        <f>信用曲线—价格!D811</f>
        <v>2.3843999999999999</v>
      </c>
      <c r="C812" s="14">
        <f t="shared" si="138"/>
        <v>2.2472250000000003</v>
      </c>
      <c r="D812" s="14">
        <f t="shared" si="139"/>
        <v>0.12299076529340579</v>
      </c>
      <c r="E812" s="14">
        <f t="shared" si="140"/>
        <v>2.4932065305868116</v>
      </c>
      <c r="F812" s="14">
        <f t="shared" si="141"/>
        <v>2.0012434694131889</v>
      </c>
      <c r="G812" s="17">
        <f t="shared" si="142"/>
        <v>77.883191000713779</v>
      </c>
      <c r="H812" s="17">
        <f>信用曲线—价格!H811</f>
        <v>46.839999999999989</v>
      </c>
      <c r="I812" s="17">
        <f t="shared" si="143"/>
        <v>47.406999999999989</v>
      </c>
      <c r="J812" s="17">
        <f t="shared" si="144"/>
        <v>2.8810610686613263</v>
      </c>
      <c r="K812" s="17">
        <f t="shared" si="145"/>
        <v>53.169122137322645</v>
      </c>
      <c r="L812" s="17">
        <f t="shared" si="146"/>
        <v>41.644877862677333</v>
      </c>
      <c r="M812" s="17">
        <f t="shared" si="147"/>
        <v>45.079937681922736</v>
      </c>
      <c r="N812" s="17">
        <f t="shared" si="148"/>
        <v>61.481564341318261</v>
      </c>
      <c r="O812" s="18">
        <f>IFERROR(_xlfn.PERCENTRANK.EXC(INDEX(B:B, MAX(4, ROW()-251)):INDEX(B:B, ROW()), B812), "")</f>
        <v>0.40300000000000002</v>
      </c>
      <c r="P812" s="18">
        <f>IFERROR(_xlfn.PERCENTRANK.EXC(INDEX(H:H, MAX(4, ROW()-251)):INDEX(H:H, ROW()), H812), "")</f>
        <v>0.64400000000000002</v>
      </c>
      <c r="Q812">
        <f t="shared" si="149"/>
        <v>0.52350000000000008</v>
      </c>
      <c r="R812" s="1" t="str">
        <f t="shared" si="150"/>
        <v>中性</v>
      </c>
    </row>
    <row r="813" spans="1:18">
      <c r="A813" s="3">
        <f>信用曲线—价格!A812</f>
        <v>45747</v>
      </c>
      <c r="B813" s="14">
        <f>信用曲线—价格!D812</f>
        <v>2.3774000000000002</v>
      </c>
      <c r="C813" s="14">
        <f t="shared" si="138"/>
        <v>2.2492416666666659</v>
      </c>
      <c r="D813" s="14">
        <f t="shared" si="139"/>
        <v>0.12413048805580258</v>
      </c>
      <c r="E813" s="14">
        <f t="shared" si="140"/>
        <v>2.4975026427782709</v>
      </c>
      <c r="F813" s="14">
        <f t="shared" si="141"/>
        <v>2.0009806905550609</v>
      </c>
      <c r="G813" s="17">
        <f t="shared" si="142"/>
        <v>75.811211923158041</v>
      </c>
      <c r="H813" s="17">
        <f>信用曲线—价格!H812</f>
        <v>45.050000000000011</v>
      </c>
      <c r="I813" s="17">
        <f t="shared" si="143"/>
        <v>47.257999999999996</v>
      </c>
      <c r="J813" s="17">
        <f t="shared" si="144"/>
        <v>2.7636188508081898</v>
      </c>
      <c r="K813" s="17">
        <f t="shared" si="145"/>
        <v>52.785237701616374</v>
      </c>
      <c r="L813" s="17">
        <f t="shared" si="146"/>
        <v>41.730762298383617</v>
      </c>
      <c r="M813" s="17">
        <f t="shared" si="147"/>
        <v>30.026189217859411</v>
      </c>
      <c r="N813" s="17">
        <f t="shared" si="148"/>
        <v>52.918700570508726</v>
      </c>
      <c r="O813" s="18">
        <f>IFERROR(_xlfn.PERCENTRANK.EXC(INDEX(B:B, MAX(4, ROW()-251)):INDEX(B:B, ROW()), B813), "")</f>
        <v>0.39100000000000001</v>
      </c>
      <c r="P813" s="18">
        <f>IFERROR(_xlfn.PERCENTRANK.EXC(INDEX(H:H, MAX(4, ROW()-251)):INDEX(H:H, ROW()), H813), "")</f>
        <v>0.55300000000000005</v>
      </c>
      <c r="Q813">
        <f t="shared" si="149"/>
        <v>0.47200000000000003</v>
      </c>
      <c r="R813" s="1" t="str">
        <f t="shared" si="150"/>
        <v>中性</v>
      </c>
    </row>
    <row r="814" spans="1:18">
      <c r="A814" s="3">
        <f>信用曲线—价格!A813</f>
        <v>45748</v>
      </c>
      <c r="B814" s="14">
        <f>信用曲线—价格!D813</f>
        <v>2.3731</v>
      </c>
      <c r="C814" s="14">
        <f t="shared" si="138"/>
        <v>2.251726666666666</v>
      </c>
      <c r="D814" s="14">
        <f t="shared" si="139"/>
        <v>0.12510521248968964</v>
      </c>
      <c r="E814" s="14">
        <f t="shared" si="140"/>
        <v>2.5019370916460453</v>
      </c>
      <c r="F814" s="14">
        <f t="shared" si="141"/>
        <v>2.0015162416872867</v>
      </c>
      <c r="G814" s="17">
        <f t="shared" si="142"/>
        <v>74.2542518648727</v>
      </c>
      <c r="H814" s="17">
        <f>信用曲线—价格!H813</f>
        <v>45.86999999999999</v>
      </c>
      <c r="I814" s="17">
        <f t="shared" si="143"/>
        <v>47.135166666666663</v>
      </c>
      <c r="J814" s="17">
        <f t="shared" si="144"/>
        <v>2.6548794167558962</v>
      </c>
      <c r="K814" s="17">
        <f t="shared" si="145"/>
        <v>52.444925500178456</v>
      </c>
      <c r="L814" s="17">
        <f t="shared" si="146"/>
        <v>41.82540783315487</v>
      </c>
      <c r="M814" s="17">
        <f t="shared" si="147"/>
        <v>38.086401790211717</v>
      </c>
      <c r="N814" s="17">
        <f t="shared" si="148"/>
        <v>56.170326827542212</v>
      </c>
      <c r="O814" s="18">
        <f>IFERROR(_xlfn.PERCENTRANK.EXC(INDEX(B:B, MAX(4, ROW()-251)):INDEX(B:B, ROW()), B814), "")</f>
        <v>0.379</v>
      </c>
      <c r="P814" s="18">
        <f>IFERROR(_xlfn.PERCENTRANK.EXC(INDEX(H:H, MAX(4, ROW()-251)):INDEX(H:H, ROW()), H814), "")</f>
        <v>0.59199999999999997</v>
      </c>
      <c r="Q814">
        <f t="shared" si="149"/>
        <v>0.48549999999999999</v>
      </c>
      <c r="R814" s="1" t="str">
        <f t="shared" si="150"/>
        <v>中性</v>
      </c>
    </row>
    <row r="815" spans="1:18">
      <c r="A815" s="3">
        <f>信用曲线—价格!A814</f>
        <v>45749</v>
      </c>
      <c r="B815" s="14">
        <f>信用曲线—价格!D814</f>
        <v>2.3580999999999999</v>
      </c>
      <c r="C815" s="14">
        <f t="shared" si="138"/>
        <v>2.2545916666666659</v>
      </c>
      <c r="D815" s="14">
        <f t="shared" si="139"/>
        <v>0.12554670856328112</v>
      </c>
      <c r="E815" s="14">
        <f t="shared" si="140"/>
        <v>2.5056850837932281</v>
      </c>
      <c r="F815" s="14">
        <f t="shared" si="141"/>
        <v>2.0034982495401037</v>
      </c>
      <c r="G815" s="17">
        <f t="shared" si="142"/>
        <v>70.611518716390961</v>
      </c>
      <c r="H815" s="17">
        <f>信用曲线—价格!H814</f>
        <v>48.459999999999994</v>
      </c>
      <c r="I815" s="17">
        <f t="shared" si="143"/>
        <v>47.023999999999994</v>
      </c>
      <c r="J815" s="17">
        <f t="shared" si="144"/>
        <v>2.445857930655245</v>
      </c>
      <c r="K815" s="17">
        <f t="shared" si="145"/>
        <v>51.915715861310481</v>
      </c>
      <c r="L815" s="17">
        <f t="shared" si="146"/>
        <v>42.132284138689506</v>
      </c>
      <c r="M815" s="17">
        <f t="shared" si="147"/>
        <v>64.677876237227892</v>
      </c>
      <c r="N815" s="17">
        <f t="shared" si="148"/>
        <v>67.644697476809426</v>
      </c>
      <c r="O815" s="18">
        <f>IFERROR(_xlfn.PERCENTRANK.EXC(INDEX(B:B, MAX(4, ROW()-251)):INDEX(B:B, ROW()), B815), "")</f>
        <v>0.35099999999999998</v>
      </c>
      <c r="P815" s="18">
        <f>IFERROR(_xlfn.PERCENTRANK.EXC(INDEX(H:H, MAX(4, ROW()-251)):INDEX(H:H, ROW()), H815), "")</f>
        <v>0.78200000000000003</v>
      </c>
      <c r="Q815">
        <f t="shared" si="149"/>
        <v>0.5665</v>
      </c>
      <c r="R815" s="1" t="str">
        <f t="shared" si="150"/>
        <v>便宜</v>
      </c>
    </row>
    <row r="816" spans="1:18">
      <c r="A816" s="3">
        <f>信用曲线—价格!A815</f>
        <v>45750</v>
      </c>
      <c r="B816" s="14">
        <f>信用曲线—价格!D815</f>
        <v>2.3113000000000001</v>
      </c>
      <c r="C816" s="14">
        <f t="shared" si="138"/>
        <v>2.2574599999999996</v>
      </c>
      <c r="D816" s="14">
        <f t="shared" si="139"/>
        <v>0.12482961567333507</v>
      </c>
      <c r="E816" s="14">
        <f t="shared" si="140"/>
        <v>2.5071192313466697</v>
      </c>
      <c r="F816" s="14">
        <f t="shared" si="141"/>
        <v>2.0078007686533295</v>
      </c>
      <c r="G816" s="17">
        <f t="shared" si="142"/>
        <v>60.782697621390923</v>
      </c>
      <c r="H816" s="17">
        <f>信用曲线—价格!H815</f>
        <v>50.140000000000008</v>
      </c>
      <c r="I816" s="17">
        <f t="shared" si="143"/>
        <v>46.994166666666651</v>
      </c>
      <c r="J816" s="17">
        <f t="shared" si="144"/>
        <v>2.3953990444017683</v>
      </c>
      <c r="K816" s="17">
        <f t="shared" si="145"/>
        <v>51.784964755470185</v>
      </c>
      <c r="L816" s="17">
        <f t="shared" si="146"/>
        <v>42.203368577863117</v>
      </c>
      <c r="M816" s="17">
        <f t="shared" si="147"/>
        <v>82.832038368360926</v>
      </c>
      <c r="N816" s="17">
        <f t="shared" si="148"/>
        <v>71.807367994875932</v>
      </c>
      <c r="O816" s="18">
        <f>IFERROR(_xlfn.PERCENTRANK.EXC(INDEX(B:B, MAX(4, ROW()-251)):INDEX(B:B, ROW()), B816), "")</f>
        <v>0.27600000000000002</v>
      </c>
      <c r="P816" s="18">
        <f>IFERROR(_xlfn.PERCENTRANK.EXC(INDEX(H:H, MAX(4, ROW()-251)):INDEX(H:H, ROW()), H816), "")</f>
        <v>0.873</v>
      </c>
      <c r="Q816">
        <f t="shared" si="149"/>
        <v>0.57450000000000001</v>
      </c>
      <c r="R816" s="1" t="str">
        <f t="shared" si="150"/>
        <v>便宜</v>
      </c>
    </row>
    <row r="817" spans="1:18">
      <c r="A817" s="3">
        <f>信用曲线—价格!A816</f>
        <v>45754</v>
      </c>
      <c r="B817" s="14">
        <f>信用曲线—价格!D816</f>
        <v>2.2338</v>
      </c>
      <c r="C817" s="14">
        <f t="shared" si="138"/>
        <v>2.2591016666666661</v>
      </c>
      <c r="D817" s="14">
        <f t="shared" si="139"/>
        <v>0.12383960168834397</v>
      </c>
      <c r="E817" s="14">
        <f t="shared" si="140"/>
        <v>2.5067808700433543</v>
      </c>
      <c r="F817" s="14">
        <f t="shared" si="141"/>
        <v>2.011422463289978</v>
      </c>
      <c r="G817" s="17">
        <f t="shared" si="142"/>
        <v>44.892250475267893</v>
      </c>
      <c r="H817" s="17">
        <f>信用曲线—价格!H816</f>
        <v>48.97</v>
      </c>
      <c r="I817" s="17">
        <f t="shared" si="143"/>
        <v>46.932166666666653</v>
      </c>
      <c r="J817" s="17">
        <f t="shared" si="144"/>
        <v>2.2913581877639233</v>
      </c>
      <c r="K817" s="17">
        <f t="shared" si="145"/>
        <v>51.514883042194498</v>
      </c>
      <c r="L817" s="17">
        <f t="shared" si="146"/>
        <v>42.349450291138808</v>
      </c>
      <c r="M817" s="17">
        <f t="shared" si="147"/>
        <v>72.233901973680673</v>
      </c>
      <c r="N817" s="17">
        <f t="shared" si="148"/>
        <v>58.563076224474287</v>
      </c>
      <c r="O817" s="18">
        <f>IFERROR(_xlfn.PERCENTRANK.EXC(INDEX(B:B, MAX(4, ROW()-251)):INDEX(B:B, ROW()), B817), "")</f>
        <v>0.14199999999999999</v>
      </c>
      <c r="P817" s="18">
        <f>IFERROR(_xlfn.PERCENTRANK.EXC(INDEX(H:H, MAX(4, ROW()-251)):INDEX(H:H, ROW()), H817), "")</f>
        <v>0.80200000000000005</v>
      </c>
      <c r="Q817">
        <f t="shared" si="149"/>
        <v>0.47200000000000003</v>
      </c>
      <c r="R817" s="1" t="str">
        <f t="shared" si="150"/>
        <v>中性</v>
      </c>
    </row>
    <row r="818" spans="1:18">
      <c r="A818" s="3">
        <f>信用曲线—价格!A817</f>
        <v>45755</v>
      </c>
      <c r="B818" s="14">
        <f>信用曲线—价格!D817</f>
        <v>2.2532999999999999</v>
      </c>
      <c r="C818" s="14">
        <f t="shared" si="138"/>
        <v>2.261146666666666</v>
      </c>
      <c r="D818" s="14">
        <f t="shared" si="139"/>
        <v>0.12268939902358457</v>
      </c>
      <c r="E818" s="14">
        <f t="shared" si="140"/>
        <v>2.5065254647138353</v>
      </c>
      <c r="F818" s="14">
        <f t="shared" si="141"/>
        <v>2.0157678686194966</v>
      </c>
      <c r="G818" s="17">
        <f t="shared" si="142"/>
        <v>48.401111520409813</v>
      </c>
      <c r="H818" s="17">
        <f>信用曲线—价格!H817</f>
        <v>45.669999999999987</v>
      </c>
      <c r="I818" s="17">
        <f t="shared" si="143"/>
        <v>46.856333333333325</v>
      </c>
      <c r="J818" s="17">
        <f t="shared" si="144"/>
        <v>2.2557166298372451</v>
      </c>
      <c r="K818" s="17">
        <f t="shared" si="145"/>
        <v>51.367766593007815</v>
      </c>
      <c r="L818" s="17">
        <f t="shared" si="146"/>
        <v>42.344900073658835</v>
      </c>
      <c r="M818" s="17">
        <f t="shared" si="147"/>
        <v>36.851924155263532</v>
      </c>
      <c r="N818" s="17">
        <f t="shared" si="148"/>
        <v>42.626517837836673</v>
      </c>
      <c r="O818" s="18">
        <f>IFERROR(_xlfn.PERCENTRANK.EXC(INDEX(B:B, MAX(4, ROW()-251)):INDEX(B:B, ROW()), B818), "")</f>
        <v>0.193</v>
      </c>
      <c r="P818" s="18">
        <f>IFERROR(_xlfn.PERCENTRANK.EXC(INDEX(H:H, MAX(4, ROW()-251)):INDEX(H:H, ROW()), H818), "")</f>
        <v>0.58399999999999996</v>
      </c>
      <c r="Q818">
        <f t="shared" si="149"/>
        <v>0.38849999999999996</v>
      </c>
      <c r="R818" s="1" t="str">
        <f t="shared" si="150"/>
        <v>中性</v>
      </c>
    </row>
    <row r="819" spans="1:18">
      <c r="A819" s="3">
        <f>信用曲线—价格!A818</f>
        <v>45756</v>
      </c>
      <c r="B819" s="14">
        <f>信用曲线—价格!D818</f>
        <v>2.2578</v>
      </c>
      <c r="C819" s="14">
        <f t="shared" si="138"/>
        <v>2.2635183333333324</v>
      </c>
      <c r="D819" s="14">
        <f t="shared" si="139"/>
        <v>0.12119247821889011</v>
      </c>
      <c r="E819" s="14">
        <f t="shared" si="140"/>
        <v>2.5059032897711124</v>
      </c>
      <c r="F819" s="14">
        <f t="shared" si="141"/>
        <v>2.0211333768955524</v>
      </c>
      <c r="G819" s="17">
        <f t="shared" si="142"/>
        <v>48.820402590702805</v>
      </c>
      <c r="H819" s="17">
        <f>信用曲线—价格!H818</f>
        <v>46.120000000000005</v>
      </c>
      <c r="I819" s="17">
        <f t="shared" si="143"/>
        <v>46.813833333333328</v>
      </c>
      <c r="J819" s="17">
        <f t="shared" si="144"/>
        <v>2.2449627920865676</v>
      </c>
      <c r="K819" s="17">
        <f t="shared" si="145"/>
        <v>51.303758917506464</v>
      </c>
      <c r="L819" s="17">
        <f t="shared" si="146"/>
        <v>42.323907749160192</v>
      </c>
      <c r="M819" s="17">
        <f t="shared" si="147"/>
        <v>42.273442840800456</v>
      </c>
      <c r="N819" s="17">
        <f t="shared" si="148"/>
        <v>45.546922715751634</v>
      </c>
      <c r="O819" s="18">
        <f>IFERROR(_xlfn.PERCENTRANK.EXC(INDEX(B:B, MAX(4, ROW()-251)):INDEX(B:B, ROW()), B819), "")</f>
        <v>0.20899999999999999</v>
      </c>
      <c r="P819" s="18">
        <f>IFERROR(_xlfn.PERCENTRANK.EXC(INDEX(H:H, MAX(4, ROW()-251)):INDEX(H:H, ROW()), H819), "")</f>
        <v>0.60799999999999998</v>
      </c>
      <c r="Q819">
        <f t="shared" si="149"/>
        <v>0.40849999999999997</v>
      </c>
      <c r="R819" s="1" t="str">
        <f t="shared" si="150"/>
        <v>中性</v>
      </c>
    </row>
    <row r="820" spans="1:18">
      <c r="A820" s="3">
        <f>信用曲线—价格!A819</f>
        <v>45757</v>
      </c>
      <c r="B820" s="14">
        <f>信用曲线—价格!D819</f>
        <v>2.2549999999999999</v>
      </c>
      <c r="C820" s="14">
        <f t="shared" si="138"/>
        <v>2.2654266666666656</v>
      </c>
      <c r="D820" s="14">
        <f t="shared" si="139"/>
        <v>0.12011928656818487</v>
      </c>
      <c r="E820" s="14">
        <f t="shared" si="140"/>
        <v>2.5056652398030352</v>
      </c>
      <c r="F820" s="14">
        <f t="shared" si="141"/>
        <v>2.0251880935302959</v>
      </c>
      <c r="G820" s="17">
        <f t="shared" si="142"/>
        <v>47.829934941224643</v>
      </c>
      <c r="H820" s="17">
        <f>信用曲线—价格!H819</f>
        <v>46.379999999999995</v>
      </c>
      <c r="I820" s="17">
        <f t="shared" si="143"/>
        <v>46.783999999999999</v>
      </c>
      <c r="J820" s="17">
        <f t="shared" si="144"/>
        <v>2.2385196379508341</v>
      </c>
      <c r="K820" s="17">
        <f t="shared" si="145"/>
        <v>51.261039275901666</v>
      </c>
      <c r="L820" s="17">
        <f t="shared" si="146"/>
        <v>42.306960724098332</v>
      </c>
      <c r="M820" s="17">
        <f t="shared" si="147"/>
        <v>45.488089615668621</v>
      </c>
      <c r="N820" s="17">
        <f t="shared" si="148"/>
        <v>46.659012278446632</v>
      </c>
      <c r="O820" s="18">
        <f>IFERROR(_xlfn.PERCENTRANK.EXC(INDEX(B:B, MAX(4, ROW()-251)):INDEX(B:B, ROW()), B820), "")</f>
        <v>0.19700000000000001</v>
      </c>
      <c r="P820" s="18">
        <f>IFERROR(_xlfn.PERCENTRANK.EXC(INDEX(H:H, MAX(4, ROW()-251)):INDEX(H:H, ROW()), H820), "")</f>
        <v>0.63600000000000001</v>
      </c>
      <c r="Q820">
        <f t="shared" si="149"/>
        <v>0.41649999999999998</v>
      </c>
      <c r="R820" s="1" t="str">
        <f t="shared" si="150"/>
        <v>中性</v>
      </c>
    </row>
    <row r="821" spans="1:18">
      <c r="A821" s="3">
        <f>信用曲线—价格!A820</f>
        <v>45758</v>
      </c>
      <c r="B821" s="14">
        <f>信用曲线—价格!D820</f>
        <v>2.27</v>
      </c>
      <c r="C821" s="14">
        <f t="shared" si="138"/>
        <v>2.2676116666666664</v>
      </c>
      <c r="D821" s="14">
        <f t="shared" si="139"/>
        <v>0.11896555560709138</v>
      </c>
      <c r="E821" s="14">
        <f t="shared" si="140"/>
        <v>2.5055427778808492</v>
      </c>
      <c r="F821" s="14">
        <f t="shared" si="141"/>
        <v>2.0296805554524835</v>
      </c>
      <c r="G821" s="17">
        <f t="shared" si="142"/>
        <v>50.50189597340713</v>
      </c>
      <c r="H821" s="17">
        <f>信用曲线—价格!H820</f>
        <v>48.419999999999995</v>
      </c>
      <c r="I821" s="17">
        <f t="shared" si="143"/>
        <v>46.774166666666666</v>
      </c>
      <c r="J821" s="17">
        <f t="shared" si="144"/>
        <v>2.2298546670485502</v>
      </c>
      <c r="K821" s="17">
        <f t="shared" si="145"/>
        <v>51.233876000763765</v>
      </c>
      <c r="L821" s="17">
        <f t="shared" si="146"/>
        <v>42.314457332569567</v>
      </c>
      <c r="M821" s="17">
        <f t="shared" si="147"/>
        <v>68.452248902747598</v>
      </c>
      <c r="N821" s="17">
        <f t="shared" si="148"/>
        <v>59.477072438077364</v>
      </c>
      <c r="O821" s="18">
        <f>IFERROR(_xlfn.PERCENTRANK.EXC(INDEX(B:B, MAX(4, ROW()-251)):INDEX(B:B, ROW()), B821), "")</f>
        <v>0.23300000000000001</v>
      </c>
      <c r="P821" s="18">
        <f>IFERROR(_xlfn.PERCENTRANK.EXC(INDEX(H:H, MAX(4, ROW()-251)):INDEX(H:H, ROW()), H821), "")</f>
        <v>0.77400000000000002</v>
      </c>
      <c r="Q821">
        <f t="shared" si="149"/>
        <v>0.50350000000000006</v>
      </c>
      <c r="R821" s="1" t="str">
        <f t="shared" si="150"/>
        <v>中性</v>
      </c>
    </row>
    <row r="822" spans="1:18">
      <c r="A822" s="3">
        <f>信用曲线—价格!A821</f>
        <v>45761</v>
      </c>
      <c r="B822" s="14">
        <f>信用曲线—价格!D821</f>
        <v>2.2759999999999998</v>
      </c>
      <c r="C822" s="14">
        <f t="shared" si="138"/>
        <v>2.2694916666666667</v>
      </c>
      <c r="D822" s="14">
        <f t="shared" si="139"/>
        <v>0.11817624770908436</v>
      </c>
      <c r="E822" s="14">
        <f t="shared" si="140"/>
        <v>2.5058441620848355</v>
      </c>
      <c r="F822" s="14">
        <f t="shared" si="141"/>
        <v>2.0331391712484979</v>
      </c>
      <c r="G822" s="17">
        <f t="shared" si="142"/>
        <v>51.376827716969558</v>
      </c>
      <c r="H822" s="17">
        <f>信用曲线—价格!H821</f>
        <v>49.019999999999975</v>
      </c>
      <c r="I822" s="17">
        <f t="shared" si="143"/>
        <v>46.788000000000004</v>
      </c>
      <c r="J822" s="17">
        <f t="shared" si="144"/>
        <v>2.2413319284656006</v>
      </c>
      <c r="K822" s="17">
        <f t="shared" si="145"/>
        <v>51.270663856931208</v>
      </c>
      <c r="L822" s="17">
        <f t="shared" si="146"/>
        <v>42.3053361430688</v>
      </c>
      <c r="M822" s="17">
        <f t="shared" si="147"/>
        <v>74.895910905173025</v>
      </c>
      <c r="N822" s="17">
        <f t="shared" si="148"/>
        <v>63.136369311071292</v>
      </c>
      <c r="O822" s="18">
        <f>IFERROR(_xlfn.PERCENTRANK.EXC(INDEX(B:B, MAX(4, ROW()-251)):INDEX(B:B, ROW()), B822), "")</f>
        <v>0.23699999999999999</v>
      </c>
      <c r="P822" s="18">
        <f>IFERROR(_xlfn.PERCENTRANK.EXC(INDEX(H:H, MAX(4, ROW()-251)):INDEX(H:H, ROW()), H822), "")</f>
        <v>0.82199999999999995</v>
      </c>
      <c r="Q822">
        <f t="shared" si="149"/>
        <v>0.52949999999999997</v>
      </c>
      <c r="R822" s="1" t="str">
        <f t="shared" si="150"/>
        <v>中性</v>
      </c>
    </row>
    <row r="823" spans="1:18">
      <c r="A823" s="3">
        <f>信用曲线—价格!A822</f>
        <v>45762</v>
      </c>
      <c r="B823" s="14">
        <f>信用曲线—价格!D822</f>
        <v>2.2743000000000002</v>
      </c>
      <c r="C823" s="14">
        <f t="shared" si="138"/>
        <v>2.2714349999999999</v>
      </c>
      <c r="D823" s="14">
        <f t="shared" si="139"/>
        <v>0.11726191576906161</v>
      </c>
      <c r="E823" s="14">
        <f t="shared" si="140"/>
        <v>2.5059588315381229</v>
      </c>
      <c r="F823" s="14">
        <f t="shared" si="141"/>
        <v>2.0369111684618768</v>
      </c>
      <c r="G823" s="17">
        <f t="shared" si="142"/>
        <v>50.610812125405388</v>
      </c>
      <c r="H823" s="17">
        <f>信用曲线—价格!H822</f>
        <v>48.960000000000022</v>
      </c>
      <c r="I823" s="17">
        <f t="shared" si="143"/>
        <v>46.782166666666669</v>
      </c>
      <c r="J823" s="17">
        <f t="shared" si="144"/>
        <v>2.2351036768632659</v>
      </c>
      <c r="K823" s="17">
        <f t="shared" si="145"/>
        <v>51.252374020393198</v>
      </c>
      <c r="L823" s="17">
        <f t="shared" si="146"/>
        <v>42.311959312940139</v>
      </c>
      <c r="M823" s="17">
        <f t="shared" si="147"/>
        <v>74.359421845586553</v>
      </c>
      <c r="N823" s="17">
        <f t="shared" si="148"/>
        <v>62.485116985495971</v>
      </c>
      <c r="O823" s="18">
        <f>IFERROR(_xlfn.PERCENTRANK.EXC(INDEX(B:B, MAX(4, ROW()-251)):INDEX(B:B, ROW()), B823), "")</f>
        <v>0.23699999999999999</v>
      </c>
      <c r="P823" s="18">
        <f>IFERROR(_xlfn.PERCENTRANK.EXC(INDEX(H:H, MAX(4, ROW()-251)):INDEX(H:H, ROW()), H823), "")</f>
        <v>0.80600000000000005</v>
      </c>
      <c r="Q823">
        <f t="shared" si="149"/>
        <v>0.52150000000000007</v>
      </c>
      <c r="R823" s="1" t="str">
        <f t="shared" si="150"/>
        <v>中性</v>
      </c>
    </row>
    <row r="824" spans="1:18">
      <c r="A824" s="3">
        <f>信用曲线—价格!A823</f>
        <v>45763</v>
      </c>
      <c r="B824" s="14">
        <f>信用曲线—价格!D823</f>
        <v>2.2867000000000002</v>
      </c>
      <c r="C824" s="14">
        <f t="shared" si="138"/>
        <v>2.2737883333333335</v>
      </c>
      <c r="D824" s="14">
        <f t="shared" si="139"/>
        <v>0.11610283006764956</v>
      </c>
      <c r="E824" s="14">
        <f t="shared" si="140"/>
        <v>2.5059939934686328</v>
      </c>
      <c r="F824" s="14">
        <f t="shared" si="141"/>
        <v>2.0415826731980342</v>
      </c>
      <c r="G824" s="17">
        <f t="shared" si="142"/>
        <v>52.780222208869368</v>
      </c>
      <c r="H824" s="17">
        <f>信用曲线—价格!H823</f>
        <v>50.760000000000026</v>
      </c>
      <c r="I824" s="17">
        <f t="shared" si="143"/>
        <v>46.818333333333349</v>
      </c>
      <c r="J824" s="17">
        <f t="shared" si="144"/>
        <v>2.2819187337292801</v>
      </c>
      <c r="K824" s="17">
        <f t="shared" si="145"/>
        <v>51.382170800791911</v>
      </c>
      <c r="L824" s="17">
        <f t="shared" si="146"/>
        <v>42.254495865874787</v>
      </c>
      <c r="M824" s="17">
        <f t="shared" si="147"/>
        <v>93.183688012246961</v>
      </c>
      <c r="N824" s="17">
        <f t="shared" si="148"/>
        <v>72.981955110558161</v>
      </c>
      <c r="O824" s="18">
        <f>IFERROR(_xlfn.PERCENTRANK.EXC(INDEX(B:B, MAX(4, ROW()-251)):INDEX(B:B, ROW()), B824), "")</f>
        <v>0.26800000000000002</v>
      </c>
      <c r="P824" s="18">
        <f>IFERROR(_xlfn.PERCENTRANK.EXC(INDEX(H:H, MAX(4, ROW()-251)):INDEX(H:H, ROW()), H824), "")</f>
        <v>0.91300000000000003</v>
      </c>
      <c r="Q824">
        <f t="shared" si="149"/>
        <v>0.59050000000000002</v>
      </c>
      <c r="R824" s="1" t="str">
        <f t="shared" si="150"/>
        <v>便宜</v>
      </c>
    </row>
    <row r="825" spans="1:18">
      <c r="A825" s="3">
        <f>信用曲线—价格!A824</f>
        <v>45764</v>
      </c>
      <c r="B825" s="14">
        <f>信用曲线—价格!D824</f>
        <v>2.2722000000000002</v>
      </c>
      <c r="C825" s="14">
        <f t="shared" si="138"/>
        <v>2.2758816666666664</v>
      </c>
      <c r="D825" s="14">
        <f t="shared" si="139"/>
        <v>0.1148967768007834</v>
      </c>
      <c r="E825" s="14">
        <f t="shared" si="140"/>
        <v>2.5056752202682331</v>
      </c>
      <c r="F825" s="14">
        <f t="shared" si="141"/>
        <v>2.0460881130650996</v>
      </c>
      <c r="G825" s="17">
        <f t="shared" si="142"/>
        <v>49.198918636105496</v>
      </c>
      <c r="H825" s="17">
        <f>信用曲线—价格!H824</f>
        <v>48.810000000000016</v>
      </c>
      <c r="I825" s="17">
        <f t="shared" si="143"/>
        <v>46.837166666666683</v>
      </c>
      <c r="J825" s="17">
        <f t="shared" si="144"/>
        <v>2.2937831171888452</v>
      </c>
      <c r="K825" s="17">
        <f t="shared" si="145"/>
        <v>51.424732901044372</v>
      </c>
      <c r="L825" s="17">
        <f t="shared" si="146"/>
        <v>42.249600432288993</v>
      </c>
      <c r="M825" s="17">
        <f t="shared" si="147"/>
        <v>71.501960217485035</v>
      </c>
      <c r="N825" s="17">
        <f t="shared" si="148"/>
        <v>60.350439426795262</v>
      </c>
      <c r="O825" s="18">
        <f>IFERROR(_xlfn.PERCENTRANK.EXC(INDEX(B:B, MAX(4, ROW()-251)):INDEX(B:B, ROW()), B825), "")</f>
        <v>0.23699999999999999</v>
      </c>
      <c r="P825" s="18">
        <f>IFERROR(_xlfn.PERCENTRANK.EXC(INDEX(H:H, MAX(4, ROW()-251)):INDEX(H:H, ROW()), H825), "")</f>
        <v>0.80200000000000005</v>
      </c>
      <c r="Q825">
        <f t="shared" si="149"/>
        <v>0.51950000000000007</v>
      </c>
      <c r="R825" s="1" t="str">
        <f t="shared" si="150"/>
        <v>中性</v>
      </c>
    </row>
    <row r="826" spans="1:18">
      <c r="A826" s="3">
        <f>信用曲线—价格!A825</f>
        <v>45765</v>
      </c>
      <c r="B826" s="14">
        <f>信用曲线—价格!D825</f>
        <v>2.2646000000000002</v>
      </c>
      <c r="C826" s="14">
        <f t="shared" si="138"/>
        <v>2.2775949999999994</v>
      </c>
      <c r="D826" s="14">
        <f t="shared" si="139"/>
        <v>0.1139291638754359</v>
      </c>
      <c r="E826" s="14">
        <f t="shared" si="140"/>
        <v>2.505453327750871</v>
      </c>
      <c r="F826" s="14">
        <f t="shared" si="141"/>
        <v>2.0497366722491277</v>
      </c>
      <c r="G826" s="17">
        <f t="shared" si="142"/>
        <v>47.148447430412276</v>
      </c>
      <c r="H826" s="17">
        <f>信用曲线—价格!H825</f>
        <v>48.670000000000016</v>
      </c>
      <c r="I826" s="17">
        <f t="shared" si="143"/>
        <v>46.845333333333336</v>
      </c>
      <c r="J826" s="17">
        <f t="shared" si="144"/>
        <v>2.2995102401669754</v>
      </c>
      <c r="K826" s="17">
        <f t="shared" si="145"/>
        <v>51.444353813667284</v>
      </c>
      <c r="L826" s="17">
        <f t="shared" si="146"/>
        <v>42.246312852999388</v>
      </c>
      <c r="M826" s="17">
        <f t="shared" si="147"/>
        <v>69.837557524142468</v>
      </c>
      <c r="N826" s="17">
        <f t="shared" si="148"/>
        <v>58.493002477277372</v>
      </c>
      <c r="O826" s="18">
        <f>IFERROR(_xlfn.PERCENTRANK.EXC(INDEX(B:B, MAX(4, ROW()-251)):INDEX(B:B, ROW()), B826), "")</f>
        <v>0.22900000000000001</v>
      </c>
      <c r="P826" s="18">
        <f>IFERROR(_xlfn.PERCENTRANK.EXC(INDEX(H:H, MAX(4, ROW()-251)):INDEX(H:H, ROW()), H826), "")</f>
        <v>0.79800000000000004</v>
      </c>
      <c r="Q826">
        <f t="shared" si="149"/>
        <v>0.51350000000000007</v>
      </c>
      <c r="R826" s="1" t="str">
        <f t="shared" si="150"/>
        <v>中性</v>
      </c>
    </row>
    <row r="827" spans="1:18">
      <c r="A827" s="3">
        <f>信用曲线—价格!A826</f>
        <v>45768</v>
      </c>
      <c r="B827" s="14">
        <f>信用曲线—价格!D826</f>
        <v>2.2816999999999998</v>
      </c>
      <c r="C827" s="14">
        <f t="shared" si="138"/>
        <v>2.2795899999999993</v>
      </c>
      <c r="D827" s="14">
        <f t="shared" si="139"/>
        <v>0.11291419075818714</v>
      </c>
      <c r="E827" s="14">
        <f t="shared" si="140"/>
        <v>2.5054183815163737</v>
      </c>
      <c r="F827" s="14">
        <f t="shared" si="141"/>
        <v>2.0537616184836249</v>
      </c>
      <c r="G827" s="17">
        <f t="shared" si="142"/>
        <v>50.467168915136448</v>
      </c>
      <c r="H827" s="17">
        <f>信用曲线—价格!H826</f>
        <v>49.129999999999981</v>
      </c>
      <c r="I827" s="17">
        <f t="shared" si="143"/>
        <v>46.878166666666672</v>
      </c>
      <c r="J827" s="17">
        <f t="shared" si="144"/>
        <v>2.318068666936504</v>
      </c>
      <c r="K827" s="17">
        <f t="shared" si="145"/>
        <v>51.514304000539681</v>
      </c>
      <c r="L827" s="17">
        <f t="shared" si="146"/>
        <v>42.242029332793663</v>
      </c>
      <c r="M827" s="17">
        <f t="shared" si="147"/>
        <v>74.285662515654366</v>
      </c>
      <c r="N827" s="17">
        <f t="shared" si="148"/>
        <v>62.37641571539541</v>
      </c>
      <c r="O827" s="18">
        <f>IFERROR(_xlfn.PERCENTRANK.EXC(INDEX(B:B, MAX(4, ROW()-251)):INDEX(B:B, ROW()), B827), "")</f>
        <v>0.26</v>
      </c>
      <c r="P827" s="18">
        <f>IFERROR(_xlfn.PERCENTRANK.EXC(INDEX(H:H, MAX(4, ROW()-251)):INDEX(H:H, ROW()), H827), "")</f>
        <v>0.83699999999999997</v>
      </c>
      <c r="Q827">
        <f t="shared" si="149"/>
        <v>0.54849999999999999</v>
      </c>
      <c r="R827" s="1" t="str">
        <f t="shared" si="150"/>
        <v>中性</v>
      </c>
    </row>
    <row r="828" spans="1:18">
      <c r="A828" s="3">
        <f>信用曲线—价格!A827</f>
        <v>45769</v>
      </c>
      <c r="B828" s="14">
        <f>信用曲线—价格!D827</f>
        <v>2.2827000000000002</v>
      </c>
      <c r="C828" s="14">
        <f t="shared" si="138"/>
        <v>2.2815833333333329</v>
      </c>
      <c r="D828" s="14">
        <f t="shared" si="139"/>
        <v>0.11187376385707248</v>
      </c>
      <c r="E828" s="14">
        <f t="shared" si="140"/>
        <v>2.5053308610474776</v>
      </c>
      <c r="F828" s="14">
        <f t="shared" si="141"/>
        <v>2.0578358056191881</v>
      </c>
      <c r="G828" s="17">
        <f t="shared" si="142"/>
        <v>50.24953720786894</v>
      </c>
      <c r="H828" s="17">
        <f>信用曲线—价格!H827</f>
        <v>50.810000000000024</v>
      </c>
      <c r="I828" s="17">
        <f t="shared" si="143"/>
        <v>46.895666666666664</v>
      </c>
      <c r="J828" s="17">
        <f t="shared" si="144"/>
        <v>2.3440117477193541</v>
      </c>
      <c r="K828" s="17">
        <f t="shared" si="145"/>
        <v>51.58369016210537</v>
      </c>
      <c r="L828" s="17">
        <f t="shared" si="146"/>
        <v>42.207643171227957</v>
      </c>
      <c r="M828" s="17">
        <f t="shared" si="147"/>
        <v>91.748226487579231</v>
      </c>
      <c r="N828" s="17">
        <f t="shared" si="148"/>
        <v>70.998881847724078</v>
      </c>
      <c r="O828" s="18">
        <f>IFERROR(_xlfn.PERCENTRANK.EXC(INDEX(B:B, MAX(4, ROW()-251)):INDEX(B:B, ROW()), B828), "")</f>
        <v>0.26800000000000002</v>
      </c>
      <c r="P828" s="18">
        <f>IFERROR(_xlfn.PERCENTRANK.EXC(INDEX(H:H, MAX(4, ROW()-251)):INDEX(H:H, ROW()), H828), "")</f>
        <v>0.92800000000000005</v>
      </c>
      <c r="Q828">
        <f t="shared" si="149"/>
        <v>0.59800000000000009</v>
      </c>
      <c r="R828" s="1" t="str">
        <f t="shared" si="150"/>
        <v>便宜</v>
      </c>
    </row>
    <row r="829" spans="1:18">
      <c r="A829" s="3">
        <f>信用曲线—价格!A828</f>
        <v>45770</v>
      </c>
      <c r="B829" s="14">
        <f>信用曲线—价格!D828</f>
        <v>2.2938000000000001</v>
      </c>
      <c r="C829" s="14">
        <f t="shared" si="138"/>
        <v>2.2838033333333327</v>
      </c>
      <c r="D829" s="14">
        <f t="shared" si="139"/>
        <v>0.11074823940394468</v>
      </c>
      <c r="E829" s="14">
        <f t="shared" si="140"/>
        <v>2.5052998121412222</v>
      </c>
      <c r="F829" s="14">
        <f t="shared" si="141"/>
        <v>2.0623068545254433</v>
      </c>
      <c r="G829" s="17">
        <f t="shared" si="142"/>
        <v>52.25661977121942</v>
      </c>
      <c r="H829" s="17">
        <f>信用曲线—价格!H828</f>
        <v>50.930000000000007</v>
      </c>
      <c r="I829" s="17">
        <f t="shared" si="143"/>
        <v>46.927999999999997</v>
      </c>
      <c r="J829" s="17">
        <f t="shared" si="144"/>
        <v>2.3863878099883573</v>
      </c>
      <c r="K829" s="17">
        <f t="shared" si="145"/>
        <v>51.70077561997671</v>
      </c>
      <c r="L829" s="17">
        <f t="shared" si="146"/>
        <v>42.155224380023284</v>
      </c>
      <c r="M829" s="17">
        <f t="shared" si="147"/>
        <v>91.925289586728312</v>
      </c>
      <c r="N829" s="17">
        <f t="shared" si="148"/>
        <v>72.090954678973873</v>
      </c>
      <c r="O829" s="18">
        <f>IFERROR(_xlfn.PERCENTRANK.EXC(INDEX(B:B, MAX(4, ROW()-251)):INDEX(B:B, ROW()), B829), "")</f>
        <v>0.3</v>
      </c>
      <c r="P829" s="18">
        <f>IFERROR(_xlfn.PERCENTRANK.EXC(INDEX(H:H, MAX(4, ROW()-251)):INDEX(H:H, ROW()), H829), "")</f>
        <v>0.92800000000000005</v>
      </c>
      <c r="Q829">
        <f t="shared" si="149"/>
        <v>0.61399999999999999</v>
      </c>
      <c r="R829" s="1" t="str">
        <f t="shared" si="150"/>
        <v>便宜</v>
      </c>
    </row>
    <row r="830" spans="1:18">
      <c r="A830" s="3">
        <f>信用曲线—价格!A829</f>
        <v>45771</v>
      </c>
      <c r="B830" s="14">
        <f>信用曲线—价格!D829</f>
        <v>2.3039000000000001</v>
      </c>
      <c r="C830" s="14">
        <f t="shared" si="138"/>
        <v>2.2863699999999993</v>
      </c>
      <c r="D830" s="14">
        <f t="shared" si="139"/>
        <v>0.10936826965248954</v>
      </c>
      <c r="E830" s="14">
        <f t="shared" si="140"/>
        <v>2.5051065393049785</v>
      </c>
      <c r="F830" s="14">
        <f t="shared" si="141"/>
        <v>2.0676334606950202</v>
      </c>
      <c r="G830" s="17">
        <f t="shared" si="142"/>
        <v>54.007103718405055</v>
      </c>
      <c r="H830" s="17">
        <f>信用曲线—价格!H829</f>
        <v>51.22</v>
      </c>
      <c r="I830" s="17">
        <f t="shared" si="143"/>
        <v>47.024999999999991</v>
      </c>
      <c r="J830" s="17">
        <f t="shared" si="144"/>
        <v>2.4408872379679059</v>
      </c>
      <c r="K830" s="17">
        <f t="shared" si="145"/>
        <v>51.906774475935805</v>
      </c>
      <c r="L830" s="17">
        <f t="shared" si="146"/>
        <v>42.143225524064178</v>
      </c>
      <c r="M830" s="17">
        <f t="shared" si="147"/>
        <v>92.965934013121796</v>
      </c>
      <c r="N830" s="17">
        <f t="shared" si="148"/>
        <v>73.486518865763429</v>
      </c>
      <c r="O830" s="18">
        <f>IFERROR(_xlfn.PERCENTRANK.EXC(INDEX(B:B, MAX(4, ROW()-251)):INDEX(B:B, ROW()), B830), "")</f>
        <v>0.316</v>
      </c>
      <c r="P830" s="18">
        <f>IFERROR(_xlfn.PERCENTRANK.EXC(INDEX(H:H, MAX(4, ROW()-251)):INDEX(H:H, ROW()), H830), "")</f>
        <v>0.92800000000000005</v>
      </c>
      <c r="Q830">
        <f t="shared" si="149"/>
        <v>0.622</v>
      </c>
      <c r="R830" s="1" t="str">
        <f t="shared" si="150"/>
        <v>便宜</v>
      </c>
    </row>
    <row r="831" spans="1:18">
      <c r="A831" s="3">
        <f>信用曲线—价格!A830</f>
        <v>45772</v>
      </c>
      <c r="B831" s="14">
        <f>信用曲线—价格!D830</f>
        <v>2.3094999999999999</v>
      </c>
      <c r="C831" s="14">
        <f t="shared" si="138"/>
        <v>2.288863333333333</v>
      </c>
      <c r="D831" s="14">
        <f t="shared" si="139"/>
        <v>0.10813449090967127</v>
      </c>
      <c r="E831" s="14">
        <f t="shared" si="140"/>
        <v>2.5051323151526756</v>
      </c>
      <c r="F831" s="14">
        <f t="shared" si="141"/>
        <v>2.0725943515139904</v>
      </c>
      <c r="G831" s="17">
        <f t="shared" si="142"/>
        <v>54.771064831642256</v>
      </c>
      <c r="H831" s="17">
        <f>信用曲线—价格!H830</f>
        <v>51.899999999999991</v>
      </c>
      <c r="I831" s="17">
        <f t="shared" si="143"/>
        <v>47.108666666666664</v>
      </c>
      <c r="J831" s="17">
        <f t="shared" si="144"/>
        <v>2.5205679119734241</v>
      </c>
      <c r="K831" s="17">
        <f t="shared" si="145"/>
        <v>52.14980249061351</v>
      </c>
      <c r="L831" s="17">
        <f t="shared" si="146"/>
        <v>42.067530842719819</v>
      </c>
      <c r="M831" s="17">
        <f t="shared" si="147"/>
        <v>97.522359054214675</v>
      </c>
      <c r="N831" s="17">
        <f t="shared" si="148"/>
        <v>76.146711942928462</v>
      </c>
      <c r="O831" s="18">
        <f>IFERROR(_xlfn.PERCENTRANK.EXC(INDEX(B:B, MAX(4, ROW()-251)):INDEX(B:B, ROW()), B831), "")</f>
        <v>0.32800000000000001</v>
      </c>
      <c r="P831" s="18">
        <f>IFERROR(_xlfn.PERCENTRANK.EXC(INDEX(H:H, MAX(4, ROW()-251)):INDEX(H:H, ROW()), H831), "")</f>
        <v>0.95199999999999996</v>
      </c>
      <c r="Q831">
        <f t="shared" si="149"/>
        <v>0.64</v>
      </c>
      <c r="R831" s="1" t="str">
        <f t="shared" si="150"/>
        <v>便宜</v>
      </c>
    </row>
    <row r="832" spans="1:18">
      <c r="A832" s="3">
        <f>信用曲线—价格!A831</f>
        <v>45774</v>
      </c>
      <c r="B832" s="14">
        <f>信用曲线—价格!D831</f>
        <v>2.3096999999999999</v>
      </c>
      <c r="C832" s="14">
        <f t="shared" ref="C832:C895" si="151">AVERAGE(B773:B832)</f>
        <v>2.2914166666666662</v>
      </c>
      <c r="D832" s="14">
        <f t="shared" ref="D832:D895" si="152">STDEV(B773:B832)</f>
        <v>0.10675601545654552</v>
      </c>
      <c r="E832" s="14">
        <f t="shared" ref="E832:E895" si="153">C832+2*D832</f>
        <v>2.5049286975797571</v>
      </c>
      <c r="F832" s="14">
        <f t="shared" ref="F832:F895" si="154">C832-2*D832</f>
        <v>2.0779046357535753</v>
      </c>
      <c r="G832" s="17">
        <f t="shared" ref="G832:G895" si="155">IF(AND(E832&lt;&gt;F832,NOT(ISBLANK(B832))),100*(B832-F832)/(E832-F832),"")</f>
        <v>54.281569814858777</v>
      </c>
      <c r="H832" s="17">
        <f>信用曲线—价格!H831</f>
        <v>52.059999999999995</v>
      </c>
      <c r="I832" s="17">
        <f t="shared" ref="I832:I895" si="156">AVERAGE(H773:H832)</f>
        <v>47.195333333333338</v>
      </c>
      <c r="J832" s="17">
        <f t="shared" ref="J832:J895" si="157">STDEV(H773:H832)</f>
        <v>2.6000185570828434</v>
      </c>
      <c r="K832" s="17">
        <f t="shared" ref="K832:K895" si="158">I832+2*J832</f>
        <v>52.395370447499026</v>
      </c>
      <c r="L832" s="17">
        <f t="shared" ref="L832:L895" si="159">I832-2*J832</f>
        <v>41.995296219167649</v>
      </c>
      <c r="M832" s="17">
        <f t="shared" ref="M832:M895" si="160">IF(AND(K832&lt;&gt;L832,NOT(ISBLANK(H832))),100*(H832-L832)/(K832-L832),"")</f>
        <v>96.775307174390832</v>
      </c>
      <c r="N832" s="17">
        <f t="shared" ref="N832:N895" si="161">IF(AND(NOT(ISBLANK(G832)),NOT(ISBLANK(M832))),(G832+M832)/2,"")</f>
        <v>75.528438494624808</v>
      </c>
      <c r="O832" s="18">
        <f>IFERROR(_xlfn.PERCENTRANK.EXC(INDEX(B:B, MAX(4, ROW()-251)):INDEX(B:B, ROW()), B832), "")</f>
        <v>0.33200000000000002</v>
      </c>
      <c r="P832" s="18">
        <f>IFERROR(_xlfn.PERCENTRANK.EXC(INDEX(H:H, MAX(4, ROW()-251)):INDEX(H:H, ROW()), H832), "")</f>
        <v>0.95599999999999996</v>
      </c>
      <c r="Q832">
        <f t="shared" ref="Q832:Q895" si="162">AVERAGE(O832:P832)</f>
        <v>0.64400000000000002</v>
      </c>
      <c r="R832" s="1" t="str">
        <f t="shared" si="150"/>
        <v>便宜</v>
      </c>
    </row>
    <row r="833" spans="1:18">
      <c r="A833" s="3">
        <f>信用曲线—价格!A832</f>
        <v>45775</v>
      </c>
      <c r="B833" s="14">
        <f>信用曲线—价格!D832</f>
        <v>2.3184999999999998</v>
      </c>
      <c r="C833" s="14">
        <f t="shared" si="151"/>
        <v>2.2943349999999989</v>
      </c>
      <c r="D833" s="14">
        <f t="shared" si="152"/>
        <v>0.10502038030621014</v>
      </c>
      <c r="E833" s="14">
        <f t="shared" si="153"/>
        <v>2.5043757606124193</v>
      </c>
      <c r="F833" s="14">
        <f t="shared" si="154"/>
        <v>2.0842942393875785</v>
      </c>
      <c r="G833" s="17">
        <f t="shared" si="155"/>
        <v>55.752454887694768</v>
      </c>
      <c r="H833" s="17">
        <f>信用曲线—价格!H832</f>
        <v>53.459999999999972</v>
      </c>
      <c r="I833" s="17">
        <f t="shared" si="156"/>
        <v>47.271499999999996</v>
      </c>
      <c r="J833" s="17">
        <f t="shared" si="157"/>
        <v>2.7149047646935851</v>
      </c>
      <c r="K833" s="17">
        <f t="shared" si="158"/>
        <v>52.701309529387167</v>
      </c>
      <c r="L833" s="17">
        <f t="shared" si="159"/>
        <v>41.841690470612825</v>
      </c>
      <c r="M833" s="17">
        <f t="shared" si="160"/>
        <v>106.9863451609732</v>
      </c>
      <c r="N833" s="17">
        <f t="shared" si="161"/>
        <v>81.369400024333984</v>
      </c>
      <c r="O833" s="18">
        <f>IFERROR(_xlfn.PERCENTRANK.EXC(INDEX(B:B, MAX(4, ROW()-251)):INDEX(B:B, ROW()), B833), "")</f>
        <v>0.36699999999999999</v>
      </c>
      <c r="P833" s="18">
        <f>IFERROR(_xlfn.PERCENTRANK.EXC(INDEX(H:H, MAX(4, ROW()-251)):INDEX(H:H, ROW()), H833), "")</f>
        <v>0.97199999999999998</v>
      </c>
      <c r="Q833">
        <f t="shared" si="162"/>
        <v>0.66949999999999998</v>
      </c>
      <c r="R833" s="1" t="str">
        <f t="shared" si="150"/>
        <v>便宜</v>
      </c>
    </row>
    <row r="834" spans="1:18">
      <c r="A834" s="3">
        <f>信用曲线—价格!A833</f>
        <v>45776</v>
      </c>
      <c r="B834" s="14">
        <f>信用曲线—价格!D833</f>
        <v>2.3178999999999998</v>
      </c>
      <c r="C834" s="14">
        <f t="shared" si="151"/>
        <v>2.2972899999999998</v>
      </c>
      <c r="D834" s="14">
        <f t="shared" si="152"/>
        <v>0.10309814922141597</v>
      </c>
      <c r="E834" s="14">
        <f t="shared" si="153"/>
        <v>2.5034862984428319</v>
      </c>
      <c r="F834" s="14">
        <f t="shared" si="154"/>
        <v>2.0910937015571678</v>
      </c>
      <c r="G834" s="17">
        <f t="shared" si="155"/>
        <v>54.997664884298139</v>
      </c>
      <c r="H834" s="17">
        <f>信用曲线—价格!H833</f>
        <v>55.54999999999999</v>
      </c>
      <c r="I834" s="17">
        <f t="shared" si="156"/>
        <v>47.359166666666674</v>
      </c>
      <c r="J834" s="17">
        <f t="shared" si="157"/>
        <v>2.8931036010360365</v>
      </c>
      <c r="K834" s="17">
        <f t="shared" si="158"/>
        <v>53.145373868738744</v>
      </c>
      <c r="L834" s="17">
        <f t="shared" si="159"/>
        <v>41.572959464594604</v>
      </c>
      <c r="M834" s="17">
        <f t="shared" si="160"/>
        <v>120.77894938155806</v>
      </c>
      <c r="N834" s="17">
        <f t="shared" si="161"/>
        <v>87.888307132928105</v>
      </c>
      <c r="O834" s="18">
        <f>IFERROR(_xlfn.PERCENTRANK.EXC(INDEX(B:B, MAX(4, ROW()-251)):INDEX(B:B, ROW()), B834), "")</f>
        <v>0.36699999999999999</v>
      </c>
      <c r="P834" s="18">
        <f>IFERROR(_xlfn.PERCENTRANK.EXC(INDEX(H:H, MAX(4, ROW()-251)):INDEX(H:H, ROW()), H834), "")</f>
        <v>0.996</v>
      </c>
      <c r="Q834">
        <f t="shared" si="162"/>
        <v>0.68149999999999999</v>
      </c>
      <c r="R834" s="1" t="str">
        <f t="shared" ref="R834:R897" si="163">IF(Q834="", "", IF(Q834&gt;=0.55, "便宜", IF(Q834&gt;=0.15, "中性", "贵")))</f>
        <v>便宜</v>
      </c>
    </row>
    <row r="835" spans="1:18">
      <c r="A835" s="3">
        <f>信用曲线—价格!A834</f>
        <v>45777</v>
      </c>
      <c r="B835" s="14">
        <f>信用曲线—价格!D834</f>
        <v>2.2964000000000002</v>
      </c>
      <c r="C835" s="14">
        <f t="shared" si="151"/>
        <v>2.3000683333333334</v>
      </c>
      <c r="D835" s="14">
        <f t="shared" si="152"/>
        <v>0.10072413322597661</v>
      </c>
      <c r="E835" s="14">
        <f t="shared" si="153"/>
        <v>2.5015165997852864</v>
      </c>
      <c r="F835" s="14">
        <f t="shared" si="154"/>
        <v>2.0986200668813804</v>
      </c>
      <c r="G835" s="17">
        <f t="shared" si="155"/>
        <v>49.089509828517656</v>
      </c>
      <c r="H835" s="17">
        <f>信用曲线—价格!H834</f>
        <v>54.900000000000013</v>
      </c>
      <c r="I835" s="17">
        <f t="shared" si="156"/>
        <v>47.414333333333346</v>
      </c>
      <c r="J835" s="17">
        <f t="shared" si="157"/>
        <v>3.0045571977917573</v>
      </c>
      <c r="K835" s="17">
        <f t="shared" si="158"/>
        <v>53.423447728916862</v>
      </c>
      <c r="L835" s="17">
        <f t="shared" si="159"/>
        <v>41.405218937749829</v>
      </c>
      <c r="M835" s="17">
        <f t="shared" si="160"/>
        <v>112.28593910750278</v>
      </c>
      <c r="N835" s="17">
        <f t="shared" si="161"/>
        <v>80.687724468010217</v>
      </c>
      <c r="O835" s="18">
        <f>IFERROR(_xlfn.PERCENTRANK.EXC(INDEX(B:B, MAX(4, ROW()-251)):INDEX(B:B, ROW()), B835), "")</f>
        <v>0.308</v>
      </c>
      <c r="P835" s="18">
        <f>IFERROR(_xlfn.PERCENTRANK.EXC(INDEX(H:H, MAX(4, ROW()-251)):INDEX(H:H, ROW()), H835), "")</f>
        <v>0.98799999999999999</v>
      </c>
      <c r="Q835">
        <f t="shared" si="162"/>
        <v>0.64800000000000002</v>
      </c>
      <c r="R835" s="1" t="str">
        <f t="shared" si="163"/>
        <v>便宜</v>
      </c>
    </row>
    <row r="836" spans="1:18">
      <c r="A836" s="3">
        <f>信用曲线—价格!A835</f>
        <v>45783</v>
      </c>
      <c r="B836" s="14">
        <f>信用曲线—价格!D835</f>
        <v>2.2884000000000002</v>
      </c>
      <c r="C836" s="14">
        <f t="shared" si="151"/>
        <v>2.3027466666666663</v>
      </c>
      <c r="D836" s="14">
        <f t="shared" si="152"/>
        <v>9.8167153308530652E-2</v>
      </c>
      <c r="E836" s="14">
        <f t="shared" si="153"/>
        <v>2.4990809732837276</v>
      </c>
      <c r="F836" s="14">
        <f t="shared" si="154"/>
        <v>2.106412360049605</v>
      </c>
      <c r="G836" s="17">
        <f t="shared" si="155"/>
        <v>46.346367857491046</v>
      </c>
      <c r="H836" s="17">
        <f>信用曲线—价格!H835</f>
        <v>54.370000000000033</v>
      </c>
      <c r="I836" s="17">
        <f t="shared" si="156"/>
        <v>47.476500000000009</v>
      </c>
      <c r="J836" s="17">
        <f t="shared" si="157"/>
        <v>3.1091962147305732</v>
      </c>
      <c r="K836" s="17">
        <f t="shared" si="158"/>
        <v>53.694892429461156</v>
      </c>
      <c r="L836" s="17">
        <f t="shared" si="159"/>
        <v>41.258107570538861</v>
      </c>
      <c r="M836" s="17">
        <f t="shared" si="160"/>
        <v>105.42831268850443</v>
      </c>
      <c r="N836" s="17">
        <f t="shared" si="161"/>
        <v>75.887340272997733</v>
      </c>
      <c r="O836" s="18">
        <f>IFERROR(_xlfn.PERCENTRANK.EXC(INDEX(B:B, MAX(4, ROW()-251)):INDEX(B:B, ROW()), B836), "")</f>
        <v>0.29199999999999998</v>
      </c>
      <c r="P836" s="18">
        <f>IFERROR(_xlfn.PERCENTRANK.EXC(INDEX(H:H, MAX(4, ROW()-251)):INDEX(H:H, ROW()), H836), "")</f>
        <v>0.98</v>
      </c>
      <c r="Q836">
        <f t="shared" si="162"/>
        <v>0.63600000000000001</v>
      </c>
      <c r="R836" s="1" t="str">
        <f t="shared" si="163"/>
        <v>便宜</v>
      </c>
    </row>
    <row r="837" spans="1:18">
      <c r="A837" s="3">
        <f>信用曲线—价格!A836</f>
        <v>45784</v>
      </c>
      <c r="B837" s="14">
        <f>信用曲线—价格!D836</f>
        <v>2.2761999999999998</v>
      </c>
      <c r="C837" s="14">
        <f t="shared" si="151"/>
        <v>2.305168333333333</v>
      </c>
      <c r="D837" s="14">
        <f t="shared" si="152"/>
        <v>9.561506421924168E-2</v>
      </c>
      <c r="E837" s="14">
        <f t="shared" si="153"/>
        <v>2.4963984617718165</v>
      </c>
      <c r="F837" s="14">
        <f t="shared" si="154"/>
        <v>2.1139382048948496</v>
      </c>
      <c r="G837" s="17">
        <f t="shared" si="155"/>
        <v>42.425792533352812</v>
      </c>
      <c r="H837" s="17">
        <f>信用曲线—价格!H836</f>
        <v>51.649999999999977</v>
      </c>
      <c r="I837" s="17">
        <f t="shared" si="156"/>
        <v>47.492166666666677</v>
      </c>
      <c r="J837" s="17">
        <f t="shared" si="157"/>
        <v>3.1280762982516297</v>
      </c>
      <c r="K837" s="17">
        <f t="shared" si="158"/>
        <v>53.748319263169932</v>
      </c>
      <c r="L837" s="17">
        <f t="shared" si="159"/>
        <v>41.236014070163421</v>
      </c>
      <c r="M837" s="17">
        <f t="shared" si="160"/>
        <v>83.229954586283853</v>
      </c>
      <c r="N837" s="17">
        <f t="shared" si="161"/>
        <v>62.827873559818329</v>
      </c>
      <c r="O837" s="18">
        <f>IFERROR(_xlfn.PERCENTRANK.EXC(INDEX(B:B, MAX(4, ROW()-251)):INDEX(B:B, ROW()), B837), "")</f>
        <v>0.252</v>
      </c>
      <c r="P837" s="18">
        <f>IFERROR(_xlfn.PERCENTRANK.EXC(INDEX(H:H, MAX(4, ROW()-251)):INDEX(H:H, ROW()), H837), "")</f>
        <v>0.92400000000000004</v>
      </c>
      <c r="Q837">
        <f t="shared" si="162"/>
        <v>0.58800000000000008</v>
      </c>
      <c r="R837" s="1" t="str">
        <f t="shared" si="163"/>
        <v>便宜</v>
      </c>
    </row>
    <row r="838" spans="1:18">
      <c r="A838" s="3">
        <f>信用曲线—价格!A837</f>
        <v>45785</v>
      </c>
      <c r="B838" s="14">
        <f>信用曲线—价格!D837</f>
        <v>2.2551000000000001</v>
      </c>
      <c r="C838" s="14">
        <f t="shared" si="151"/>
        <v>2.3073749999999995</v>
      </c>
      <c r="D838" s="14">
        <f t="shared" si="152"/>
        <v>9.2819505228413382E-2</v>
      </c>
      <c r="E838" s="14">
        <f t="shared" si="153"/>
        <v>2.4930140104568261</v>
      </c>
      <c r="F838" s="14">
        <f t="shared" si="154"/>
        <v>2.1217359895431729</v>
      </c>
      <c r="G838" s="17">
        <f t="shared" si="155"/>
        <v>35.92025461906973</v>
      </c>
      <c r="H838" s="17">
        <f>信用曲线—价格!H837</f>
        <v>52.160000000000004</v>
      </c>
      <c r="I838" s="17">
        <f t="shared" si="156"/>
        <v>47.576333333333338</v>
      </c>
      <c r="J838" s="17">
        <f t="shared" si="157"/>
        <v>3.1850402262668296</v>
      </c>
      <c r="K838" s="17">
        <f t="shared" si="158"/>
        <v>53.946413785866994</v>
      </c>
      <c r="L838" s="17">
        <f t="shared" si="159"/>
        <v>41.206252880799681</v>
      </c>
      <c r="M838" s="17">
        <f t="shared" si="160"/>
        <v>85.978090864170667</v>
      </c>
      <c r="N838" s="17">
        <f t="shared" si="161"/>
        <v>60.949172741620202</v>
      </c>
      <c r="O838" s="18">
        <f>IFERROR(_xlfn.PERCENTRANK.EXC(INDEX(B:B, MAX(4, ROW()-251)):INDEX(B:B, ROW()), B838), "")</f>
        <v>0.20100000000000001</v>
      </c>
      <c r="P838" s="18">
        <f>IFERROR(_xlfn.PERCENTRANK.EXC(INDEX(H:H, MAX(4, ROW()-251)):INDEX(H:H, ROW()), H838), "")</f>
        <v>0.94</v>
      </c>
      <c r="Q838">
        <f t="shared" si="162"/>
        <v>0.57050000000000001</v>
      </c>
      <c r="R838" s="1" t="str">
        <f t="shared" si="163"/>
        <v>便宜</v>
      </c>
    </row>
    <row r="839" spans="1:18">
      <c r="A839" s="3">
        <f>信用曲线—价格!A838</f>
        <v>45786</v>
      </c>
      <c r="B839" s="14">
        <f>信用曲线—价格!D838</f>
        <v>2.2513000000000001</v>
      </c>
      <c r="C839" s="14">
        <f t="shared" si="151"/>
        <v>2.3094316666666659</v>
      </c>
      <c r="D839" s="14">
        <f t="shared" si="152"/>
        <v>9.0102720084726973E-2</v>
      </c>
      <c r="E839" s="14">
        <f t="shared" si="153"/>
        <v>2.4896371068361196</v>
      </c>
      <c r="F839" s="14">
        <f t="shared" si="154"/>
        <v>2.1292262264972122</v>
      </c>
      <c r="G839" s="17">
        <f t="shared" si="155"/>
        <v>33.870723710670866</v>
      </c>
      <c r="H839" s="17">
        <f>信用曲线—价格!H838</f>
        <v>53.02</v>
      </c>
      <c r="I839" s="17">
        <f t="shared" si="156"/>
        <v>47.658333333333339</v>
      </c>
      <c r="J839" s="17">
        <f t="shared" si="157"/>
        <v>3.261174357818116</v>
      </c>
      <c r="K839" s="17">
        <f t="shared" si="158"/>
        <v>54.180682048969572</v>
      </c>
      <c r="L839" s="17">
        <f t="shared" si="159"/>
        <v>41.135984617697105</v>
      </c>
      <c r="M839" s="17">
        <f t="shared" si="160"/>
        <v>91.10226929306134</v>
      </c>
      <c r="N839" s="17">
        <f t="shared" si="161"/>
        <v>62.4864965018661</v>
      </c>
      <c r="O839" s="18">
        <f>IFERROR(_xlfn.PERCENTRANK.EXC(INDEX(B:B, MAX(4, ROW()-251)):INDEX(B:B, ROW()), B839), "")</f>
        <v>0.193</v>
      </c>
      <c r="P839" s="18">
        <f>IFERROR(_xlfn.PERCENTRANK.EXC(INDEX(H:H, MAX(4, ROW()-251)):INDEX(H:H, ROW()), H839), "")</f>
        <v>0.95199999999999996</v>
      </c>
      <c r="Q839">
        <f t="shared" si="162"/>
        <v>0.57250000000000001</v>
      </c>
      <c r="R839" s="1" t="str">
        <f t="shared" si="163"/>
        <v>便宜</v>
      </c>
    </row>
    <row r="840" spans="1:18">
      <c r="A840" s="3">
        <f>信用曲线—价格!A839</f>
        <v>45789</v>
      </c>
      <c r="B840" s="14">
        <f>信用曲线—价格!D839</f>
        <v>2.2797999999999998</v>
      </c>
      <c r="C840" s="14">
        <f t="shared" si="151"/>
        <v>2.3120366666666659</v>
      </c>
      <c r="D840" s="14">
        <f t="shared" si="152"/>
        <v>8.6836276818800837E-2</v>
      </c>
      <c r="E840" s="14">
        <f t="shared" si="153"/>
        <v>2.4857092203042677</v>
      </c>
      <c r="F840" s="14">
        <f t="shared" si="154"/>
        <v>2.138364113029064</v>
      </c>
      <c r="G840" s="17">
        <f t="shared" si="155"/>
        <v>40.719124584897429</v>
      </c>
      <c r="H840" s="17">
        <f>信用曲线—价格!H839</f>
        <v>50.889999999999993</v>
      </c>
      <c r="I840" s="17">
        <f t="shared" si="156"/>
        <v>47.728666666666669</v>
      </c>
      <c r="J840" s="17">
        <f t="shared" si="157"/>
        <v>3.2849174933098562</v>
      </c>
      <c r="K840" s="17">
        <f t="shared" si="158"/>
        <v>54.29850165328638</v>
      </c>
      <c r="L840" s="17">
        <f t="shared" si="159"/>
        <v>41.158831680046958</v>
      </c>
      <c r="M840" s="17">
        <f t="shared" si="160"/>
        <v>74.059457655875491</v>
      </c>
      <c r="N840" s="17">
        <f t="shared" si="161"/>
        <v>57.38929112038646</v>
      </c>
      <c r="O840" s="18">
        <f>IFERROR(_xlfn.PERCENTRANK.EXC(INDEX(B:B, MAX(4, ROW()-251)):INDEX(B:B, ROW()), B840), "")</f>
        <v>0.26800000000000002</v>
      </c>
      <c r="P840" s="18">
        <f>IFERROR(_xlfn.PERCENTRANK.EXC(INDEX(H:H, MAX(4, ROW()-251)):INDEX(H:H, ROW()), H840), "")</f>
        <v>0.88500000000000001</v>
      </c>
      <c r="Q840">
        <f t="shared" si="162"/>
        <v>0.57650000000000001</v>
      </c>
      <c r="R840" s="1" t="str">
        <f t="shared" si="163"/>
        <v>便宜</v>
      </c>
    </row>
    <row r="841" spans="1:18">
      <c r="A841" s="3">
        <f>信用曲线—价格!A840</f>
        <v>45790</v>
      </c>
      <c r="B841" s="14">
        <f>信用曲线—价格!D840</f>
        <v>2.2826</v>
      </c>
      <c r="C841" s="14">
        <f t="shared" si="151"/>
        <v>2.3146766666666658</v>
      </c>
      <c r="D841" s="14">
        <f t="shared" si="152"/>
        <v>8.3367425184666097E-2</v>
      </c>
      <c r="E841" s="14">
        <f t="shared" si="153"/>
        <v>2.481411517035998</v>
      </c>
      <c r="F841" s="14">
        <f t="shared" si="154"/>
        <v>2.1479418162973336</v>
      </c>
      <c r="G841" s="17">
        <f t="shared" si="155"/>
        <v>40.380935180733587</v>
      </c>
      <c r="H841" s="17">
        <f>信用曲线—价格!H840</f>
        <v>53.919999999999987</v>
      </c>
      <c r="I841" s="17">
        <f t="shared" si="156"/>
        <v>47.856666666666669</v>
      </c>
      <c r="J841" s="17">
        <f t="shared" si="157"/>
        <v>3.3743391903825279</v>
      </c>
      <c r="K841" s="17">
        <f t="shared" si="158"/>
        <v>54.605345047431726</v>
      </c>
      <c r="L841" s="17">
        <f t="shared" si="159"/>
        <v>41.107988285901612</v>
      </c>
      <c r="M841" s="17">
        <f t="shared" si="160"/>
        <v>94.922375843357017</v>
      </c>
      <c r="N841" s="17">
        <f t="shared" si="161"/>
        <v>67.651655512045295</v>
      </c>
      <c r="O841" s="18">
        <f>IFERROR(_xlfn.PERCENTRANK.EXC(INDEX(B:B, MAX(4, ROW()-251)):INDEX(B:B, ROW()), B841), "")</f>
        <v>0.28399999999999997</v>
      </c>
      <c r="P841" s="18">
        <f>IFERROR(_xlfn.PERCENTRANK.EXC(INDEX(H:H, MAX(4, ROW()-251)):INDEX(H:H, ROW()), H841), "")</f>
        <v>0.96399999999999997</v>
      </c>
      <c r="Q841">
        <f t="shared" si="162"/>
        <v>0.624</v>
      </c>
      <c r="R841" s="1" t="str">
        <f t="shared" si="163"/>
        <v>便宜</v>
      </c>
    </row>
    <row r="842" spans="1:18">
      <c r="A842" s="3">
        <f>信用曲线—价格!A841</f>
        <v>45791</v>
      </c>
      <c r="B842" s="14">
        <f>信用曲线—价格!D841</f>
        <v>2.2835000000000001</v>
      </c>
      <c r="C842" s="14">
        <f t="shared" si="151"/>
        <v>2.3171699999999995</v>
      </c>
      <c r="D842" s="14">
        <f t="shared" si="152"/>
        <v>8.0039852997095179E-2</v>
      </c>
      <c r="E842" s="14">
        <f t="shared" si="153"/>
        <v>2.4772497059941898</v>
      </c>
      <c r="F842" s="14">
        <f t="shared" si="154"/>
        <v>2.1570902940058092</v>
      </c>
      <c r="G842" s="17">
        <f t="shared" si="155"/>
        <v>39.483363993303001</v>
      </c>
      <c r="H842" s="17">
        <f>信用曲线—价格!H841</f>
        <v>53.510000000000012</v>
      </c>
      <c r="I842" s="17">
        <f t="shared" si="156"/>
        <v>48.00683333333334</v>
      </c>
      <c r="J842" s="17">
        <f t="shared" si="157"/>
        <v>3.4225664330587606</v>
      </c>
      <c r="K842" s="17">
        <f t="shared" si="158"/>
        <v>54.851966199450864</v>
      </c>
      <c r="L842" s="17">
        <f t="shared" si="159"/>
        <v>41.161700467215816</v>
      </c>
      <c r="M842" s="17">
        <f t="shared" si="160"/>
        <v>90.197661420909725</v>
      </c>
      <c r="N842" s="17">
        <f t="shared" si="161"/>
        <v>64.84051270710637</v>
      </c>
      <c r="O842" s="18">
        <f>IFERROR(_xlfn.PERCENTRANK.EXC(INDEX(B:B, MAX(4, ROW()-251)):INDEX(B:B, ROW()), B842), "")</f>
        <v>0.29199999999999998</v>
      </c>
      <c r="P842" s="18">
        <f>IFERROR(_xlfn.PERCENTRANK.EXC(INDEX(H:H, MAX(4, ROW()-251)):INDEX(H:H, ROW()), H842), "")</f>
        <v>0.95599999999999996</v>
      </c>
      <c r="Q842">
        <f t="shared" si="162"/>
        <v>0.624</v>
      </c>
      <c r="R842" s="1" t="str">
        <f t="shared" si="163"/>
        <v>便宜</v>
      </c>
    </row>
    <row r="843" spans="1:18">
      <c r="A843" s="3">
        <f>信用曲线—价格!A842</f>
        <v>45792</v>
      </c>
      <c r="B843" s="14">
        <f>信用曲线—价格!D842</f>
        <v>2.2766000000000002</v>
      </c>
      <c r="C843" s="14">
        <f t="shared" si="151"/>
        <v>2.3193899999999994</v>
      </c>
      <c r="D843" s="14">
        <f t="shared" si="152"/>
        <v>7.6925069639117313E-2</v>
      </c>
      <c r="E843" s="14">
        <f t="shared" si="153"/>
        <v>2.4732401392782339</v>
      </c>
      <c r="F843" s="14">
        <f t="shared" si="154"/>
        <v>2.1655398607217649</v>
      </c>
      <c r="G843" s="17">
        <f t="shared" si="155"/>
        <v>36.093610249317209</v>
      </c>
      <c r="H843" s="17">
        <f>信用曲线—价格!H842</f>
        <v>50.820000000000022</v>
      </c>
      <c r="I843" s="17">
        <f t="shared" si="156"/>
        <v>48.154333333333334</v>
      </c>
      <c r="J843" s="17">
        <f t="shared" si="157"/>
        <v>3.3478778335985577</v>
      </c>
      <c r="K843" s="17">
        <f t="shared" si="158"/>
        <v>54.850089000530446</v>
      </c>
      <c r="L843" s="17">
        <f t="shared" si="159"/>
        <v>41.458577666136222</v>
      </c>
      <c r="M843" s="17">
        <f t="shared" si="160"/>
        <v>69.905644703598881</v>
      </c>
      <c r="N843" s="17">
        <f t="shared" si="161"/>
        <v>52.999627476458045</v>
      </c>
      <c r="O843" s="18">
        <f>IFERROR(_xlfn.PERCENTRANK.EXC(INDEX(B:B, MAX(4, ROW()-251)):INDEX(B:B, ROW()), B843), "")</f>
        <v>0.26800000000000002</v>
      </c>
      <c r="P843" s="18">
        <f>IFERROR(_xlfn.PERCENTRANK.EXC(INDEX(H:H, MAX(4, ROW()-251)):INDEX(H:H, ROW()), H843), "")</f>
        <v>0.873</v>
      </c>
      <c r="Q843">
        <f t="shared" si="162"/>
        <v>0.57050000000000001</v>
      </c>
      <c r="R843" s="1" t="str">
        <f t="shared" si="163"/>
        <v>便宜</v>
      </c>
    </row>
    <row r="844" spans="1:18">
      <c r="A844" s="3">
        <f>信用曲线—价格!A843</f>
        <v>45793</v>
      </c>
      <c r="B844" s="14">
        <f>信用曲线—价格!D843</f>
        <v>2.2795000000000001</v>
      </c>
      <c r="C844" s="14">
        <f t="shared" si="151"/>
        <v>2.3213416666666671</v>
      </c>
      <c r="D844" s="14">
        <f t="shared" si="152"/>
        <v>7.4315785880749746E-2</v>
      </c>
      <c r="E844" s="14">
        <f t="shared" si="153"/>
        <v>2.4699732384281665</v>
      </c>
      <c r="F844" s="14">
        <f t="shared" si="154"/>
        <v>2.1727100949051676</v>
      </c>
      <c r="G844" s="17">
        <f t="shared" si="155"/>
        <v>35.924367827513819</v>
      </c>
      <c r="H844" s="17">
        <f>信用曲线—价格!H843</f>
        <v>49.840000000000018</v>
      </c>
      <c r="I844" s="17">
        <f t="shared" si="156"/>
        <v>48.285333333333341</v>
      </c>
      <c r="J844" s="17">
        <f t="shared" si="157"/>
        <v>3.2546662546839635</v>
      </c>
      <c r="K844" s="17">
        <f t="shared" si="158"/>
        <v>54.794665842701271</v>
      </c>
      <c r="L844" s="17">
        <f t="shared" si="159"/>
        <v>41.776000823965411</v>
      </c>
      <c r="M844" s="17">
        <f t="shared" si="160"/>
        <v>61.941828631655184</v>
      </c>
      <c r="N844" s="17">
        <f t="shared" si="161"/>
        <v>48.933098229584502</v>
      </c>
      <c r="O844" s="18">
        <f>IFERROR(_xlfn.PERCENTRANK.EXC(INDEX(B:B, MAX(4, ROW()-251)):INDEX(B:B, ROW()), B844), "")</f>
        <v>0.27200000000000002</v>
      </c>
      <c r="P844" s="18">
        <f>IFERROR(_xlfn.PERCENTRANK.EXC(INDEX(H:H, MAX(4, ROW()-251)):INDEX(H:H, ROW()), H844), "")</f>
        <v>0.80600000000000005</v>
      </c>
      <c r="Q844">
        <f t="shared" si="162"/>
        <v>0.53900000000000003</v>
      </c>
      <c r="R844" s="1" t="str">
        <f t="shared" si="163"/>
        <v>中性</v>
      </c>
    </row>
    <row r="845" spans="1:18">
      <c r="A845" s="3">
        <f>信用曲线—价格!A844</f>
        <v>45796</v>
      </c>
      <c r="B845" s="14">
        <f>信用曲线—价格!D844</f>
        <v>2.2593000000000001</v>
      </c>
      <c r="C845" s="14">
        <f t="shared" si="151"/>
        <v>2.3229899999999994</v>
      </c>
      <c r="D845" s="14">
        <f t="shared" si="152"/>
        <v>7.1737664031371703E-2</v>
      </c>
      <c r="E845" s="14">
        <f t="shared" si="153"/>
        <v>2.4664653280627427</v>
      </c>
      <c r="F845" s="14">
        <f t="shared" si="154"/>
        <v>2.1795146719372562</v>
      </c>
      <c r="G845" s="17">
        <f t="shared" si="155"/>
        <v>27.804546307729272</v>
      </c>
      <c r="H845" s="17">
        <f>信用曲线—价格!H844</f>
        <v>49.57</v>
      </c>
      <c r="I845" s="17">
        <f t="shared" si="156"/>
        <v>48.380500000000005</v>
      </c>
      <c r="J845" s="17">
        <f t="shared" si="157"/>
        <v>3.2061954987603607</v>
      </c>
      <c r="K845" s="17">
        <f t="shared" si="158"/>
        <v>54.792890997520729</v>
      </c>
      <c r="L845" s="17">
        <f t="shared" si="159"/>
        <v>41.968109002479281</v>
      </c>
      <c r="M845" s="17">
        <f t="shared" si="160"/>
        <v>59.27501146187047</v>
      </c>
      <c r="N845" s="17">
        <f t="shared" si="161"/>
        <v>43.539778884799873</v>
      </c>
      <c r="O845" s="18">
        <f>IFERROR(_xlfn.PERCENTRANK.EXC(INDEX(B:B, MAX(4, ROW()-251)):INDEX(B:B, ROW()), B845), "")</f>
        <v>0.22500000000000001</v>
      </c>
      <c r="P845" s="18">
        <f>IFERROR(_xlfn.PERCENTRANK.EXC(INDEX(H:H, MAX(4, ROW()-251)):INDEX(H:H, ROW()), H845), "")</f>
        <v>0.78600000000000003</v>
      </c>
      <c r="Q845">
        <f t="shared" si="162"/>
        <v>0.50550000000000006</v>
      </c>
      <c r="R845" s="1" t="str">
        <f t="shared" si="163"/>
        <v>中性</v>
      </c>
    </row>
    <row r="846" spans="1:18">
      <c r="A846" s="3">
        <f>信用曲线—价格!A845</f>
        <v>45797</v>
      </c>
      <c r="B846" s="14">
        <f>信用曲线—价格!D845</f>
        <v>2.2545999999999999</v>
      </c>
      <c r="C846" s="14">
        <f t="shared" si="151"/>
        <v>2.3243649999999998</v>
      </c>
      <c r="D846" s="14">
        <f t="shared" si="152"/>
        <v>6.9553931824185081E-2</v>
      </c>
      <c r="E846" s="14">
        <f t="shared" si="153"/>
        <v>2.46347286364837</v>
      </c>
      <c r="F846" s="14">
        <f t="shared" si="154"/>
        <v>2.1852571363516295</v>
      </c>
      <c r="G846" s="17">
        <f t="shared" si="155"/>
        <v>24.924135066746384</v>
      </c>
      <c r="H846" s="17">
        <f>信用曲线—价格!H845</f>
        <v>48.849999999999994</v>
      </c>
      <c r="I846" s="17">
        <f t="shared" si="156"/>
        <v>48.493333333333347</v>
      </c>
      <c r="J846" s="17">
        <f t="shared" si="157"/>
        <v>3.0980090198392993</v>
      </c>
      <c r="K846" s="17">
        <f t="shared" si="158"/>
        <v>54.689351373011945</v>
      </c>
      <c r="L846" s="17">
        <f t="shared" si="159"/>
        <v>42.297315293654748</v>
      </c>
      <c r="M846" s="17">
        <f t="shared" si="160"/>
        <v>52.878192610016583</v>
      </c>
      <c r="N846" s="17">
        <f t="shared" si="161"/>
        <v>38.901163838381486</v>
      </c>
      <c r="O846" s="18">
        <f>IFERROR(_xlfn.PERCENTRANK.EXC(INDEX(B:B, MAX(4, ROW()-251)):INDEX(B:B, ROW()), B846), "")</f>
        <v>0.20100000000000001</v>
      </c>
      <c r="P846" s="18">
        <f>IFERROR(_xlfn.PERCENTRANK.EXC(INDEX(H:H, MAX(4, ROW()-251)):INDEX(H:H, ROW()), H846), "")</f>
        <v>0.73899999999999999</v>
      </c>
      <c r="Q846">
        <f t="shared" si="162"/>
        <v>0.47</v>
      </c>
      <c r="R846" s="1" t="str">
        <f t="shared" si="163"/>
        <v>中性</v>
      </c>
    </row>
    <row r="847" spans="1:18">
      <c r="A847" s="3">
        <f>信用曲线—价格!A846</f>
        <v>45798</v>
      </c>
      <c r="B847" s="14">
        <f>信用曲线—价格!D846</f>
        <v>2.2393000000000001</v>
      </c>
      <c r="C847" s="14">
        <f t="shared" si="151"/>
        <v>2.3249300000000006</v>
      </c>
      <c r="D847" s="14">
        <f t="shared" si="152"/>
        <v>6.870366802434931E-2</v>
      </c>
      <c r="E847" s="14">
        <f t="shared" si="153"/>
        <v>2.4623373360486993</v>
      </c>
      <c r="F847" s="14">
        <f t="shared" si="154"/>
        <v>2.1875226639513019</v>
      </c>
      <c r="G847" s="17">
        <f t="shared" si="155"/>
        <v>18.840819397862315</v>
      </c>
      <c r="H847" s="17">
        <f>信用曲线—价格!H846</f>
        <v>46.820000000000014</v>
      </c>
      <c r="I847" s="17">
        <f t="shared" si="156"/>
        <v>48.566833333333349</v>
      </c>
      <c r="J847" s="17">
        <f t="shared" si="157"/>
        <v>3.002063974558943</v>
      </c>
      <c r="K847" s="17">
        <f t="shared" si="158"/>
        <v>54.570961282451236</v>
      </c>
      <c r="L847" s="17">
        <f t="shared" si="159"/>
        <v>42.562705384215462</v>
      </c>
      <c r="M847" s="17">
        <f t="shared" si="160"/>
        <v>35.453063724350052</v>
      </c>
      <c r="N847" s="17">
        <f t="shared" si="161"/>
        <v>27.146941561106182</v>
      </c>
      <c r="O847" s="18">
        <f>IFERROR(_xlfn.PERCENTRANK.EXC(INDEX(B:B, MAX(4, ROW()-251)):INDEX(B:B, ROW()), B847), "")</f>
        <v>0.16200000000000001</v>
      </c>
      <c r="P847" s="18">
        <f>IFERROR(_xlfn.PERCENTRANK.EXC(INDEX(H:H, MAX(4, ROW()-251)):INDEX(H:H, ROW()), H847), "")</f>
        <v>0.58399999999999996</v>
      </c>
      <c r="Q847">
        <f t="shared" si="162"/>
        <v>0.373</v>
      </c>
      <c r="R847" s="1" t="str">
        <f t="shared" si="163"/>
        <v>中性</v>
      </c>
    </row>
    <row r="848" spans="1:18">
      <c r="A848" s="3">
        <f>信用曲线—价格!A847</f>
        <v>45799</v>
      </c>
      <c r="B848" s="14">
        <f>信用曲线—价格!D847</f>
        <v>2.23</v>
      </c>
      <c r="C848" s="14">
        <f t="shared" si="151"/>
        <v>2.3244133333333332</v>
      </c>
      <c r="D848" s="14">
        <f t="shared" si="152"/>
        <v>6.9306502902922201E-2</v>
      </c>
      <c r="E848" s="14">
        <f t="shared" si="153"/>
        <v>2.4630263391391778</v>
      </c>
      <c r="F848" s="14">
        <f t="shared" si="154"/>
        <v>2.1858003275274887</v>
      </c>
      <c r="G848" s="17">
        <f t="shared" si="155"/>
        <v>15.943551694716827</v>
      </c>
      <c r="H848" s="17">
        <f>信用曲线—价格!H847</f>
        <v>45.690000000000012</v>
      </c>
      <c r="I848" s="17">
        <f t="shared" si="156"/>
        <v>48.599666666666693</v>
      </c>
      <c r="J848" s="17">
        <f t="shared" si="157"/>
        <v>2.9586145215295709</v>
      </c>
      <c r="K848" s="17">
        <f t="shared" si="158"/>
        <v>54.516895709725837</v>
      </c>
      <c r="L848" s="17">
        <f t="shared" si="159"/>
        <v>42.682437623607548</v>
      </c>
      <c r="M848" s="17">
        <f t="shared" si="160"/>
        <v>25.413604530995016</v>
      </c>
      <c r="N848" s="17">
        <f t="shared" si="161"/>
        <v>20.678578112855924</v>
      </c>
      <c r="O848" s="18">
        <f>IFERROR(_xlfn.PERCENTRANK.EXC(INDEX(B:B, MAX(4, ROW()-251)):INDEX(B:B, ROW()), B848), "")</f>
        <v>0.13800000000000001</v>
      </c>
      <c r="P848" s="18">
        <f>IFERROR(_xlfn.PERCENTRANK.EXC(INDEX(H:H, MAX(4, ROW()-251)):INDEX(H:H, ROW()), H848), "")</f>
        <v>0.51300000000000001</v>
      </c>
      <c r="Q848">
        <f t="shared" si="162"/>
        <v>0.32550000000000001</v>
      </c>
      <c r="R848" s="1" t="str">
        <f t="shared" si="163"/>
        <v>中性</v>
      </c>
    </row>
    <row r="849" spans="1:18">
      <c r="A849" s="3">
        <f>信用曲线—价格!A848</f>
        <v>45800</v>
      </c>
      <c r="B849" s="14">
        <f>信用曲线—价格!D848</f>
        <v>2.2311999999999999</v>
      </c>
      <c r="C849" s="14">
        <f t="shared" si="151"/>
        <v>2.3236016666666668</v>
      </c>
      <c r="D849" s="14">
        <f t="shared" si="152"/>
        <v>7.011707519900752E-2</v>
      </c>
      <c r="E849" s="14">
        <f t="shared" si="153"/>
        <v>2.4638358170646817</v>
      </c>
      <c r="F849" s="14">
        <f t="shared" si="154"/>
        <v>2.1833675162686519</v>
      </c>
      <c r="G849" s="17">
        <f t="shared" si="155"/>
        <v>17.054506193958108</v>
      </c>
      <c r="H849" s="17">
        <f>信用曲线—价格!H848</f>
        <v>46.309999999999988</v>
      </c>
      <c r="I849" s="17">
        <f t="shared" si="156"/>
        <v>48.611333333333356</v>
      </c>
      <c r="J849" s="17">
        <f t="shared" si="157"/>
        <v>2.9479866537578601</v>
      </c>
      <c r="K849" s="17">
        <f t="shared" si="158"/>
        <v>54.507306640849073</v>
      </c>
      <c r="L849" s="17">
        <f t="shared" si="159"/>
        <v>42.715360025817638</v>
      </c>
      <c r="M849" s="17">
        <f t="shared" si="160"/>
        <v>30.483855562916037</v>
      </c>
      <c r="N849" s="17">
        <f t="shared" si="161"/>
        <v>23.769180878437073</v>
      </c>
      <c r="O849" s="18">
        <f>IFERROR(_xlfn.PERCENTRANK.EXC(INDEX(B:B, MAX(4, ROW()-251)):INDEX(B:B, ROW()), B849), "")</f>
        <v>0.14199999999999999</v>
      </c>
      <c r="P849" s="18">
        <f>IFERROR(_xlfn.PERCENTRANK.EXC(INDEX(H:H, MAX(4, ROW()-251)):INDEX(H:H, ROW()), H849), "")</f>
        <v>0.55300000000000005</v>
      </c>
      <c r="Q849">
        <f t="shared" si="162"/>
        <v>0.34750000000000003</v>
      </c>
      <c r="R849" s="1" t="str">
        <f t="shared" si="163"/>
        <v>中性</v>
      </c>
    </row>
    <row r="850" spans="1:18">
      <c r="A850" s="3">
        <f>信用曲线—价格!A849</f>
        <v>45803</v>
      </c>
      <c r="B850" s="14">
        <f>信用曲线—价格!D849</f>
        <v>2.2187000000000001</v>
      </c>
      <c r="C850" s="14">
        <f t="shared" si="151"/>
        <v>2.3224966666666664</v>
      </c>
      <c r="D850" s="14">
        <f t="shared" si="152"/>
        <v>7.1249009429133578E-2</v>
      </c>
      <c r="E850" s="14">
        <f t="shared" si="153"/>
        <v>2.4649946855249336</v>
      </c>
      <c r="F850" s="14">
        <f t="shared" si="154"/>
        <v>2.1799986478083992</v>
      </c>
      <c r="G850" s="17">
        <f t="shared" si="155"/>
        <v>13.579610615532275</v>
      </c>
      <c r="H850" s="17">
        <f>信用曲线—价格!H849</f>
        <v>45.560000000000024</v>
      </c>
      <c r="I850" s="17">
        <f t="shared" si="156"/>
        <v>48.622833333333354</v>
      </c>
      <c r="J850" s="17">
        <f t="shared" si="157"/>
        <v>2.9344592616344318</v>
      </c>
      <c r="K850" s="17">
        <f t="shared" si="158"/>
        <v>54.491751856602221</v>
      </c>
      <c r="L850" s="17">
        <f t="shared" si="159"/>
        <v>42.753914810064487</v>
      </c>
      <c r="M850" s="17">
        <f t="shared" si="160"/>
        <v>23.906322594274194</v>
      </c>
      <c r="N850" s="17">
        <f t="shared" si="161"/>
        <v>18.742966604903234</v>
      </c>
      <c r="O850" s="18">
        <f>IFERROR(_xlfn.PERCENTRANK.EXC(INDEX(B:B, MAX(4, ROW()-251)):INDEX(B:B, ROW()), B850), "")</f>
        <v>0.13400000000000001</v>
      </c>
      <c r="P850" s="18">
        <f>IFERROR(_xlfn.PERCENTRANK.EXC(INDEX(H:H, MAX(4, ROW()-251)):INDEX(H:H, ROW()), H850), "")</f>
        <v>0.49399999999999999</v>
      </c>
      <c r="Q850">
        <f t="shared" si="162"/>
        <v>0.314</v>
      </c>
      <c r="R850" s="1" t="str">
        <f t="shared" si="163"/>
        <v>中性</v>
      </c>
    </row>
    <row r="851" spans="1:18">
      <c r="A851" s="3">
        <f>信用曲线—价格!A850</f>
        <v>45804</v>
      </c>
      <c r="B851" s="14">
        <f>信用曲线—价格!D850</f>
        <v>2.2136999999999998</v>
      </c>
      <c r="C851" s="14">
        <f t="shared" si="151"/>
        <v>2.3211416666666671</v>
      </c>
      <c r="D851" s="14">
        <f t="shared" si="152"/>
        <v>7.2542138056341479E-2</v>
      </c>
      <c r="E851" s="14">
        <f t="shared" si="153"/>
        <v>2.4662259427793503</v>
      </c>
      <c r="F851" s="14">
        <f t="shared" si="154"/>
        <v>2.176057390553984</v>
      </c>
      <c r="G851" s="17">
        <f t="shared" si="155"/>
        <v>12.972670248835167</v>
      </c>
      <c r="H851" s="17">
        <f>信用曲线—价格!H850</f>
        <v>44.47999999999999</v>
      </c>
      <c r="I851" s="17">
        <f t="shared" si="156"/>
        <v>48.64550000000002</v>
      </c>
      <c r="J851" s="17">
        <f t="shared" si="157"/>
        <v>2.8962368482836371</v>
      </c>
      <c r="K851" s="17">
        <f t="shared" si="158"/>
        <v>54.437973696567298</v>
      </c>
      <c r="L851" s="17">
        <f t="shared" si="159"/>
        <v>42.853026303432742</v>
      </c>
      <c r="M851" s="17">
        <f t="shared" si="160"/>
        <v>14.043859167901109</v>
      </c>
      <c r="N851" s="17">
        <f t="shared" si="161"/>
        <v>13.508264708368138</v>
      </c>
      <c r="O851" s="18">
        <f>IFERROR(_xlfn.PERCENTRANK.EXC(INDEX(B:B, MAX(4, ROW()-251)):INDEX(B:B, ROW()), B851), "")</f>
        <v>0.13400000000000001</v>
      </c>
      <c r="P851" s="18">
        <f>IFERROR(_xlfn.PERCENTRANK.EXC(INDEX(H:H, MAX(4, ROW()-251)):INDEX(H:H, ROW()), H851), "")</f>
        <v>0.43</v>
      </c>
      <c r="Q851">
        <f t="shared" si="162"/>
        <v>0.28200000000000003</v>
      </c>
      <c r="R851" s="1" t="str">
        <f t="shared" si="163"/>
        <v>中性</v>
      </c>
    </row>
    <row r="852" spans="1:18">
      <c r="A852" s="3">
        <f>信用曲线—价格!A851</f>
        <v>45805</v>
      </c>
      <c r="B852" s="14">
        <f>信用曲线—价格!D851</f>
        <v>2.2035</v>
      </c>
      <c r="C852" s="14">
        <f t="shared" si="151"/>
        <v>2.3194383333333328</v>
      </c>
      <c r="D852" s="14">
        <f t="shared" si="152"/>
        <v>7.4094120381722875E-2</v>
      </c>
      <c r="E852" s="14">
        <f t="shared" si="153"/>
        <v>2.4676265740967787</v>
      </c>
      <c r="F852" s="14">
        <f t="shared" si="154"/>
        <v>2.171250092569887</v>
      </c>
      <c r="G852" s="17">
        <f t="shared" si="155"/>
        <v>10.881398977397211</v>
      </c>
      <c r="H852" s="17">
        <f>信用曲线—价格!H851</f>
        <v>42.209999999999994</v>
      </c>
      <c r="I852" s="17">
        <f t="shared" si="156"/>
        <v>48.595833333333346</v>
      </c>
      <c r="J852" s="17">
        <f t="shared" si="157"/>
        <v>2.9808150925240593</v>
      </c>
      <c r="K852" s="17">
        <f t="shared" si="158"/>
        <v>54.557463518381468</v>
      </c>
      <c r="L852" s="17">
        <f t="shared" si="159"/>
        <v>42.634203148285224</v>
      </c>
      <c r="M852" s="17">
        <f t="shared" si="160"/>
        <v>-3.5577781170420386</v>
      </c>
      <c r="N852" s="17">
        <f t="shared" si="161"/>
        <v>3.661810430177586</v>
      </c>
      <c r="O852" s="18">
        <f>IFERROR(_xlfn.PERCENTRANK.EXC(INDEX(B:B, MAX(4, ROW()-251)):INDEX(B:B, ROW()), B852), "")</f>
        <v>0.13</v>
      </c>
      <c r="P852" s="18">
        <f>IFERROR(_xlfn.PERCENTRANK.EXC(INDEX(H:H, MAX(4, ROW()-251)):INDEX(H:H, ROW()), H852), "")</f>
        <v>0.39100000000000001</v>
      </c>
      <c r="Q852">
        <f t="shared" si="162"/>
        <v>0.26050000000000001</v>
      </c>
      <c r="R852" s="1" t="str">
        <f t="shared" si="163"/>
        <v>中性</v>
      </c>
    </row>
    <row r="853" spans="1:18">
      <c r="A853" s="3">
        <f>信用曲线—价格!A852</f>
        <v>45806</v>
      </c>
      <c r="B853" s="14">
        <f>信用曲线—价格!D852</f>
        <v>2.2136999999999998</v>
      </c>
      <c r="C853" s="14">
        <f t="shared" si="151"/>
        <v>2.3178783333333328</v>
      </c>
      <c r="D853" s="14">
        <f t="shared" si="152"/>
        <v>7.5329065882079438E-2</v>
      </c>
      <c r="E853" s="14">
        <f t="shared" si="153"/>
        <v>2.4685364650974915</v>
      </c>
      <c r="F853" s="14">
        <f t="shared" si="154"/>
        <v>2.1672202015691742</v>
      </c>
      <c r="G853" s="17">
        <f t="shared" si="155"/>
        <v>15.425585690782835</v>
      </c>
      <c r="H853" s="17">
        <f>信用曲线—价格!H852</f>
        <v>41.479999999999983</v>
      </c>
      <c r="I853" s="17">
        <f t="shared" si="156"/>
        <v>48.485500000000016</v>
      </c>
      <c r="J853" s="17">
        <f t="shared" si="157"/>
        <v>3.1188032390754961</v>
      </c>
      <c r="K853" s="17">
        <f t="shared" si="158"/>
        <v>54.72310647815101</v>
      </c>
      <c r="L853" s="17">
        <f t="shared" si="159"/>
        <v>42.247893521849022</v>
      </c>
      <c r="M853" s="17">
        <f t="shared" si="160"/>
        <v>-6.1553540171122272</v>
      </c>
      <c r="N853" s="17">
        <f t="shared" si="161"/>
        <v>4.635115836835304</v>
      </c>
      <c r="O853" s="18">
        <f>IFERROR(_xlfn.PERCENTRANK.EXC(INDEX(B:B, MAX(4, ROW()-251)):INDEX(B:B, ROW()), B853), "")</f>
        <v>0.13800000000000001</v>
      </c>
      <c r="P853" s="18">
        <f>IFERROR(_xlfn.PERCENTRANK.EXC(INDEX(H:H, MAX(4, ROW()-251)):INDEX(H:H, ROW()), H853), "")</f>
        <v>0.36699999999999999</v>
      </c>
      <c r="Q853">
        <f t="shared" si="162"/>
        <v>0.2525</v>
      </c>
      <c r="R853" s="1" t="str">
        <f t="shared" si="163"/>
        <v>中性</v>
      </c>
    </row>
    <row r="854" spans="1:18">
      <c r="A854" s="3">
        <f>信用曲线—价格!A853</f>
        <v>45807</v>
      </c>
      <c r="B854" s="14">
        <f>信用曲线—价格!D853</f>
        <v>2.2010999999999998</v>
      </c>
      <c r="C854" s="14">
        <f t="shared" si="151"/>
        <v>2.3162116666666663</v>
      </c>
      <c r="D854" s="14">
        <f t="shared" si="152"/>
        <v>7.6798506102319614E-2</v>
      </c>
      <c r="E854" s="14">
        <f t="shared" si="153"/>
        <v>2.4698086788713054</v>
      </c>
      <c r="F854" s="14">
        <f t="shared" si="154"/>
        <v>2.1626146544620273</v>
      </c>
      <c r="G854" s="17">
        <f t="shared" si="155"/>
        <v>12.528025443196151</v>
      </c>
      <c r="H854" s="17">
        <f>信用曲线—价格!H853</f>
        <v>42.599999999999994</v>
      </c>
      <c r="I854" s="17">
        <f t="shared" si="156"/>
        <v>48.409833333333353</v>
      </c>
      <c r="J854" s="17">
        <f t="shared" si="157"/>
        <v>3.2058587742172922</v>
      </c>
      <c r="K854" s="17">
        <f t="shared" si="158"/>
        <v>54.821550881767934</v>
      </c>
      <c r="L854" s="17">
        <f t="shared" si="159"/>
        <v>41.998115784898772</v>
      </c>
      <c r="M854" s="17">
        <f t="shared" si="160"/>
        <v>4.6936270239178901</v>
      </c>
      <c r="N854" s="17">
        <f t="shared" si="161"/>
        <v>8.6108262335570203</v>
      </c>
      <c r="O854" s="18">
        <f>IFERROR(_xlfn.PERCENTRANK.EXC(INDEX(B:B, MAX(4, ROW()-251)):INDEX(B:B, ROW()), B854), "")</f>
        <v>0.13</v>
      </c>
      <c r="P854" s="18">
        <f>IFERROR(_xlfn.PERCENTRANK.EXC(INDEX(H:H, MAX(4, ROW()-251)):INDEX(H:H, ROW()), H854), "")</f>
        <v>0.40699999999999997</v>
      </c>
      <c r="Q854">
        <f t="shared" si="162"/>
        <v>0.26849999999999996</v>
      </c>
      <c r="R854" s="1" t="str">
        <f t="shared" si="163"/>
        <v>中性</v>
      </c>
    </row>
    <row r="855" spans="1:18">
      <c r="A855" s="3">
        <f>信用曲线—价格!A854</f>
        <v>45811</v>
      </c>
      <c r="B855" s="14">
        <f>信用曲线—价格!D854</f>
        <v>2.1873</v>
      </c>
      <c r="C855" s="14">
        <f t="shared" si="151"/>
        <v>2.3140566666666662</v>
      </c>
      <c r="D855" s="14">
        <f t="shared" si="152"/>
        <v>7.8580849796895544E-2</v>
      </c>
      <c r="E855" s="14">
        <f t="shared" si="153"/>
        <v>2.4712183662604574</v>
      </c>
      <c r="F855" s="14">
        <f t="shared" si="154"/>
        <v>2.156894967072875</v>
      </c>
      <c r="G855" s="17">
        <f t="shared" si="155"/>
        <v>9.6731687827605466</v>
      </c>
      <c r="H855" s="17">
        <f>信用曲线—价格!H854</f>
        <v>40.470000000000006</v>
      </c>
      <c r="I855" s="17">
        <f t="shared" si="156"/>
        <v>48.26033333333335</v>
      </c>
      <c r="J855" s="17">
        <f t="shared" si="157"/>
        <v>3.3623362371647811</v>
      </c>
      <c r="K855" s="17">
        <f t="shared" si="158"/>
        <v>54.985005807662915</v>
      </c>
      <c r="L855" s="17">
        <f t="shared" si="159"/>
        <v>41.535660859003784</v>
      </c>
      <c r="M855" s="17">
        <f t="shared" si="160"/>
        <v>-7.923514959812386</v>
      </c>
      <c r="N855" s="17">
        <f t="shared" si="161"/>
        <v>0.87482691147408032</v>
      </c>
      <c r="O855" s="18">
        <f>IFERROR(_xlfn.PERCENTRANK.EXC(INDEX(B:B, MAX(4, ROW()-251)):INDEX(B:B, ROW()), B855), "")</f>
        <v>0.13</v>
      </c>
      <c r="P855" s="18">
        <f>IFERROR(_xlfn.PERCENTRANK.EXC(INDEX(H:H, MAX(4, ROW()-251)):INDEX(H:H, ROW()), H855), "")</f>
        <v>0.35899999999999999</v>
      </c>
      <c r="Q855">
        <f t="shared" si="162"/>
        <v>0.2445</v>
      </c>
      <c r="R855" s="1" t="str">
        <f t="shared" si="163"/>
        <v>中性</v>
      </c>
    </row>
    <row r="856" spans="1:18">
      <c r="A856" s="3">
        <f>信用曲线—价格!A855</f>
        <v>45812</v>
      </c>
      <c r="B856" s="14">
        <f>信用曲线—价格!D855</f>
        <v>2.1831999999999998</v>
      </c>
      <c r="C856" s="14">
        <f t="shared" si="151"/>
        <v>2.311725</v>
      </c>
      <c r="D856" s="14">
        <f t="shared" si="152"/>
        <v>8.0363320381327347E-2</v>
      </c>
      <c r="E856" s="14">
        <f t="shared" si="153"/>
        <v>2.4724516407626549</v>
      </c>
      <c r="F856" s="14">
        <f t="shared" si="154"/>
        <v>2.1509983592373452</v>
      </c>
      <c r="G856" s="17">
        <f t="shared" si="155"/>
        <v>10.01751813198374</v>
      </c>
      <c r="H856" s="17">
        <f>信用曲线—价格!H855</f>
        <v>40.429999999999986</v>
      </c>
      <c r="I856" s="17">
        <f t="shared" si="156"/>
        <v>48.159666666666688</v>
      </c>
      <c r="J856" s="17">
        <f t="shared" si="157"/>
        <v>3.5042680836745213</v>
      </c>
      <c r="K856" s="17">
        <f t="shared" si="158"/>
        <v>55.16820283401573</v>
      </c>
      <c r="L856" s="17">
        <f t="shared" si="159"/>
        <v>41.151130499317645</v>
      </c>
      <c r="M856" s="17">
        <f t="shared" si="160"/>
        <v>-5.1446584714595627</v>
      </c>
      <c r="N856" s="17">
        <f t="shared" si="161"/>
        <v>2.4364298302620888</v>
      </c>
      <c r="O856" s="18">
        <f>IFERROR(_xlfn.PERCENTRANK.EXC(INDEX(B:B, MAX(4, ROW()-251)):INDEX(B:B, ROW()), B856), "")</f>
        <v>0.126</v>
      </c>
      <c r="P856" s="18">
        <f>IFERROR(_xlfn.PERCENTRANK.EXC(INDEX(H:H, MAX(4, ROW()-251)):INDEX(H:H, ROW()), H856), "")</f>
        <v>0.35899999999999999</v>
      </c>
      <c r="Q856">
        <f t="shared" si="162"/>
        <v>0.24249999999999999</v>
      </c>
      <c r="R856" s="1" t="str">
        <f t="shared" si="163"/>
        <v>中性</v>
      </c>
    </row>
    <row r="857" spans="1:18">
      <c r="A857" s="3">
        <f>信用曲线—价格!A856</f>
        <v>45813</v>
      </c>
      <c r="B857" s="14">
        <f>信用曲线—价格!D856</f>
        <v>2.1781999999999999</v>
      </c>
      <c r="C857" s="14">
        <f t="shared" si="151"/>
        <v>2.3084300000000004</v>
      </c>
      <c r="D857" s="14">
        <f t="shared" si="152"/>
        <v>8.1728841246682449E-2</v>
      </c>
      <c r="E857" s="14">
        <f t="shared" si="153"/>
        <v>2.4718876824933655</v>
      </c>
      <c r="F857" s="14">
        <f t="shared" si="154"/>
        <v>2.1449723175066353</v>
      </c>
      <c r="G857" s="17">
        <f t="shared" si="155"/>
        <v>10.164001467081043</v>
      </c>
      <c r="H857" s="17">
        <f>信用曲线—价格!H856</f>
        <v>40.1</v>
      </c>
      <c r="I857" s="17">
        <f t="shared" si="156"/>
        <v>48.061333333333344</v>
      </c>
      <c r="J857" s="17">
        <f t="shared" si="157"/>
        <v>3.6458188109476728</v>
      </c>
      <c r="K857" s="17">
        <f t="shared" si="158"/>
        <v>55.352970955228692</v>
      </c>
      <c r="L857" s="17">
        <f t="shared" si="159"/>
        <v>40.769695711437997</v>
      </c>
      <c r="M857" s="17">
        <f t="shared" si="160"/>
        <v>-4.5922174562476314</v>
      </c>
      <c r="N857" s="17">
        <f t="shared" si="161"/>
        <v>2.7858920054167058</v>
      </c>
      <c r="O857" s="18">
        <f>IFERROR(_xlfn.PERCENTRANK.EXC(INDEX(B:B, MAX(4, ROW()-251)):INDEX(B:B, ROW()), B857), "")</f>
        <v>0.126</v>
      </c>
      <c r="P857" s="18">
        <f>IFERROR(_xlfn.PERCENTRANK.EXC(INDEX(H:H, MAX(4, ROW()-251)):INDEX(H:H, ROW()), H857), "")</f>
        <v>0.35499999999999998</v>
      </c>
      <c r="Q857">
        <f t="shared" si="162"/>
        <v>0.24049999999999999</v>
      </c>
      <c r="R857" s="1" t="str">
        <f t="shared" si="163"/>
        <v>中性</v>
      </c>
    </row>
    <row r="858" spans="1:18">
      <c r="A858" s="3">
        <f>信用曲线—价格!A857</f>
        <v>45814</v>
      </c>
      <c r="B858" s="14">
        <f>信用曲线—价格!D857</f>
        <v>2.1734</v>
      </c>
      <c r="C858" s="14">
        <f t="shared" si="151"/>
        <v>2.3046283333333335</v>
      </c>
      <c r="D858" s="14">
        <f t="shared" si="152"/>
        <v>8.2626433353380116E-2</v>
      </c>
      <c r="E858" s="14">
        <f t="shared" si="153"/>
        <v>2.4698812000400938</v>
      </c>
      <c r="F858" s="14">
        <f t="shared" si="154"/>
        <v>2.1393754666265732</v>
      </c>
      <c r="G858" s="17">
        <f t="shared" si="155"/>
        <v>10.294687787112048</v>
      </c>
      <c r="H858" s="17">
        <f>信用曲线—价格!H857</f>
        <v>42.120000000000005</v>
      </c>
      <c r="I858" s="17">
        <f t="shared" si="156"/>
        <v>47.991500000000009</v>
      </c>
      <c r="J858" s="17">
        <f t="shared" si="157"/>
        <v>3.7193205252426873</v>
      </c>
      <c r="K858" s="17">
        <f t="shared" si="158"/>
        <v>55.430141050485382</v>
      </c>
      <c r="L858" s="17">
        <f t="shared" si="159"/>
        <v>40.552858949514636</v>
      </c>
      <c r="M858" s="17">
        <f t="shared" si="160"/>
        <v>10.53378594187652</v>
      </c>
      <c r="N858" s="17">
        <f t="shared" si="161"/>
        <v>10.414236864494285</v>
      </c>
      <c r="O858" s="18">
        <f>IFERROR(_xlfn.PERCENTRANK.EXC(INDEX(B:B, MAX(4, ROW()-251)):INDEX(B:B, ROW()), B858), "")</f>
        <v>0.126</v>
      </c>
      <c r="P858" s="18">
        <f>IFERROR(_xlfn.PERCENTRANK.EXC(INDEX(H:H, MAX(4, ROW()-251)):INDEX(H:H, ROW()), H858), "")</f>
        <v>0.39500000000000002</v>
      </c>
      <c r="Q858">
        <f t="shared" si="162"/>
        <v>0.26050000000000001</v>
      </c>
      <c r="R858" s="1" t="str">
        <f t="shared" si="163"/>
        <v>中性</v>
      </c>
    </row>
    <row r="859" spans="1:18">
      <c r="A859" s="3">
        <f>信用曲线—价格!A858</f>
        <v>45817</v>
      </c>
      <c r="B859" s="14">
        <f>信用曲线—价格!D858</f>
        <v>2.1684000000000001</v>
      </c>
      <c r="C859" s="14">
        <f t="shared" si="151"/>
        <v>2.2997700000000001</v>
      </c>
      <c r="D859" s="14">
        <f t="shared" si="152"/>
        <v>8.1908711690805228E-2</v>
      </c>
      <c r="E859" s="14">
        <f t="shared" si="153"/>
        <v>2.4635874233816106</v>
      </c>
      <c r="F859" s="14">
        <f t="shared" si="154"/>
        <v>2.1359525766183896</v>
      </c>
      <c r="G859" s="17">
        <f t="shared" si="155"/>
        <v>9.9035324545499357</v>
      </c>
      <c r="H859" s="17">
        <f>信用曲线—价格!H858</f>
        <v>42.120000000000005</v>
      </c>
      <c r="I859" s="17">
        <f t="shared" si="156"/>
        <v>47.947333333333333</v>
      </c>
      <c r="J859" s="17">
        <f t="shared" si="157"/>
        <v>3.7735627488103405</v>
      </c>
      <c r="K859" s="17">
        <f t="shared" si="158"/>
        <v>55.494458830954017</v>
      </c>
      <c r="L859" s="17">
        <f t="shared" si="159"/>
        <v>40.400207835712649</v>
      </c>
      <c r="M859" s="17">
        <f t="shared" si="160"/>
        <v>11.393689987198034</v>
      </c>
      <c r="N859" s="17">
        <f t="shared" si="161"/>
        <v>10.648611220873985</v>
      </c>
      <c r="O859" s="18">
        <f>IFERROR(_xlfn.PERCENTRANK.EXC(INDEX(B:B, MAX(4, ROW()-251)):INDEX(B:B, ROW()), B859), "")</f>
        <v>0.122</v>
      </c>
      <c r="P859" s="18">
        <f>IFERROR(_xlfn.PERCENTRANK.EXC(INDEX(H:H, MAX(4, ROW()-251)):INDEX(H:H, ROW()), H859), "")</f>
        <v>0.39100000000000001</v>
      </c>
      <c r="Q859">
        <f t="shared" si="162"/>
        <v>0.25650000000000001</v>
      </c>
      <c r="R859" s="1" t="str">
        <f t="shared" si="163"/>
        <v>中性</v>
      </c>
    </row>
    <row r="860" spans="1:18">
      <c r="A860" s="3">
        <f>信用曲线—价格!A859</f>
        <v>45818</v>
      </c>
      <c r="B860" s="14">
        <f>信用曲线—价格!D859</f>
        <v>2.1705999999999999</v>
      </c>
      <c r="C860" s="14">
        <f t="shared" si="151"/>
        <v>2.295196666666667</v>
      </c>
      <c r="D860" s="14">
        <f t="shared" si="152"/>
        <v>8.1320812618737096E-2</v>
      </c>
      <c r="E860" s="14">
        <f t="shared" si="153"/>
        <v>2.457838291904141</v>
      </c>
      <c r="F860" s="14">
        <f t="shared" si="154"/>
        <v>2.1325550414291929</v>
      </c>
      <c r="G860" s="17">
        <f t="shared" si="155"/>
        <v>11.69594761342837</v>
      </c>
      <c r="H860" s="17">
        <f>信用曲线—价格!H859</f>
        <v>41.819999999999993</v>
      </c>
      <c r="I860" s="17">
        <f t="shared" si="156"/>
        <v>47.864666666666679</v>
      </c>
      <c r="J860" s="17">
        <f t="shared" si="157"/>
        <v>3.8530601822916801</v>
      </c>
      <c r="K860" s="17">
        <f t="shared" si="158"/>
        <v>55.570787031250042</v>
      </c>
      <c r="L860" s="17">
        <f t="shared" si="159"/>
        <v>40.158546302083316</v>
      </c>
      <c r="M860" s="17">
        <f t="shared" si="160"/>
        <v>10.780091792703947</v>
      </c>
      <c r="N860" s="17">
        <f t="shared" si="161"/>
        <v>11.238019703066158</v>
      </c>
      <c r="O860" s="18">
        <f>IFERROR(_xlfn.PERCENTRANK.EXC(INDEX(B:B, MAX(4, ROW()-251)):INDEX(B:B, ROW()), B860), "")</f>
        <v>0.126</v>
      </c>
      <c r="P860" s="18">
        <f>IFERROR(_xlfn.PERCENTRANK.EXC(INDEX(H:H, MAX(4, ROW()-251)):INDEX(H:H, ROW()), H860), "")</f>
        <v>0.371</v>
      </c>
      <c r="Q860">
        <f t="shared" si="162"/>
        <v>0.2485</v>
      </c>
      <c r="R860" s="1" t="str">
        <f t="shared" si="163"/>
        <v>中性</v>
      </c>
    </row>
    <row r="861" spans="1:18">
      <c r="A861" s="3">
        <f>信用曲线—价格!A860</f>
        <v>45819</v>
      </c>
      <c r="B861" s="14">
        <f>信用曲线—价格!D860</f>
        <v>2.1678999999999999</v>
      </c>
      <c r="C861" s="14">
        <f t="shared" si="151"/>
        <v>2.2906516666666668</v>
      </c>
      <c r="D861" s="14">
        <f t="shared" si="152"/>
        <v>8.0674517623505554E-2</v>
      </c>
      <c r="E861" s="14">
        <f t="shared" si="153"/>
        <v>2.4520007019136778</v>
      </c>
      <c r="F861" s="14">
        <f t="shared" si="154"/>
        <v>2.1293026314196557</v>
      </c>
      <c r="G861" s="17">
        <f t="shared" si="155"/>
        <v>11.960830296027209</v>
      </c>
      <c r="H861" s="17">
        <f>信用曲线—价格!H860</f>
        <v>42.399999999999991</v>
      </c>
      <c r="I861" s="17">
        <f t="shared" si="156"/>
        <v>47.784333333333343</v>
      </c>
      <c r="J861" s="17">
        <f t="shared" si="157"/>
        <v>3.9164539333980937</v>
      </c>
      <c r="K861" s="17">
        <f t="shared" si="158"/>
        <v>55.617241200129527</v>
      </c>
      <c r="L861" s="17">
        <f t="shared" si="159"/>
        <v>39.95142546653716</v>
      </c>
      <c r="M861" s="17">
        <f t="shared" si="160"/>
        <v>15.630048093903778</v>
      </c>
      <c r="N861" s="17">
        <f t="shared" si="161"/>
        <v>13.795439194965493</v>
      </c>
      <c r="O861" s="18">
        <f>IFERROR(_xlfn.PERCENTRANK.EXC(INDEX(B:B, MAX(4, ROW()-251)):INDEX(B:B, ROW()), B861), "")</f>
        <v>0.122</v>
      </c>
      <c r="P861" s="18">
        <f>IFERROR(_xlfn.PERCENTRANK.EXC(INDEX(H:H, MAX(4, ROW()-251)):INDEX(H:H, ROW()), H861), "")</f>
        <v>0.40300000000000002</v>
      </c>
      <c r="Q861">
        <f t="shared" si="162"/>
        <v>0.26250000000000001</v>
      </c>
      <c r="R861" s="1" t="str">
        <f t="shared" si="163"/>
        <v>中性</v>
      </c>
    </row>
    <row r="862" spans="1:18">
      <c r="A862" s="3">
        <f>信用曲线—价格!A861</f>
        <v>45820</v>
      </c>
      <c r="B862" s="14">
        <f>信用曲线—价格!D861</f>
        <v>2.1631</v>
      </c>
      <c r="C862" s="14">
        <f t="shared" si="151"/>
        <v>2.2859850000000006</v>
      </c>
      <c r="D862" s="14">
        <f t="shared" si="152"/>
        <v>7.9800233262901948E-2</v>
      </c>
      <c r="E862" s="14">
        <f t="shared" si="153"/>
        <v>2.4455854665258046</v>
      </c>
      <c r="F862" s="14">
        <f t="shared" si="154"/>
        <v>2.1263845334741966</v>
      </c>
      <c r="G862" s="17">
        <f t="shared" si="155"/>
        <v>11.502305514836097</v>
      </c>
      <c r="H862" s="17">
        <f>信用曲线—价格!H861</f>
        <v>41.349999999999994</v>
      </c>
      <c r="I862" s="17">
        <f t="shared" si="156"/>
        <v>47.668333333333337</v>
      </c>
      <c r="J862" s="17">
        <f t="shared" si="157"/>
        <v>4.0027427743378849</v>
      </c>
      <c r="K862" s="17">
        <f t="shared" si="158"/>
        <v>55.673818882009108</v>
      </c>
      <c r="L862" s="17">
        <f t="shared" si="159"/>
        <v>39.662847784657565</v>
      </c>
      <c r="M862" s="17">
        <f t="shared" si="160"/>
        <v>10.537475866292144</v>
      </c>
      <c r="N862" s="17">
        <f t="shared" si="161"/>
        <v>11.019890690564122</v>
      </c>
      <c r="O862" s="18">
        <f>IFERROR(_xlfn.PERCENTRANK.EXC(INDEX(B:B, MAX(4, ROW()-251)):INDEX(B:B, ROW()), B862), "")</f>
        <v>0.114</v>
      </c>
      <c r="P862" s="18">
        <f>IFERROR(_xlfn.PERCENTRANK.EXC(INDEX(H:H, MAX(4, ROW()-251)):INDEX(H:H, ROW()), H862), "")</f>
        <v>0.35499999999999998</v>
      </c>
      <c r="Q862">
        <f t="shared" si="162"/>
        <v>0.23449999999999999</v>
      </c>
      <c r="R862" s="1" t="str">
        <f t="shared" si="163"/>
        <v>中性</v>
      </c>
    </row>
    <row r="863" spans="1:18">
      <c r="A863" s="3">
        <f>信用曲线—价格!A862</f>
        <v>45821</v>
      </c>
      <c r="B863" s="14">
        <f>信用曲线—价格!D862</f>
        <v>2.1613000000000002</v>
      </c>
      <c r="C863" s="14">
        <f t="shared" si="151"/>
        <v>2.2809266666666677</v>
      </c>
      <c r="D863" s="14">
        <f t="shared" si="152"/>
        <v>7.7869175091165144E-2</v>
      </c>
      <c r="E863" s="14">
        <f t="shared" si="153"/>
        <v>2.4366650168489978</v>
      </c>
      <c r="F863" s="14">
        <f t="shared" si="154"/>
        <v>2.1251883164843375</v>
      </c>
      <c r="G863" s="17">
        <f t="shared" si="155"/>
        <v>11.593702987538105</v>
      </c>
      <c r="H863" s="17">
        <f>信用曲线—价格!H862</f>
        <v>40.920000000000023</v>
      </c>
      <c r="I863" s="17">
        <f t="shared" si="156"/>
        <v>47.606999999999992</v>
      </c>
      <c r="J863" s="17">
        <f t="shared" si="157"/>
        <v>4.0780409470849737</v>
      </c>
      <c r="K863" s="17">
        <f t="shared" si="158"/>
        <v>55.763081894169943</v>
      </c>
      <c r="L863" s="17">
        <f t="shared" si="159"/>
        <v>39.450918105830041</v>
      </c>
      <c r="M863" s="17">
        <f t="shared" si="160"/>
        <v>9.0060516387169685</v>
      </c>
      <c r="N863" s="17">
        <f t="shared" si="161"/>
        <v>10.299877313127537</v>
      </c>
      <c r="O863" s="18">
        <f>IFERROR(_xlfn.PERCENTRANK.EXC(INDEX(B:B, MAX(4, ROW()-251)):INDEX(B:B, ROW()), B863), "")</f>
        <v>0.10199999999999999</v>
      </c>
      <c r="P863" s="18">
        <f>IFERROR(_xlfn.PERCENTRANK.EXC(INDEX(H:H, MAX(4, ROW()-251)):INDEX(H:H, ROW()), H863), "")</f>
        <v>0.34699999999999998</v>
      </c>
      <c r="Q863">
        <f t="shared" si="162"/>
        <v>0.22449999999999998</v>
      </c>
      <c r="R863" s="1" t="str">
        <f t="shared" si="163"/>
        <v>中性</v>
      </c>
    </row>
    <row r="864" spans="1:18">
      <c r="A864" s="3">
        <f>信用曲线—价格!A863</f>
        <v>45824</v>
      </c>
      <c r="B864" s="14">
        <f>信用曲线—价格!D863</f>
        <v>2.1608999999999998</v>
      </c>
      <c r="C864" s="14">
        <f t="shared" si="151"/>
        <v>2.2759316666666667</v>
      </c>
      <c r="D864" s="14">
        <f t="shared" si="152"/>
        <v>7.5731437825656292E-2</v>
      </c>
      <c r="E864" s="14">
        <f t="shared" si="153"/>
        <v>2.4273945423179795</v>
      </c>
      <c r="F864" s="14">
        <f t="shared" si="154"/>
        <v>2.1244687910153539</v>
      </c>
      <c r="G864" s="17">
        <f t="shared" si="155"/>
        <v>12.026448338573504</v>
      </c>
      <c r="H864" s="17">
        <f>信用曲线—价格!H863</f>
        <v>41.129999999999981</v>
      </c>
      <c r="I864" s="17">
        <f t="shared" si="156"/>
        <v>47.54783333333333</v>
      </c>
      <c r="J864" s="17">
        <f t="shared" si="157"/>
        <v>4.1464070996657103</v>
      </c>
      <c r="K864" s="17">
        <f t="shared" si="158"/>
        <v>55.840647532664747</v>
      </c>
      <c r="L864" s="17">
        <f t="shared" si="159"/>
        <v>39.255019134001913</v>
      </c>
      <c r="M864" s="17">
        <f t="shared" si="160"/>
        <v>11.304852737139784</v>
      </c>
      <c r="N864" s="17">
        <f t="shared" si="161"/>
        <v>11.665650537856644</v>
      </c>
      <c r="O864" s="18">
        <f>IFERROR(_xlfn.PERCENTRANK.EXC(INDEX(B:B, MAX(4, ROW()-251)):INDEX(B:B, ROW()), B864), "")</f>
        <v>0.10199999999999999</v>
      </c>
      <c r="P864" s="18">
        <f>IFERROR(_xlfn.PERCENTRANK.EXC(INDEX(H:H, MAX(4, ROW()-251)):INDEX(H:H, ROW()), H864), "")</f>
        <v>0.35099999999999998</v>
      </c>
      <c r="Q864">
        <f t="shared" si="162"/>
        <v>0.22649999999999998</v>
      </c>
      <c r="R864" s="1" t="str">
        <f t="shared" si="163"/>
        <v>中性</v>
      </c>
    </row>
    <row r="865" spans="1:18">
      <c r="A865" s="3">
        <f>信用曲线—价格!A864</f>
        <v>45825</v>
      </c>
      <c r="B865" s="14">
        <f>信用曲线—价格!D864</f>
        <v>2.145</v>
      </c>
      <c r="C865" s="14">
        <f t="shared" si="151"/>
        <v>2.2706683333333335</v>
      </c>
      <c r="D865" s="14">
        <f t="shared" si="152"/>
        <v>7.3609647239113077E-2</v>
      </c>
      <c r="E865" s="14">
        <f t="shared" si="153"/>
        <v>2.4178876278115595</v>
      </c>
      <c r="F865" s="14">
        <f t="shared" si="154"/>
        <v>2.1234490388551075</v>
      </c>
      <c r="G865" s="17">
        <f t="shared" si="155"/>
        <v>7.3193399076097139</v>
      </c>
      <c r="H865" s="17">
        <f>信用曲线—价格!H864</f>
        <v>40.820000000000014</v>
      </c>
      <c r="I865" s="17">
        <f t="shared" si="156"/>
        <v>47.466500000000003</v>
      </c>
      <c r="J865" s="17">
        <f t="shared" si="157"/>
        <v>4.2302806033466451</v>
      </c>
      <c r="K865" s="17">
        <f t="shared" si="158"/>
        <v>55.927061206693296</v>
      </c>
      <c r="L865" s="17">
        <f t="shared" si="159"/>
        <v>39.005938793306711</v>
      </c>
      <c r="M865" s="17">
        <f t="shared" si="160"/>
        <v>10.720690757831576</v>
      </c>
      <c r="N865" s="17">
        <f t="shared" si="161"/>
        <v>9.0200153327206447</v>
      </c>
      <c r="O865" s="18">
        <f>IFERROR(_xlfn.PERCENTRANK.EXC(INDEX(B:B, MAX(4, ROW()-251)):INDEX(B:B, ROW()), B865), "")</f>
        <v>7.0999999999999994E-2</v>
      </c>
      <c r="P865" s="18">
        <f>IFERROR(_xlfn.PERCENTRANK.EXC(INDEX(H:H, MAX(4, ROW()-251)):INDEX(H:H, ROW()), H865), "")</f>
        <v>0.33900000000000002</v>
      </c>
      <c r="Q865">
        <f t="shared" si="162"/>
        <v>0.20500000000000002</v>
      </c>
      <c r="R865" s="1" t="str">
        <f t="shared" si="163"/>
        <v>中性</v>
      </c>
    </row>
    <row r="866" spans="1:18">
      <c r="A866" s="3">
        <f>信用曲线—价格!A865</f>
        <v>45826</v>
      </c>
      <c r="B866" s="14">
        <f>信用曲线—价格!D865</f>
        <v>2.1351</v>
      </c>
      <c r="C866" s="14">
        <f t="shared" si="151"/>
        <v>2.2656700000000001</v>
      </c>
      <c r="D866" s="14">
        <f t="shared" si="152"/>
        <v>7.2434576676509169E-2</v>
      </c>
      <c r="E866" s="14">
        <f t="shared" si="153"/>
        <v>2.4105391533530183</v>
      </c>
      <c r="F866" s="14">
        <f t="shared" si="154"/>
        <v>2.1208008466469819</v>
      </c>
      <c r="G866" s="17">
        <f t="shared" si="155"/>
        <v>4.9351960103521293</v>
      </c>
      <c r="H866" s="17">
        <f>信用曲线—价格!H865</f>
        <v>39.949999999999996</v>
      </c>
      <c r="I866" s="17">
        <f t="shared" si="156"/>
        <v>47.341499999999996</v>
      </c>
      <c r="J866" s="17">
        <f t="shared" si="157"/>
        <v>4.340157704312726</v>
      </c>
      <c r="K866" s="17">
        <f t="shared" si="158"/>
        <v>56.02181540862545</v>
      </c>
      <c r="L866" s="17">
        <f t="shared" si="159"/>
        <v>38.661184591374543</v>
      </c>
      <c r="M866" s="17">
        <f t="shared" si="160"/>
        <v>7.4237821320685153</v>
      </c>
      <c r="N866" s="17">
        <f t="shared" si="161"/>
        <v>6.1794890712103223</v>
      </c>
      <c r="O866" s="18">
        <f>IFERROR(_xlfn.PERCENTRANK.EXC(INDEX(B:B, MAX(4, ROW()-251)):INDEX(B:B, ROW()), B866), "")</f>
        <v>4.2999999999999997E-2</v>
      </c>
      <c r="P866" s="18">
        <f>IFERROR(_xlfn.PERCENTRANK.EXC(INDEX(H:H, MAX(4, ROW()-251)):INDEX(H:H, ROW()), H866), "")</f>
        <v>0.32</v>
      </c>
      <c r="Q866">
        <f t="shared" si="162"/>
        <v>0.18149999999999999</v>
      </c>
      <c r="R866" s="1" t="str">
        <f t="shared" si="163"/>
        <v>中性</v>
      </c>
    </row>
    <row r="867" spans="1:18">
      <c r="A867" s="3">
        <f>信用曲线—价格!A866</f>
        <v>45827</v>
      </c>
      <c r="B867" s="14">
        <f>信用曲线—价格!D866</f>
        <v>2.1259000000000001</v>
      </c>
      <c r="C867" s="14">
        <f t="shared" si="151"/>
        <v>2.2607616666666668</v>
      </c>
      <c r="D867" s="14">
        <f t="shared" si="152"/>
        <v>7.1746739349914948E-2</v>
      </c>
      <c r="E867" s="14">
        <f t="shared" si="153"/>
        <v>2.4042551453664966</v>
      </c>
      <c r="F867" s="14">
        <f t="shared" si="154"/>
        <v>2.1172681879668369</v>
      </c>
      <c r="G867" s="17">
        <f t="shared" si="155"/>
        <v>3.0077366969476937</v>
      </c>
      <c r="H867" s="17">
        <f>信用曲线—价格!H866</f>
        <v>39.28</v>
      </c>
      <c r="I867" s="17">
        <f t="shared" si="156"/>
        <v>47.237500000000004</v>
      </c>
      <c r="J867" s="17">
        <f t="shared" si="157"/>
        <v>4.4577149367839946</v>
      </c>
      <c r="K867" s="17">
        <f t="shared" si="158"/>
        <v>56.152929873567992</v>
      </c>
      <c r="L867" s="17">
        <f t="shared" si="159"/>
        <v>38.322070126432017</v>
      </c>
      <c r="M867" s="17">
        <f t="shared" si="160"/>
        <v>5.3723145555101386</v>
      </c>
      <c r="N867" s="17">
        <f t="shared" si="161"/>
        <v>4.1900256262289162</v>
      </c>
      <c r="O867" s="18">
        <f>IFERROR(_xlfn.PERCENTRANK.EXC(INDEX(B:B, MAX(4, ROW()-251)):INDEX(B:B, ROW()), B867), "")</f>
        <v>1.9E-2</v>
      </c>
      <c r="P867" s="18">
        <f>IFERROR(_xlfn.PERCENTRANK.EXC(INDEX(H:H, MAX(4, ROW()-251)):INDEX(H:H, ROW()), H867), "")</f>
        <v>0.30399999999999999</v>
      </c>
      <c r="Q867">
        <f t="shared" si="162"/>
        <v>0.1615</v>
      </c>
      <c r="R867" s="1" t="str">
        <f t="shared" si="163"/>
        <v>中性</v>
      </c>
    </row>
    <row r="868" spans="1:18">
      <c r="A868" s="3">
        <f>信用曲线—价格!A867</f>
        <v>45828</v>
      </c>
      <c r="B868" s="14">
        <f>信用曲线—价格!D867</f>
        <v>2.1193</v>
      </c>
      <c r="C868" s="14">
        <f t="shared" si="151"/>
        <v>2.2557033333333334</v>
      </c>
      <c r="D868" s="14">
        <f t="shared" si="152"/>
        <v>7.0821793463442695E-2</v>
      </c>
      <c r="E868" s="14">
        <f t="shared" si="153"/>
        <v>2.3973469202602189</v>
      </c>
      <c r="F868" s="14">
        <f t="shared" si="154"/>
        <v>2.1140597464064479</v>
      </c>
      <c r="G868" s="17">
        <f t="shared" si="155"/>
        <v>1.8498026304067747</v>
      </c>
      <c r="H868" s="17">
        <f>信用曲线—价格!H867</f>
        <v>39.250000000000007</v>
      </c>
      <c r="I868" s="17">
        <f t="shared" si="156"/>
        <v>47.120666666666672</v>
      </c>
      <c r="J868" s="17">
        <f t="shared" si="157"/>
        <v>4.5741124420775208</v>
      </c>
      <c r="K868" s="17">
        <f t="shared" si="158"/>
        <v>56.268891550821714</v>
      </c>
      <c r="L868" s="17">
        <f t="shared" si="159"/>
        <v>37.97244178251163</v>
      </c>
      <c r="M868" s="17">
        <f t="shared" si="160"/>
        <v>6.9825470715151523</v>
      </c>
      <c r="N868" s="17">
        <f t="shared" si="161"/>
        <v>4.4161748509609637</v>
      </c>
      <c r="O868" s="18">
        <f>IFERROR(_xlfn.PERCENTRANK.EXC(INDEX(B:B, MAX(4, ROW()-251)):INDEX(B:B, ROW()), B868), "")</f>
        <v>7.0000000000000001E-3</v>
      </c>
      <c r="P868" s="18">
        <f>IFERROR(_xlfn.PERCENTRANK.EXC(INDEX(H:H, MAX(4, ROW()-251)):INDEX(H:H, ROW()), H868), "")</f>
        <v>0.3</v>
      </c>
      <c r="Q868">
        <f t="shared" si="162"/>
        <v>0.1535</v>
      </c>
      <c r="R868" s="1" t="str">
        <f t="shared" si="163"/>
        <v>中性</v>
      </c>
    </row>
    <row r="869" spans="1:18">
      <c r="A869" s="3">
        <f>信用曲线—价格!A868</f>
        <v>45831</v>
      </c>
      <c r="B869" s="14">
        <f>信用曲线—价格!D868</f>
        <v>2.0962000000000001</v>
      </c>
      <c r="C869" s="14">
        <f t="shared" si="151"/>
        <v>2.2505266666666666</v>
      </c>
      <c r="D869" s="14">
        <f t="shared" si="152"/>
        <v>7.0941739922818631E-2</v>
      </c>
      <c r="E869" s="14">
        <f t="shared" si="153"/>
        <v>2.392410146512304</v>
      </c>
      <c r="F869" s="14">
        <f t="shared" si="154"/>
        <v>2.1086431868210291</v>
      </c>
      <c r="G869" s="17">
        <f t="shared" si="155"/>
        <v>-4.3850019870412948</v>
      </c>
      <c r="H869" s="17">
        <f>信用曲线—价格!H868</f>
        <v>37.040000000000006</v>
      </c>
      <c r="I869" s="17">
        <f t="shared" si="156"/>
        <v>46.947833333333328</v>
      </c>
      <c r="J869" s="17">
        <f t="shared" si="157"/>
        <v>4.755321048765917</v>
      </c>
      <c r="K869" s="17">
        <f t="shared" si="158"/>
        <v>56.458475430865164</v>
      </c>
      <c r="L869" s="17">
        <f t="shared" si="159"/>
        <v>37.437191235801492</v>
      </c>
      <c r="M869" s="17">
        <f t="shared" si="160"/>
        <v>-2.0881410094517365</v>
      </c>
      <c r="N869" s="17">
        <f t="shared" si="161"/>
        <v>-3.2365714982465157</v>
      </c>
      <c r="O869" s="18">
        <f>IFERROR(_xlfn.PERCENTRANK.EXC(INDEX(B:B, MAX(4, ROW()-251)):INDEX(B:B, ROW()), B869), "")</f>
        <v>3.0000000000000001E-3</v>
      </c>
      <c r="P869" s="18">
        <f>IFERROR(_xlfn.PERCENTRANK.EXC(INDEX(H:H, MAX(4, ROW()-251)):INDEX(H:H, ROW()), H869), "")</f>
        <v>0.29599999999999999</v>
      </c>
      <c r="Q869">
        <f t="shared" si="162"/>
        <v>0.14949999999999999</v>
      </c>
      <c r="R869" s="1" t="str">
        <f t="shared" si="163"/>
        <v>贵</v>
      </c>
    </row>
    <row r="870" spans="1:18">
      <c r="A870" s="3">
        <f>信用曲线—价格!A869</f>
        <v>45832</v>
      </c>
      <c r="B870" s="14">
        <f>信用曲线—价格!D869</f>
        <v>2.1019999999999999</v>
      </c>
      <c r="C870" s="14">
        <f t="shared" si="151"/>
        <v>2.2456216666666666</v>
      </c>
      <c r="D870" s="14">
        <f t="shared" si="152"/>
        <v>7.0866054343332055E-2</v>
      </c>
      <c r="E870" s="14">
        <f t="shared" si="153"/>
        <v>2.3873537753533309</v>
      </c>
      <c r="F870" s="14">
        <f t="shared" si="154"/>
        <v>2.1038895579800023</v>
      </c>
      <c r="G870" s="17">
        <f t="shared" si="155"/>
        <v>-0.66659488718248516</v>
      </c>
      <c r="H870" s="17">
        <f>信用曲线—价格!H869</f>
        <v>36.519999999999996</v>
      </c>
      <c r="I870" s="17">
        <f t="shared" si="156"/>
        <v>46.759499999999996</v>
      </c>
      <c r="J870" s="17">
        <f t="shared" si="157"/>
        <v>4.9403603879385916</v>
      </c>
      <c r="K870" s="17">
        <f t="shared" si="158"/>
        <v>56.640220775877182</v>
      </c>
      <c r="L870" s="17">
        <f t="shared" si="159"/>
        <v>36.878779224122809</v>
      </c>
      <c r="M870" s="17">
        <f t="shared" si="160"/>
        <v>-1.8155518826052515</v>
      </c>
      <c r="N870" s="17">
        <f t="shared" si="161"/>
        <v>-1.2410733848938684</v>
      </c>
      <c r="O870" s="18">
        <f>IFERROR(_xlfn.PERCENTRANK.EXC(INDEX(B:B, MAX(4, ROW()-251)):INDEX(B:B, ROW()), B870), "")</f>
        <v>7.0000000000000001E-3</v>
      </c>
      <c r="P870" s="18">
        <f>IFERROR(_xlfn.PERCENTRANK.EXC(INDEX(H:H, MAX(4, ROW()-251)):INDEX(H:H, ROW()), H870), "")</f>
        <v>0.29199999999999998</v>
      </c>
      <c r="Q870">
        <f t="shared" si="162"/>
        <v>0.14949999999999999</v>
      </c>
      <c r="R870" s="1" t="str">
        <f t="shared" si="163"/>
        <v>贵</v>
      </c>
    </row>
    <row r="871" spans="1:18">
      <c r="A871" s="3">
        <f>信用曲线—价格!A870</f>
        <v>45833</v>
      </c>
      <c r="B871" s="14">
        <f>信用曲线—价格!D870</f>
        <v>2.1071</v>
      </c>
      <c r="C871" s="14">
        <f t="shared" si="151"/>
        <v>2.2407516666666667</v>
      </c>
      <c r="D871" s="14">
        <f t="shared" si="152"/>
        <v>7.0162773198740189E-2</v>
      </c>
      <c r="E871" s="14">
        <f t="shared" si="153"/>
        <v>2.3810772130641471</v>
      </c>
      <c r="F871" s="14">
        <f t="shared" si="154"/>
        <v>2.1004261202691863</v>
      </c>
      <c r="G871" s="17">
        <f t="shared" si="155"/>
        <v>2.3779988398938858</v>
      </c>
      <c r="H871" s="17">
        <f>信用曲线—价格!H870</f>
        <v>35.529999999999994</v>
      </c>
      <c r="I871" s="17">
        <f t="shared" si="156"/>
        <v>46.551666666666662</v>
      </c>
      <c r="J871" s="17">
        <f t="shared" si="157"/>
        <v>5.1453346209534221</v>
      </c>
      <c r="K871" s="17">
        <f t="shared" si="158"/>
        <v>56.842335908573503</v>
      </c>
      <c r="L871" s="17">
        <f t="shared" si="159"/>
        <v>36.260997424759822</v>
      </c>
      <c r="M871" s="17">
        <f t="shared" si="160"/>
        <v>-3.5517487132079628</v>
      </c>
      <c r="N871" s="17">
        <f t="shared" si="161"/>
        <v>-0.58687493665703849</v>
      </c>
      <c r="O871" s="18">
        <f>IFERROR(_xlfn.PERCENTRANK.EXC(INDEX(B:B, MAX(4, ROW()-251)):INDEX(B:B, ROW()), B871), "")</f>
        <v>1.0999999999999999E-2</v>
      </c>
      <c r="P871" s="18">
        <f>IFERROR(_xlfn.PERCENTRANK.EXC(INDEX(H:H, MAX(4, ROW()-251)):INDEX(H:H, ROW()), H871), "")</f>
        <v>0.28799999999999998</v>
      </c>
      <c r="Q871">
        <f t="shared" si="162"/>
        <v>0.14949999999999999</v>
      </c>
      <c r="R871" s="1" t="str">
        <f t="shared" si="163"/>
        <v>贵</v>
      </c>
    </row>
    <row r="872" spans="1:18">
      <c r="A872" s="3">
        <f>信用曲线—价格!A871</f>
        <v>45834</v>
      </c>
      <c r="B872" s="14">
        <f>信用曲线—价格!D871</f>
        <v>2.1339000000000001</v>
      </c>
      <c r="C872" s="14">
        <f t="shared" si="151"/>
        <v>2.2365766666666667</v>
      </c>
      <c r="D872" s="14">
        <f t="shared" si="152"/>
        <v>6.8911963898597328E-2</v>
      </c>
      <c r="E872" s="14">
        <f t="shared" si="153"/>
        <v>2.3744005944638613</v>
      </c>
      <c r="F872" s="14">
        <f t="shared" si="154"/>
        <v>2.098752738869472</v>
      </c>
      <c r="G872" s="17">
        <f t="shared" si="155"/>
        <v>12.750783442424696</v>
      </c>
      <c r="H872" s="17">
        <f>信用曲线—价格!H871</f>
        <v>38.960000000000015</v>
      </c>
      <c r="I872" s="17">
        <f t="shared" si="156"/>
        <v>46.420333333333339</v>
      </c>
      <c r="J872" s="17">
        <f t="shared" si="157"/>
        <v>5.2375906502139751</v>
      </c>
      <c r="K872" s="17">
        <f t="shared" si="158"/>
        <v>56.895514633761287</v>
      </c>
      <c r="L872" s="17">
        <f t="shared" si="159"/>
        <v>35.945152032905391</v>
      </c>
      <c r="M872" s="17">
        <f t="shared" si="160"/>
        <v>14.390433352076958</v>
      </c>
      <c r="N872" s="17">
        <f t="shared" si="161"/>
        <v>13.570608397250826</v>
      </c>
      <c r="O872" s="18">
        <f>IFERROR(_xlfn.PERCENTRANK.EXC(INDEX(B:B, MAX(4, ROW()-251)):INDEX(B:B, ROW()), B872), "")</f>
        <v>5.8999999999999997E-2</v>
      </c>
      <c r="P872" s="18">
        <f>IFERROR(_xlfn.PERCENTRANK.EXC(INDEX(H:H, MAX(4, ROW()-251)):INDEX(H:H, ROW()), H872), "")</f>
        <v>0.29599999999999999</v>
      </c>
      <c r="Q872">
        <f t="shared" si="162"/>
        <v>0.17749999999999999</v>
      </c>
      <c r="R872" s="1" t="str">
        <f t="shared" si="163"/>
        <v>中性</v>
      </c>
    </row>
    <row r="873" spans="1:18">
      <c r="A873" s="3">
        <f>信用曲线—价格!A872</f>
        <v>45835</v>
      </c>
      <c r="B873" s="14">
        <f>信用曲线—价格!D872</f>
        <v>2.1309</v>
      </c>
      <c r="C873" s="14">
        <f t="shared" si="151"/>
        <v>2.2324683333333328</v>
      </c>
      <c r="D873" s="14">
        <f t="shared" si="152"/>
        <v>6.7711540442080831E-2</v>
      </c>
      <c r="E873" s="14">
        <f t="shared" si="153"/>
        <v>2.3678914142174943</v>
      </c>
      <c r="F873" s="14">
        <f t="shared" si="154"/>
        <v>2.0970452524491714</v>
      </c>
      <c r="G873" s="17">
        <f t="shared" si="155"/>
        <v>12.499622416575868</v>
      </c>
      <c r="H873" s="17">
        <f>信用曲线—价格!H872</f>
        <v>38.909999999999997</v>
      </c>
      <c r="I873" s="17">
        <f t="shared" si="156"/>
        <v>46.318000000000005</v>
      </c>
      <c r="J873" s="17">
        <f t="shared" si="157"/>
        <v>5.3240865533083088</v>
      </c>
      <c r="K873" s="17">
        <f t="shared" si="158"/>
        <v>56.966173106616623</v>
      </c>
      <c r="L873" s="17">
        <f t="shared" si="159"/>
        <v>35.669826893383387</v>
      </c>
      <c r="M873" s="17">
        <f t="shared" si="160"/>
        <v>15.214690229834888</v>
      </c>
      <c r="N873" s="17">
        <f t="shared" si="161"/>
        <v>13.857156323205377</v>
      </c>
      <c r="O873" s="18">
        <f>IFERROR(_xlfn.PERCENTRANK.EXC(INDEX(B:B, MAX(4, ROW()-251)):INDEX(B:B, ROW()), B873), "")</f>
        <v>5.5E-2</v>
      </c>
      <c r="P873" s="18">
        <f>IFERROR(_xlfn.PERCENTRANK.EXC(INDEX(H:H, MAX(4, ROW()-251)):INDEX(H:H, ROW()), H873), "")</f>
        <v>0.29199999999999998</v>
      </c>
      <c r="Q873">
        <f t="shared" si="162"/>
        <v>0.17349999999999999</v>
      </c>
      <c r="R873" s="1" t="str">
        <f t="shared" si="163"/>
        <v>中性</v>
      </c>
    </row>
    <row r="874" spans="1:18">
      <c r="A874" s="3">
        <f>信用曲线—价格!A873</f>
        <v>45838</v>
      </c>
      <c r="B874" s="14">
        <f>信用曲线—价格!D873</f>
        <v>2.1341000000000001</v>
      </c>
      <c r="C874" s="14">
        <f t="shared" si="151"/>
        <v>2.2284849999999996</v>
      </c>
      <c r="D874" s="14">
        <f t="shared" si="152"/>
        <v>6.631375812717262E-2</v>
      </c>
      <c r="E874" s="14">
        <f t="shared" si="153"/>
        <v>2.3611125162543449</v>
      </c>
      <c r="F874" s="14">
        <f t="shared" si="154"/>
        <v>2.0958574837456543</v>
      </c>
      <c r="G874" s="17">
        <f t="shared" si="155"/>
        <v>14.417263225003232</v>
      </c>
      <c r="H874" s="17">
        <f>信用曲线—价格!H873</f>
        <v>39.1</v>
      </c>
      <c r="I874" s="17">
        <f t="shared" si="156"/>
        <v>46.205166666666663</v>
      </c>
      <c r="J874" s="17">
        <f t="shared" si="157"/>
        <v>5.4048673894162755</v>
      </c>
      <c r="K874" s="17">
        <f t="shared" si="158"/>
        <v>57.014901445499213</v>
      </c>
      <c r="L874" s="17">
        <f t="shared" si="159"/>
        <v>35.395431887834114</v>
      </c>
      <c r="M874" s="17">
        <f t="shared" si="160"/>
        <v>17.13533304915174</v>
      </c>
      <c r="N874" s="17">
        <f t="shared" si="161"/>
        <v>15.776298137077486</v>
      </c>
      <c r="O874" s="18">
        <f>IFERROR(_xlfn.PERCENTRANK.EXC(INDEX(B:B, MAX(4, ROW()-251)):INDEX(B:B, ROW()), B874), "")</f>
        <v>7.0999999999999994E-2</v>
      </c>
      <c r="P874" s="18">
        <f>IFERROR(_xlfn.PERCENTRANK.EXC(INDEX(H:H, MAX(4, ROW()-251)):INDEX(H:H, ROW()), H874), "")</f>
        <v>0.29599999999999999</v>
      </c>
      <c r="Q874">
        <f t="shared" si="162"/>
        <v>0.1835</v>
      </c>
      <c r="R874" s="1" t="str">
        <f t="shared" si="163"/>
        <v>中性</v>
      </c>
    </row>
    <row r="875" spans="1:18">
      <c r="A875" s="3">
        <f>信用曲线—价格!A874</f>
        <v>45839</v>
      </c>
      <c r="B875" s="14">
        <f>信用曲线—价格!D874</f>
        <v>2.1341000000000001</v>
      </c>
      <c r="C875" s="14">
        <f t="shared" si="151"/>
        <v>2.2247516666666667</v>
      </c>
      <c r="D875" s="14">
        <f t="shared" si="152"/>
        <v>6.518884819797427E-2</v>
      </c>
      <c r="E875" s="14">
        <f t="shared" si="153"/>
        <v>2.3551293630626153</v>
      </c>
      <c r="F875" s="14">
        <f t="shared" si="154"/>
        <v>2.094373970270718</v>
      </c>
      <c r="G875" s="17">
        <f t="shared" si="155"/>
        <v>15.234979151892931</v>
      </c>
      <c r="H875" s="17">
        <f>信用曲线—价格!H874</f>
        <v>40.850000000000009</v>
      </c>
      <c r="I875" s="17">
        <f t="shared" si="156"/>
        <v>46.07833333333334</v>
      </c>
      <c r="J875" s="17">
        <f t="shared" si="157"/>
        <v>5.4402318515730288</v>
      </c>
      <c r="K875" s="17">
        <f t="shared" si="158"/>
        <v>56.958797036479396</v>
      </c>
      <c r="L875" s="17">
        <f t="shared" si="159"/>
        <v>35.197869630187284</v>
      </c>
      <c r="M875" s="17">
        <f t="shared" si="160"/>
        <v>25.973756836201868</v>
      </c>
      <c r="N875" s="17">
        <f t="shared" si="161"/>
        <v>20.604367994047401</v>
      </c>
      <c r="O875" s="18">
        <f>IFERROR(_xlfn.PERCENTRANK.EXC(INDEX(B:B, MAX(4, ROW()-251)):INDEX(B:B, ROW()), B875), "")</f>
        <v>7.0999999999999994E-2</v>
      </c>
      <c r="P875" s="18">
        <f>IFERROR(_xlfn.PERCENTRANK.EXC(INDEX(H:H, MAX(4, ROW()-251)):INDEX(H:H, ROW()), H875), "")</f>
        <v>0.33900000000000002</v>
      </c>
      <c r="Q875">
        <f t="shared" si="162"/>
        <v>0.20500000000000002</v>
      </c>
      <c r="R875" s="1" t="str">
        <f t="shared" si="163"/>
        <v>中性</v>
      </c>
    </row>
    <row r="876" spans="1:18">
      <c r="A876" s="3">
        <f>信用曲线—价格!A875</f>
        <v>45840</v>
      </c>
      <c r="B876" s="14">
        <f>信用曲线—价格!D875</f>
        <v>2.1091000000000002</v>
      </c>
      <c r="C876" s="14">
        <f t="shared" si="151"/>
        <v>2.2213816666666664</v>
      </c>
      <c r="D876" s="14">
        <f t="shared" si="152"/>
        <v>6.5861803162525157E-2</v>
      </c>
      <c r="E876" s="14">
        <f t="shared" si="153"/>
        <v>2.3531052729917166</v>
      </c>
      <c r="F876" s="14">
        <f t="shared" si="154"/>
        <v>2.0896580603416162</v>
      </c>
      <c r="G876" s="17">
        <f t="shared" si="155"/>
        <v>7.3798236325263407</v>
      </c>
      <c r="H876" s="17">
        <f>信用曲线—价格!H875</f>
        <v>39.730000000000018</v>
      </c>
      <c r="I876" s="17">
        <f t="shared" si="156"/>
        <v>45.904833333333336</v>
      </c>
      <c r="J876" s="17">
        <f t="shared" si="157"/>
        <v>5.4743923094890041</v>
      </c>
      <c r="K876" s="17">
        <f t="shared" si="158"/>
        <v>56.853617952311346</v>
      </c>
      <c r="L876" s="17">
        <f t="shared" si="159"/>
        <v>34.956048714355326</v>
      </c>
      <c r="M876" s="17">
        <f t="shared" si="160"/>
        <v>21.801284123215797</v>
      </c>
      <c r="N876" s="17">
        <f t="shared" si="161"/>
        <v>14.59055387787107</v>
      </c>
      <c r="O876" s="18">
        <f>IFERROR(_xlfn.PERCENTRANK.EXC(INDEX(B:B, MAX(4, ROW()-251)):INDEX(B:B, ROW()), B876), "")</f>
        <v>1.4999999999999999E-2</v>
      </c>
      <c r="P876" s="18">
        <f>IFERROR(_xlfn.PERCENTRANK.EXC(INDEX(H:H, MAX(4, ROW()-251)):INDEX(H:H, ROW()), H876), "")</f>
        <v>0.308</v>
      </c>
      <c r="Q876">
        <f t="shared" si="162"/>
        <v>0.1615</v>
      </c>
      <c r="R876" s="1" t="str">
        <f t="shared" si="163"/>
        <v>中性</v>
      </c>
    </row>
    <row r="877" spans="1:18">
      <c r="A877" s="3">
        <f>信用曲线—价格!A876</f>
        <v>45841</v>
      </c>
      <c r="B877" s="14">
        <f>信用曲线—价格!D876</f>
        <v>2.1051000000000002</v>
      </c>
      <c r="C877" s="14">
        <f t="shared" si="151"/>
        <v>2.2192366666666667</v>
      </c>
      <c r="D877" s="14">
        <f t="shared" si="152"/>
        <v>6.7525261981348256E-2</v>
      </c>
      <c r="E877" s="14">
        <f t="shared" si="153"/>
        <v>2.3542871906293632</v>
      </c>
      <c r="F877" s="14">
        <f t="shared" si="154"/>
        <v>2.0841861427039703</v>
      </c>
      <c r="G877" s="17">
        <f t="shared" si="155"/>
        <v>7.7429752519163539</v>
      </c>
      <c r="H877" s="17">
        <f>信用曲线—价格!H876</f>
        <v>39.490000000000023</v>
      </c>
      <c r="I877" s="17">
        <f t="shared" si="156"/>
        <v>45.746833333333335</v>
      </c>
      <c r="J877" s="17">
        <f t="shared" si="157"/>
        <v>5.5210326630683078</v>
      </c>
      <c r="K877" s="17">
        <f t="shared" si="158"/>
        <v>56.78889865946995</v>
      </c>
      <c r="L877" s="17">
        <f t="shared" si="159"/>
        <v>34.704768007196719</v>
      </c>
      <c r="M877" s="17">
        <f t="shared" si="160"/>
        <v>21.668192731465915</v>
      </c>
      <c r="N877" s="17">
        <f t="shared" si="161"/>
        <v>14.705583991691135</v>
      </c>
      <c r="O877" s="18">
        <f>IFERROR(_xlfn.PERCENTRANK.EXC(INDEX(B:B, MAX(4, ROW()-251)):INDEX(B:B, ROW()), B877), "")</f>
        <v>1.0999999999999999E-2</v>
      </c>
      <c r="P877" s="18">
        <f>IFERROR(_xlfn.PERCENTRANK.EXC(INDEX(H:H, MAX(4, ROW()-251)):INDEX(H:H, ROW()), H877), "")</f>
        <v>0.3</v>
      </c>
      <c r="Q877">
        <f t="shared" si="162"/>
        <v>0.1555</v>
      </c>
      <c r="R877" s="1" t="str">
        <f t="shared" si="163"/>
        <v>中性</v>
      </c>
    </row>
    <row r="878" spans="1:18">
      <c r="A878" s="3">
        <f>信用曲线—价格!A877</f>
        <v>45842</v>
      </c>
      <c r="B878" s="14">
        <f>信用曲线—价格!D877</f>
        <v>2.0869</v>
      </c>
      <c r="C878" s="14">
        <f t="shared" si="151"/>
        <v>2.216463333333333</v>
      </c>
      <c r="D878" s="14">
        <f t="shared" si="152"/>
        <v>6.9491030921487076E-2</v>
      </c>
      <c r="E878" s="14">
        <f t="shared" si="153"/>
        <v>2.3554453951763072</v>
      </c>
      <c r="F878" s="14">
        <f t="shared" si="154"/>
        <v>2.0774812714903588</v>
      </c>
      <c r="G878" s="17">
        <f t="shared" si="155"/>
        <v>3.388469124987779</v>
      </c>
      <c r="H878" s="17">
        <f>信用曲线—价格!H877</f>
        <v>38.169999999999995</v>
      </c>
      <c r="I878" s="17">
        <f t="shared" si="156"/>
        <v>45.621833333333328</v>
      </c>
      <c r="J878" s="17">
        <f t="shared" si="157"/>
        <v>5.6070344715342086</v>
      </c>
      <c r="K878" s="17">
        <f t="shared" si="158"/>
        <v>56.835902276401747</v>
      </c>
      <c r="L878" s="17">
        <f t="shared" si="159"/>
        <v>34.407764390264909</v>
      </c>
      <c r="M878" s="17">
        <f t="shared" si="160"/>
        <v>16.774623148989019</v>
      </c>
      <c r="N878" s="17">
        <f t="shared" si="161"/>
        <v>10.081546136988399</v>
      </c>
      <c r="O878" s="18">
        <f>IFERROR(_xlfn.PERCENTRANK.EXC(INDEX(B:B, MAX(4, ROW()-251)):INDEX(B:B, ROW()), B878), "")</f>
        <v>3.0000000000000001E-3</v>
      </c>
      <c r="P878" s="18">
        <f>IFERROR(_xlfn.PERCENTRANK.EXC(INDEX(H:H, MAX(4, ROW()-251)):INDEX(H:H, ROW()), H878), "")</f>
        <v>0.27200000000000002</v>
      </c>
      <c r="Q878">
        <f t="shared" si="162"/>
        <v>0.13750000000000001</v>
      </c>
      <c r="R878" s="1" t="str">
        <f t="shared" si="163"/>
        <v>贵</v>
      </c>
    </row>
    <row r="879" spans="1:18">
      <c r="A879" s="3">
        <f>信用曲线—价格!A878</f>
        <v>45845</v>
      </c>
      <c r="B879" s="14">
        <f>信用曲线—价格!D878</f>
        <v>2.0663</v>
      </c>
      <c r="C879" s="14">
        <f t="shared" si="151"/>
        <v>2.213271666666667</v>
      </c>
      <c r="D879" s="14">
        <f t="shared" si="152"/>
        <v>7.1915711236133037E-2</v>
      </c>
      <c r="E879" s="14">
        <f t="shared" si="153"/>
        <v>2.3571030891389331</v>
      </c>
      <c r="F879" s="14">
        <f t="shared" si="154"/>
        <v>2.0694402441944009</v>
      </c>
      <c r="G879" s="17">
        <f t="shared" si="155"/>
        <v>-1.091640526257867</v>
      </c>
      <c r="H879" s="17">
        <f>信用曲线—价格!H878</f>
        <v>35.559999999999988</v>
      </c>
      <c r="I879" s="17">
        <f t="shared" si="156"/>
        <v>45.445833333333333</v>
      </c>
      <c r="J879" s="17">
        <f t="shared" si="157"/>
        <v>5.7549169225377046</v>
      </c>
      <c r="K879" s="17">
        <f t="shared" si="158"/>
        <v>56.955667178408746</v>
      </c>
      <c r="L879" s="17">
        <f t="shared" si="159"/>
        <v>33.93599948825792</v>
      </c>
      <c r="M879" s="17">
        <f t="shared" si="160"/>
        <v>7.0548390776158394</v>
      </c>
      <c r="N879" s="17">
        <f t="shared" si="161"/>
        <v>2.9815992756789864</v>
      </c>
      <c r="O879" s="18">
        <f>IFERROR(_xlfn.PERCENTRANK.EXC(INDEX(B:B, MAX(4, ROW()-251)):INDEX(B:B, ROW()), B879), "")</f>
        <v>3.0000000000000001E-3</v>
      </c>
      <c r="P879" s="18">
        <f>IFERROR(_xlfn.PERCENTRANK.EXC(INDEX(H:H, MAX(4, ROW()-251)):INDEX(H:H, ROW()), H879), "")</f>
        <v>0.26</v>
      </c>
      <c r="Q879">
        <f t="shared" si="162"/>
        <v>0.13150000000000001</v>
      </c>
      <c r="R879" s="1" t="str">
        <f t="shared" si="163"/>
        <v>贵</v>
      </c>
    </row>
    <row r="880" spans="1:18">
      <c r="A880" s="3">
        <f>信用曲线—价格!A879</f>
        <v>45846</v>
      </c>
      <c r="B880" s="14">
        <f>信用曲线—价格!D879</f>
        <v>2.0762999999999998</v>
      </c>
      <c r="C880" s="14">
        <f t="shared" si="151"/>
        <v>2.210293333333333</v>
      </c>
      <c r="D880" s="14">
        <f t="shared" si="152"/>
        <v>7.383307528235375E-2</v>
      </c>
      <c r="E880" s="14">
        <f t="shared" si="153"/>
        <v>2.3579594838980404</v>
      </c>
      <c r="F880" s="14">
        <f t="shared" si="154"/>
        <v>2.0626271827686256</v>
      </c>
      <c r="G880" s="17">
        <f t="shared" si="155"/>
        <v>4.6296382681767057</v>
      </c>
      <c r="H880" s="17">
        <f>信用曲线—价格!H879</f>
        <v>35.66999999999998</v>
      </c>
      <c r="I880" s="17">
        <f t="shared" si="156"/>
        <v>45.267333333333326</v>
      </c>
      <c r="J880" s="17">
        <f t="shared" si="157"/>
        <v>5.8899621208724096</v>
      </c>
      <c r="K880" s="17">
        <f t="shared" si="158"/>
        <v>57.047257575078149</v>
      </c>
      <c r="L880" s="17">
        <f t="shared" si="159"/>
        <v>33.487409091588503</v>
      </c>
      <c r="M880" s="17">
        <f t="shared" si="160"/>
        <v>9.2640277798942581</v>
      </c>
      <c r="N880" s="17">
        <f t="shared" si="161"/>
        <v>6.9468330240354819</v>
      </c>
      <c r="O880" s="18">
        <f>IFERROR(_xlfn.PERCENTRANK.EXC(INDEX(B:B, MAX(4, ROW()-251)):INDEX(B:B, ROW()), B880), "")</f>
        <v>7.0000000000000001E-3</v>
      </c>
      <c r="P880" s="18">
        <f>IFERROR(_xlfn.PERCENTRANK.EXC(INDEX(H:H, MAX(4, ROW()-251)):INDEX(H:H, ROW()), H880), "")</f>
        <v>0.26</v>
      </c>
      <c r="Q880">
        <f t="shared" si="162"/>
        <v>0.13350000000000001</v>
      </c>
      <c r="R880" s="1" t="str">
        <f t="shared" si="163"/>
        <v>贵</v>
      </c>
    </row>
    <row r="881" spans="1:18">
      <c r="A881" s="3">
        <f>信用曲线—价格!A880</f>
        <v>45847</v>
      </c>
      <c r="B881" s="14">
        <f>信用曲线—价格!D880</f>
        <v>2.0769000000000002</v>
      </c>
      <c r="C881" s="14">
        <f t="shared" si="151"/>
        <v>2.2070750000000001</v>
      </c>
      <c r="D881" s="14">
        <f t="shared" si="152"/>
        <v>7.5378760271047174E-2</v>
      </c>
      <c r="E881" s="14">
        <f t="shared" si="153"/>
        <v>2.3578325205420945</v>
      </c>
      <c r="F881" s="14">
        <f t="shared" si="154"/>
        <v>2.0563174794579058</v>
      </c>
      <c r="G881" s="17">
        <f t="shared" si="155"/>
        <v>6.8263660970556321</v>
      </c>
      <c r="H881" s="17">
        <f>信用曲线—价格!H880</f>
        <v>35.610000000000007</v>
      </c>
      <c r="I881" s="17">
        <f t="shared" si="156"/>
        <v>45.053833333333323</v>
      </c>
      <c r="J881" s="17">
        <f t="shared" si="157"/>
        <v>6.004796696107447</v>
      </c>
      <c r="K881" s="17">
        <f t="shared" si="158"/>
        <v>57.063426725548219</v>
      </c>
      <c r="L881" s="17">
        <f t="shared" si="159"/>
        <v>33.044239941118427</v>
      </c>
      <c r="M881" s="17">
        <f t="shared" si="160"/>
        <v>10.68212709243266</v>
      </c>
      <c r="N881" s="17">
        <f t="shared" si="161"/>
        <v>8.7542465947441457</v>
      </c>
      <c r="O881" s="18">
        <f>IFERROR(_xlfn.PERCENTRANK.EXC(INDEX(B:B, MAX(4, ROW()-251)):INDEX(B:B, ROW()), B881), "")</f>
        <v>1.0999999999999999E-2</v>
      </c>
      <c r="P881" s="18">
        <f>IFERROR(_xlfn.PERCENTRANK.EXC(INDEX(H:H, MAX(4, ROW()-251)):INDEX(H:H, ROW()), H881), "")</f>
        <v>0.25600000000000001</v>
      </c>
      <c r="Q881">
        <f t="shared" si="162"/>
        <v>0.13350000000000001</v>
      </c>
      <c r="R881" s="1" t="str">
        <f t="shared" si="163"/>
        <v>贵</v>
      </c>
    </row>
    <row r="882" spans="1:18">
      <c r="A882" s="3">
        <f>信用曲线—价格!A881</f>
        <v>45848</v>
      </c>
      <c r="B882" s="14">
        <f>信用曲线—价格!D881</f>
        <v>2.1071</v>
      </c>
      <c r="C882" s="14">
        <f t="shared" si="151"/>
        <v>2.2042599999999997</v>
      </c>
      <c r="D882" s="14">
        <f t="shared" si="152"/>
        <v>7.5913017128102125E-2</v>
      </c>
      <c r="E882" s="14">
        <f t="shared" si="153"/>
        <v>2.356086034256204</v>
      </c>
      <c r="F882" s="14">
        <f t="shared" si="154"/>
        <v>2.0524339657437953</v>
      </c>
      <c r="G882" s="17">
        <f t="shared" si="155"/>
        <v>18.002852581908471</v>
      </c>
      <c r="H882" s="17">
        <f>信用曲线—价格!H881</f>
        <v>36.999999999999986</v>
      </c>
      <c r="I882" s="17">
        <f t="shared" si="156"/>
        <v>44.85349999999999</v>
      </c>
      <c r="J882" s="17">
        <f t="shared" si="157"/>
        <v>6.070382621342163</v>
      </c>
      <c r="K882" s="17">
        <f t="shared" si="158"/>
        <v>56.994265242684314</v>
      </c>
      <c r="L882" s="17">
        <f t="shared" si="159"/>
        <v>32.712734757315665</v>
      </c>
      <c r="M882" s="17">
        <f t="shared" si="160"/>
        <v>17.656486872883502</v>
      </c>
      <c r="N882" s="17">
        <f t="shared" si="161"/>
        <v>17.829669727395988</v>
      </c>
      <c r="O882" s="18">
        <f>IFERROR(_xlfn.PERCENTRANK.EXC(INDEX(B:B, MAX(4, ROW()-251)):INDEX(B:B, ROW()), B882), "")</f>
        <v>3.1E-2</v>
      </c>
      <c r="P882" s="18">
        <f>IFERROR(_xlfn.PERCENTRANK.EXC(INDEX(H:H, MAX(4, ROW()-251)):INDEX(H:H, ROW()), H882), "")</f>
        <v>0.26400000000000001</v>
      </c>
      <c r="Q882">
        <f t="shared" si="162"/>
        <v>0.14750000000000002</v>
      </c>
      <c r="R882" s="1" t="str">
        <f t="shared" si="163"/>
        <v>贵</v>
      </c>
    </row>
    <row r="883" spans="1:18">
      <c r="A883" s="3">
        <f>信用曲线—价格!A882</f>
        <v>45849</v>
      </c>
      <c r="B883" s="14">
        <f>信用曲线—价格!D882</f>
        <v>2.1231</v>
      </c>
      <c r="C883" s="14">
        <f t="shared" si="151"/>
        <v>2.2017399999999996</v>
      </c>
      <c r="D883" s="14">
        <f t="shared" si="152"/>
        <v>7.605804028191511E-2</v>
      </c>
      <c r="E883" s="14">
        <f t="shared" si="153"/>
        <v>2.3538560805638298</v>
      </c>
      <c r="F883" s="14">
        <f t="shared" si="154"/>
        <v>2.0496239194361694</v>
      </c>
      <c r="G883" s="17">
        <f t="shared" si="155"/>
        <v>24.151319272586349</v>
      </c>
      <c r="H883" s="17">
        <f>信用曲线—价格!H882</f>
        <v>38.349999999999994</v>
      </c>
      <c r="I883" s="17">
        <f t="shared" si="156"/>
        <v>44.676666666666662</v>
      </c>
      <c r="J883" s="17">
        <f t="shared" si="157"/>
        <v>6.1031794066746334</v>
      </c>
      <c r="K883" s="17">
        <f t="shared" si="158"/>
        <v>56.883025480015931</v>
      </c>
      <c r="L883" s="17">
        <f t="shared" si="159"/>
        <v>32.470307853317394</v>
      </c>
      <c r="M883" s="17">
        <f t="shared" si="160"/>
        <v>24.084545754350508</v>
      </c>
      <c r="N883" s="17">
        <f t="shared" si="161"/>
        <v>24.117932513468428</v>
      </c>
      <c r="O883" s="18">
        <f>IFERROR(_xlfn.PERCENTRANK.EXC(INDEX(B:B, MAX(4, ROW()-251)):INDEX(B:B, ROW()), B883), "")</f>
        <v>5.5E-2</v>
      </c>
      <c r="P883" s="18">
        <f>IFERROR(_xlfn.PERCENTRANK.EXC(INDEX(H:H, MAX(4, ROW()-251)):INDEX(H:H, ROW()), H883), "")</f>
        <v>0.27200000000000002</v>
      </c>
      <c r="Q883">
        <f t="shared" si="162"/>
        <v>0.16350000000000001</v>
      </c>
      <c r="R883" s="1" t="str">
        <f t="shared" si="163"/>
        <v>中性</v>
      </c>
    </row>
    <row r="884" spans="1:18">
      <c r="A884" s="3">
        <f>信用曲线—价格!A883</f>
        <v>45852</v>
      </c>
      <c r="B884" s="14">
        <f>信用曲线—价格!D883</f>
        <v>2.1448999999999998</v>
      </c>
      <c r="C884" s="14">
        <f t="shared" si="151"/>
        <v>2.1993766666666663</v>
      </c>
      <c r="D884" s="14">
        <f t="shared" si="152"/>
        <v>7.5574877824526376E-2</v>
      </c>
      <c r="E884" s="14">
        <f t="shared" si="153"/>
        <v>2.3505264223157192</v>
      </c>
      <c r="F884" s="14">
        <f t="shared" si="154"/>
        <v>2.0482269110176134</v>
      </c>
      <c r="G884" s="17">
        <f t="shared" si="155"/>
        <v>31.979240908217815</v>
      </c>
      <c r="H884" s="17">
        <f>信用曲线—价格!H883</f>
        <v>39.529999999999973</v>
      </c>
      <c r="I884" s="17">
        <f t="shared" si="156"/>
        <v>44.4895</v>
      </c>
      <c r="J884" s="17">
        <f t="shared" si="157"/>
        <v>6.0856297600389277</v>
      </c>
      <c r="K884" s="17">
        <f t="shared" si="158"/>
        <v>56.660759520077853</v>
      </c>
      <c r="L884" s="17">
        <f t="shared" si="159"/>
        <v>32.318240479922146</v>
      </c>
      <c r="M884" s="17">
        <f t="shared" si="160"/>
        <v>29.626184160239223</v>
      </c>
      <c r="N884" s="17">
        <f t="shared" si="161"/>
        <v>30.802712534228519</v>
      </c>
      <c r="O884" s="18">
        <f>IFERROR(_xlfn.PERCENTRANK.EXC(INDEX(B:B, MAX(4, ROW()-251)):INDEX(B:B, ROW()), B884), "")</f>
        <v>0.14199999999999999</v>
      </c>
      <c r="P884" s="18">
        <f>IFERROR(_xlfn.PERCENTRANK.EXC(INDEX(H:H, MAX(4, ROW()-251)):INDEX(H:H, ROW()), H884), "")</f>
        <v>0.3</v>
      </c>
      <c r="Q884">
        <f t="shared" si="162"/>
        <v>0.22099999999999997</v>
      </c>
      <c r="R884" s="1" t="str">
        <f t="shared" si="163"/>
        <v>中性</v>
      </c>
    </row>
    <row r="885" spans="1:18">
      <c r="A885" s="3">
        <f>信用曲线—价格!A884</f>
        <v>45853</v>
      </c>
      <c r="B885" s="14">
        <f>信用曲线—价格!D884</f>
        <v>2.1309999999999998</v>
      </c>
      <c r="C885" s="14">
        <f t="shared" si="151"/>
        <v>2.1970233333333331</v>
      </c>
      <c r="D885" s="14">
        <f t="shared" si="152"/>
        <v>7.5467133640327214E-2</v>
      </c>
      <c r="E885" s="14">
        <f t="shared" si="153"/>
        <v>2.3479576006139875</v>
      </c>
      <c r="F885" s="14">
        <f t="shared" si="154"/>
        <v>2.0460890660526787</v>
      </c>
      <c r="G885" s="17">
        <f t="shared" si="155"/>
        <v>28.128448057932935</v>
      </c>
      <c r="H885" s="17">
        <f>信用曲线—价格!H884</f>
        <v>40.019999999999989</v>
      </c>
      <c r="I885" s="17">
        <f t="shared" si="156"/>
        <v>44.342999999999989</v>
      </c>
      <c r="J885" s="17">
        <f t="shared" si="157"/>
        <v>6.0856603613658269</v>
      </c>
      <c r="K885" s="17">
        <f t="shared" si="158"/>
        <v>56.51432072273164</v>
      </c>
      <c r="L885" s="17">
        <f t="shared" si="159"/>
        <v>32.171679277268339</v>
      </c>
      <c r="M885" s="17">
        <f t="shared" si="160"/>
        <v>32.241039824354509</v>
      </c>
      <c r="N885" s="17">
        <f t="shared" si="161"/>
        <v>30.184743941143722</v>
      </c>
      <c r="O885" s="18">
        <f>IFERROR(_xlfn.PERCENTRANK.EXC(INDEX(B:B, MAX(4, ROW()-251)):INDEX(B:B, ROW()), B885), "")</f>
        <v>9.4E-2</v>
      </c>
      <c r="P885" s="18">
        <f>IFERROR(_xlfn.PERCENTRANK.EXC(INDEX(H:H, MAX(4, ROW()-251)):INDEX(H:H, ROW()), H885), "")</f>
        <v>0.316</v>
      </c>
      <c r="Q885">
        <f t="shared" si="162"/>
        <v>0.20500000000000002</v>
      </c>
      <c r="R885" s="1" t="str">
        <f t="shared" si="163"/>
        <v>中性</v>
      </c>
    </row>
    <row r="886" spans="1:18">
      <c r="A886" s="3">
        <f>信用曲线—价格!A885</f>
        <v>45854</v>
      </c>
      <c r="B886" s="14">
        <f>信用曲线—价格!D885</f>
        <v>2.1255999999999999</v>
      </c>
      <c r="C886" s="14">
        <f t="shared" si="151"/>
        <v>2.1947066666666664</v>
      </c>
      <c r="D886" s="14">
        <f t="shared" si="152"/>
        <v>7.5491011624949034E-2</v>
      </c>
      <c r="E886" s="14">
        <f t="shared" si="153"/>
        <v>2.3456886899165643</v>
      </c>
      <c r="F886" s="14">
        <f t="shared" si="154"/>
        <v>2.0437246434167684</v>
      </c>
      <c r="G886" s="17">
        <f t="shared" si="155"/>
        <v>27.114273216393286</v>
      </c>
      <c r="H886" s="17">
        <f>信用曲线—价格!H885</f>
        <v>39.349999999999994</v>
      </c>
      <c r="I886" s="17">
        <f t="shared" si="156"/>
        <v>44.187666666666658</v>
      </c>
      <c r="J886" s="17">
        <f t="shared" si="157"/>
        <v>6.0922844694333147</v>
      </c>
      <c r="K886" s="17">
        <f t="shared" si="158"/>
        <v>56.372235605533291</v>
      </c>
      <c r="L886" s="17">
        <f t="shared" si="159"/>
        <v>32.003097727800025</v>
      </c>
      <c r="M886" s="17">
        <f t="shared" si="160"/>
        <v>30.148388133636153</v>
      </c>
      <c r="N886" s="17">
        <f t="shared" si="161"/>
        <v>28.63133067501472</v>
      </c>
      <c r="O886" s="18">
        <f>IFERROR(_xlfn.PERCENTRANK.EXC(INDEX(B:B, MAX(4, ROW()-251)):INDEX(B:B, ROW()), B886), "")</f>
        <v>6.7000000000000004E-2</v>
      </c>
      <c r="P886" s="18">
        <f>IFERROR(_xlfn.PERCENTRANK.EXC(INDEX(H:H, MAX(4, ROW()-251)):INDEX(H:H, ROW()), H886), "")</f>
        <v>0.28399999999999997</v>
      </c>
      <c r="Q886">
        <f t="shared" si="162"/>
        <v>0.17549999999999999</v>
      </c>
      <c r="R886" s="1" t="str">
        <f t="shared" si="163"/>
        <v>中性</v>
      </c>
    </row>
    <row r="887" spans="1:18">
      <c r="A887" s="3">
        <f>信用曲线—价格!A886</f>
        <v>45855</v>
      </c>
      <c r="B887" s="14">
        <f>信用曲线—价格!D886</f>
        <v>2.1175999999999999</v>
      </c>
      <c r="C887" s="14">
        <f t="shared" si="151"/>
        <v>2.1919716666666669</v>
      </c>
      <c r="D887" s="14">
        <f t="shared" si="152"/>
        <v>7.5258139019647341E-2</v>
      </c>
      <c r="E887" s="14">
        <f t="shared" si="153"/>
        <v>2.3424879447059617</v>
      </c>
      <c r="F887" s="14">
        <f t="shared" si="154"/>
        <v>2.0414553886273721</v>
      </c>
      <c r="G887" s="17">
        <f t="shared" si="155"/>
        <v>25.294477236790634</v>
      </c>
      <c r="H887" s="17">
        <f>信用曲线—价格!H886</f>
        <v>38.649999999999984</v>
      </c>
      <c r="I887" s="17">
        <f t="shared" si="156"/>
        <v>44.012999999999991</v>
      </c>
      <c r="J887" s="17">
        <f t="shared" si="157"/>
        <v>6.0984138810356097</v>
      </c>
      <c r="K887" s="17">
        <f t="shared" si="158"/>
        <v>56.209827762071214</v>
      </c>
      <c r="L887" s="17">
        <f t="shared" si="159"/>
        <v>31.816172237928772</v>
      </c>
      <c r="M887" s="17">
        <f t="shared" si="160"/>
        <v>28.01477521607109</v>
      </c>
      <c r="N887" s="17">
        <f t="shared" si="161"/>
        <v>26.654626226430864</v>
      </c>
      <c r="O887" s="18">
        <f>IFERROR(_xlfn.PERCENTRANK.EXC(INDEX(B:B, MAX(4, ROW()-251)):INDEX(B:B, ROW()), B887), "")</f>
        <v>4.7E-2</v>
      </c>
      <c r="P887" s="18">
        <f>IFERROR(_xlfn.PERCENTRANK.EXC(INDEX(H:H, MAX(4, ROW()-251)):INDEX(H:H, ROW()), H887), "")</f>
        <v>0.26</v>
      </c>
      <c r="Q887">
        <f t="shared" si="162"/>
        <v>0.1535</v>
      </c>
      <c r="R887" s="1" t="str">
        <f t="shared" si="163"/>
        <v>中性</v>
      </c>
    </row>
    <row r="888" spans="1:18">
      <c r="A888" s="3">
        <f>信用曲线—价格!A887</f>
        <v>45856</v>
      </c>
      <c r="B888" s="14">
        <f>信用曲线—价格!D887</f>
        <v>2.1132</v>
      </c>
      <c r="C888" s="14">
        <f t="shared" si="151"/>
        <v>2.1891466666666664</v>
      </c>
      <c r="D888" s="14">
        <f t="shared" si="152"/>
        <v>7.4975472750255401E-2</v>
      </c>
      <c r="E888" s="14">
        <f t="shared" si="153"/>
        <v>2.3390976121671772</v>
      </c>
      <c r="F888" s="14">
        <f t="shared" si="154"/>
        <v>2.0391957211661556</v>
      </c>
      <c r="G888" s="17">
        <f t="shared" si="155"/>
        <v>24.676162790048004</v>
      </c>
      <c r="H888" s="17">
        <f>信用曲线—价格!H887</f>
        <v>38.159999999999997</v>
      </c>
      <c r="I888" s="17">
        <f t="shared" si="156"/>
        <v>43.802166666666658</v>
      </c>
      <c r="J888" s="17">
        <f t="shared" si="157"/>
        <v>6.0780792828295791</v>
      </c>
      <c r="K888" s="17">
        <f t="shared" si="158"/>
        <v>55.958325232325819</v>
      </c>
      <c r="L888" s="17">
        <f t="shared" si="159"/>
        <v>31.646008101007499</v>
      </c>
      <c r="M888" s="17">
        <f t="shared" si="160"/>
        <v>26.792970261980454</v>
      </c>
      <c r="N888" s="17">
        <f t="shared" si="161"/>
        <v>25.734566526014227</v>
      </c>
      <c r="O888" s="18">
        <f>IFERROR(_xlfn.PERCENTRANK.EXC(INDEX(B:B, MAX(4, ROW()-251)):INDEX(B:B, ROW()), B888), "")</f>
        <v>4.2999999999999997E-2</v>
      </c>
      <c r="P888" s="18">
        <f>IFERROR(_xlfn.PERCENTRANK.EXC(INDEX(H:H, MAX(4, ROW()-251)):INDEX(H:H, ROW()), H888), "")</f>
        <v>0.249</v>
      </c>
      <c r="Q888">
        <f t="shared" si="162"/>
        <v>0.14599999999999999</v>
      </c>
      <c r="R888" s="1" t="str">
        <f t="shared" si="163"/>
        <v>贵</v>
      </c>
    </row>
    <row r="889" spans="1:18">
      <c r="A889" s="3">
        <f>信用曲线—价格!A888</f>
        <v>45859</v>
      </c>
      <c r="B889" s="14">
        <f>信用曲线—价格!D888</f>
        <v>2.1177000000000001</v>
      </c>
      <c r="C889" s="14">
        <f t="shared" si="151"/>
        <v>2.1862116666666664</v>
      </c>
      <c r="D889" s="14">
        <f t="shared" si="152"/>
        <v>7.4252594753877882E-2</v>
      </c>
      <c r="E889" s="14">
        <f t="shared" si="153"/>
        <v>2.3347168561744223</v>
      </c>
      <c r="F889" s="14">
        <f t="shared" si="154"/>
        <v>2.0377064771589106</v>
      </c>
      <c r="G889" s="17">
        <f t="shared" si="155"/>
        <v>26.932904872294642</v>
      </c>
      <c r="H889" s="17">
        <f>信用曲线—价格!H888</f>
        <v>36.610000000000007</v>
      </c>
      <c r="I889" s="17">
        <f t="shared" si="156"/>
        <v>43.563500000000005</v>
      </c>
      <c r="J889" s="17">
        <f t="shared" si="157"/>
        <v>6.0745975175314655</v>
      </c>
      <c r="K889" s="17">
        <f t="shared" si="158"/>
        <v>55.712695035062936</v>
      </c>
      <c r="L889" s="17">
        <f t="shared" si="159"/>
        <v>31.414304964937074</v>
      </c>
      <c r="M889" s="17">
        <f t="shared" si="160"/>
        <v>21.382877713576928</v>
      </c>
      <c r="N889" s="17">
        <f t="shared" si="161"/>
        <v>24.157891292935787</v>
      </c>
      <c r="O889" s="18">
        <f>IFERROR(_xlfn.PERCENTRANK.EXC(INDEX(B:B, MAX(4, ROW()-251)):INDEX(B:B, ROW()), B889), "")</f>
        <v>5.5E-2</v>
      </c>
      <c r="P889" s="18">
        <f>IFERROR(_xlfn.PERCENTRANK.EXC(INDEX(H:H, MAX(4, ROW()-251)):INDEX(H:H, ROW()), H889), "")</f>
        <v>0.23699999999999999</v>
      </c>
      <c r="Q889">
        <f t="shared" si="162"/>
        <v>0.14599999999999999</v>
      </c>
      <c r="R889" s="1" t="str">
        <f t="shared" si="163"/>
        <v>贵</v>
      </c>
    </row>
    <row r="890" spans="1:18">
      <c r="A890" s="3">
        <f>信用曲线—价格!A889</f>
        <v>45860</v>
      </c>
      <c r="B890" s="14">
        <f>信用曲线—价格!D889</f>
        <v>2.1234999999999999</v>
      </c>
      <c r="C890" s="14">
        <f t="shared" si="151"/>
        <v>2.1832050000000001</v>
      </c>
      <c r="D890" s="14">
        <f t="shared" si="152"/>
        <v>7.3049000097566263E-2</v>
      </c>
      <c r="E890" s="14">
        <f t="shared" si="153"/>
        <v>2.3293030001951327</v>
      </c>
      <c r="F890" s="14">
        <f t="shared" si="154"/>
        <v>2.0371069998048674</v>
      </c>
      <c r="G890" s="17">
        <f t="shared" si="155"/>
        <v>29.566797656279885</v>
      </c>
      <c r="H890" s="17">
        <f>信用曲线—价格!H889</f>
        <v>35.33</v>
      </c>
      <c r="I890" s="17">
        <f t="shared" si="156"/>
        <v>43.298666666666669</v>
      </c>
      <c r="J890" s="17">
        <f t="shared" si="157"/>
        <v>6.0815136571072097</v>
      </c>
      <c r="K890" s="17">
        <f t="shared" si="158"/>
        <v>55.461693980881087</v>
      </c>
      <c r="L890" s="17">
        <f t="shared" si="159"/>
        <v>31.135639352452252</v>
      </c>
      <c r="M890" s="17">
        <f t="shared" si="160"/>
        <v>17.242256139004038</v>
      </c>
      <c r="N890" s="17">
        <f t="shared" si="161"/>
        <v>23.404526897641961</v>
      </c>
      <c r="O890" s="18">
        <f>IFERROR(_xlfn.PERCENTRANK.EXC(INDEX(B:B, MAX(4, ROW()-251)):INDEX(B:B, ROW()), B890), "")</f>
        <v>7.0999999999999994E-2</v>
      </c>
      <c r="P890" s="18">
        <f>IFERROR(_xlfn.PERCENTRANK.EXC(INDEX(H:H, MAX(4, ROW()-251)):INDEX(H:H, ROW()), H890), "")</f>
        <v>0.20899999999999999</v>
      </c>
      <c r="Q890">
        <f t="shared" si="162"/>
        <v>0.13999999999999999</v>
      </c>
      <c r="R890" s="1" t="str">
        <f t="shared" si="163"/>
        <v>贵</v>
      </c>
    </row>
    <row r="891" spans="1:18">
      <c r="A891" s="3">
        <f>信用曲线—价格!A890</f>
        <v>45861</v>
      </c>
      <c r="B891" s="14">
        <f>信用曲线—价格!D890</f>
        <v>2.1421999999999999</v>
      </c>
      <c r="C891" s="14">
        <f t="shared" si="151"/>
        <v>2.1804166666666664</v>
      </c>
      <c r="D891" s="14">
        <f t="shared" si="152"/>
        <v>7.1319016330817941E-2</v>
      </c>
      <c r="E891" s="14">
        <f t="shared" si="153"/>
        <v>2.3230546993283023</v>
      </c>
      <c r="F891" s="14">
        <f t="shared" si="154"/>
        <v>2.0377786340050306</v>
      </c>
      <c r="G891" s="17">
        <f t="shared" si="155"/>
        <v>36.603619682092905</v>
      </c>
      <c r="H891" s="17">
        <f>信用曲线—价格!H890</f>
        <v>35.429999999999986</v>
      </c>
      <c r="I891" s="17">
        <f t="shared" si="156"/>
        <v>43.024166666666659</v>
      </c>
      <c r="J891" s="17">
        <f t="shared" si="157"/>
        <v>6.0583541680880524</v>
      </c>
      <c r="K891" s="17">
        <f t="shared" si="158"/>
        <v>55.140875002842762</v>
      </c>
      <c r="L891" s="17">
        <f t="shared" si="159"/>
        <v>30.907458330490556</v>
      </c>
      <c r="M891" s="17">
        <f t="shared" si="160"/>
        <v>18.662418637274438</v>
      </c>
      <c r="N891" s="17">
        <f t="shared" si="161"/>
        <v>27.63301915968367</v>
      </c>
      <c r="O891" s="18">
        <f>IFERROR(_xlfn.PERCENTRANK.EXC(INDEX(B:B, MAX(4, ROW()-251)):INDEX(B:B, ROW()), B891), "")</f>
        <v>0.158</v>
      </c>
      <c r="P891" s="18">
        <f>IFERROR(_xlfn.PERCENTRANK.EXC(INDEX(H:H, MAX(4, ROW()-251)):INDEX(H:H, ROW()), H891), "")</f>
        <v>0.21299999999999999</v>
      </c>
      <c r="Q891">
        <f t="shared" si="162"/>
        <v>0.1855</v>
      </c>
      <c r="R891" s="1" t="str">
        <f t="shared" si="163"/>
        <v>中性</v>
      </c>
    </row>
    <row r="892" spans="1:18">
      <c r="A892" s="3">
        <f>信用曲线—价格!A891</f>
        <v>45862</v>
      </c>
      <c r="B892" s="14">
        <f>信用曲线—价格!D891</f>
        <v>2.1545000000000001</v>
      </c>
      <c r="C892" s="14">
        <f t="shared" si="151"/>
        <v>2.1778299999999997</v>
      </c>
      <c r="D892" s="14">
        <f t="shared" si="152"/>
        <v>6.933751473158338E-2</v>
      </c>
      <c r="E892" s="14">
        <f t="shared" si="153"/>
        <v>2.3165050294631664</v>
      </c>
      <c r="F892" s="14">
        <f t="shared" si="154"/>
        <v>2.039154970536833</v>
      </c>
      <c r="G892" s="17">
        <f t="shared" si="155"/>
        <v>41.588247685861759</v>
      </c>
      <c r="H892" s="17">
        <f>信用曲线—价格!H891</f>
        <v>32.65</v>
      </c>
      <c r="I892" s="17">
        <f t="shared" si="156"/>
        <v>42.700666666666663</v>
      </c>
      <c r="J892" s="17">
        <f t="shared" si="157"/>
        <v>6.0858457252949467</v>
      </c>
      <c r="K892" s="17">
        <f t="shared" si="158"/>
        <v>54.872358117256553</v>
      </c>
      <c r="L892" s="17">
        <f t="shared" si="159"/>
        <v>30.52897521607677</v>
      </c>
      <c r="M892" s="17">
        <f t="shared" si="160"/>
        <v>8.7129417983251418</v>
      </c>
      <c r="N892" s="17">
        <f t="shared" si="161"/>
        <v>25.15059474209345</v>
      </c>
      <c r="O892" s="18">
        <f>IFERROR(_xlfn.PERCENTRANK.EXC(INDEX(B:B, MAX(4, ROW()-251)):INDEX(B:B, ROW()), B892), "")</f>
        <v>0.189</v>
      </c>
      <c r="P892" s="18">
        <f>IFERROR(_xlfn.PERCENTRANK.EXC(INDEX(H:H, MAX(4, ROW()-251)):INDEX(H:H, ROW()), H892), "")</f>
        <v>0.154</v>
      </c>
      <c r="Q892">
        <f t="shared" si="162"/>
        <v>0.17149999999999999</v>
      </c>
      <c r="R892" s="1" t="str">
        <f t="shared" si="163"/>
        <v>中性</v>
      </c>
    </row>
    <row r="893" spans="1:18">
      <c r="A893" s="3">
        <f>信用曲线—价格!A892</f>
        <v>45863</v>
      </c>
      <c r="B893" s="14">
        <f>信用曲线—价格!D892</f>
        <v>2.1608000000000001</v>
      </c>
      <c r="C893" s="14">
        <f t="shared" si="151"/>
        <v>2.1752016666666663</v>
      </c>
      <c r="D893" s="14">
        <f t="shared" si="152"/>
        <v>6.685948455635328E-2</v>
      </c>
      <c r="E893" s="14">
        <f t="shared" si="153"/>
        <v>2.3089206357793728</v>
      </c>
      <c r="F893" s="14">
        <f t="shared" si="154"/>
        <v>2.0414826975539597</v>
      </c>
      <c r="G893" s="17">
        <f t="shared" si="155"/>
        <v>44.61495000962519</v>
      </c>
      <c r="H893" s="17">
        <f>信用曲线—价格!H892</f>
        <v>33.530000000000015</v>
      </c>
      <c r="I893" s="17">
        <f t="shared" si="156"/>
        <v>42.368500000000004</v>
      </c>
      <c r="J893" s="17">
        <f t="shared" si="157"/>
        <v>6.032301982111826</v>
      </c>
      <c r="K893" s="17">
        <f t="shared" si="158"/>
        <v>54.433103964223655</v>
      </c>
      <c r="L893" s="17">
        <f t="shared" si="159"/>
        <v>30.303896035776354</v>
      </c>
      <c r="M893" s="17">
        <f t="shared" si="160"/>
        <v>13.370119623446996</v>
      </c>
      <c r="N893" s="17">
        <f t="shared" si="161"/>
        <v>28.992534816536093</v>
      </c>
      <c r="O893" s="18">
        <f>IFERROR(_xlfn.PERCENTRANK.EXC(INDEX(B:B, MAX(4, ROW()-251)):INDEX(B:B, ROW()), B893), "")</f>
        <v>0.21299999999999999</v>
      </c>
      <c r="P893" s="18">
        <f>IFERROR(_xlfn.PERCENTRANK.EXC(INDEX(H:H, MAX(4, ROW()-251)):INDEX(H:H, ROW()), H893), "")</f>
        <v>0.17699999999999999</v>
      </c>
      <c r="Q893">
        <f t="shared" si="162"/>
        <v>0.19500000000000001</v>
      </c>
      <c r="R893" s="1" t="str">
        <f t="shared" si="163"/>
        <v>中性</v>
      </c>
    </row>
    <row r="894" spans="1:18">
      <c r="A894" s="3">
        <f>信用曲线—价格!A893</f>
        <v>45866</v>
      </c>
      <c r="B894" s="14">
        <f>信用曲线—价格!D893</f>
        <v>2.1608000000000001</v>
      </c>
      <c r="C894" s="14">
        <f t="shared" si="151"/>
        <v>2.1725833333333333</v>
      </c>
      <c r="D894" s="14">
        <f t="shared" si="152"/>
        <v>6.4199702113112864E-2</v>
      </c>
      <c r="E894" s="14">
        <f t="shared" si="153"/>
        <v>2.3009827375595591</v>
      </c>
      <c r="F894" s="14">
        <f t="shared" si="154"/>
        <v>2.0441839291071076</v>
      </c>
      <c r="G894" s="17">
        <f t="shared" si="155"/>
        <v>45.411453267893556</v>
      </c>
      <c r="H894" s="17">
        <f>信用曲线—价格!H893</f>
        <v>35.780000000000015</v>
      </c>
      <c r="I894" s="17">
        <f t="shared" si="156"/>
        <v>42.039000000000001</v>
      </c>
      <c r="J894" s="17">
        <f t="shared" si="157"/>
        <v>5.8368692850575012</v>
      </c>
      <c r="K894" s="17">
        <f t="shared" si="158"/>
        <v>53.712738570115008</v>
      </c>
      <c r="L894" s="17">
        <f t="shared" si="159"/>
        <v>30.365261429884999</v>
      </c>
      <c r="M894" s="17">
        <f t="shared" si="160"/>
        <v>23.191964329134677</v>
      </c>
      <c r="N894" s="17">
        <f t="shared" si="161"/>
        <v>34.301708798514113</v>
      </c>
      <c r="O894" s="18">
        <f>IFERROR(_xlfn.PERCENTRANK.EXC(INDEX(B:B, MAX(4, ROW()-251)):INDEX(B:B, ROW()), B894), "")</f>
        <v>0.21299999999999999</v>
      </c>
      <c r="P894" s="18">
        <f>IFERROR(_xlfn.PERCENTRANK.EXC(INDEX(H:H, MAX(4, ROW()-251)):INDEX(H:H, ROW()), H894), "")</f>
        <v>0.22900000000000001</v>
      </c>
      <c r="Q894">
        <f t="shared" si="162"/>
        <v>0.221</v>
      </c>
      <c r="R894" s="1" t="str">
        <f t="shared" si="163"/>
        <v>中性</v>
      </c>
    </row>
    <row r="895" spans="1:18">
      <c r="A895" s="3">
        <f>信用曲线—价格!A894</f>
        <v>45867</v>
      </c>
      <c r="B895" s="14">
        <f>信用曲线—价格!D894</f>
        <v>2.1760999999999999</v>
      </c>
      <c r="C895" s="14">
        <f t="shared" si="151"/>
        <v>2.1705783333333328</v>
      </c>
      <c r="D895" s="14">
        <f t="shared" si="152"/>
        <v>6.2111859430554035E-2</v>
      </c>
      <c r="E895" s="14">
        <f t="shared" si="153"/>
        <v>2.294802052194441</v>
      </c>
      <c r="F895" s="14">
        <f t="shared" si="154"/>
        <v>2.0463546144722247</v>
      </c>
      <c r="G895" s="17">
        <f t="shared" si="155"/>
        <v>52.222468751253835</v>
      </c>
      <c r="H895" s="17">
        <f>信用曲线—价格!H894</f>
        <v>33.519999999999996</v>
      </c>
      <c r="I895" s="17">
        <f t="shared" si="156"/>
        <v>41.682666666666677</v>
      </c>
      <c r="J895" s="17">
        <f t="shared" si="157"/>
        <v>5.6891558656163319</v>
      </c>
      <c r="K895" s="17">
        <f t="shared" si="158"/>
        <v>53.060978397899341</v>
      </c>
      <c r="L895" s="17">
        <f t="shared" si="159"/>
        <v>30.304354935434013</v>
      </c>
      <c r="M895" s="17">
        <f t="shared" si="160"/>
        <v>14.130589583599052</v>
      </c>
      <c r="N895" s="17">
        <f t="shared" si="161"/>
        <v>33.176529167426445</v>
      </c>
      <c r="O895" s="18">
        <f>IFERROR(_xlfn.PERCENTRANK.EXC(INDEX(B:B, MAX(4, ROW()-251)):INDEX(B:B, ROW()), B895), "")</f>
        <v>0.27200000000000002</v>
      </c>
      <c r="P895" s="18">
        <f>IFERROR(_xlfn.PERCENTRANK.EXC(INDEX(H:H, MAX(4, ROW()-251)):INDEX(H:H, ROW()), H895), "")</f>
        <v>0.16900000000000001</v>
      </c>
      <c r="Q895">
        <f t="shared" si="162"/>
        <v>0.22050000000000003</v>
      </c>
      <c r="R895" s="1" t="str">
        <f t="shared" si="163"/>
        <v>中性</v>
      </c>
    </row>
    <row r="896" spans="1:18">
      <c r="A896" s="3">
        <f>信用曲线—价格!A895</f>
        <v>45868</v>
      </c>
      <c r="B896" s="14">
        <f>信用曲线—价格!D895</f>
        <v>2.1800000000000002</v>
      </c>
      <c r="C896" s="14">
        <f t="shared" ref="C896:C959" si="164">AVERAGE(B837:B896)</f>
        <v>2.1687716666666663</v>
      </c>
      <c r="D896" s="14">
        <f t="shared" ref="D896:D959" si="165">STDEV(B837:B896)</f>
        <v>6.0172926204586391E-2</v>
      </c>
      <c r="E896" s="14">
        <f t="shared" ref="E896:E959" si="166">C896+2*D896</f>
        <v>2.2891175190758393</v>
      </c>
      <c r="F896" s="14">
        <f t="shared" ref="F896:F959" si="167">C896-2*D896</f>
        <v>2.0484258142574934</v>
      </c>
      <c r="G896" s="17">
        <f t="shared" ref="G896:G959" si="168">IF(AND(E896&lt;&gt;F896,NOT(ISBLANK(B896))),100*(B896-F896)/(E896-F896),"")</f>
        <v>54.665027131619702</v>
      </c>
      <c r="H896" s="17">
        <f>信用曲线—价格!H895</f>
        <v>36.640000000000008</v>
      </c>
      <c r="I896" s="17">
        <f t="shared" ref="I896:I959" si="169">AVERAGE(H837:H896)</f>
        <v>41.387166666666666</v>
      </c>
      <c r="J896" s="17">
        <f t="shared" ref="J896:J959" si="170">STDEV(H837:H896)</f>
        <v>5.4754367031677171</v>
      </c>
      <c r="K896" s="17">
        <f t="shared" ref="K896:K959" si="171">I896+2*J896</f>
        <v>52.338040073002098</v>
      </c>
      <c r="L896" s="17">
        <f t="shared" ref="L896:L959" si="172">I896-2*J896</f>
        <v>30.436293260331233</v>
      </c>
      <c r="M896" s="17">
        <f t="shared" ref="M896:M959" si="173">IF(AND(K896&lt;&gt;L896,NOT(ISBLANK(H896))),100*(H896-L896)/(K896-L896),"")</f>
        <v>28.325168730741289</v>
      </c>
      <c r="N896" s="17">
        <f t="shared" ref="N896:N959" si="174">IF(AND(NOT(ISBLANK(G896)),NOT(ISBLANK(M896))),(G896+M896)/2,"")</f>
        <v>41.495097931180496</v>
      </c>
      <c r="O896" s="18">
        <f>IFERROR(_xlfn.PERCENTRANK.EXC(INDEX(B:B, MAX(4, ROW()-251)):INDEX(B:B, ROW()), B896), "")</f>
        <v>0.28000000000000003</v>
      </c>
      <c r="P896" s="18">
        <f>IFERROR(_xlfn.PERCENTRANK.EXC(INDEX(H:H, MAX(4, ROW()-251)):INDEX(H:H, ROW()), H896), "")</f>
        <v>0.23699999999999999</v>
      </c>
      <c r="Q896">
        <f t="shared" ref="Q896:Q959" si="175">AVERAGE(O896:P896)</f>
        <v>0.25850000000000001</v>
      </c>
      <c r="R896" s="1" t="str">
        <f t="shared" si="163"/>
        <v>中性</v>
      </c>
    </row>
    <row r="897" spans="1:18">
      <c r="A897" s="3">
        <f>信用曲线—价格!A896</f>
        <v>45869</v>
      </c>
      <c r="B897" s="14">
        <f>信用曲线—价格!D896</f>
        <v>2.1585999999999999</v>
      </c>
      <c r="C897" s="14">
        <f t="shared" si="164"/>
        <v>2.1668116666666668</v>
      </c>
      <c r="D897" s="14">
        <f t="shared" si="165"/>
        <v>5.8506583988953732E-2</v>
      </c>
      <c r="E897" s="14">
        <f t="shared" si="166"/>
        <v>2.2838248346445744</v>
      </c>
      <c r="F897" s="14">
        <f t="shared" si="167"/>
        <v>2.0497984986887592</v>
      </c>
      <c r="G897" s="17">
        <f t="shared" si="168"/>
        <v>46.4911356522638</v>
      </c>
      <c r="H897" s="17">
        <f>信用曲线—价格!H896</f>
        <v>36.779999999999987</v>
      </c>
      <c r="I897" s="17">
        <f t="shared" si="169"/>
        <v>41.139333333333333</v>
      </c>
      <c r="J897" s="17">
        <f t="shared" si="170"/>
        <v>5.3378389795639576</v>
      </c>
      <c r="K897" s="17">
        <f t="shared" si="171"/>
        <v>51.81501129246125</v>
      </c>
      <c r="L897" s="17">
        <f t="shared" si="172"/>
        <v>30.463655374205416</v>
      </c>
      <c r="M897" s="17">
        <f t="shared" si="173"/>
        <v>29.582873565392489</v>
      </c>
      <c r="N897" s="17">
        <f t="shared" si="174"/>
        <v>38.037004608828141</v>
      </c>
      <c r="O897" s="18">
        <f>IFERROR(_xlfn.PERCENTRANK.EXC(INDEX(B:B, MAX(4, ROW()-251)):INDEX(B:B, ROW()), B897), "")</f>
        <v>0.20100000000000001</v>
      </c>
      <c r="P897" s="18">
        <f>IFERROR(_xlfn.PERCENTRANK.EXC(INDEX(H:H, MAX(4, ROW()-251)):INDEX(H:H, ROW()), H897), "")</f>
        <v>0.23699999999999999</v>
      </c>
      <c r="Q897">
        <f t="shared" si="175"/>
        <v>0.219</v>
      </c>
      <c r="R897" s="1" t="str">
        <f t="shared" si="163"/>
        <v>中性</v>
      </c>
    </row>
    <row r="898" spans="1:18">
      <c r="A898" s="3">
        <f>信用曲线—价格!A897</f>
        <v>45870</v>
      </c>
      <c r="B898" s="14">
        <f>信用曲线—价格!D897</f>
        <v>2.1560999999999999</v>
      </c>
      <c r="C898" s="14">
        <f t="shared" si="164"/>
        <v>2.1651616666666671</v>
      </c>
      <c r="D898" s="14">
        <f t="shared" si="165"/>
        <v>5.7359225143297984E-2</v>
      </c>
      <c r="E898" s="14">
        <f t="shared" si="166"/>
        <v>2.279880116953263</v>
      </c>
      <c r="F898" s="14">
        <f t="shared" si="167"/>
        <v>2.0504432163800712</v>
      </c>
      <c r="G898" s="17">
        <f t="shared" si="168"/>
        <v>46.05047547102108</v>
      </c>
      <c r="H898" s="17">
        <f>信用曲线—价格!H897</f>
        <v>36.529999999999994</v>
      </c>
      <c r="I898" s="17">
        <f t="shared" si="169"/>
        <v>40.878833333333333</v>
      </c>
      <c r="J898" s="17">
        <f t="shared" si="170"/>
        <v>5.1696280860447867</v>
      </c>
      <c r="K898" s="17">
        <f t="shared" si="171"/>
        <v>51.21808950542291</v>
      </c>
      <c r="L898" s="17">
        <f t="shared" si="172"/>
        <v>30.539577161243759</v>
      </c>
      <c r="M898" s="17">
        <f t="shared" si="173"/>
        <v>28.969312390804049</v>
      </c>
      <c r="N898" s="17">
        <f t="shared" si="174"/>
        <v>37.509893930912568</v>
      </c>
      <c r="O898" s="18">
        <f>IFERROR(_xlfn.PERCENTRANK.EXC(INDEX(B:B, MAX(4, ROW()-251)):INDEX(B:B, ROW()), B898), "")</f>
        <v>0.193</v>
      </c>
      <c r="P898" s="18">
        <f>IFERROR(_xlfn.PERCENTRANK.EXC(INDEX(H:H, MAX(4, ROW()-251)):INDEX(H:H, ROW()), H898), "")</f>
        <v>0.22500000000000001</v>
      </c>
      <c r="Q898">
        <f t="shared" si="175"/>
        <v>0.20900000000000002</v>
      </c>
      <c r="R898" s="1" t="str">
        <f t="shared" ref="R898:R961" si="176">IF(Q898="", "", IF(Q898&gt;=0.55, "便宜", IF(Q898&gt;=0.15, "中性", "贵")))</f>
        <v>中性</v>
      </c>
    </row>
    <row r="899" spans="1:18">
      <c r="A899" s="3">
        <f>信用曲线—价格!A898</f>
        <v>45873</v>
      </c>
      <c r="B899" s="14">
        <f>信用曲线—价格!D898</f>
        <v>2.1539000000000001</v>
      </c>
      <c r="C899" s="14">
        <f t="shared" si="164"/>
        <v>2.1635383333333338</v>
      </c>
      <c r="D899" s="14">
        <f t="shared" si="165"/>
        <v>5.624758553512383E-2</v>
      </c>
      <c r="E899" s="14">
        <f t="shared" si="166"/>
        <v>2.2760335044035815</v>
      </c>
      <c r="F899" s="14">
        <f t="shared" si="167"/>
        <v>2.051043162263086</v>
      </c>
      <c r="G899" s="17">
        <f t="shared" si="168"/>
        <v>45.716112415476495</v>
      </c>
      <c r="H899" s="17">
        <f>信用曲线—价格!H898</f>
        <v>35.560000000000016</v>
      </c>
      <c r="I899" s="17">
        <f t="shared" si="169"/>
        <v>40.587833333333343</v>
      </c>
      <c r="J899" s="17">
        <f t="shared" si="170"/>
        <v>4.9618534985671641</v>
      </c>
      <c r="K899" s="17">
        <f t="shared" si="171"/>
        <v>50.511540330467668</v>
      </c>
      <c r="L899" s="17">
        <f t="shared" si="172"/>
        <v>30.664126336199015</v>
      </c>
      <c r="M899" s="17">
        <f t="shared" si="173"/>
        <v>24.667564576497398</v>
      </c>
      <c r="N899" s="17">
        <f t="shared" si="174"/>
        <v>35.191838495986943</v>
      </c>
      <c r="O899" s="18">
        <f>IFERROR(_xlfn.PERCENTRANK.EXC(INDEX(B:B, MAX(4, ROW()-251)):INDEX(B:B, ROW()), B899), "")</f>
        <v>0.189</v>
      </c>
      <c r="P899" s="18">
        <f>IFERROR(_xlfn.PERCENTRANK.EXC(INDEX(H:H, MAX(4, ROW()-251)):INDEX(H:H, ROW()), H899), "")</f>
        <v>0.20499999999999999</v>
      </c>
      <c r="Q899">
        <f t="shared" si="175"/>
        <v>0.19700000000000001</v>
      </c>
      <c r="R899" s="1" t="str">
        <f t="shared" si="176"/>
        <v>中性</v>
      </c>
    </row>
    <row r="900" spans="1:18">
      <c r="A900" s="3">
        <f>信用曲线—价格!A899</f>
        <v>45874</v>
      </c>
      <c r="B900" s="14">
        <f>信用曲线—价格!D899</f>
        <v>2.1522999999999999</v>
      </c>
      <c r="C900" s="14">
        <f t="shared" si="164"/>
        <v>2.1614133333333339</v>
      </c>
      <c r="D900" s="14">
        <f t="shared" si="165"/>
        <v>5.4150175568730093E-2</v>
      </c>
      <c r="E900" s="14">
        <f t="shared" si="166"/>
        <v>2.2697136844707941</v>
      </c>
      <c r="F900" s="14">
        <f t="shared" si="167"/>
        <v>2.0531129821958736</v>
      </c>
      <c r="G900" s="17">
        <f t="shared" si="168"/>
        <v>45.792565195948967</v>
      </c>
      <c r="H900" s="17">
        <f>信用曲线—价格!H899</f>
        <v>34.9</v>
      </c>
      <c r="I900" s="17">
        <f t="shared" si="169"/>
        <v>40.321333333333335</v>
      </c>
      <c r="J900" s="17">
        <f t="shared" si="170"/>
        <v>4.8267174748395352</v>
      </c>
      <c r="K900" s="17">
        <f t="shared" si="171"/>
        <v>49.974768283012409</v>
      </c>
      <c r="L900" s="17">
        <f t="shared" si="172"/>
        <v>30.667898383654265</v>
      </c>
      <c r="M900" s="17">
        <f t="shared" si="173"/>
        <v>21.920185086482764</v>
      </c>
      <c r="N900" s="17">
        <f t="shared" si="174"/>
        <v>33.856375141215864</v>
      </c>
      <c r="O900" s="18">
        <f>IFERROR(_xlfn.PERCENTRANK.EXC(INDEX(B:B, MAX(4, ROW()-251)):INDEX(B:B, ROW()), B900), "")</f>
        <v>0.189</v>
      </c>
      <c r="P900" s="18">
        <f>IFERROR(_xlfn.PERCENTRANK.EXC(INDEX(H:H, MAX(4, ROW()-251)):INDEX(H:H, ROW()), H900), "")</f>
        <v>0.18099999999999999</v>
      </c>
      <c r="Q900">
        <f t="shared" si="175"/>
        <v>0.185</v>
      </c>
      <c r="R900" s="1" t="str">
        <f t="shared" si="176"/>
        <v>中性</v>
      </c>
    </row>
    <row r="901" spans="1:18">
      <c r="A901" s="3">
        <f>信用曲线—价格!A900</f>
        <v>45875</v>
      </c>
      <c r="B901" s="14">
        <f>信用曲线—价格!D900</f>
        <v>2.1497999999999999</v>
      </c>
      <c r="C901" s="14">
        <f t="shared" si="164"/>
        <v>2.1592000000000002</v>
      </c>
      <c r="D901" s="14">
        <f t="shared" si="165"/>
        <v>5.1774769720984923E-2</v>
      </c>
      <c r="E901" s="14">
        <f t="shared" si="166"/>
        <v>2.2627495394419701</v>
      </c>
      <c r="F901" s="14">
        <f t="shared" si="167"/>
        <v>2.0556504605580304</v>
      </c>
      <c r="G901" s="17">
        <f t="shared" si="168"/>
        <v>45.461109701377211</v>
      </c>
      <c r="H901" s="17">
        <f>信用曲线—价格!H900</f>
        <v>34.779999999999987</v>
      </c>
      <c r="I901" s="17">
        <f t="shared" si="169"/>
        <v>40.002333333333347</v>
      </c>
      <c r="J901" s="17">
        <f t="shared" si="170"/>
        <v>4.53650330760229</v>
      </c>
      <c r="K901" s="17">
        <f t="shared" si="171"/>
        <v>49.07533994853793</v>
      </c>
      <c r="L901" s="17">
        <f t="shared" si="172"/>
        <v>30.929326718128767</v>
      </c>
      <c r="M901" s="17">
        <f t="shared" si="173"/>
        <v>21.220491977919679</v>
      </c>
      <c r="N901" s="17">
        <f t="shared" si="174"/>
        <v>33.340800839648445</v>
      </c>
      <c r="O901" s="18">
        <f>IFERROR(_xlfn.PERCENTRANK.EXC(INDEX(B:B, MAX(4, ROW()-251)):INDEX(B:B, ROW()), B901), "")</f>
        <v>0.185</v>
      </c>
      <c r="P901" s="18">
        <f>IFERROR(_xlfn.PERCENTRANK.EXC(INDEX(H:H, MAX(4, ROW()-251)):INDEX(H:H, ROW()), H901), "")</f>
        <v>0.17699999999999999</v>
      </c>
      <c r="Q901">
        <f t="shared" si="175"/>
        <v>0.18099999999999999</v>
      </c>
      <c r="R901" s="1" t="str">
        <f t="shared" si="176"/>
        <v>中性</v>
      </c>
    </row>
    <row r="902" spans="1:18">
      <c r="A902" s="3">
        <f>信用曲线—价格!A901</f>
        <v>45876</v>
      </c>
      <c r="B902" s="14">
        <f>信用曲线—价格!D901</f>
        <v>2.1274000000000002</v>
      </c>
      <c r="C902" s="14">
        <f t="shared" si="164"/>
        <v>2.1565983333333336</v>
      </c>
      <c r="D902" s="14">
        <f t="shared" si="165"/>
        <v>4.9284990982632768E-2</v>
      </c>
      <c r="E902" s="14">
        <f t="shared" si="166"/>
        <v>2.2551683152985991</v>
      </c>
      <c r="F902" s="14">
        <f t="shared" si="167"/>
        <v>2.0580283513680682</v>
      </c>
      <c r="G902" s="17">
        <f t="shared" si="168"/>
        <v>35.189033846215736</v>
      </c>
      <c r="H902" s="17">
        <f>信用曲线—价格!H901</f>
        <v>33.270000000000024</v>
      </c>
      <c r="I902" s="17">
        <f t="shared" si="169"/>
        <v>39.665000000000006</v>
      </c>
      <c r="J902" s="17">
        <f t="shared" si="170"/>
        <v>4.2590909748681254</v>
      </c>
      <c r="K902" s="17">
        <f t="shared" si="171"/>
        <v>48.183181949736259</v>
      </c>
      <c r="L902" s="17">
        <f t="shared" si="172"/>
        <v>31.146818050263754</v>
      </c>
      <c r="M902" s="17">
        <f t="shared" si="173"/>
        <v>12.462647324656</v>
      </c>
      <c r="N902" s="17">
        <f t="shared" si="174"/>
        <v>23.82584058543587</v>
      </c>
      <c r="O902" s="18">
        <f>IFERROR(_xlfn.PERCENTRANK.EXC(INDEX(B:B, MAX(4, ROW()-251)):INDEX(B:B, ROW()), B902), "")</f>
        <v>0.09</v>
      </c>
      <c r="P902" s="18">
        <f>IFERROR(_xlfn.PERCENTRANK.EXC(INDEX(H:H, MAX(4, ROW()-251)):INDEX(H:H, ROW()), H902), "")</f>
        <v>0.13400000000000001</v>
      </c>
      <c r="Q902">
        <f t="shared" si="175"/>
        <v>0.112</v>
      </c>
      <c r="R902" s="1" t="str">
        <f t="shared" si="176"/>
        <v>贵</v>
      </c>
    </row>
    <row r="903" spans="1:18">
      <c r="A903" s="3">
        <f>信用曲线—价格!A902</f>
        <v>45877</v>
      </c>
      <c r="B903" s="14">
        <f>信用曲线—价格!D902</f>
        <v>2.1364999999999998</v>
      </c>
      <c r="C903" s="14">
        <f t="shared" si="164"/>
        <v>2.1542633333333336</v>
      </c>
      <c r="D903" s="14">
        <f t="shared" si="165"/>
        <v>4.6757219932532415E-2</v>
      </c>
      <c r="E903" s="14">
        <f t="shared" si="166"/>
        <v>2.2477777731983983</v>
      </c>
      <c r="F903" s="14">
        <f t="shared" si="167"/>
        <v>2.0607488934682689</v>
      </c>
      <c r="G903" s="17">
        <f t="shared" si="168"/>
        <v>40.502358053491449</v>
      </c>
      <c r="H903" s="17">
        <f>信用曲线—价格!H902</f>
        <v>34.429999999999986</v>
      </c>
      <c r="I903" s="17">
        <f t="shared" si="169"/>
        <v>39.391833333333338</v>
      </c>
      <c r="J903" s="17">
        <f t="shared" si="170"/>
        <v>4.0520877613877815</v>
      </c>
      <c r="K903" s="17">
        <f t="shared" si="171"/>
        <v>47.496008856108901</v>
      </c>
      <c r="L903" s="17">
        <f t="shared" si="172"/>
        <v>31.287657810557775</v>
      </c>
      <c r="M903" s="17">
        <f t="shared" si="173"/>
        <v>19.387179982782531</v>
      </c>
      <c r="N903" s="17">
        <f t="shared" si="174"/>
        <v>29.944769018136988</v>
      </c>
      <c r="O903" s="18">
        <f>IFERROR(_xlfn.PERCENTRANK.EXC(INDEX(B:B, MAX(4, ROW()-251)):INDEX(B:B, ROW()), B903), "")</f>
        <v>0.14599999999999999</v>
      </c>
      <c r="P903" s="18">
        <f>IFERROR(_xlfn.PERCENTRANK.EXC(INDEX(H:H, MAX(4, ROW()-251)):INDEX(H:H, ROW()), H903), "")</f>
        <v>0.158</v>
      </c>
      <c r="Q903">
        <f t="shared" si="175"/>
        <v>0.152</v>
      </c>
      <c r="R903" s="1" t="str">
        <f t="shared" si="176"/>
        <v>中性</v>
      </c>
    </row>
    <row r="904" spans="1:18">
      <c r="A904" s="3">
        <f>信用曲线—价格!A903</f>
        <v>45880</v>
      </c>
      <c r="B904" s="14">
        <f>信用曲线—价格!D903</f>
        <v>2.1583000000000001</v>
      </c>
      <c r="C904" s="14">
        <f t="shared" si="164"/>
        <v>2.1522433333333333</v>
      </c>
      <c r="D904" s="14">
        <f t="shared" si="165"/>
        <v>4.3778190401183296E-2</v>
      </c>
      <c r="E904" s="14">
        <f t="shared" si="166"/>
        <v>2.2397997141357</v>
      </c>
      <c r="F904" s="14">
        <f t="shared" si="167"/>
        <v>2.0646869525309666</v>
      </c>
      <c r="G904" s="17">
        <f t="shared" si="168"/>
        <v>53.45872374529619</v>
      </c>
      <c r="H904" s="17">
        <f>信用曲线—价格!H903</f>
        <v>34.110000000000021</v>
      </c>
      <c r="I904" s="17">
        <f t="shared" si="169"/>
        <v>39.129666666666672</v>
      </c>
      <c r="J904" s="17">
        <f t="shared" si="170"/>
        <v>3.8693826278754027</v>
      </c>
      <c r="K904" s="17">
        <f t="shared" si="171"/>
        <v>46.868431922417479</v>
      </c>
      <c r="L904" s="17">
        <f t="shared" si="172"/>
        <v>31.390901410915866</v>
      </c>
      <c r="M904" s="17">
        <f t="shared" si="173"/>
        <v>17.568038952102512</v>
      </c>
      <c r="N904" s="17">
        <f t="shared" si="174"/>
        <v>35.513381348699355</v>
      </c>
      <c r="O904" s="18">
        <f>IFERROR(_xlfn.PERCENTRANK.EXC(INDEX(B:B, MAX(4, ROW()-251)):INDEX(B:B, ROW()), B904), "")</f>
        <v>0.22500000000000001</v>
      </c>
      <c r="P904" s="18">
        <f>IFERROR(_xlfn.PERCENTRANK.EXC(INDEX(H:H, MAX(4, ROW()-251)):INDEX(H:H, ROW()), H904), "")</f>
        <v>0.154</v>
      </c>
      <c r="Q904">
        <f t="shared" si="175"/>
        <v>0.1895</v>
      </c>
      <c r="R904" s="1" t="str">
        <f t="shared" si="176"/>
        <v>中性</v>
      </c>
    </row>
    <row r="905" spans="1:18">
      <c r="A905" s="3">
        <f>信用曲线—价格!A904</f>
        <v>45881</v>
      </c>
      <c r="B905" s="14">
        <f>信用曲线—价格!D904</f>
        <v>2.1717</v>
      </c>
      <c r="C905" s="14">
        <f t="shared" si="164"/>
        <v>2.1507833333333335</v>
      </c>
      <c r="D905" s="14">
        <f t="shared" si="165"/>
        <v>4.1551439089344167E-2</v>
      </c>
      <c r="E905" s="14">
        <f t="shared" si="166"/>
        <v>2.2338862115120217</v>
      </c>
      <c r="F905" s="14">
        <f t="shared" si="167"/>
        <v>2.0676804551546453</v>
      </c>
      <c r="G905" s="17">
        <f t="shared" si="168"/>
        <v>62.584802792083416</v>
      </c>
      <c r="H905" s="17">
        <f>信用曲线—价格!H904</f>
        <v>33.820000000000007</v>
      </c>
      <c r="I905" s="17">
        <f t="shared" si="169"/>
        <v>38.867166666666677</v>
      </c>
      <c r="J905" s="17">
        <f t="shared" si="170"/>
        <v>3.6786438601361664</v>
      </c>
      <c r="K905" s="17">
        <f t="shared" si="171"/>
        <v>46.224454386939009</v>
      </c>
      <c r="L905" s="17">
        <f t="shared" si="172"/>
        <v>31.509878946394345</v>
      </c>
      <c r="M905" s="17">
        <f t="shared" si="173"/>
        <v>15.699542694519991</v>
      </c>
      <c r="N905" s="17">
        <f t="shared" si="174"/>
        <v>39.1421727433017</v>
      </c>
      <c r="O905" s="18">
        <f>IFERROR(_xlfn.PERCENTRANK.EXC(INDEX(B:B, MAX(4, ROW()-251)):INDEX(B:B, ROW()), B905), "")</f>
        <v>0.29599999999999999</v>
      </c>
      <c r="P905" s="18">
        <f>IFERROR(_xlfn.PERCENTRANK.EXC(INDEX(H:H, MAX(4, ROW()-251)):INDEX(H:H, ROW()), H905), "")</f>
        <v>0.14199999999999999</v>
      </c>
      <c r="Q905">
        <f t="shared" si="175"/>
        <v>0.21899999999999997</v>
      </c>
      <c r="R905" s="1" t="str">
        <f t="shared" si="176"/>
        <v>中性</v>
      </c>
    </row>
    <row r="906" spans="1:18">
      <c r="A906" s="3">
        <f>信用曲线—价格!A905</f>
        <v>45882</v>
      </c>
      <c r="B906" s="14">
        <f>信用曲线—价格!D905</f>
        <v>2.1814</v>
      </c>
      <c r="C906" s="14">
        <f t="shared" si="164"/>
        <v>2.1495633333333335</v>
      </c>
      <c r="D906" s="14">
        <f t="shared" si="165"/>
        <v>3.947429529074032E-2</v>
      </c>
      <c r="E906" s="14">
        <f t="shared" si="166"/>
        <v>2.2285119239148141</v>
      </c>
      <c r="F906" s="14">
        <f t="shared" si="167"/>
        <v>2.0706147427518529</v>
      </c>
      <c r="G906" s="17">
        <f t="shared" si="168"/>
        <v>70.162910086285066</v>
      </c>
      <c r="H906" s="17">
        <f>信用曲线—价格!H905</f>
        <v>34.790000000000006</v>
      </c>
      <c r="I906" s="17">
        <f t="shared" si="169"/>
        <v>38.632833333333338</v>
      </c>
      <c r="J906" s="17">
        <f t="shared" si="170"/>
        <v>3.4740793642889809</v>
      </c>
      <c r="K906" s="17">
        <f t="shared" si="171"/>
        <v>45.580992061911303</v>
      </c>
      <c r="L906" s="17">
        <f t="shared" si="172"/>
        <v>31.684674604755376</v>
      </c>
      <c r="M906" s="17">
        <f t="shared" si="173"/>
        <v>22.346390724152169</v>
      </c>
      <c r="N906" s="17">
        <f t="shared" si="174"/>
        <v>46.254650405218619</v>
      </c>
      <c r="O906" s="18">
        <f>IFERROR(_xlfn.PERCENTRANK.EXC(INDEX(B:B, MAX(4, ROW()-251)):INDEX(B:B, ROW()), B906), "")</f>
        <v>0.32</v>
      </c>
      <c r="P906" s="18">
        <f>IFERROR(_xlfn.PERCENTRANK.EXC(INDEX(H:H, MAX(4, ROW()-251)):INDEX(H:H, ROW()), H906), "")</f>
        <v>0.17699999999999999</v>
      </c>
      <c r="Q906">
        <f t="shared" si="175"/>
        <v>0.2485</v>
      </c>
      <c r="R906" s="1" t="str">
        <f t="shared" si="176"/>
        <v>中性</v>
      </c>
    </row>
    <row r="907" spans="1:18">
      <c r="A907" s="3">
        <f>信用曲线—价格!A906</f>
        <v>45883</v>
      </c>
      <c r="B907" s="14">
        <f>信用曲线—价格!D906</f>
        <v>2.2027000000000001</v>
      </c>
      <c r="C907" s="14">
        <f t="shared" si="164"/>
        <v>2.148953333333333</v>
      </c>
      <c r="D907" s="14">
        <f t="shared" si="165"/>
        <v>3.8330297202289178E-2</v>
      </c>
      <c r="E907" s="14">
        <f t="shared" si="166"/>
        <v>2.2256139277379114</v>
      </c>
      <c r="F907" s="14">
        <f t="shared" si="167"/>
        <v>2.0722927389287547</v>
      </c>
      <c r="G907" s="17">
        <f t="shared" si="168"/>
        <v>85.054950384951056</v>
      </c>
      <c r="H907" s="17">
        <f>信用曲线—价格!H906</f>
        <v>35.550000000000011</v>
      </c>
      <c r="I907" s="17">
        <f t="shared" si="169"/>
        <v>38.445000000000007</v>
      </c>
      <c r="J907" s="17">
        <f t="shared" si="170"/>
        <v>3.3254073281787715</v>
      </c>
      <c r="K907" s="17">
        <f t="shared" si="171"/>
        <v>45.095814656357547</v>
      </c>
      <c r="L907" s="17">
        <f t="shared" si="172"/>
        <v>31.794185343642464</v>
      </c>
      <c r="M907" s="17">
        <f t="shared" si="173"/>
        <v>28.235748930150596</v>
      </c>
      <c r="N907" s="17">
        <f t="shared" si="174"/>
        <v>56.645349657550824</v>
      </c>
      <c r="O907" s="18">
        <f>IFERROR(_xlfn.PERCENTRANK.EXC(INDEX(B:B, MAX(4, ROW()-251)):INDEX(B:B, ROW()), B907), "")</f>
        <v>0.33900000000000002</v>
      </c>
      <c r="P907" s="18">
        <f>IFERROR(_xlfn.PERCENTRANK.EXC(INDEX(H:H, MAX(4, ROW()-251)):INDEX(H:H, ROW()), H907), "")</f>
        <v>0.19700000000000001</v>
      </c>
      <c r="Q907">
        <f t="shared" si="175"/>
        <v>0.26800000000000002</v>
      </c>
      <c r="R907" s="1" t="str">
        <f t="shared" si="176"/>
        <v>中性</v>
      </c>
    </row>
    <row r="908" spans="1:18">
      <c r="A908" s="3">
        <f>信用曲线—价格!A907</f>
        <v>45884</v>
      </c>
      <c r="B908" s="14">
        <f>信用曲线—价格!D907</f>
        <v>2.1989000000000001</v>
      </c>
      <c r="C908" s="14">
        <f t="shared" si="164"/>
        <v>2.1484349999999997</v>
      </c>
      <c r="D908" s="14">
        <f t="shared" si="165"/>
        <v>3.7415096314233752E-2</v>
      </c>
      <c r="E908" s="14">
        <f t="shared" si="166"/>
        <v>2.223265192628467</v>
      </c>
      <c r="F908" s="14">
        <f t="shared" si="167"/>
        <v>2.0736048073715323</v>
      </c>
      <c r="G908" s="17">
        <f t="shared" si="168"/>
        <v>83.719677998531722</v>
      </c>
      <c r="H908" s="17">
        <f>信用曲线—价格!H907</f>
        <v>33.560000000000009</v>
      </c>
      <c r="I908" s="17">
        <f t="shared" si="169"/>
        <v>38.242833333333337</v>
      </c>
      <c r="J908" s="17">
        <f t="shared" si="170"/>
        <v>3.2452380193538772</v>
      </c>
      <c r="K908" s="17">
        <f t="shared" si="171"/>
        <v>44.733309372041091</v>
      </c>
      <c r="L908" s="17">
        <f t="shared" si="172"/>
        <v>31.752357294625583</v>
      </c>
      <c r="M908" s="17">
        <f t="shared" si="173"/>
        <v>13.925347652422165</v>
      </c>
      <c r="N908" s="17">
        <f t="shared" si="174"/>
        <v>48.822512825476942</v>
      </c>
      <c r="O908" s="18">
        <f>IFERROR(_xlfn.PERCENTRANK.EXC(INDEX(B:B, MAX(4, ROW()-251)):INDEX(B:B, ROW()), B908), "")</f>
        <v>0.33500000000000002</v>
      </c>
      <c r="P908" s="18">
        <f>IFERROR(_xlfn.PERCENTRANK.EXC(INDEX(H:H, MAX(4, ROW()-251)):INDEX(H:H, ROW()), H908), "")</f>
        <v>0.13</v>
      </c>
      <c r="Q908">
        <f t="shared" si="175"/>
        <v>0.23250000000000001</v>
      </c>
      <c r="R908" s="1" t="str">
        <f t="shared" si="176"/>
        <v>中性</v>
      </c>
    </row>
    <row r="909" spans="1:18">
      <c r="A909" s="3">
        <f>信用曲线—价格!A908</f>
        <v>45887</v>
      </c>
      <c r="B909" s="14">
        <f>信用曲线—价格!D908</f>
        <v>2.2317999999999998</v>
      </c>
      <c r="C909" s="14">
        <f t="shared" si="164"/>
        <v>2.1484450000000002</v>
      </c>
      <c r="D909" s="14">
        <f t="shared" si="165"/>
        <v>3.7437665367055013E-2</v>
      </c>
      <c r="E909" s="14">
        <f t="shared" si="166"/>
        <v>2.2233203307341101</v>
      </c>
      <c r="F909" s="14">
        <f t="shared" si="167"/>
        <v>2.0735696692658903</v>
      </c>
      <c r="G909" s="17">
        <f t="shared" si="168"/>
        <v>105.66252541574869</v>
      </c>
      <c r="H909" s="17">
        <f>信用曲线—价格!H908</f>
        <v>31.599999999999984</v>
      </c>
      <c r="I909" s="17">
        <f t="shared" si="169"/>
        <v>37.997666666666667</v>
      </c>
      <c r="J909" s="17">
        <f t="shared" si="170"/>
        <v>3.1804601344249961</v>
      </c>
      <c r="K909" s="17">
        <f t="shared" si="171"/>
        <v>44.358586935516662</v>
      </c>
      <c r="L909" s="17">
        <f t="shared" si="172"/>
        <v>31.636746397816676</v>
      </c>
      <c r="M909" s="17">
        <f t="shared" si="173"/>
        <v>-0.28884498047116614</v>
      </c>
      <c r="N909" s="17">
        <f t="shared" si="174"/>
        <v>52.68684021763876</v>
      </c>
      <c r="O909" s="18">
        <f>IFERROR(_xlfn.PERCENTRANK.EXC(INDEX(B:B, MAX(4, ROW()-251)):INDEX(B:B, ROW()), B909), "")</f>
        <v>0.379</v>
      </c>
      <c r="P909" s="18">
        <f>IFERROR(_xlfn.PERCENTRANK.EXC(INDEX(H:H, MAX(4, ROW()-251)):INDEX(H:H, ROW()), H909), "")</f>
        <v>8.3000000000000004E-2</v>
      </c>
      <c r="Q909">
        <f t="shared" si="175"/>
        <v>0.23100000000000001</v>
      </c>
      <c r="R909" s="1" t="str">
        <f t="shared" si="176"/>
        <v>中性</v>
      </c>
    </row>
    <row r="910" spans="1:18">
      <c r="A910" s="3">
        <f>信用曲线—价格!A909</f>
        <v>45888</v>
      </c>
      <c r="B910" s="14">
        <f>信用曲线—价格!D909</f>
        <v>2.2479</v>
      </c>
      <c r="C910" s="14">
        <f t="shared" si="164"/>
        <v>2.1489316666666665</v>
      </c>
      <c r="D910" s="14">
        <f t="shared" si="165"/>
        <v>3.8539979205691577E-2</v>
      </c>
      <c r="E910" s="14">
        <f t="shared" si="166"/>
        <v>2.2260116250780495</v>
      </c>
      <c r="F910" s="14">
        <f t="shared" si="167"/>
        <v>2.0718517082552834</v>
      </c>
      <c r="G910" s="17">
        <f t="shared" si="168"/>
        <v>114.19848646332305</v>
      </c>
      <c r="H910" s="17">
        <f>信用曲线—价格!H909</f>
        <v>34.46</v>
      </c>
      <c r="I910" s="17">
        <f t="shared" si="169"/>
        <v>37.812666666666672</v>
      </c>
      <c r="J910" s="17">
        <f t="shared" si="170"/>
        <v>3.0534142416438419</v>
      </c>
      <c r="K910" s="17">
        <f t="shared" si="171"/>
        <v>43.919495149954358</v>
      </c>
      <c r="L910" s="17">
        <f t="shared" si="172"/>
        <v>31.705838183378987</v>
      </c>
      <c r="M910" s="17">
        <f t="shared" si="173"/>
        <v>22.549854021266675</v>
      </c>
      <c r="N910" s="17">
        <f t="shared" si="174"/>
        <v>68.374170242294866</v>
      </c>
      <c r="O910" s="18">
        <f>IFERROR(_xlfn.PERCENTRANK.EXC(INDEX(B:B, MAX(4, ROW()-251)):INDEX(B:B, ROW()), B910), "")</f>
        <v>0.42199999999999999</v>
      </c>
      <c r="P910" s="18">
        <f>IFERROR(_xlfn.PERCENTRANK.EXC(INDEX(H:H, MAX(4, ROW()-251)):INDEX(H:H, ROW()), H910), "")</f>
        <v>0.158</v>
      </c>
      <c r="Q910">
        <f t="shared" si="175"/>
        <v>0.28999999999999998</v>
      </c>
      <c r="R910" s="1" t="str">
        <f t="shared" si="176"/>
        <v>中性</v>
      </c>
    </row>
    <row r="911" spans="1:18">
      <c r="A911" s="3">
        <f>信用曲线—价格!A910</f>
        <v>45889</v>
      </c>
      <c r="B911" s="14">
        <f>信用曲线—价格!D910</f>
        <v>2.2743000000000002</v>
      </c>
      <c r="C911" s="14">
        <f t="shared" si="164"/>
        <v>2.149941666666666</v>
      </c>
      <c r="D911" s="14">
        <f t="shared" si="165"/>
        <v>4.0982746645373457E-2</v>
      </c>
      <c r="E911" s="14">
        <f t="shared" si="166"/>
        <v>2.2319071599574127</v>
      </c>
      <c r="F911" s="14">
        <f t="shared" si="167"/>
        <v>2.0679761733759192</v>
      </c>
      <c r="G911" s="17">
        <f t="shared" si="168"/>
        <v>125.86017502036633</v>
      </c>
      <c r="H911" s="17">
        <f>信用曲线—价格!H910</f>
        <v>36.100000000000023</v>
      </c>
      <c r="I911" s="17">
        <f t="shared" si="169"/>
        <v>37.673000000000002</v>
      </c>
      <c r="J911" s="17">
        <f t="shared" si="170"/>
        <v>2.9325365314816745</v>
      </c>
      <c r="K911" s="17">
        <f t="shared" si="171"/>
        <v>43.538073062963349</v>
      </c>
      <c r="L911" s="17">
        <f t="shared" si="172"/>
        <v>31.807926937036655</v>
      </c>
      <c r="M911" s="17">
        <f t="shared" si="173"/>
        <v>36.590107377066367</v>
      </c>
      <c r="N911" s="17">
        <f t="shared" si="174"/>
        <v>81.225141198716344</v>
      </c>
      <c r="O911" s="18">
        <f>IFERROR(_xlfn.PERCENTRANK.EXC(INDEX(B:B, MAX(4, ROW()-251)):INDEX(B:B, ROW()), B911), "")</f>
        <v>0.48599999999999999</v>
      </c>
      <c r="P911" s="18">
        <f>IFERROR(_xlfn.PERCENTRANK.EXC(INDEX(H:H, MAX(4, ROW()-251)):INDEX(H:H, ROW()), H911), "")</f>
        <v>0.217</v>
      </c>
      <c r="Q911">
        <f t="shared" si="175"/>
        <v>0.35149999999999998</v>
      </c>
      <c r="R911" s="1" t="str">
        <f t="shared" si="176"/>
        <v>中性</v>
      </c>
    </row>
    <row r="912" spans="1:18">
      <c r="A912" s="3">
        <f>信用曲线—价格!A911</f>
        <v>45890</v>
      </c>
      <c r="B912" s="14">
        <f>信用曲线—价格!D911</f>
        <v>2.2976999999999999</v>
      </c>
      <c r="C912" s="14">
        <f t="shared" si="164"/>
        <v>2.151511666666666</v>
      </c>
      <c r="D912" s="14">
        <f t="shared" si="165"/>
        <v>4.470462036435275E-2</v>
      </c>
      <c r="E912" s="14">
        <f t="shared" si="166"/>
        <v>2.2409209073953718</v>
      </c>
      <c r="F912" s="14">
        <f t="shared" si="167"/>
        <v>2.0621024259379603</v>
      </c>
      <c r="G912" s="17">
        <f t="shared" si="168"/>
        <v>131.75236258683415</v>
      </c>
      <c r="H912" s="17">
        <f>信用曲线—价格!H911</f>
        <v>40.689999999999984</v>
      </c>
      <c r="I912" s="17">
        <f t="shared" si="169"/>
        <v>37.647666666666659</v>
      </c>
      <c r="J912" s="17">
        <f t="shared" si="170"/>
        <v>2.8990526603847</v>
      </c>
      <c r="K912" s="17">
        <f t="shared" si="171"/>
        <v>43.445771987436061</v>
      </c>
      <c r="L912" s="17">
        <f t="shared" si="172"/>
        <v>31.849561345897257</v>
      </c>
      <c r="M912" s="17">
        <f t="shared" si="173"/>
        <v>76.235581841152296</v>
      </c>
      <c r="N912" s="17">
        <f t="shared" si="174"/>
        <v>103.99397221399323</v>
      </c>
      <c r="O912" s="18">
        <f>IFERROR(_xlfn.PERCENTRANK.EXC(INDEX(B:B, MAX(4, ROW()-251)):INDEX(B:B, ROW()), B912), "")</f>
        <v>0.56499999999999995</v>
      </c>
      <c r="P912" s="18">
        <f>IFERROR(_xlfn.PERCENTRANK.EXC(INDEX(H:H, MAX(4, ROW()-251)):INDEX(H:H, ROW()), H912), "")</f>
        <v>0.32800000000000001</v>
      </c>
      <c r="Q912">
        <f t="shared" si="175"/>
        <v>0.44650000000000001</v>
      </c>
      <c r="R912" s="1" t="str">
        <f t="shared" si="176"/>
        <v>中性</v>
      </c>
    </row>
    <row r="913" spans="1:18">
      <c r="A913" s="3">
        <f>信用曲线—价格!A912</f>
        <v>45891</v>
      </c>
      <c r="B913" s="14">
        <f>信用曲线—价格!D912</f>
        <v>2.3050000000000002</v>
      </c>
      <c r="C913" s="14">
        <f t="shared" si="164"/>
        <v>2.1530333333333331</v>
      </c>
      <c r="D913" s="14">
        <f t="shared" si="165"/>
        <v>4.8269025990343918E-2</v>
      </c>
      <c r="E913" s="14">
        <f t="shared" si="166"/>
        <v>2.2495713853140211</v>
      </c>
      <c r="F913" s="14">
        <f t="shared" si="167"/>
        <v>2.0564952813526451</v>
      </c>
      <c r="G913" s="17">
        <f t="shared" si="168"/>
        <v>128.708169239352</v>
      </c>
      <c r="H913" s="17">
        <f>信用曲线—价格!H912</f>
        <v>40.500000000000028</v>
      </c>
      <c r="I913" s="17">
        <f t="shared" si="169"/>
        <v>37.63133333333333</v>
      </c>
      <c r="J913" s="17">
        <f t="shared" si="170"/>
        <v>2.8797919337898179</v>
      </c>
      <c r="K913" s="17">
        <f t="shared" si="171"/>
        <v>43.390917200912966</v>
      </c>
      <c r="L913" s="17">
        <f t="shared" si="172"/>
        <v>31.871749465753695</v>
      </c>
      <c r="M913" s="17">
        <f t="shared" si="173"/>
        <v>74.903419523190351</v>
      </c>
      <c r="N913" s="17">
        <f t="shared" si="174"/>
        <v>101.80579438127117</v>
      </c>
      <c r="O913" s="18">
        <f>IFERROR(_xlfn.PERCENTRANK.EXC(INDEX(B:B, MAX(4, ROW()-251)):INDEX(B:B, ROW()), B913), "")</f>
        <v>0.57699999999999996</v>
      </c>
      <c r="P913" s="18">
        <f>IFERROR(_xlfn.PERCENTRANK.EXC(INDEX(H:H, MAX(4, ROW()-251)):INDEX(H:H, ROW()), H913), "")</f>
        <v>0.32400000000000001</v>
      </c>
      <c r="Q913">
        <f t="shared" si="175"/>
        <v>0.45050000000000001</v>
      </c>
      <c r="R913" s="1" t="str">
        <f t="shared" si="176"/>
        <v>中性</v>
      </c>
    </row>
    <row r="914" spans="1:18">
      <c r="A914" s="3">
        <f>信用曲线—价格!A913</f>
        <v>45894</v>
      </c>
      <c r="B914" s="14">
        <f>信用曲线—价格!D913</f>
        <v>2.3182999999999998</v>
      </c>
      <c r="C914" s="14">
        <f t="shared" si="164"/>
        <v>2.1549866666666668</v>
      </c>
      <c r="D914" s="14">
        <f t="shared" si="165"/>
        <v>5.2438465848697088E-2</v>
      </c>
      <c r="E914" s="14">
        <f t="shared" si="166"/>
        <v>2.2598635983640611</v>
      </c>
      <c r="F914" s="14">
        <f t="shared" si="167"/>
        <v>2.0501097349692725</v>
      </c>
      <c r="G914" s="17">
        <f t="shared" si="168"/>
        <v>127.85951147224043</v>
      </c>
      <c r="H914" s="17">
        <f>信用曲线—价格!H913</f>
        <v>44.079999999999984</v>
      </c>
      <c r="I914" s="17">
        <f t="shared" si="169"/>
        <v>37.655999999999992</v>
      </c>
      <c r="J914" s="17">
        <f t="shared" si="170"/>
        <v>2.9289902234069598</v>
      </c>
      <c r="K914" s="17">
        <f t="shared" si="171"/>
        <v>43.51398044681391</v>
      </c>
      <c r="L914" s="17">
        <f t="shared" si="172"/>
        <v>31.798019553186073</v>
      </c>
      <c r="M914" s="17">
        <f t="shared" si="173"/>
        <v>104.83118336024768</v>
      </c>
      <c r="N914" s="17">
        <f t="shared" si="174"/>
        <v>116.34534741624405</v>
      </c>
      <c r="O914" s="18">
        <f>IFERROR(_xlfn.PERCENTRANK.EXC(INDEX(B:B, MAX(4, ROW()-251)):INDEX(B:B, ROW()), B914), "")</f>
        <v>0.61599999999999999</v>
      </c>
      <c r="P914" s="18">
        <f>IFERROR(_xlfn.PERCENTRANK.EXC(INDEX(H:H, MAX(4, ROW()-251)):INDEX(H:H, ROW()), H914), "")</f>
        <v>0.434</v>
      </c>
      <c r="Q914">
        <f t="shared" si="175"/>
        <v>0.52500000000000002</v>
      </c>
      <c r="R914" s="1" t="str">
        <f t="shared" si="176"/>
        <v>中性</v>
      </c>
    </row>
    <row r="915" spans="1:18">
      <c r="A915" s="3">
        <f>信用曲线—价格!A914</f>
        <v>45895</v>
      </c>
      <c r="B915" s="14">
        <f>信用曲线—价格!D914</f>
        <v>2.3123999999999998</v>
      </c>
      <c r="C915" s="14">
        <f t="shared" si="164"/>
        <v>2.1570716666666669</v>
      </c>
      <c r="D915" s="14">
        <f t="shared" si="165"/>
        <v>5.6103980618517041E-2</v>
      </c>
      <c r="E915" s="14">
        <f t="shared" si="166"/>
        <v>2.2692796279037011</v>
      </c>
      <c r="F915" s="14">
        <f t="shared" si="167"/>
        <v>2.0448637054296328</v>
      </c>
      <c r="G915" s="17">
        <f t="shared" si="168"/>
        <v>119.21448871404451</v>
      </c>
      <c r="H915" s="17">
        <f>信用曲线—价格!H914</f>
        <v>43.739999999999981</v>
      </c>
      <c r="I915" s="17">
        <f t="shared" si="169"/>
        <v>37.710499999999989</v>
      </c>
      <c r="J915" s="17">
        <f t="shared" si="170"/>
        <v>3.011498543014135</v>
      </c>
      <c r="K915" s="17">
        <f t="shared" si="171"/>
        <v>43.733497086028258</v>
      </c>
      <c r="L915" s="17">
        <f t="shared" si="172"/>
        <v>31.68750291397172</v>
      </c>
      <c r="M915" s="17">
        <f t="shared" si="173"/>
        <v>100.05398403717318</v>
      </c>
      <c r="N915" s="17">
        <f t="shared" si="174"/>
        <v>109.63423637560885</v>
      </c>
      <c r="O915" s="18">
        <f>IFERROR(_xlfn.PERCENTRANK.EXC(INDEX(B:B, MAX(4, ROW()-251)):INDEX(B:B, ROW()), B915), "")</f>
        <v>0.59599999999999997</v>
      </c>
      <c r="P915" s="18">
        <f>IFERROR(_xlfn.PERCENTRANK.EXC(INDEX(H:H, MAX(4, ROW()-251)):INDEX(H:H, ROW()), H915), "")</f>
        <v>0.42599999999999999</v>
      </c>
      <c r="Q915">
        <f t="shared" si="175"/>
        <v>0.51100000000000001</v>
      </c>
      <c r="R915" s="1" t="str">
        <f t="shared" si="176"/>
        <v>中性</v>
      </c>
    </row>
    <row r="916" spans="1:18">
      <c r="A916" s="3">
        <f>信用曲线—价格!A915</f>
        <v>45896</v>
      </c>
      <c r="B916" s="14">
        <f>信用曲线—价格!D915</f>
        <v>2.3279999999999998</v>
      </c>
      <c r="C916" s="14">
        <f t="shared" si="164"/>
        <v>2.1594849999999997</v>
      </c>
      <c r="D916" s="14">
        <f t="shared" si="165"/>
        <v>6.021094225966412E-2</v>
      </c>
      <c r="E916" s="14">
        <f t="shared" si="166"/>
        <v>2.279906884519328</v>
      </c>
      <c r="F916" s="14">
        <f t="shared" si="167"/>
        <v>2.0390631154806713</v>
      </c>
      <c r="G916" s="17">
        <f t="shared" si="168"/>
        <v>119.96859444304438</v>
      </c>
      <c r="H916" s="17">
        <f>信用曲线—价格!H915</f>
        <v>44.669999999999987</v>
      </c>
      <c r="I916" s="17">
        <f t="shared" si="169"/>
        <v>37.781166666666657</v>
      </c>
      <c r="J916" s="17">
        <f t="shared" si="170"/>
        <v>3.1240391562394834</v>
      </c>
      <c r="K916" s="17">
        <f t="shared" si="171"/>
        <v>44.029244979145624</v>
      </c>
      <c r="L916" s="17">
        <f t="shared" si="172"/>
        <v>31.53308835418769</v>
      </c>
      <c r="M916" s="17">
        <f t="shared" si="173"/>
        <v>105.12761675517588</v>
      </c>
      <c r="N916" s="17">
        <f t="shared" si="174"/>
        <v>112.54810559911013</v>
      </c>
      <c r="O916" s="18">
        <f>IFERROR(_xlfn.PERCENTRANK.EXC(INDEX(B:B, MAX(4, ROW()-251)):INDEX(B:B, ROW()), B916), "")</f>
        <v>0.628</v>
      </c>
      <c r="P916" s="18">
        <f>IFERROR(_xlfn.PERCENTRANK.EXC(INDEX(H:H, MAX(4, ROW()-251)):INDEX(H:H, ROW()), H916), "")</f>
        <v>0.45400000000000001</v>
      </c>
      <c r="Q916">
        <f t="shared" si="175"/>
        <v>0.54100000000000004</v>
      </c>
      <c r="R916" s="1" t="str">
        <f t="shared" si="176"/>
        <v>中性</v>
      </c>
    </row>
    <row r="917" spans="1:18">
      <c r="A917" s="3">
        <f>信用曲线—价格!A916</f>
        <v>45897</v>
      </c>
      <c r="B917" s="14">
        <f>信用曲线—价格!D916</f>
        <v>2.3353000000000002</v>
      </c>
      <c r="C917" s="14">
        <f t="shared" si="164"/>
        <v>2.1621033333333335</v>
      </c>
      <c r="D917" s="14">
        <f t="shared" si="165"/>
        <v>6.4314563199543082E-2</v>
      </c>
      <c r="E917" s="14">
        <f t="shared" si="166"/>
        <v>2.2907324597324195</v>
      </c>
      <c r="F917" s="14">
        <f t="shared" si="167"/>
        <v>2.0334742069342475</v>
      </c>
      <c r="G917" s="17">
        <f t="shared" si="168"/>
        <v>117.3240468606251</v>
      </c>
      <c r="H917" s="17">
        <f>信用曲线—价格!H916</f>
        <v>42.740000000000023</v>
      </c>
      <c r="I917" s="17">
        <f t="shared" si="169"/>
        <v>37.825166666666661</v>
      </c>
      <c r="J917" s="17">
        <f t="shared" si="170"/>
        <v>3.1754206936909788</v>
      </c>
      <c r="K917" s="17">
        <f t="shared" si="171"/>
        <v>44.176008054048616</v>
      </c>
      <c r="L917" s="17">
        <f t="shared" si="172"/>
        <v>31.474325279284702</v>
      </c>
      <c r="M917" s="17">
        <f t="shared" si="173"/>
        <v>88.694347989057832</v>
      </c>
      <c r="N917" s="17">
        <f t="shared" si="174"/>
        <v>103.00919742484146</v>
      </c>
      <c r="O917" s="18">
        <f>IFERROR(_xlfn.PERCENTRANK.EXC(INDEX(B:B, MAX(4, ROW()-251)):INDEX(B:B, ROW()), B917), "")</f>
        <v>0.63600000000000001</v>
      </c>
      <c r="P917" s="18">
        <f>IFERROR(_xlfn.PERCENTRANK.EXC(INDEX(H:H, MAX(4, ROW()-251)):INDEX(H:H, ROW()), H917), "")</f>
        <v>0.39900000000000002</v>
      </c>
      <c r="Q917">
        <f t="shared" si="175"/>
        <v>0.51750000000000007</v>
      </c>
      <c r="R917" s="1" t="str">
        <f t="shared" si="176"/>
        <v>中性</v>
      </c>
    </row>
    <row r="918" spans="1:18">
      <c r="A918" s="3">
        <f>信用曲线—价格!A917</f>
        <v>45898</v>
      </c>
      <c r="B918" s="14">
        <f>信用曲线—价格!D917</f>
        <v>2.3376999999999999</v>
      </c>
      <c r="C918" s="14">
        <f t="shared" si="164"/>
        <v>2.1648416666666668</v>
      </c>
      <c r="D918" s="14">
        <f t="shared" si="165"/>
        <v>6.8184953585671837E-2</v>
      </c>
      <c r="E918" s="14">
        <f t="shared" si="166"/>
        <v>2.3012115738380103</v>
      </c>
      <c r="F918" s="14">
        <f t="shared" si="167"/>
        <v>2.0284717594953232</v>
      </c>
      <c r="G918" s="17">
        <f t="shared" si="168"/>
        <v>113.37847437123472</v>
      </c>
      <c r="H918" s="17">
        <f>信用曲线—价格!H917</f>
        <v>43.98</v>
      </c>
      <c r="I918" s="17">
        <f t="shared" si="169"/>
        <v>37.856166666666667</v>
      </c>
      <c r="J918" s="17">
        <f t="shared" si="170"/>
        <v>3.2267242620460812</v>
      </c>
      <c r="K918" s="17">
        <f t="shared" si="171"/>
        <v>44.309615190758826</v>
      </c>
      <c r="L918" s="17">
        <f t="shared" si="172"/>
        <v>31.402718142574503</v>
      </c>
      <c r="M918" s="17">
        <f t="shared" si="173"/>
        <v>97.446208879420809</v>
      </c>
      <c r="N918" s="17">
        <f t="shared" si="174"/>
        <v>105.41234162532777</v>
      </c>
      <c r="O918" s="18">
        <f>IFERROR(_xlfn.PERCENTRANK.EXC(INDEX(B:B, MAX(4, ROW()-251)):INDEX(B:B, ROW()), B918), "")</f>
        <v>0.64</v>
      </c>
      <c r="P918" s="18">
        <f>IFERROR(_xlfn.PERCENTRANK.EXC(INDEX(H:H, MAX(4, ROW()-251)):INDEX(H:H, ROW()), H918), "")</f>
        <v>0.42599999999999999</v>
      </c>
      <c r="Q918">
        <f t="shared" si="175"/>
        <v>0.53300000000000003</v>
      </c>
      <c r="R918" s="1" t="str">
        <f t="shared" si="176"/>
        <v>中性</v>
      </c>
    </row>
    <row r="919" spans="1:18">
      <c r="A919" s="3">
        <f>信用曲线—价格!A918</f>
        <v>45901</v>
      </c>
      <c r="B919" s="14">
        <f>信用曲线—价格!D918</f>
        <v>2.3456999999999999</v>
      </c>
      <c r="C919" s="14">
        <f t="shared" si="164"/>
        <v>2.1677966666666668</v>
      </c>
      <c r="D919" s="14">
        <f t="shared" si="165"/>
        <v>7.2072849131423269E-2</v>
      </c>
      <c r="E919" s="14">
        <f t="shared" si="166"/>
        <v>2.3119423649295134</v>
      </c>
      <c r="F919" s="14">
        <f t="shared" si="167"/>
        <v>2.0236509684038202</v>
      </c>
      <c r="G919" s="17">
        <f t="shared" si="168"/>
        <v>111.70955341620051</v>
      </c>
      <c r="H919" s="17">
        <f>信用曲线—价格!H918</f>
        <v>45.78</v>
      </c>
      <c r="I919" s="17">
        <f t="shared" si="169"/>
        <v>37.917166666666667</v>
      </c>
      <c r="J919" s="17">
        <f t="shared" si="170"/>
        <v>3.34125932397599</v>
      </c>
      <c r="K919" s="17">
        <f t="shared" si="171"/>
        <v>44.599685314618647</v>
      </c>
      <c r="L919" s="17">
        <f t="shared" si="172"/>
        <v>31.234648018714687</v>
      </c>
      <c r="M919" s="17">
        <f t="shared" si="173"/>
        <v>108.83136095507261</v>
      </c>
      <c r="N919" s="17">
        <f t="shared" si="174"/>
        <v>110.27045718563656</v>
      </c>
      <c r="O919" s="18">
        <f>IFERROR(_xlfn.PERCENTRANK.EXC(INDEX(B:B, MAX(4, ROW()-251)):INDEX(B:B, ROW()), B919), "")</f>
        <v>0.66400000000000003</v>
      </c>
      <c r="P919" s="18">
        <f>IFERROR(_xlfn.PERCENTRANK.EXC(INDEX(H:H, MAX(4, ROW()-251)):INDEX(H:H, ROW()), H919), "")</f>
        <v>0.51300000000000001</v>
      </c>
      <c r="Q919">
        <f t="shared" si="175"/>
        <v>0.58850000000000002</v>
      </c>
      <c r="R919" s="1" t="str">
        <f t="shared" si="176"/>
        <v>便宜</v>
      </c>
    </row>
    <row r="920" spans="1:18">
      <c r="A920" s="3">
        <f>信用曲线—价格!A919</f>
        <v>45902</v>
      </c>
      <c r="B920" s="14">
        <f>信用曲线—价格!D919</f>
        <v>2.3456999999999999</v>
      </c>
      <c r="C920" s="14">
        <f t="shared" si="164"/>
        <v>2.170715</v>
      </c>
      <c r="D920" s="14">
        <f t="shared" si="165"/>
        <v>7.5644796218347035E-2</v>
      </c>
      <c r="E920" s="14">
        <f t="shared" si="166"/>
        <v>2.3220045924366941</v>
      </c>
      <c r="F920" s="14">
        <f t="shared" si="167"/>
        <v>2.0194254075633058</v>
      </c>
      <c r="G920" s="17">
        <f t="shared" si="168"/>
        <v>107.83114263898256</v>
      </c>
      <c r="H920" s="17">
        <f>信用曲线—价格!H919</f>
        <v>46.029999999999994</v>
      </c>
      <c r="I920" s="17">
        <f t="shared" si="169"/>
        <v>37.987333333333346</v>
      </c>
      <c r="J920" s="17">
        <f t="shared" si="170"/>
        <v>3.4664673888833972</v>
      </c>
      <c r="K920" s="17">
        <f t="shared" si="171"/>
        <v>44.920268111100143</v>
      </c>
      <c r="L920" s="17">
        <f t="shared" si="172"/>
        <v>31.05439855556655</v>
      </c>
      <c r="M920" s="17">
        <f t="shared" si="173"/>
        <v>108.0033342622712</v>
      </c>
      <c r="N920" s="17">
        <f t="shared" si="174"/>
        <v>107.91723845062688</v>
      </c>
      <c r="O920" s="18">
        <f>IFERROR(_xlfn.PERCENTRANK.EXC(INDEX(B:B, MAX(4, ROW()-251)):INDEX(B:B, ROW()), B920), "")</f>
        <v>0.66400000000000003</v>
      </c>
      <c r="P920" s="18">
        <f>IFERROR(_xlfn.PERCENTRANK.EXC(INDEX(H:H, MAX(4, ROW()-251)):INDEX(H:H, ROW()), H920), "")</f>
        <v>0.52500000000000002</v>
      </c>
      <c r="Q920">
        <f t="shared" si="175"/>
        <v>0.59450000000000003</v>
      </c>
      <c r="R920" s="1" t="str">
        <f t="shared" si="176"/>
        <v>便宜</v>
      </c>
    </row>
    <row r="921" spans="1:18">
      <c r="A921" s="3">
        <f>信用曲线—价格!A920</f>
        <v>45903</v>
      </c>
      <c r="B921" s="14">
        <f>信用曲线—价格!D920</f>
        <v>2.3355999999999999</v>
      </c>
      <c r="C921" s="14">
        <f t="shared" si="164"/>
        <v>2.1735100000000003</v>
      </c>
      <c r="D921" s="14">
        <f t="shared" si="165"/>
        <v>7.8580240109032612E-2</v>
      </c>
      <c r="E921" s="14">
        <f t="shared" si="166"/>
        <v>2.3306704802180653</v>
      </c>
      <c r="F921" s="14">
        <f t="shared" si="167"/>
        <v>2.0163495197819352</v>
      </c>
      <c r="G921" s="17">
        <f t="shared" si="168"/>
        <v>101.56830768622451</v>
      </c>
      <c r="H921" s="17">
        <f>信用曲线—价格!H920</f>
        <v>47.019999999999996</v>
      </c>
      <c r="I921" s="17">
        <f t="shared" si="169"/>
        <v>38.064333333333337</v>
      </c>
      <c r="J921" s="17">
        <f t="shared" si="170"/>
        <v>3.6143055533211839</v>
      </c>
      <c r="K921" s="17">
        <f t="shared" si="171"/>
        <v>45.292944439975706</v>
      </c>
      <c r="L921" s="17">
        <f t="shared" si="172"/>
        <v>30.835722226690969</v>
      </c>
      <c r="M921" s="17">
        <f t="shared" si="173"/>
        <v>111.94597091021606</v>
      </c>
      <c r="N921" s="17">
        <f t="shared" si="174"/>
        <v>106.7571392982203</v>
      </c>
      <c r="O921" s="18">
        <f>IFERROR(_xlfn.PERCENTRANK.EXC(INDEX(B:B, MAX(4, ROW()-251)):INDEX(B:B, ROW()), B921), "")</f>
        <v>0.64</v>
      </c>
      <c r="P921" s="18">
        <f>IFERROR(_xlfn.PERCENTRANK.EXC(INDEX(H:H, MAX(4, ROW()-251)):INDEX(H:H, ROW()), H921), "")</f>
        <v>0.59599999999999997</v>
      </c>
      <c r="Q921">
        <f t="shared" si="175"/>
        <v>0.61799999999999999</v>
      </c>
      <c r="R921" s="1" t="str">
        <f t="shared" si="176"/>
        <v>便宜</v>
      </c>
    </row>
    <row r="922" spans="1:18">
      <c r="A922" s="3">
        <f>信用曲线—价格!A921</f>
        <v>45904</v>
      </c>
      <c r="B922" s="14">
        <f>信用曲线—价格!D921</f>
        <v>2.3140999999999998</v>
      </c>
      <c r="C922" s="14">
        <f t="shared" si="164"/>
        <v>2.1760266666666666</v>
      </c>
      <c r="D922" s="14">
        <f t="shared" si="165"/>
        <v>8.0632411085828998E-2</v>
      </c>
      <c r="E922" s="14">
        <f t="shared" si="166"/>
        <v>2.3372914888383245</v>
      </c>
      <c r="F922" s="14">
        <f t="shared" si="167"/>
        <v>2.0147618444950086</v>
      </c>
      <c r="G922" s="17">
        <f t="shared" si="168"/>
        <v>92.809501624093016</v>
      </c>
      <c r="H922" s="17">
        <f>信用曲线—价格!H921</f>
        <v>44.899999999999984</v>
      </c>
      <c r="I922" s="17">
        <f t="shared" si="169"/>
        <v>38.123500000000007</v>
      </c>
      <c r="J922" s="17">
        <f t="shared" si="170"/>
        <v>3.697112398175872</v>
      </c>
      <c r="K922" s="17">
        <f t="shared" si="171"/>
        <v>45.51772479635175</v>
      </c>
      <c r="L922" s="17">
        <f t="shared" si="172"/>
        <v>30.729275203648264</v>
      </c>
      <c r="M922" s="17">
        <f t="shared" si="173"/>
        <v>95.82292388069844</v>
      </c>
      <c r="N922" s="17">
        <f t="shared" si="174"/>
        <v>94.316212752395728</v>
      </c>
      <c r="O922" s="18">
        <f>IFERROR(_xlfn.PERCENTRANK.EXC(INDEX(B:B, MAX(4, ROW()-251)):INDEX(B:B, ROW()), B922), "")</f>
        <v>0.60399999999999998</v>
      </c>
      <c r="P922" s="18">
        <f>IFERROR(_xlfn.PERCENTRANK.EXC(INDEX(H:H, MAX(4, ROW()-251)):INDEX(H:H, ROW()), H922), "")</f>
        <v>0.45800000000000002</v>
      </c>
      <c r="Q922">
        <f t="shared" si="175"/>
        <v>0.53100000000000003</v>
      </c>
      <c r="R922" s="1" t="str">
        <f t="shared" si="176"/>
        <v>中性</v>
      </c>
    </row>
    <row r="923" spans="1:18">
      <c r="A923" s="3">
        <f>信用曲线—价格!A922</f>
        <v>45905</v>
      </c>
      <c r="B923" s="14">
        <f>信用曲线—价格!D922</f>
        <v>2.3266</v>
      </c>
      <c r="C923" s="14">
        <f t="shared" si="164"/>
        <v>2.1787816666666666</v>
      </c>
      <c r="D923" s="14">
        <f t="shared" si="165"/>
        <v>8.2912411394656896E-2</v>
      </c>
      <c r="E923" s="14">
        <f t="shared" si="166"/>
        <v>2.3446064894559804</v>
      </c>
      <c r="F923" s="14">
        <f t="shared" si="167"/>
        <v>2.0129568438773529</v>
      </c>
      <c r="G923" s="17">
        <f t="shared" si="168"/>
        <v>94.570629067139649</v>
      </c>
      <c r="H923" s="17">
        <f>信用曲线—价格!H922</f>
        <v>44.399999999999991</v>
      </c>
      <c r="I923" s="17">
        <f t="shared" si="169"/>
        <v>38.181500000000014</v>
      </c>
      <c r="J923" s="17">
        <f t="shared" si="170"/>
        <v>3.7683381334662065</v>
      </c>
      <c r="K923" s="17">
        <f t="shared" si="171"/>
        <v>45.718176266932424</v>
      </c>
      <c r="L923" s="17">
        <f t="shared" si="172"/>
        <v>30.6448237330676</v>
      </c>
      <c r="M923" s="17">
        <f t="shared" si="173"/>
        <v>91.254923123632068</v>
      </c>
      <c r="N923" s="17">
        <f t="shared" si="174"/>
        <v>92.912776095385851</v>
      </c>
      <c r="O923" s="18">
        <f>IFERROR(_xlfn.PERCENTRANK.EXC(INDEX(B:B, MAX(4, ROW()-251)):INDEX(B:B, ROW()), B923), "")</f>
        <v>0.63200000000000001</v>
      </c>
      <c r="P923" s="18">
        <f>IFERROR(_xlfn.PERCENTRANK.EXC(INDEX(H:H, MAX(4, ROW()-251)):INDEX(H:H, ROW()), H923), "")</f>
        <v>0.41799999999999998</v>
      </c>
      <c r="Q923">
        <f t="shared" si="175"/>
        <v>0.52500000000000002</v>
      </c>
      <c r="R923" s="1" t="str">
        <f t="shared" si="176"/>
        <v>中性</v>
      </c>
    </row>
    <row r="924" spans="1:18">
      <c r="A924" s="3">
        <f>信用曲线—价格!A923</f>
        <v>45908</v>
      </c>
      <c r="B924" s="14">
        <f>信用曲线—价格!D923</f>
        <v>2.3365999999999998</v>
      </c>
      <c r="C924" s="14">
        <f t="shared" si="164"/>
        <v>2.1817099999999998</v>
      </c>
      <c r="D924" s="14">
        <f t="shared" si="165"/>
        <v>8.5337413457364716E-2</v>
      </c>
      <c r="E924" s="14">
        <f t="shared" si="166"/>
        <v>2.3523848269147294</v>
      </c>
      <c r="F924" s="14">
        <f t="shared" si="167"/>
        <v>2.0110351730852702</v>
      </c>
      <c r="G924" s="17">
        <f t="shared" si="168"/>
        <v>95.375760093017163</v>
      </c>
      <c r="H924" s="17">
        <f>信用曲线—价格!H923</f>
        <v>42.899999999999984</v>
      </c>
      <c r="I924" s="17">
        <f t="shared" si="169"/>
        <v>38.211000000000013</v>
      </c>
      <c r="J924" s="17">
        <f t="shared" si="170"/>
        <v>3.7986178128545092</v>
      </c>
      <c r="K924" s="17">
        <f t="shared" si="171"/>
        <v>45.808235625709031</v>
      </c>
      <c r="L924" s="17">
        <f t="shared" si="172"/>
        <v>30.613764374290994</v>
      </c>
      <c r="M924" s="17">
        <f t="shared" si="173"/>
        <v>80.859908991978685</v>
      </c>
      <c r="N924" s="17">
        <f t="shared" si="174"/>
        <v>88.117834542497917</v>
      </c>
      <c r="O924" s="18">
        <f>IFERROR(_xlfn.PERCENTRANK.EXC(INDEX(B:B, MAX(4, ROW()-251)):INDEX(B:B, ROW()), B924), "")</f>
        <v>0.65200000000000002</v>
      </c>
      <c r="P924" s="18">
        <f>IFERROR(_xlfn.PERCENTRANK.EXC(INDEX(H:H, MAX(4, ROW()-251)):INDEX(H:H, ROW()), H924), "")</f>
        <v>0.379</v>
      </c>
      <c r="Q924">
        <f t="shared" si="175"/>
        <v>0.51550000000000007</v>
      </c>
      <c r="R924" s="1" t="str">
        <f t="shared" si="176"/>
        <v>中性</v>
      </c>
    </row>
    <row r="925" spans="1:18">
      <c r="A925" s="3">
        <f>信用曲线—价格!A924</f>
        <v>45909</v>
      </c>
      <c r="B925" s="14">
        <f>信用曲线—价格!D924</f>
        <v>2.3405</v>
      </c>
      <c r="C925" s="14">
        <f t="shared" si="164"/>
        <v>2.184968333333333</v>
      </c>
      <c r="D925" s="14">
        <f t="shared" si="165"/>
        <v>8.761390743960773E-2</v>
      </c>
      <c r="E925" s="14">
        <f t="shared" si="166"/>
        <v>2.3601961482125482</v>
      </c>
      <c r="F925" s="14">
        <f t="shared" si="167"/>
        <v>2.0097405184541177</v>
      </c>
      <c r="G925" s="17">
        <f t="shared" si="168"/>
        <v>94.379845395514195</v>
      </c>
      <c r="H925" s="17">
        <f>信用曲线—价格!H924</f>
        <v>41.789999999999992</v>
      </c>
      <c r="I925" s="17">
        <f t="shared" si="169"/>
        <v>38.227166666666669</v>
      </c>
      <c r="J925" s="17">
        <f t="shared" si="170"/>
        <v>3.8119504735016374</v>
      </c>
      <c r="K925" s="17">
        <f t="shared" si="171"/>
        <v>45.85106761366994</v>
      </c>
      <c r="L925" s="17">
        <f t="shared" si="172"/>
        <v>30.603265719663394</v>
      </c>
      <c r="M925" s="17">
        <f t="shared" si="173"/>
        <v>73.36620949104649</v>
      </c>
      <c r="N925" s="17">
        <f t="shared" si="174"/>
        <v>83.873027443280336</v>
      </c>
      <c r="O925" s="18">
        <f>IFERROR(_xlfn.PERCENTRANK.EXC(INDEX(B:B, MAX(4, ROW()-251)):INDEX(B:B, ROW()), B925), "")</f>
        <v>0.67100000000000004</v>
      </c>
      <c r="P925" s="18">
        <f>IFERROR(_xlfn.PERCENTRANK.EXC(INDEX(H:H, MAX(4, ROW()-251)):INDEX(H:H, ROW()), H925), "")</f>
        <v>0.32</v>
      </c>
      <c r="Q925">
        <f t="shared" si="175"/>
        <v>0.49550000000000005</v>
      </c>
      <c r="R925" s="1" t="str">
        <f t="shared" si="176"/>
        <v>中性</v>
      </c>
    </row>
    <row r="926" spans="1:18">
      <c r="A926" s="3">
        <f>信用曲线—价格!A925</f>
        <v>45910</v>
      </c>
      <c r="B926" s="14">
        <f>信用曲线—价格!D925</f>
        <v>2.3565</v>
      </c>
      <c r="C926" s="14">
        <f t="shared" si="164"/>
        <v>2.1886583333333332</v>
      </c>
      <c r="D926" s="14">
        <f t="shared" si="165"/>
        <v>9.0104920559531829E-2</v>
      </c>
      <c r="E926" s="14">
        <f t="shared" si="166"/>
        <v>2.3688681744523969</v>
      </c>
      <c r="F926" s="14">
        <f t="shared" si="167"/>
        <v>2.0084484922142694</v>
      </c>
      <c r="G926" s="17">
        <f t="shared" si="168"/>
        <v>96.56839649388921</v>
      </c>
      <c r="H926" s="17">
        <f>信用曲线—价格!H925</f>
        <v>40.390000000000015</v>
      </c>
      <c r="I926" s="17">
        <f t="shared" si="169"/>
        <v>38.234500000000004</v>
      </c>
      <c r="J926" s="17">
        <f t="shared" si="170"/>
        <v>3.8157423362002798</v>
      </c>
      <c r="K926" s="17">
        <f t="shared" si="171"/>
        <v>45.865984672400565</v>
      </c>
      <c r="L926" s="17">
        <f t="shared" si="172"/>
        <v>30.603015327599444</v>
      </c>
      <c r="M926" s="17">
        <f t="shared" si="173"/>
        <v>64.122415837349621</v>
      </c>
      <c r="N926" s="17">
        <f t="shared" si="174"/>
        <v>80.345406165619409</v>
      </c>
      <c r="O926" s="18">
        <f>IFERROR(_xlfn.PERCENTRANK.EXC(INDEX(B:B, MAX(4, ROW()-251)):INDEX(B:B, ROW()), B926), "")</f>
        <v>0.69899999999999995</v>
      </c>
      <c r="P926" s="18">
        <f>IFERROR(_xlfn.PERCENTRANK.EXC(INDEX(H:H, MAX(4, ROW()-251)):INDEX(H:H, ROW()), H926), "")</f>
        <v>0.26400000000000001</v>
      </c>
      <c r="Q926">
        <f t="shared" si="175"/>
        <v>0.48149999999999998</v>
      </c>
      <c r="R926" s="1" t="str">
        <f t="shared" si="176"/>
        <v>中性</v>
      </c>
    </row>
    <row r="927" spans="1:18">
      <c r="A927" s="3">
        <f>信用曲线—价格!A926</f>
        <v>45911</v>
      </c>
      <c r="B927" s="14">
        <f>信用曲线—价格!D926</f>
        <v>2.3725999999999998</v>
      </c>
      <c r="C927" s="14">
        <f t="shared" si="164"/>
        <v>2.1927699999999999</v>
      </c>
      <c r="D927" s="14">
        <f t="shared" si="165"/>
        <v>9.2781544592387258E-2</v>
      </c>
      <c r="E927" s="14">
        <f t="shared" si="166"/>
        <v>2.3783330891847743</v>
      </c>
      <c r="F927" s="14">
        <f t="shared" si="167"/>
        <v>2.0072069108152255</v>
      </c>
      <c r="G927" s="17">
        <f t="shared" si="168"/>
        <v>98.455218327642271</v>
      </c>
      <c r="H927" s="17">
        <f>信用曲线—价格!H926</f>
        <v>41.659999999999982</v>
      </c>
      <c r="I927" s="17">
        <f t="shared" si="169"/>
        <v>38.274166666666666</v>
      </c>
      <c r="J927" s="17">
        <f t="shared" si="170"/>
        <v>3.8390943015895234</v>
      </c>
      <c r="K927" s="17">
        <f t="shared" si="171"/>
        <v>45.952355269845711</v>
      </c>
      <c r="L927" s="17">
        <f t="shared" si="172"/>
        <v>30.595978063487621</v>
      </c>
      <c r="M927" s="17">
        <f t="shared" si="173"/>
        <v>72.048386073321126</v>
      </c>
      <c r="N927" s="17">
        <f t="shared" si="174"/>
        <v>85.251802200481706</v>
      </c>
      <c r="O927" s="18">
        <f>IFERROR(_xlfn.PERCENTRANK.EXC(INDEX(B:B, MAX(4, ROW()-251)):INDEX(B:B, ROW()), B927), "")</f>
        <v>0.71899999999999997</v>
      </c>
      <c r="P927" s="18">
        <f>IFERROR(_xlfn.PERCENTRANK.EXC(INDEX(H:H, MAX(4, ROW()-251)):INDEX(H:H, ROW()), H927), "")</f>
        <v>0.316</v>
      </c>
      <c r="Q927">
        <f t="shared" si="175"/>
        <v>0.51749999999999996</v>
      </c>
      <c r="R927" s="1" t="str">
        <f t="shared" si="176"/>
        <v>中性</v>
      </c>
    </row>
    <row r="928" spans="1:18">
      <c r="A928" s="3">
        <f>信用曲线—价格!A927</f>
        <v>45912</v>
      </c>
      <c r="B928" s="14">
        <f>信用曲线—价格!D927</f>
        <v>2.3624000000000001</v>
      </c>
      <c r="C928" s="14">
        <f t="shared" si="164"/>
        <v>2.1968216666666662</v>
      </c>
      <c r="D928" s="14">
        <f t="shared" si="165"/>
        <v>9.4804707548973133E-2</v>
      </c>
      <c r="E928" s="14">
        <f t="shared" si="166"/>
        <v>2.3864310817646124</v>
      </c>
      <c r="F928" s="14">
        <f t="shared" si="167"/>
        <v>2.0072122515687201</v>
      </c>
      <c r="G928" s="17">
        <f t="shared" si="168"/>
        <v>93.663004088642268</v>
      </c>
      <c r="H928" s="17">
        <f>信用曲线—价格!H927</f>
        <v>42.14</v>
      </c>
      <c r="I928" s="17">
        <f t="shared" si="169"/>
        <v>38.322333333333326</v>
      </c>
      <c r="J928" s="17">
        <f t="shared" si="170"/>
        <v>3.8695536319754549</v>
      </c>
      <c r="K928" s="17">
        <f t="shared" si="171"/>
        <v>46.061440597284232</v>
      </c>
      <c r="L928" s="17">
        <f t="shared" si="172"/>
        <v>30.583226069382416</v>
      </c>
      <c r="M928" s="17">
        <f t="shared" si="173"/>
        <v>74.664774220468104</v>
      </c>
      <c r="N928" s="17">
        <f t="shared" si="174"/>
        <v>84.163889154555193</v>
      </c>
      <c r="O928" s="18">
        <f>IFERROR(_xlfn.PERCENTRANK.EXC(INDEX(B:B, MAX(4, ROW()-251)):INDEX(B:B, ROW()), B928), "")</f>
        <v>0.71099999999999997</v>
      </c>
      <c r="P928" s="18">
        <f>IFERROR(_xlfn.PERCENTRANK.EXC(INDEX(H:H, MAX(4, ROW()-251)):INDEX(H:H, ROW()), H928), "")</f>
        <v>0.34699999999999998</v>
      </c>
      <c r="Q928">
        <f t="shared" si="175"/>
        <v>0.52899999999999991</v>
      </c>
      <c r="R928" s="1" t="str">
        <f t="shared" si="176"/>
        <v>中性</v>
      </c>
    </row>
    <row r="929" spans="1:18">
      <c r="A929" s="3">
        <f>信用曲线—价格!A928</f>
        <v>45915</v>
      </c>
      <c r="B929" s="14">
        <f>信用曲线—价格!D928</f>
        <v>2.3555000000000001</v>
      </c>
      <c r="C929" s="14">
        <f t="shared" si="164"/>
        <v>2.2011433333333335</v>
      </c>
      <c r="D929" s="14">
        <f t="shared" si="165"/>
        <v>9.6042143586202638E-2</v>
      </c>
      <c r="E929" s="14">
        <f t="shared" si="166"/>
        <v>2.3932276205057388</v>
      </c>
      <c r="F929" s="14">
        <f t="shared" si="167"/>
        <v>2.0090590461609281</v>
      </c>
      <c r="G929" s="17">
        <f t="shared" si="168"/>
        <v>90.179410023299766</v>
      </c>
      <c r="H929" s="17">
        <f>信用曲线—价格!H928</f>
        <v>42.550000000000018</v>
      </c>
      <c r="I929" s="17">
        <f t="shared" si="169"/>
        <v>38.414166666666667</v>
      </c>
      <c r="J929" s="17">
        <f t="shared" si="170"/>
        <v>3.9038357024969574</v>
      </c>
      <c r="K929" s="17">
        <f t="shared" si="171"/>
        <v>46.221838071660585</v>
      </c>
      <c r="L929" s="17">
        <f t="shared" si="172"/>
        <v>30.606495261672752</v>
      </c>
      <c r="M929" s="17">
        <f t="shared" si="173"/>
        <v>76.485703091244361</v>
      </c>
      <c r="N929" s="17">
        <f t="shared" si="174"/>
        <v>83.332556557272056</v>
      </c>
      <c r="O929" s="18">
        <f>IFERROR(_xlfn.PERCENTRANK.EXC(INDEX(B:B, MAX(4, ROW()-251)):INDEX(B:B, ROW()), B929), "")</f>
        <v>0.69899999999999995</v>
      </c>
      <c r="P929" s="18">
        <f>IFERROR(_xlfn.PERCENTRANK.EXC(INDEX(H:H, MAX(4, ROW()-251)):INDEX(H:H, ROW()), H929), "")</f>
        <v>0.36299999999999999</v>
      </c>
      <c r="Q929">
        <f t="shared" si="175"/>
        <v>0.53099999999999992</v>
      </c>
      <c r="R929" s="1" t="str">
        <f t="shared" si="176"/>
        <v>中性</v>
      </c>
    </row>
    <row r="930" spans="1:18">
      <c r="A930" s="3">
        <f>信用曲线—价格!A929</f>
        <v>45916</v>
      </c>
      <c r="B930" s="14">
        <f>信用曲线—价格!D929</f>
        <v>2.3532000000000002</v>
      </c>
      <c r="C930" s="14">
        <f t="shared" si="164"/>
        <v>2.2053299999999991</v>
      </c>
      <c r="D930" s="14">
        <f t="shared" si="165"/>
        <v>9.7116184655462512E-2</v>
      </c>
      <c r="E930" s="14">
        <f t="shared" si="166"/>
        <v>2.399562369310924</v>
      </c>
      <c r="F930" s="14">
        <f t="shared" si="167"/>
        <v>2.0110976306890742</v>
      </c>
      <c r="G930" s="17">
        <f t="shared" si="168"/>
        <v>88.065230971695684</v>
      </c>
      <c r="H930" s="17">
        <f>信用曲线—价格!H929</f>
        <v>43.820000000000014</v>
      </c>
      <c r="I930" s="17">
        <f t="shared" si="169"/>
        <v>38.535833333333336</v>
      </c>
      <c r="J930" s="17">
        <f t="shared" si="170"/>
        <v>3.957192675376803</v>
      </c>
      <c r="K930" s="17">
        <f t="shared" si="171"/>
        <v>46.450218684086941</v>
      </c>
      <c r="L930" s="17">
        <f t="shared" si="172"/>
        <v>30.621447982579731</v>
      </c>
      <c r="M930" s="17">
        <f t="shared" si="173"/>
        <v>83.383304151114672</v>
      </c>
      <c r="N930" s="17">
        <f t="shared" si="174"/>
        <v>85.724267561405185</v>
      </c>
      <c r="O930" s="18">
        <f>IFERROR(_xlfn.PERCENTRANK.EXC(INDEX(B:B, MAX(4, ROW()-251)):INDEX(B:B, ROW()), B930), "")</f>
        <v>0.69899999999999995</v>
      </c>
      <c r="P930" s="18">
        <f>IFERROR(_xlfn.PERCENTRANK.EXC(INDEX(H:H, MAX(4, ROW()-251)):INDEX(H:H, ROW()), H930), "")</f>
        <v>0.39900000000000002</v>
      </c>
      <c r="Q930">
        <f t="shared" si="175"/>
        <v>0.54899999999999993</v>
      </c>
      <c r="R930" s="1" t="str">
        <f t="shared" si="176"/>
        <v>中性</v>
      </c>
    </row>
    <row r="931" spans="1:18">
      <c r="A931" s="3">
        <f>信用曲线—价格!A930</f>
        <v>45917</v>
      </c>
      <c r="B931" s="14">
        <f>信用曲线—价格!D930</f>
        <v>2.3592</v>
      </c>
      <c r="C931" s="14">
        <f t="shared" si="164"/>
        <v>2.209531666666666</v>
      </c>
      <c r="D931" s="14">
        <f t="shared" si="165"/>
        <v>9.8241250081185963E-2</v>
      </c>
      <c r="E931" s="14">
        <f t="shared" si="166"/>
        <v>2.406014166829038</v>
      </c>
      <c r="F931" s="14">
        <f t="shared" si="167"/>
        <v>2.013049166504294</v>
      </c>
      <c r="G931" s="17">
        <f t="shared" si="168"/>
        <v>88.086937312393957</v>
      </c>
      <c r="H931" s="17">
        <f>信用曲线—价格!H930</f>
        <v>46.669999999999987</v>
      </c>
      <c r="I931" s="17">
        <f t="shared" si="169"/>
        <v>38.721499999999999</v>
      </c>
      <c r="J931" s="17">
        <f t="shared" si="170"/>
        <v>4.0734035346294668</v>
      </c>
      <c r="K931" s="17">
        <f t="shared" si="171"/>
        <v>46.868307069258933</v>
      </c>
      <c r="L931" s="17">
        <f t="shared" si="172"/>
        <v>30.574692930741065</v>
      </c>
      <c r="M931" s="17">
        <f t="shared" si="173"/>
        <v>98.782915395116973</v>
      </c>
      <c r="N931" s="17">
        <f t="shared" si="174"/>
        <v>93.434926353755458</v>
      </c>
      <c r="O931" s="18">
        <f>IFERROR(_xlfn.PERCENTRANK.EXC(INDEX(B:B, MAX(4, ROW()-251)):INDEX(B:B, ROW()), B931), "")</f>
        <v>0.71899999999999997</v>
      </c>
      <c r="P931" s="18">
        <f>IFERROR(_xlfn.PERCENTRANK.EXC(INDEX(H:H, MAX(4, ROW()-251)):INDEX(H:H, ROW()), H931), "")</f>
        <v>0.56899999999999995</v>
      </c>
      <c r="Q931">
        <f t="shared" si="175"/>
        <v>0.64399999999999991</v>
      </c>
      <c r="R931" s="1" t="str">
        <f t="shared" si="176"/>
        <v>便宜</v>
      </c>
    </row>
    <row r="932" spans="1:18">
      <c r="A932" s="3">
        <f>信用曲线—价格!A931</f>
        <v>45918</v>
      </c>
      <c r="B932" s="14">
        <f>信用曲线—价格!D931</f>
        <v>2.3650000000000002</v>
      </c>
      <c r="C932" s="14">
        <f t="shared" si="164"/>
        <v>2.2133833333333333</v>
      </c>
      <c r="D932" s="14">
        <f t="shared" si="165"/>
        <v>9.9744536686828381E-2</v>
      </c>
      <c r="E932" s="14">
        <f t="shared" si="166"/>
        <v>2.41287240670699</v>
      </c>
      <c r="F932" s="14">
        <f t="shared" si="167"/>
        <v>2.0138942599596765</v>
      </c>
      <c r="G932" s="17">
        <f t="shared" si="168"/>
        <v>88.001245908511123</v>
      </c>
      <c r="H932" s="17">
        <f>信用曲线—价格!H931</f>
        <v>45.650000000000013</v>
      </c>
      <c r="I932" s="17">
        <f t="shared" si="169"/>
        <v>38.832999999999998</v>
      </c>
      <c r="J932" s="17">
        <f t="shared" si="170"/>
        <v>4.1704482139315049</v>
      </c>
      <c r="K932" s="17">
        <f t="shared" si="171"/>
        <v>47.173896427863006</v>
      </c>
      <c r="L932" s="17">
        <f t="shared" si="172"/>
        <v>30.49210357213699</v>
      </c>
      <c r="M932" s="17">
        <f t="shared" si="173"/>
        <v>90.864912176751332</v>
      </c>
      <c r="N932" s="17">
        <f t="shared" si="174"/>
        <v>89.433079042631221</v>
      </c>
      <c r="O932" s="18">
        <f>IFERROR(_xlfn.PERCENTRANK.EXC(INDEX(B:B, MAX(4, ROW()-251)):INDEX(B:B, ROW()), B932), "")</f>
        <v>0.72699999999999998</v>
      </c>
      <c r="P932" s="18">
        <f>IFERROR(_xlfn.PERCENTRANK.EXC(INDEX(H:H, MAX(4, ROW()-251)):INDEX(H:H, ROW()), H932), "")</f>
        <v>0.48599999999999999</v>
      </c>
      <c r="Q932">
        <f t="shared" si="175"/>
        <v>0.60650000000000004</v>
      </c>
      <c r="R932" s="1" t="str">
        <f t="shared" si="176"/>
        <v>便宜</v>
      </c>
    </row>
    <row r="933" spans="1:18">
      <c r="A933" s="3">
        <f>信用曲线—价格!A932</f>
        <v>45919</v>
      </c>
      <c r="B933" s="14">
        <f>信用曲线—价格!D932</f>
        <v>2.3639000000000001</v>
      </c>
      <c r="C933" s="14">
        <f t="shared" si="164"/>
        <v>2.2172666666666667</v>
      </c>
      <c r="D933" s="14">
        <f t="shared" si="165"/>
        <v>0.10100648857604778</v>
      </c>
      <c r="E933" s="14">
        <f t="shared" si="166"/>
        <v>2.4192796438187623</v>
      </c>
      <c r="F933" s="14">
        <f t="shared" si="167"/>
        <v>2.0152536895145712</v>
      </c>
      <c r="G933" s="17">
        <f t="shared" si="168"/>
        <v>86.29304795179894</v>
      </c>
      <c r="H933" s="17">
        <f>信用曲线—价格!H932</f>
        <v>43.79000000000002</v>
      </c>
      <c r="I933" s="17">
        <f t="shared" si="169"/>
        <v>38.914333333333346</v>
      </c>
      <c r="J933" s="17">
        <f t="shared" si="170"/>
        <v>4.2192751271834927</v>
      </c>
      <c r="K933" s="17">
        <f t="shared" si="171"/>
        <v>47.352883587700333</v>
      </c>
      <c r="L933" s="17">
        <f t="shared" si="172"/>
        <v>30.475783078966359</v>
      </c>
      <c r="M933" s="17">
        <f t="shared" si="173"/>
        <v>78.889243529381702</v>
      </c>
      <c r="N933" s="17">
        <f t="shared" si="174"/>
        <v>82.591145740590321</v>
      </c>
      <c r="O933" s="18">
        <f>IFERROR(_xlfn.PERCENTRANK.EXC(INDEX(B:B, MAX(4, ROW()-251)):INDEX(B:B, ROW()), B933), "")</f>
        <v>0.72299999999999998</v>
      </c>
      <c r="P933" s="18">
        <f>IFERROR(_xlfn.PERCENTRANK.EXC(INDEX(H:H, MAX(4, ROW()-251)):INDEX(H:H, ROW()), H933), "")</f>
        <v>0.38700000000000001</v>
      </c>
      <c r="Q933">
        <f t="shared" si="175"/>
        <v>0.55499999999999994</v>
      </c>
      <c r="R933" s="1" t="str">
        <f t="shared" si="176"/>
        <v>便宜</v>
      </c>
    </row>
    <row r="934" spans="1:18">
      <c r="A934" s="3">
        <f>信用曲线—价格!A933</f>
        <v>45922</v>
      </c>
      <c r="B934" s="14">
        <f>信用曲线—价格!D933</f>
        <v>2.3784000000000001</v>
      </c>
      <c r="C934" s="14">
        <f t="shared" si="164"/>
        <v>2.2213383333333332</v>
      </c>
      <c r="D934" s="14">
        <f t="shared" si="165"/>
        <v>0.10250993187378656</v>
      </c>
      <c r="E934" s="14">
        <f t="shared" si="166"/>
        <v>2.4263581970809063</v>
      </c>
      <c r="F934" s="14">
        <f t="shared" si="167"/>
        <v>2.0163184695857601</v>
      </c>
      <c r="G934" s="17">
        <f t="shared" si="168"/>
        <v>88.304012059057399</v>
      </c>
      <c r="H934" s="17">
        <f>信用曲线—价格!H933</f>
        <v>45.989999999999995</v>
      </c>
      <c r="I934" s="17">
        <f t="shared" si="169"/>
        <v>39.029166666666676</v>
      </c>
      <c r="J934" s="17">
        <f t="shared" si="170"/>
        <v>4.3170416312941713</v>
      </c>
      <c r="K934" s="17">
        <f t="shared" si="171"/>
        <v>47.663249929255016</v>
      </c>
      <c r="L934" s="17">
        <f t="shared" si="172"/>
        <v>30.395083404078335</v>
      </c>
      <c r="M934" s="17">
        <f t="shared" si="173"/>
        <v>90.310205042235069</v>
      </c>
      <c r="N934" s="17">
        <f t="shared" si="174"/>
        <v>89.307108550646234</v>
      </c>
      <c r="O934" s="18">
        <f>IFERROR(_xlfn.PERCENTRANK.EXC(INDEX(B:B, MAX(4, ROW()-251)):INDEX(B:B, ROW()), B934), "")</f>
        <v>0.74299999999999999</v>
      </c>
      <c r="P934" s="18">
        <f>IFERROR(_xlfn.PERCENTRANK.EXC(INDEX(H:H, MAX(4, ROW()-251)):INDEX(H:H, ROW()), H934), "")</f>
        <v>0.505</v>
      </c>
      <c r="Q934">
        <f t="shared" si="175"/>
        <v>0.624</v>
      </c>
      <c r="R934" s="1" t="str">
        <f t="shared" si="176"/>
        <v>便宜</v>
      </c>
    </row>
    <row r="935" spans="1:18">
      <c r="A935" s="3">
        <f>信用曲线—价格!A934</f>
        <v>45923</v>
      </c>
      <c r="B935" s="14">
        <f>信用曲线—价格!D934</f>
        <v>2.3988</v>
      </c>
      <c r="C935" s="14">
        <f t="shared" si="164"/>
        <v>2.2257499999999997</v>
      </c>
      <c r="D935" s="14">
        <f t="shared" si="165"/>
        <v>0.10437085361702164</v>
      </c>
      <c r="E935" s="14">
        <f t="shared" si="166"/>
        <v>2.4344917072340428</v>
      </c>
      <c r="F935" s="14">
        <f t="shared" si="167"/>
        <v>2.0170082927659565</v>
      </c>
      <c r="G935" s="17">
        <f t="shared" si="168"/>
        <v>91.450748461584411</v>
      </c>
      <c r="H935" s="17">
        <f>信用曲线—价格!H934</f>
        <v>45.78</v>
      </c>
      <c r="I935" s="17">
        <f t="shared" si="169"/>
        <v>39.111333333333341</v>
      </c>
      <c r="J935" s="17">
        <f t="shared" si="170"/>
        <v>4.3984344158727779</v>
      </c>
      <c r="K935" s="17">
        <f t="shared" si="171"/>
        <v>47.908202165078897</v>
      </c>
      <c r="L935" s="17">
        <f t="shared" si="172"/>
        <v>30.314464501587786</v>
      </c>
      <c r="M935" s="17">
        <f t="shared" si="173"/>
        <v>87.90363818203825</v>
      </c>
      <c r="N935" s="17">
        <f t="shared" si="174"/>
        <v>89.67719332181133</v>
      </c>
      <c r="O935" s="18">
        <f>IFERROR(_xlfn.PERCENTRANK.EXC(INDEX(B:B, MAX(4, ROW()-251)):INDEX(B:B, ROW()), B935), "")</f>
        <v>0.754</v>
      </c>
      <c r="P935" s="18">
        <f>IFERROR(_xlfn.PERCENTRANK.EXC(INDEX(H:H, MAX(4, ROW()-251)):INDEX(H:H, ROW()), H935), "")</f>
        <v>0.49399999999999999</v>
      </c>
      <c r="Q935">
        <f t="shared" si="175"/>
        <v>0.624</v>
      </c>
      <c r="R935" s="1" t="str">
        <f t="shared" si="176"/>
        <v>便宜</v>
      </c>
    </row>
    <row r="936" spans="1:18">
      <c r="A936" s="3">
        <f>信用曲线—价格!A935</f>
        <v>45924</v>
      </c>
      <c r="B936" s="14">
        <f>信用曲线—价格!D935</f>
        <v>2.4317000000000002</v>
      </c>
      <c r="C936" s="14">
        <f t="shared" si="164"/>
        <v>2.2311266666666665</v>
      </c>
      <c r="D936" s="14">
        <f t="shared" si="165"/>
        <v>0.10654647250031267</v>
      </c>
      <c r="E936" s="14">
        <f t="shared" si="166"/>
        <v>2.4442196116672918</v>
      </c>
      <c r="F936" s="14">
        <f t="shared" si="167"/>
        <v>2.0180337216660411</v>
      </c>
      <c r="G936" s="17">
        <f t="shared" si="168"/>
        <v>97.062405874756934</v>
      </c>
      <c r="H936" s="17">
        <f>信用曲线—价格!H935</f>
        <v>46.320000000000029</v>
      </c>
      <c r="I936" s="17">
        <f t="shared" si="169"/>
        <v>39.221166666666676</v>
      </c>
      <c r="J936" s="17">
        <f t="shared" si="170"/>
        <v>4.4953565842109322</v>
      </c>
      <c r="K936" s="17">
        <f t="shared" si="171"/>
        <v>48.211879835088538</v>
      </c>
      <c r="L936" s="17">
        <f t="shared" si="172"/>
        <v>30.230453498244813</v>
      </c>
      <c r="M936" s="17">
        <f t="shared" si="173"/>
        <v>89.478699855905916</v>
      </c>
      <c r="N936" s="17">
        <f t="shared" si="174"/>
        <v>93.270552865331425</v>
      </c>
      <c r="O936" s="18">
        <f>IFERROR(_xlfn.PERCENTRANK.EXC(INDEX(B:B, MAX(4, ROW()-251)):INDEX(B:B, ROW()), B936), "")</f>
        <v>0.78600000000000003</v>
      </c>
      <c r="P936" s="18">
        <f>IFERROR(_xlfn.PERCENTRANK.EXC(INDEX(H:H, MAX(4, ROW()-251)):INDEX(H:H, ROW()), H936), "")</f>
        <v>0.54900000000000004</v>
      </c>
      <c r="Q936">
        <f t="shared" si="175"/>
        <v>0.66749999999999998</v>
      </c>
      <c r="R936" s="1" t="str">
        <f t="shared" si="176"/>
        <v>便宜</v>
      </c>
    </row>
    <row r="937" spans="1:18">
      <c r="A937" s="3">
        <f>信用曲线—价格!A936</f>
        <v>45925</v>
      </c>
      <c r="B937" s="14">
        <f>信用曲线—价格!D936</f>
        <v>2.4624000000000001</v>
      </c>
      <c r="C937" s="14">
        <f t="shared" si="164"/>
        <v>2.2370816666666666</v>
      </c>
      <c r="D937" s="14">
        <f t="shared" si="165"/>
        <v>0.10933185447962916</v>
      </c>
      <c r="E937" s="14">
        <f t="shared" si="166"/>
        <v>2.4557453756259249</v>
      </c>
      <c r="F937" s="14">
        <f t="shared" si="167"/>
        <v>2.0184179577074084</v>
      </c>
      <c r="G937" s="17">
        <f t="shared" si="168"/>
        <v>101.52165725299099</v>
      </c>
      <c r="H937" s="17">
        <f>信用曲线—价格!H936</f>
        <v>49.310000000000009</v>
      </c>
      <c r="I937" s="17">
        <f t="shared" si="169"/>
        <v>39.384833333333333</v>
      </c>
      <c r="J937" s="17">
        <f t="shared" si="170"/>
        <v>4.6802699805027448</v>
      </c>
      <c r="K937" s="17">
        <f t="shared" si="171"/>
        <v>48.745373294338819</v>
      </c>
      <c r="L937" s="17">
        <f t="shared" si="172"/>
        <v>30.024293372327843</v>
      </c>
      <c r="M937" s="17">
        <f t="shared" si="173"/>
        <v>103.01599431236518</v>
      </c>
      <c r="N937" s="17">
        <f t="shared" si="174"/>
        <v>102.26882578267808</v>
      </c>
      <c r="O937" s="18">
        <f>IFERROR(_xlfn.PERCENTRANK.EXC(INDEX(B:B, MAX(4, ROW()-251)):INDEX(B:B, ROW()), B937), "")</f>
        <v>0.82199999999999995</v>
      </c>
      <c r="P937" s="18">
        <f>IFERROR(_xlfn.PERCENTRANK.EXC(INDEX(H:H, MAX(4, ROW()-251)):INDEX(H:H, ROW()), H937), "")</f>
        <v>0.77400000000000002</v>
      </c>
      <c r="Q937">
        <f t="shared" si="175"/>
        <v>0.79800000000000004</v>
      </c>
      <c r="R937" s="1" t="str">
        <f t="shared" si="176"/>
        <v>便宜</v>
      </c>
    </row>
    <row r="938" spans="1:18">
      <c r="A938" s="3">
        <f>信用曲线—价格!A937</f>
        <v>45926</v>
      </c>
      <c r="B938" s="14">
        <f>信用曲线—价格!D937</f>
        <v>2.4674</v>
      </c>
      <c r="C938" s="14">
        <f t="shared" si="164"/>
        <v>2.2434233333333333</v>
      </c>
      <c r="D938" s="14">
        <f t="shared" si="165"/>
        <v>0.11148708273077741</v>
      </c>
      <c r="E938" s="14">
        <f t="shared" si="166"/>
        <v>2.4663974987948882</v>
      </c>
      <c r="F938" s="14">
        <f t="shared" si="167"/>
        <v>2.0204491678717784</v>
      </c>
      <c r="G938" s="17">
        <f t="shared" si="168"/>
        <v>100.22480209826924</v>
      </c>
      <c r="H938" s="17">
        <f>信用曲线—价格!H937</f>
        <v>49.530000000000008</v>
      </c>
      <c r="I938" s="17">
        <f t="shared" si="169"/>
        <v>39.57416666666667</v>
      </c>
      <c r="J938" s="17">
        <f t="shared" si="170"/>
        <v>4.8567417032153219</v>
      </c>
      <c r="K938" s="17">
        <f t="shared" si="171"/>
        <v>49.287650073097311</v>
      </c>
      <c r="L938" s="17">
        <f t="shared" si="172"/>
        <v>29.860683260236026</v>
      </c>
      <c r="M938" s="17">
        <f t="shared" si="173"/>
        <v>101.24749236068213</v>
      </c>
      <c r="N938" s="17">
        <f t="shared" si="174"/>
        <v>100.73614722947568</v>
      </c>
      <c r="O938" s="18">
        <f>IFERROR(_xlfn.PERCENTRANK.EXC(INDEX(B:B, MAX(4, ROW()-251)):INDEX(B:B, ROW()), B938), "")</f>
        <v>0.83</v>
      </c>
      <c r="P938" s="18">
        <f>IFERROR(_xlfn.PERCENTRANK.EXC(INDEX(H:H, MAX(4, ROW()-251)):INDEX(H:H, ROW()), H938), "")</f>
        <v>0.78200000000000003</v>
      </c>
      <c r="Q938">
        <f t="shared" si="175"/>
        <v>0.80600000000000005</v>
      </c>
      <c r="R938" s="1" t="str">
        <f t="shared" si="176"/>
        <v>便宜</v>
      </c>
    </row>
    <row r="939" spans="1:18">
      <c r="A939" s="3">
        <f>信用曲线—价格!A938</f>
        <v>45928</v>
      </c>
      <c r="B939" s="14">
        <f>信用曲线—价格!D938</f>
        <v>2.4725000000000001</v>
      </c>
      <c r="C939" s="14">
        <f t="shared" si="164"/>
        <v>2.2501933333333333</v>
      </c>
      <c r="D939" s="14">
        <f t="shared" si="165"/>
        <v>0.11287358140207601</v>
      </c>
      <c r="E939" s="14">
        <f t="shared" si="166"/>
        <v>2.4759404961374853</v>
      </c>
      <c r="F939" s="14">
        <f t="shared" si="167"/>
        <v>2.0244461705291812</v>
      </c>
      <c r="G939" s="17">
        <f t="shared" si="168"/>
        <v>99.237975774590353</v>
      </c>
      <c r="H939" s="17">
        <f>信用曲线—价格!H938</f>
        <v>49.370000000000026</v>
      </c>
      <c r="I939" s="17">
        <f t="shared" si="169"/>
        <v>39.804333333333339</v>
      </c>
      <c r="J939" s="17">
        <f t="shared" si="170"/>
        <v>4.9887240196900597</v>
      </c>
      <c r="K939" s="17">
        <f t="shared" si="171"/>
        <v>49.781781372713461</v>
      </c>
      <c r="L939" s="17">
        <f t="shared" si="172"/>
        <v>29.826885293953218</v>
      </c>
      <c r="M939" s="17">
        <f t="shared" si="173"/>
        <v>97.936439402700131</v>
      </c>
      <c r="N939" s="17">
        <f t="shared" si="174"/>
        <v>98.587207588645242</v>
      </c>
      <c r="O939" s="18">
        <f>IFERROR(_xlfn.PERCENTRANK.EXC(INDEX(B:B, MAX(4, ROW()-251)):INDEX(B:B, ROW()), B939), "")</f>
        <v>0.83</v>
      </c>
      <c r="P939" s="18">
        <f>IFERROR(_xlfn.PERCENTRANK.EXC(INDEX(H:H, MAX(4, ROW()-251)):INDEX(H:H, ROW()), H939), "")</f>
        <v>0.77400000000000002</v>
      </c>
      <c r="Q939">
        <f t="shared" si="175"/>
        <v>0.80200000000000005</v>
      </c>
      <c r="R939" s="1" t="str">
        <f t="shared" si="176"/>
        <v>便宜</v>
      </c>
    </row>
    <row r="940" spans="1:18">
      <c r="A940" s="3">
        <f>信用曲线—价格!A939</f>
        <v>45929</v>
      </c>
      <c r="B940" s="14">
        <f>信用曲线—价格!D939</f>
        <v>2.4744999999999999</v>
      </c>
      <c r="C940" s="14">
        <f t="shared" si="164"/>
        <v>2.2568299999999999</v>
      </c>
      <c r="D940" s="14">
        <f t="shared" si="165"/>
        <v>0.11417486929995156</v>
      </c>
      <c r="E940" s="14">
        <f t="shared" si="166"/>
        <v>2.485179738599903</v>
      </c>
      <c r="F940" s="14">
        <f t="shared" si="167"/>
        <v>2.0284802614000967</v>
      </c>
      <c r="G940" s="17">
        <f t="shared" si="168"/>
        <v>97.661539122973252</v>
      </c>
      <c r="H940" s="17">
        <f>信用曲线—价格!H939</f>
        <v>48.57</v>
      </c>
      <c r="I940" s="17">
        <f t="shared" si="169"/>
        <v>40.019333333333357</v>
      </c>
      <c r="J940" s="17">
        <f t="shared" si="170"/>
        <v>5.0845818342688638</v>
      </c>
      <c r="K940" s="17">
        <f t="shared" si="171"/>
        <v>50.188497001871085</v>
      </c>
      <c r="L940" s="17">
        <f t="shared" si="172"/>
        <v>29.850169664795629</v>
      </c>
      <c r="M940" s="17">
        <f t="shared" si="173"/>
        <v>92.042133185059583</v>
      </c>
      <c r="N940" s="17">
        <f t="shared" si="174"/>
        <v>94.851836154016411</v>
      </c>
      <c r="O940" s="18">
        <f>IFERROR(_xlfn.PERCENTRANK.EXC(INDEX(B:B, MAX(4, ROW()-251)):INDEX(B:B, ROW()), B940), "")</f>
        <v>0.83</v>
      </c>
      <c r="P940" s="18">
        <f>IFERROR(_xlfn.PERCENTRANK.EXC(INDEX(H:H, MAX(4, ROW()-251)):INDEX(H:H, ROW()), H940), "")</f>
        <v>0.70299999999999996</v>
      </c>
      <c r="Q940">
        <f t="shared" si="175"/>
        <v>0.76649999999999996</v>
      </c>
      <c r="R940" s="1" t="str">
        <f t="shared" si="176"/>
        <v>便宜</v>
      </c>
    </row>
    <row r="941" spans="1:18">
      <c r="A941" s="3">
        <f>信用曲线—价格!A940</f>
        <v>45930</v>
      </c>
      <c r="B941" s="14">
        <f>信用曲线—价格!D940</f>
        <v>2.4748000000000001</v>
      </c>
      <c r="C941" s="14">
        <f t="shared" si="164"/>
        <v>2.2634616666666667</v>
      </c>
      <c r="D941" s="14">
        <f t="shared" si="165"/>
        <v>0.11509874329913231</v>
      </c>
      <c r="E941" s="14">
        <f t="shared" si="166"/>
        <v>2.4936591532649315</v>
      </c>
      <c r="F941" s="14">
        <f t="shared" si="167"/>
        <v>2.0332641800684019</v>
      </c>
      <c r="G941" s="17">
        <f t="shared" si="168"/>
        <v>95.903701308032979</v>
      </c>
      <c r="H941" s="17">
        <f>信用曲线—价格!H940</f>
        <v>50.730000000000011</v>
      </c>
      <c r="I941" s="17">
        <f t="shared" si="169"/>
        <v>40.271333333333352</v>
      </c>
      <c r="J941" s="17">
        <f t="shared" si="170"/>
        <v>5.2348106231157434</v>
      </c>
      <c r="K941" s="17">
        <f t="shared" si="171"/>
        <v>50.740954579564843</v>
      </c>
      <c r="L941" s="17">
        <f t="shared" si="172"/>
        <v>29.801712087101865</v>
      </c>
      <c r="M941" s="17">
        <f t="shared" si="173"/>
        <v>99.947683973912731</v>
      </c>
      <c r="N941" s="17">
        <f t="shared" si="174"/>
        <v>97.925692640972855</v>
      </c>
      <c r="O941" s="18">
        <f>IFERROR(_xlfn.PERCENTRANK.EXC(INDEX(B:B, MAX(4, ROW()-251)):INDEX(B:B, ROW()), B941), "")</f>
        <v>0.83</v>
      </c>
      <c r="P941" s="18">
        <f>IFERROR(_xlfn.PERCENTRANK.EXC(INDEX(H:H, MAX(4, ROW()-251)):INDEX(H:H, ROW()), H941), "")</f>
        <v>0.85699999999999998</v>
      </c>
      <c r="Q941">
        <f t="shared" si="175"/>
        <v>0.84349999999999992</v>
      </c>
      <c r="R941" s="1" t="str">
        <f t="shared" si="176"/>
        <v>便宜</v>
      </c>
    </row>
    <row r="942" spans="1:18">
      <c r="A942" s="3">
        <f>信用曲线—价格!A941</f>
        <v>45939</v>
      </c>
      <c r="B942" s="14">
        <f>信用曲线—价格!D941</f>
        <v>2.4592000000000001</v>
      </c>
      <c r="C942" s="14">
        <f t="shared" si="164"/>
        <v>2.2693300000000005</v>
      </c>
      <c r="D942" s="14">
        <f t="shared" si="165"/>
        <v>0.11596418251821831</v>
      </c>
      <c r="E942" s="14">
        <f t="shared" si="166"/>
        <v>2.5012583650364371</v>
      </c>
      <c r="F942" s="14">
        <f t="shared" si="167"/>
        <v>2.037401634963564</v>
      </c>
      <c r="G942" s="17">
        <f t="shared" si="168"/>
        <v>90.932897528547329</v>
      </c>
      <c r="H942" s="17">
        <f>信用曲线—价格!H941</f>
        <v>50.110000000000014</v>
      </c>
      <c r="I942" s="17">
        <f t="shared" si="169"/>
        <v>40.489833333333351</v>
      </c>
      <c r="J942" s="17">
        <f t="shared" si="170"/>
        <v>5.3678649897348594</v>
      </c>
      <c r="K942" s="17">
        <f t="shared" si="171"/>
        <v>51.225563312803068</v>
      </c>
      <c r="L942" s="17">
        <f t="shared" si="172"/>
        <v>29.754103353863634</v>
      </c>
      <c r="M942" s="17">
        <f t="shared" si="173"/>
        <v>94.804436610568715</v>
      </c>
      <c r="N942" s="17">
        <f t="shared" si="174"/>
        <v>92.868667069558029</v>
      </c>
      <c r="O942" s="18">
        <f>IFERROR(_xlfn.PERCENTRANK.EXC(INDEX(B:B, MAX(4, ROW()-251)):INDEX(B:B, ROW()), B942), "")</f>
        <v>0.78600000000000003</v>
      </c>
      <c r="P942" s="18">
        <f>IFERROR(_xlfn.PERCENTRANK.EXC(INDEX(H:H, MAX(4, ROW()-251)):INDEX(H:H, ROW()), H942), "")</f>
        <v>0.81799999999999995</v>
      </c>
      <c r="Q942">
        <f t="shared" si="175"/>
        <v>0.80200000000000005</v>
      </c>
      <c r="R942" s="1" t="str">
        <f t="shared" si="176"/>
        <v>便宜</v>
      </c>
    </row>
    <row r="943" spans="1:18">
      <c r="A943" s="3">
        <f>信用曲线—价格!A942</f>
        <v>45940</v>
      </c>
      <c r="B943" s="14">
        <f>信用曲线—价格!D942</f>
        <v>2.4552999999999998</v>
      </c>
      <c r="C943" s="14">
        <f t="shared" si="164"/>
        <v>2.2748666666666661</v>
      </c>
      <c r="D943" s="14">
        <f t="shared" si="165"/>
        <v>0.11679158268176154</v>
      </c>
      <c r="E943" s="14">
        <f t="shared" si="166"/>
        <v>2.5084498320301893</v>
      </c>
      <c r="F943" s="14">
        <f t="shared" si="167"/>
        <v>2.041283501303143</v>
      </c>
      <c r="G943" s="17">
        <f t="shared" si="168"/>
        <v>88.622931805151069</v>
      </c>
      <c r="H943" s="17">
        <f>信用曲线—价格!H942</f>
        <v>49.379999999999981</v>
      </c>
      <c r="I943" s="17">
        <f t="shared" si="169"/>
        <v>40.673666666666684</v>
      </c>
      <c r="J943" s="17">
        <f t="shared" si="170"/>
        <v>5.4810196276049963</v>
      </c>
      <c r="K943" s="17">
        <f t="shared" si="171"/>
        <v>51.635705921876678</v>
      </c>
      <c r="L943" s="17">
        <f t="shared" si="172"/>
        <v>29.711627411456689</v>
      </c>
      <c r="M943" s="17">
        <f t="shared" si="173"/>
        <v>89.711285147949951</v>
      </c>
      <c r="N943" s="17">
        <f t="shared" si="174"/>
        <v>89.16710847655051</v>
      </c>
      <c r="O943" s="18">
        <f>IFERROR(_xlfn.PERCENTRANK.EXC(INDEX(B:B, MAX(4, ROW()-251)):INDEX(B:B, ROW()), B943), "")</f>
        <v>0.78600000000000003</v>
      </c>
      <c r="P943" s="18">
        <f>IFERROR(_xlfn.PERCENTRANK.EXC(INDEX(H:H, MAX(4, ROW()-251)):INDEX(H:H, ROW()), H943), "")</f>
        <v>0.76600000000000001</v>
      </c>
      <c r="Q943">
        <f t="shared" si="175"/>
        <v>0.77600000000000002</v>
      </c>
      <c r="R943" s="1" t="str">
        <f t="shared" si="176"/>
        <v>便宜</v>
      </c>
    </row>
    <row r="944" spans="1:18">
      <c r="A944" s="3">
        <f>信用曲线—价格!A943</f>
        <v>45941</v>
      </c>
      <c r="B944" s="14">
        <f>信用曲线—价格!D943</f>
        <v>2.4394999999999998</v>
      </c>
      <c r="C944" s="14">
        <f t="shared" si="164"/>
        <v>2.2797766666666663</v>
      </c>
      <c r="D944" s="14">
        <f t="shared" si="165"/>
        <v>0.11742595700496154</v>
      </c>
      <c r="E944" s="14">
        <f t="shared" si="166"/>
        <v>2.5146285806765896</v>
      </c>
      <c r="F944" s="14">
        <f t="shared" si="167"/>
        <v>2.0449247526567431</v>
      </c>
      <c r="G944" s="17">
        <f t="shared" si="168"/>
        <v>84.005116374436838</v>
      </c>
      <c r="H944" s="17">
        <f>信用曲线—价格!H943</f>
        <v>51.049999999999976</v>
      </c>
      <c r="I944" s="17">
        <f t="shared" si="169"/>
        <v>40.865666666666684</v>
      </c>
      <c r="J944" s="17">
        <f t="shared" si="170"/>
        <v>5.6397521783113431</v>
      </c>
      <c r="K944" s="17">
        <f t="shared" si="171"/>
        <v>52.145171023289372</v>
      </c>
      <c r="L944" s="17">
        <f t="shared" si="172"/>
        <v>29.586162310043996</v>
      </c>
      <c r="M944" s="17">
        <f t="shared" si="173"/>
        <v>95.14530519842225</v>
      </c>
      <c r="N944" s="17">
        <f t="shared" si="174"/>
        <v>89.575210786429551</v>
      </c>
      <c r="O944" s="18">
        <f>IFERROR(_xlfn.PERCENTRANK.EXC(INDEX(B:B, MAX(4, ROW()-251)):INDEX(B:B, ROW()), B944), "")</f>
        <v>0.77400000000000002</v>
      </c>
      <c r="P944" s="18">
        <f>IFERROR(_xlfn.PERCENTRANK.EXC(INDEX(H:H, MAX(4, ROW()-251)):INDEX(H:H, ROW()), H944), "")</f>
        <v>0.88100000000000001</v>
      </c>
      <c r="Q944">
        <f t="shared" si="175"/>
        <v>0.82750000000000001</v>
      </c>
      <c r="R944" s="1" t="str">
        <f t="shared" si="176"/>
        <v>便宜</v>
      </c>
    </row>
    <row r="945" spans="1:18">
      <c r="A945" s="3">
        <f>信用曲线—价格!A944</f>
        <v>45943</v>
      </c>
      <c r="B945" s="14">
        <f>信用曲线—价格!D944</f>
        <v>2.4504000000000001</v>
      </c>
      <c r="C945" s="14">
        <f t="shared" si="164"/>
        <v>2.2851000000000004</v>
      </c>
      <c r="D945" s="14">
        <f t="shared" si="165"/>
        <v>0.11780621980069141</v>
      </c>
      <c r="E945" s="14">
        <f t="shared" si="166"/>
        <v>2.5207124396013834</v>
      </c>
      <c r="F945" s="14">
        <f t="shared" si="167"/>
        <v>2.0494875603986173</v>
      </c>
      <c r="G945" s="17">
        <f t="shared" si="168"/>
        <v>85.078793012724589</v>
      </c>
      <c r="H945" s="17">
        <f>信用曲线—价格!H944</f>
        <v>50.390000000000022</v>
      </c>
      <c r="I945" s="17">
        <f t="shared" si="169"/>
        <v>41.038500000000013</v>
      </c>
      <c r="J945" s="17">
        <f t="shared" si="170"/>
        <v>5.7707723023960265</v>
      </c>
      <c r="K945" s="17">
        <f t="shared" si="171"/>
        <v>52.580044604792064</v>
      </c>
      <c r="L945" s="17">
        <f t="shared" si="172"/>
        <v>29.496955395207962</v>
      </c>
      <c r="M945" s="17">
        <f t="shared" si="173"/>
        <v>90.512341806127324</v>
      </c>
      <c r="N945" s="17">
        <f t="shared" si="174"/>
        <v>87.795567409425956</v>
      </c>
      <c r="O945" s="18">
        <f>IFERROR(_xlfn.PERCENTRANK.EXC(INDEX(B:B, MAX(4, ROW()-251)):INDEX(B:B, ROW()), B945), "")</f>
        <v>0.79</v>
      </c>
      <c r="P945" s="18">
        <f>IFERROR(_xlfn.PERCENTRANK.EXC(INDEX(H:H, MAX(4, ROW()-251)):INDEX(H:H, ROW()), H945), "")</f>
        <v>0.83299999999999996</v>
      </c>
      <c r="Q945">
        <f t="shared" si="175"/>
        <v>0.8115</v>
      </c>
      <c r="R945" s="1" t="str">
        <f t="shared" si="176"/>
        <v>便宜</v>
      </c>
    </row>
    <row r="946" spans="1:18">
      <c r="A946" s="3">
        <f>信用曲线—价格!A945</f>
        <v>45944</v>
      </c>
      <c r="B946" s="14">
        <f>信用曲线—价格!D945</f>
        <v>2.4643999999999999</v>
      </c>
      <c r="C946" s="14">
        <f t="shared" si="164"/>
        <v>2.2907466666666667</v>
      </c>
      <c r="D946" s="14">
        <f t="shared" si="165"/>
        <v>0.11815066288956205</v>
      </c>
      <c r="E946" s="14">
        <f t="shared" si="166"/>
        <v>2.5270479924457909</v>
      </c>
      <c r="F946" s="14">
        <f t="shared" si="167"/>
        <v>2.0544453408875425</v>
      </c>
      <c r="G946" s="17">
        <f t="shared" si="168"/>
        <v>86.744045502235281</v>
      </c>
      <c r="H946" s="17">
        <f>信用曲线—价格!H945</f>
        <v>52.539999999999985</v>
      </c>
      <c r="I946" s="17">
        <f t="shared" si="169"/>
        <v>41.258333333333347</v>
      </c>
      <c r="J946" s="17">
        <f t="shared" si="170"/>
        <v>5.9536925350793375</v>
      </c>
      <c r="K946" s="17">
        <f t="shared" si="171"/>
        <v>53.165718403492022</v>
      </c>
      <c r="L946" s="17">
        <f t="shared" si="172"/>
        <v>29.350948263174672</v>
      </c>
      <c r="M946" s="17">
        <f t="shared" si="173"/>
        <v>97.372561650583719</v>
      </c>
      <c r="N946" s="17">
        <f t="shared" si="174"/>
        <v>92.0583035764095</v>
      </c>
      <c r="O946" s="18">
        <f>IFERROR(_xlfn.PERCENTRANK.EXC(INDEX(B:B, MAX(4, ROW()-251)):INDEX(B:B, ROW()), B946), "")</f>
        <v>0.82599999999999996</v>
      </c>
      <c r="P946" s="18">
        <f>IFERROR(_xlfn.PERCENTRANK.EXC(INDEX(H:H, MAX(4, ROW()-251)):INDEX(H:H, ROW()), H946), "")</f>
        <v>0.93600000000000005</v>
      </c>
      <c r="Q946">
        <f t="shared" si="175"/>
        <v>0.88100000000000001</v>
      </c>
      <c r="R946" s="1" t="str">
        <f t="shared" si="176"/>
        <v>便宜</v>
      </c>
    </row>
    <row r="947" spans="1:18">
      <c r="A947" s="3">
        <f>信用曲线—价格!A946</f>
        <v>45945</v>
      </c>
      <c r="B947" s="14">
        <f>信用曲线—价格!D946</f>
        <v>2.4668999999999999</v>
      </c>
      <c r="C947" s="14">
        <f t="shared" si="164"/>
        <v>2.2965683333333335</v>
      </c>
      <c r="D947" s="14">
        <f t="shared" si="165"/>
        <v>0.11808011427418949</v>
      </c>
      <c r="E947" s="14">
        <f t="shared" si="166"/>
        <v>2.5327285618817124</v>
      </c>
      <c r="F947" s="14">
        <f t="shared" si="167"/>
        <v>2.0604081047849547</v>
      </c>
      <c r="G947" s="17">
        <f t="shared" si="168"/>
        <v>86.062733279361822</v>
      </c>
      <c r="H947" s="17">
        <f>信用曲线—价格!H946</f>
        <v>52.289999999999992</v>
      </c>
      <c r="I947" s="17">
        <f t="shared" si="169"/>
        <v>41.485666666666681</v>
      </c>
      <c r="J947" s="17">
        <f t="shared" si="170"/>
        <v>6.1107494524040122</v>
      </c>
      <c r="K947" s="17">
        <f t="shared" si="171"/>
        <v>53.707165571474704</v>
      </c>
      <c r="L947" s="17">
        <f t="shared" si="172"/>
        <v>29.264167761858658</v>
      </c>
      <c r="M947" s="17">
        <f t="shared" si="173"/>
        <v>94.202161361250091</v>
      </c>
      <c r="N947" s="17">
        <f t="shared" si="174"/>
        <v>90.132447320305957</v>
      </c>
      <c r="O947" s="18">
        <f>IFERROR(_xlfn.PERCENTRANK.EXC(INDEX(B:B, MAX(4, ROW()-251)):INDEX(B:B, ROW()), B947), "")</f>
        <v>0.83299999999999996</v>
      </c>
      <c r="P947" s="18">
        <f>IFERROR(_xlfn.PERCENTRANK.EXC(INDEX(H:H, MAX(4, ROW()-251)):INDEX(H:H, ROW()), H947), "")</f>
        <v>0.92800000000000005</v>
      </c>
      <c r="Q947">
        <f t="shared" si="175"/>
        <v>0.88050000000000006</v>
      </c>
      <c r="R947" s="1" t="str">
        <f t="shared" si="176"/>
        <v>便宜</v>
      </c>
    </row>
    <row r="948" spans="1:18">
      <c r="A948" s="3">
        <f>信用曲线—价格!A947</f>
        <v>45946</v>
      </c>
      <c r="B948" s="14">
        <f>信用曲线—价格!D947</f>
        <v>2.4668999999999999</v>
      </c>
      <c r="C948" s="14">
        <f t="shared" si="164"/>
        <v>2.3024633333333338</v>
      </c>
      <c r="D948" s="14">
        <f t="shared" si="165"/>
        <v>0.11759855292356924</v>
      </c>
      <c r="E948" s="14">
        <f t="shared" si="166"/>
        <v>2.5376604391804722</v>
      </c>
      <c r="F948" s="14">
        <f t="shared" si="167"/>
        <v>2.0672662274861953</v>
      </c>
      <c r="G948" s="17">
        <f t="shared" si="168"/>
        <v>84.957204527324919</v>
      </c>
      <c r="H948" s="17">
        <f>信用曲线—价格!H947</f>
        <v>52.289999999999992</v>
      </c>
      <c r="I948" s="17">
        <f t="shared" si="169"/>
        <v>41.721166666666683</v>
      </c>
      <c r="J948" s="17">
        <f t="shared" si="170"/>
        <v>6.2510747799041635</v>
      </c>
      <c r="K948" s="17">
        <f t="shared" si="171"/>
        <v>54.223316226475006</v>
      </c>
      <c r="L948" s="17">
        <f t="shared" si="172"/>
        <v>29.219017106858356</v>
      </c>
      <c r="M948" s="17">
        <f t="shared" si="173"/>
        <v>92.268064714686332</v>
      </c>
      <c r="N948" s="17">
        <f t="shared" si="174"/>
        <v>88.612634621005625</v>
      </c>
      <c r="O948" s="18">
        <f>IFERROR(_xlfn.PERCENTRANK.EXC(INDEX(B:B, MAX(4, ROW()-251)):INDEX(B:B, ROW()), B948), "")</f>
        <v>0.83299999999999996</v>
      </c>
      <c r="P948" s="18">
        <f>IFERROR(_xlfn.PERCENTRANK.EXC(INDEX(H:H, MAX(4, ROW()-251)):INDEX(H:H, ROW()), H948), "")</f>
        <v>0.92400000000000004</v>
      </c>
      <c r="Q948">
        <f t="shared" si="175"/>
        <v>0.87850000000000006</v>
      </c>
      <c r="R948" s="1" t="str">
        <f t="shared" si="176"/>
        <v>便宜</v>
      </c>
    </row>
    <row r="949" spans="1:18">
      <c r="A949" s="3">
        <f>信用曲线—价格!A948</f>
        <v>45947</v>
      </c>
      <c r="B949" s="14">
        <f>信用曲线—价格!D948</f>
        <v>2.452</v>
      </c>
      <c r="C949" s="14">
        <f t="shared" si="164"/>
        <v>2.3080349999999998</v>
      </c>
      <c r="D949" s="14">
        <f t="shared" si="165"/>
        <v>0.11661154378562956</v>
      </c>
      <c r="E949" s="14">
        <f t="shared" si="166"/>
        <v>2.5412580875712591</v>
      </c>
      <c r="F949" s="14">
        <f t="shared" si="167"/>
        <v>2.0748119124287405</v>
      </c>
      <c r="G949" s="17">
        <f t="shared" si="168"/>
        <v>80.864225643186558</v>
      </c>
      <c r="H949" s="17">
        <f>信用曲线—价格!H948</f>
        <v>50.499999999999986</v>
      </c>
      <c r="I949" s="17">
        <f t="shared" si="169"/>
        <v>41.95266666666668</v>
      </c>
      <c r="J949" s="17">
        <f t="shared" si="170"/>
        <v>6.315448604291376</v>
      </c>
      <c r="K949" s="17">
        <f t="shared" si="171"/>
        <v>54.583563875249432</v>
      </c>
      <c r="L949" s="17">
        <f t="shared" si="172"/>
        <v>29.321769458083928</v>
      </c>
      <c r="M949" s="17">
        <f t="shared" si="173"/>
        <v>83.835020553905522</v>
      </c>
      <c r="N949" s="17">
        <f t="shared" si="174"/>
        <v>82.349623098546033</v>
      </c>
      <c r="O949" s="18">
        <f>IFERROR(_xlfn.PERCENTRANK.EXC(INDEX(B:B, MAX(4, ROW()-251)):INDEX(B:B, ROW()), B949), "")</f>
        <v>0.79400000000000004</v>
      </c>
      <c r="P949" s="18">
        <f>IFERROR(_xlfn.PERCENTRANK.EXC(INDEX(H:H, MAX(4, ROW()-251)):INDEX(H:H, ROW()), H949), "")</f>
        <v>0.82599999999999996</v>
      </c>
      <c r="Q949">
        <f t="shared" si="175"/>
        <v>0.81</v>
      </c>
      <c r="R949" s="1" t="str">
        <f t="shared" si="176"/>
        <v>便宜</v>
      </c>
    </row>
    <row r="950" spans="1:18">
      <c r="A950" s="3">
        <f>信用曲线—价格!A949</f>
        <v>45950</v>
      </c>
      <c r="B950" s="14">
        <f>信用曲线—价格!D949</f>
        <v>2.4451999999999998</v>
      </c>
      <c r="C950" s="14">
        <f t="shared" si="164"/>
        <v>2.3133966666666668</v>
      </c>
      <c r="D950" s="14">
        <f t="shared" si="165"/>
        <v>0.11537213917222451</v>
      </c>
      <c r="E950" s="14">
        <f t="shared" si="166"/>
        <v>2.5441409450111157</v>
      </c>
      <c r="F950" s="14">
        <f t="shared" si="167"/>
        <v>2.0826523883222179</v>
      </c>
      <c r="G950" s="17">
        <f t="shared" si="168"/>
        <v>78.560477052562177</v>
      </c>
      <c r="H950" s="17">
        <f>信用曲线—价格!H949</f>
        <v>48.449999999999974</v>
      </c>
      <c r="I950" s="17">
        <f t="shared" si="169"/>
        <v>42.171333333333337</v>
      </c>
      <c r="J950" s="17">
        <f t="shared" si="170"/>
        <v>6.3093894159625474</v>
      </c>
      <c r="K950" s="17">
        <f t="shared" si="171"/>
        <v>54.790112165258435</v>
      </c>
      <c r="L950" s="17">
        <f t="shared" si="172"/>
        <v>29.552554501408242</v>
      </c>
      <c r="M950" s="17">
        <f t="shared" si="173"/>
        <v>74.878265758893463</v>
      </c>
      <c r="N950" s="17">
        <f t="shared" si="174"/>
        <v>76.719371405727827</v>
      </c>
      <c r="O950" s="18">
        <f>IFERROR(_xlfn.PERCENTRANK.EXC(INDEX(B:B, MAX(4, ROW()-251)):INDEX(B:B, ROW()), B950), "")</f>
        <v>0.79</v>
      </c>
      <c r="P950" s="18">
        <f>IFERROR(_xlfn.PERCENTRANK.EXC(INDEX(H:H, MAX(4, ROW()-251)):INDEX(H:H, ROW()), H950), "")</f>
        <v>0.66400000000000003</v>
      </c>
      <c r="Q950">
        <f t="shared" si="175"/>
        <v>0.72700000000000009</v>
      </c>
      <c r="R950" s="1" t="str">
        <f t="shared" si="176"/>
        <v>便宜</v>
      </c>
    </row>
    <row r="951" spans="1:18">
      <c r="A951" s="3">
        <f>信用曲线—价格!A950</f>
        <v>45951</v>
      </c>
      <c r="B951" s="14">
        <f>信用曲线—价格!D950</f>
        <v>2.4325999999999999</v>
      </c>
      <c r="C951" s="14">
        <f t="shared" si="164"/>
        <v>2.3182366666666669</v>
      </c>
      <c r="D951" s="14">
        <f t="shared" si="165"/>
        <v>0.11415338323481614</v>
      </c>
      <c r="E951" s="14">
        <f t="shared" si="166"/>
        <v>2.5465434331362991</v>
      </c>
      <c r="F951" s="14">
        <f t="shared" si="167"/>
        <v>2.0899299001970348</v>
      </c>
      <c r="G951" s="17">
        <f t="shared" si="168"/>
        <v>75.045979823936761</v>
      </c>
      <c r="H951" s="17">
        <f>信用曲线—价格!H950</f>
        <v>46.149999999999977</v>
      </c>
      <c r="I951" s="17">
        <f t="shared" si="169"/>
        <v>42.350000000000009</v>
      </c>
      <c r="J951" s="17">
        <f t="shared" si="170"/>
        <v>6.2668947247839712</v>
      </c>
      <c r="K951" s="17">
        <f t="shared" si="171"/>
        <v>54.883789449567949</v>
      </c>
      <c r="L951" s="17">
        <f t="shared" si="172"/>
        <v>29.816210550432068</v>
      </c>
      <c r="M951" s="17">
        <f t="shared" si="173"/>
        <v>65.159022797095744</v>
      </c>
      <c r="N951" s="17">
        <f t="shared" si="174"/>
        <v>70.10250131051626</v>
      </c>
      <c r="O951" s="18">
        <f>IFERROR(_xlfn.PERCENTRANK.EXC(INDEX(B:B, MAX(4, ROW()-251)):INDEX(B:B, ROW()), B951), "")</f>
        <v>0.76600000000000001</v>
      </c>
      <c r="P951" s="18">
        <f>IFERROR(_xlfn.PERCENTRANK.EXC(INDEX(H:H, MAX(4, ROW()-251)):INDEX(H:H, ROW()), H951), "")</f>
        <v>0.48199999999999998</v>
      </c>
      <c r="Q951">
        <f t="shared" si="175"/>
        <v>0.624</v>
      </c>
      <c r="R951" s="1" t="str">
        <f t="shared" si="176"/>
        <v>便宜</v>
      </c>
    </row>
    <row r="952" spans="1:18">
      <c r="A952" s="3">
        <f>信用曲线—价格!A951</f>
        <v>45952</v>
      </c>
      <c r="B952" s="14">
        <f>信用曲线—价格!D951</f>
        <v>2.4216000000000002</v>
      </c>
      <c r="C952" s="14">
        <f t="shared" si="164"/>
        <v>2.3226883333333332</v>
      </c>
      <c r="D952" s="14">
        <f t="shared" si="165"/>
        <v>0.11286064166862204</v>
      </c>
      <c r="E952" s="14">
        <f t="shared" si="166"/>
        <v>2.5484096166705772</v>
      </c>
      <c r="F952" s="14">
        <f t="shared" si="167"/>
        <v>2.0969670499960893</v>
      </c>
      <c r="G952" s="17">
        <f t="shared" si="168"/>
        <v>71.910132975561226</v>
      </c>
      <c r="H952" s="17">
        <f>信用曲线—价格!H951</f>
        <v>44.820000000000014</v>
      </c>
      <c r="I952" s="17">
        <f t="shared" si="169"/>
        <v>42.552833333333339</v>
      </c>
      <c r="J952" s="17">
        <f t="shared" si="170"/>
        <v>6.143353330327237</v>
      </c>
      <c r="K952" s="17">
        <f t="shared" si="171"/>
        <v>54.839539993987813</v>
      </c>
      <c r="L952" s="17">
        <f t="shared" si="172"/>
        <v>30.266126672678865</v>
      </c>
      <c r="M952" s="17">
        <f t="shared" si="173"/>
        <v>59.226095850105978</v>
      </c>
      <c r="N952" s="17">
        <f t="shared" si="174"/>
        <v>65.568114412833609</v>
      </c>
      <c r="O952" s="18">
        <f>IFERROR(_xlfn.PERCENTRANK.EXC(INDEX(B:B, MAX(4, ROW()-251)):INDEX(B:B, ROW()), B952), "")</f>
        <v>0.75800000000000001</v>
      </c>
      <c r="P952" s="18">
        <f>IFERROR(_xlfn.PERCENTRANK.EXC(INDEX(H:H, MAX(4, ROW()-251)):INDEX(H:H, ROW()), H952), "")</f>
        <v>0.38700000000000001</v>
      </c>
      <c r="Q952">
        <f t="shared" si="175"/>
        <v>0.57250000000000001</v>
      </c>
      <c r="R952" s="1" t="str">
        <f t="shared" si="176"/>
        <v>便宜</v>
      </c>
    </row>
    <row r="953" spans="1:18">
      <c r="A953" s="3">
        <f>信用曲线—价格!A952</f>
        <v>45953</v>
      </c>
      <c r="B953" s="14">
        <f>信用曲线—价格!D952</f>
        <v>2.4123999999999999</v>
      </c>
      <c r="C953" s="14">
        <f t="shared" si="164"/>
        <v>2.3268816666666665</v>
      </c>
      <c r="D953" s="14">
        <f t="shared" si="165"/>
        <v>0.11140849021546968</v>
      </c>
      <c r="E953" s="14">
        <f t="shared" si="166"/>
        <v>2.549698647097606</v>
      </c>
      <c r="F953" s="14">
        <f t="shared" si="167"/>
        <v>2.1040646862357271</v>
      </c>
      <c r="G953" s="17">
        <f t="shared" si="168"/>
        <v>69.190263948451445</v>
      </c>
      <c r="H953" s="17">
        <f>信用曲线—价格!H952</f>
        <v>43.649999999999991</v>
      </c>
      <c r="I953" s="17">
        <f t="shared" si="169"/>
        <v>42.721500000000013</v>
      </c>
      <c r="J953" s="17">
        <f t="shared" si="170"/>
        <v>6.0292956625496181</v>
      </c>
      <c r="K953" s="17">
        <f t="shared" si="171"/>
        <v>54.780091325099249</v>
      </c>
      <c r="L953" s="17">
        <f t="shared" si="172"/>
        <v>30.662908674900777</v>
      </c>
      <c r="M953" s="17">
        <f t="shared" si="173"/>
        <v>53.849952183334054</v>
      </c>
      <c r="N953" s="17">
        <f t="shared" si="174"/>
        <v>61.520108065892749</v>
      </c>
      <c r="O953" s="18">
        <f>IFERROR(_xlfn.PERCENTRANK.EXC(INDEX(B:B, MAX(4, ROW()-251)):INDEX(B:B, ROW()), B953), "")</f>
        <v>0.754</v>
      </c>
      <c r="P953" s="18">
        <f>IFERROR(_xlfn.PERCENTRANK.EXC(INDEX(H:H, MAX(4, ROW()-251)):INDEX(H:H, ROW()), H953), "")</f>
        <v>0.316</v>
      </c>
      <c r="Q953">
        <f t="shared" si="175"/>
        <v>0.53500000000000003</v>
      </c>
      <c r="R953" s="1" t="str">
        <f t="shared" si="176"/>
        <v>中性</v>
      </c>
    </row>
    <row r="954" spans="1:18">
      <c r="A954" s="3">
        <f>信用曲线—价格!A953</f>
        <v>45954</v>
      </c>
      <c r="B954" s="14">
        <f>信用曲线—价格!D953</f>
        <v>2.4123999999999999</v>
      </c>
      <c r="C954" s="14">
        <f t="shared" si="164"/>
        <v>2.3310749999999998</v>
      </c>
      <c r="D954" s="14">
        <f t="shared" si="165"/>
        <v>0.109774381292429</v>
      </c>
      <c r="E954" s="14">
        <f t="shared" si="166"/>
        <v>2.5506237625848578</v>
      </c>
      <c r="F954" s="14">
        <f t="shared" si="167"/>
        <v>2.1115262374151418</v>
      </c>
      <c r="G954" s="17">
        <f t="shared" si="168"/>
        <v>68.52094246456231</v>
      </c>
      <c r="H954" s="17">
        <f>信用曲线—价格!H953</f>
        <v>43.149999999999977</v>
      </c>
      <c r="I954" s="17">
        <f t="shared" si="169"/>
        <v>42.844333333333338</v>
      </c>
      <c r="J954" s="17">
        <f t="shared" si="170"/>
        <v>5.960158502802658</v>
      </c>
      <c r="K954" s="17">
        <f t="shared" si="171"/>
        <v>54.764650338938651</v>
      </c>
      <c r="L954" s="17">
        <f t="shared" si="172"/>
        <v>30.924016327728022</v>
      </c>
      <c r="M954" s="17">
        <f t="shared" si="173"/>
        <v>51.28212473931233</v>
      </c>
      <c r="N954" s="17">
        <f t="shared" si="174"/>
        <v>59.901533601937317</v>
      </c>
      <c r="O954" s="18">
        <f>IFERROR(_xlfn.PERCENTRANK.EXC(INDEX(B:B, MAX(4, ROW()-251)):INDEX(B:B, ROW()), B954), "")</f>
        <v>0.754</v>
      </c>
      <c r="P954" s="18">
        <f>IFERROR(_xlfn.PERCENTRANK.EXC(INDEX(H:H, MAX(4, ROW()-251)):INDEX(H:H, ROW()), H954), "")</f>
        <v>0.312</v>
      </c>
      <c r="Q954">
        <f t="shared" si="175"/>
        <v>0.53300000000000003</v>
      </c>
      <c r="R954" s="1" t="str">
        <f t="shared" si="176"/>
        <v>中性</v>
      </c>
    </row>
    <row r="955" spans="1:18">
      <c r="A955" s="3">
        <f>信用曲线—价格!A954</f>
        <v>45957</v>
      </c>
      <c r="B955" s="14">
        <f>信用曲线—价格!D954</f>
        <v>2.4091</v>
      </c>
      <c r="C955" s="14">
        <f t="shared" si="164"/>
        <v>2.3349583333333328</v>
      </c>
      <c r="D955" s="14">
        <f t="shared" si="165"/>
        <v>0.10831062562968502</v>
      </c>
      <c r="E955" s="14">
        <f t="shared" si="166"/>
        <v>2.551579584592703</v>
      </c>
      <c r="F955" s="14">
        <f t="shared" si="167"/>
        <v>2.1183370820739627</v>
      </c>
      <c r="G955" s="17">
        <f t="shared" si="168"/>
        <v>67.113202475664337</v>
      </c>
      <c r="H955" s="17">
        <f>信用曲线—价格!H954</f>
        <v>45.27000000000001</v>
      </c>
      <c r="I955" s="17">
        <f t="shared" si="169"/>
        <v>43.040166666666671</v>
      </c>
      <c r="J955" s="17">
        <f t="shared" si="170"/>
        <v>5.8404282091869213</v>
      </c>
      <c r="K955" s="17">
        <f t="shared" si="171"/>
        <v>54.721023085040514</v>
      </c>
      <c r="L955" s="17">
        <f t="shared" si="172"/>
        <v>31.359310248292829</v>
      </c>
      <c r="M955" s="17">
        <f t="shared" si="173"/>
        <v>59.544819546903426</v>
      </c>
      <c r="N955" s="17">
        <f t="shared" si="174"/>
        <v>63.329011011283882</v>
      </c>
      <c r="O955" s="18">
        <f>IFERROR(_xlfn.PERCENTRANK.EXC(INDEX(B:B, MAX(4, ROW()-251)):INDEX(B:B, ROW()), B955), "")</f>
        <v>0.754</v>
      </c>
      <c r="P955" s="18">
        <f>IFERROR(_xlfn.PERCENTRANK.EXC(INDEX(H:H, MAX(4, ROW()-251)):INDEX(H:H, ROW()), H955), "")</f>
        <v>0.40699999999999997</v>
      </c>
      <c r="Q955">
        <f t="shared" si="175"/>
        <v>0.58050000000000002</v>
      </c>
      <c r="R955" s="1" t="str">
        <f t="shared" si="176"/>
        <v>便宜</v>
      </c>
    </row>
    <row r="956" spans="1:18">
      <c r="A956" s="3">
        <f>信用曲线—价格!A955</f>
        <v>45958</v>
      </c>
      <c r="B956" s="14">
        <f>信用曲线—价格!D955</f>
        <v>2.3811</v>
      </c>
      <c r="C956" s="14">
        <f t="shared" si="164"/>
        <v>2.3383099999999994</v>
      </c>
      <c r="D956" s="14">
        <f t="shared" si="165"/>
        <v>0.10653106923270979</v>
      </c>
      <c r="E956" s="14">
        <f t="shared" si="166"/>
        <v>2.5513721384654189</v>
      </c>
      <c r="F956" s="14">
        <f t="shared" si="167"/>
        <v>2.12524786153458</v>
      </c>
      <c r="G956" s="17">
        <f t="shared" si="168"/>
        <v>60.041671483304263</v>
      </c>
      <c r="H956" s="17">
        <f>信用曲线—价格!H955</f>
        <v>44.019999999999996</v>
      </c>
      <c r="I956" s="17">
        <f t="shared" si="169"/>
        <v>43.163166666666669</v>
      </c>
      <c r="J956" s="17">
        <f t="shared" si="170"/>
        <v>5.7807625125055067</v>
      </c>
      <c r="K956" s="17">
        <f t="shared" si="171"/>
        <v>54.724691691677684</v>
      </c>
      <c r="L956" s="17">
        <f t="shared" si="172"/>
        <v>31.601641641655654</v>
      </c>
      <c r="M956" s="17">
        <f t="shared" si="173"/>
        <v>53.705537684171169</v>
      </c>
      <c r="N956" s="17">
        <f t="shared" si="174"/>
        <v>56.873604583737716</v>
      </c>
      <c r="O956" s="18">
        <f>IFERROR(_xlfn.PERCENTRANK.EXC(INDEX(B:B, MAX(4, ROW()-251)):INDEX(B:B, ROW()), B956), "")</f>
        <v>0.71899999999999997</v>
      </c>
      <c r="P956" s="18">
        <f>IFERROR(_xlfn.PERCENTRANK.EXC(INDEX(H:H, MAX(4, ROW()-251)):INDEX(H:H, ROW()), H956), "")</f>
        <v>0.33500000000000002</v>
      </c>
      <c r="Q956">
        <f t="shared" si="175"/>
        <v>0.52700000000000002</v>
      </c>
      <c r="R956" s="1" t="str">
        <f t="shared" si="176"/>
        <v>中性</v>
      </c>
    </row>
    <row r="957" spans="1:18">
      <c r="A957" s="3">
        <f>信用曲线—价格!A956</f>
        <v>45959</v>
      </c>
      <c r="B957" s="14">
        <f>信用曲线—价格!D956</f>
        <v>2.3611</v>
      </c>
      <c r="C957" s="14">
        <f t="shared" si="164"/>
        <v>2.3416849999999991</v>
      </c>
      <c r="D957" s="14">
        <f t="shared" si="165"/>
        <v>0.1039168112938976</v>
      </c>
      <c r="E957" s="14">
        <f t="shared" si="166"/>
        <v>2.5495186225877942</v>
      </c>
      <c r="F957" s="14">
        <f t="shared" si="167"/>
        <v>2.1338513774122041</v>
      </c>
      <c r="G957" s="17">
        <f t="shared" si="168"/>
        <v>54.6708034432204</v>
      </c>
      <c r="H957" s="17">
        <f>信用曲线—价格!H956</f>
        <v>42.52</v>
      </c>
      <c r="I957" s="17">
        <f t="shared" si="169"/>
        <v>43.258833333333335</v>
      </c>
      <c r="J957" s="17">
        <f t="shared" si="170"/>
        <v>5.7205182566174768</v>
      </c>
      <c r="K957" s="17">
        <f t="shared" si="171"/>
        <v>54.699869846568291</v>
      </c>
      <c r="L957" s="17">
        <f t="shared" si="172"/>
        <v>31.81779682009838</v>
      </c>
      <c r="M957" s="17">
        <f t="shared" si="173"/>
        <v>46.771125883224599</v>
      </c>
      <c r="N957" s="17">
        <f t="shared" si="174"/>
        <v>50.720964663222503</v>
      </c>
      <c r="O957" s="18">
        <f>IFERROR(_xlfn.PERCENTRANK.EXC(INDEX(B:B, MAX(4, ROW()-251)):INDEX(B:B, ROW()), B957), "")</f>
        <v>0.68700000000000006</v>
      </c>
      <c r="P957" s="18">
        <f>IFERROR(_xlfn.PERCENTRANK.EXC(INDEX(H:H, MAX(4, ROW()-251)):INDEX(H:H, ROW()), H957), "")</f>
        <v>0.27600000000000002</v>
      </c>
      <c r="Q957">
        <f t="shared" si="175"/>
        <v>0.48150000000000004</v>
      </c>
      <c r="R957" s="1" t="str">
        <f t="shared" si="176"/>
        <v>中性</v>
      </c>
    </row>
    <row r="958" spans="1:18">
      <c r="A958" s="3">
        <f>信用曲线—价格!A957</f>
        <v>45960</v>
      </c>
      <c r="B958" s="14">
        <f>信用曲线—价格!D957</f>
        <v>2.3403</v>
      </c>
      <c r="C958" s="14">
        <f t="shared" si="164"/>
        <v>2.3447549999999993</v>
      </c>
      <c r="D958" s="14">
        <f t="shared" si="165"/>
        <v>0.10102174195418342</v>
      </c>
      <c r="E958" s="14">
        <f t="shared" si="166"/>
        <v>2.5467984839083662</v>
      </c>
      <c r="F958" s="14">
        <f t="shared" si="167"/>
        <v>2.1427115160916324</v>
      </c>
      <c r="G958" s="17">
        <f t="shared" si="168"/>
        <v>48.89751455631707</v>
      </c>
      <c r="H958" s="17">
        <f>信用曲线—价格!H957</f>
        <v>42.27000000000001</v>
      </c>
      <c r="I958" s="17">
        <f t="shared" si="169"/>
        <v>43.354500000000009</v>
      </c>
      <c r="J958" s="17">
        <f t="shared" si="170"/>
        <v>5.6536876895991677</v>
      </c>
      <c r="K958" s="17">
        <f t="shared" si="171"/>
        <v>54.661875379198342</v>
      </c>
      <c r="L958" s="17">
        <f t="shared" si="172"/>
        <v>32.047124620801675</v>
      </c>
      <c r="M958" s="17">
        <f t="shared" si="173"/>
        <v>45.204457428754402</v>
      </c>
      <c r="N958" s="17">
        <f t="shared" si="174"/>
        <v>47.050985992535736</v>
      </c>
      <c r="O958" s="18">
        <f>IFERROR(_xlfn.PERCENTRANK.EXC(INDEX(B:B, MAX(4, ROW()-251)):INDEX(B:B, ROW()), B958), "")</f>
        <v>0.65600000000000003</v>
      </c>
      <c r="P958" s="18">
        <f>IFERROR(_xlfn.PERCENTRANK.EXC(INDEX(H:H, MAX(4, ROW()-251)):INDEX(H:H, ROW()), H958), "")</f>
        <v>0.26800000000000002</v>
      </c>
      <c r="Q958">
        <f t="shared" si="175"/>
        <v>0.46200000000000002</v>
      </c>
      <c r="R958" s="1" t="str">
        <f t="shared" si="176"/>
        <v>中性</v>
      </c>
    </row>
    <row r="959" spans="1:18">
      <c r="A959" s="3">
        <f>信用曲线—价格!A958</f>
        <v>45961</v>
      </c>
      <c r="B959" s="14">
        <f>信用曲线—价格!D958</f>
        <v>2.3226</v>
      </c>
      <c r="C959" s="14">
        <f t="shared" si="164"/>
        <v>2.3475666666666659</v>
      </c>
      <c r="D959" s="14">
        <f t="shared" si="165"/>
        <v>9.7919807498610678E-2</v>
      </c>
      <c r="E959" s="14">
        <f t="shared" si="166"/>
        <v>2.5434062816638874</v>
      </c>
      <c r="F959" s="14">
        <f t="shared" si="167"/>
        <v>2.1517270516694444</v>
      </c>
      <c r="G959" s="17">
        <f t="shared" si="168"/>
        <v>43.625736379480692</v>
      </c>
      <c r="H959" s="17">
        <f>信用曲线—价格!H958</f>
        <v>42.92</v>
      </c>
      <c r="I959" s="17">
        <f t="shared" si="169"/>
        <v>43.477166666666676</v>
      </c>
      <c r="J959" s="17">
        <f t="shared" si="170"/>
        <v>5.5607867665714492</v>
      </c>
      <c r="K959" s="17">
        <f t="shared" si="171"/>
        <v>54.598740199809576</v>
      </c>
      <c r="L959" s="17">
        <f t="shared" si="172"/>
        <v>32.355593133523776</v>
      </c>
      <c r="M959" s="17">
        <f t="shared" si="173"/>
        <v>47.495108650739546</v>
      </c>
      <c r="N959" s="17">
        <f t="shared" si="174"/>
        <v>45.560422515110119</v>
      </c>
      <c r="O959" s="18">
        <f>IFERROR(_xlfn.PERCENTRANK.EXC(INDEX(B:B, MAX(4, ROW()-251)):INDEX(B:B, ROW()), B959), "")</f>
        <v>0.628</v>
      </c>
      <c r="P959" s="18">
        <f>IFERROR(_xlfn.PERCENTRANK.EXC(INDEX(H:H, MAX(4, ROW()-251)):INDEX(H:H, ROW()), H959), "")</f>
        <v>0.3</v>
      </c>
      <c r="Q959">
        <f t="shared" si="175"/>
        <v>0.46399999999999997</v>
      </c>
      <c r="R959" s="1" t="str">
        <f t="shared" si="176"/>
        <v>中性</v>
      </c>
    </row>
    <row r="960" spans="1:18">
      <c r="A960" s="3">
        <f>信用曲线—价格!A959</f>
        <v>45964</v>
      </c>
      <c r="B960" s="14">
        <f>信用曲线—价格!D959</f>
        <v>2.3155999999999999</v>
      </c>
      <c r="C960" s="14">
        <f t="shared" ref="C960:C1023" si="177">AVERAGE(B901:B960)</f>
        <v>2.3502883333333329</v>
      </c>
      <c r="D960" s="14">
        <f t="shared" ref="D960:D1023" si="178">STDEV(B901:B960)</f>
        <v>9.461405831626421E-2</v>
      </c>
      <c r="E960" s="14">
        <f t="shared" ref="E960:E1023" si="179">C960+2*D960</f>
        <v>2.5395164499658613</v>
      </c>
      <c r="F960" s="14">
        <f t="shared" ref="F960:F1023" si="180">C960-2*D960</f>
        <v>2.1610602167008044</v>
      </c>
      <c r="G960" s="17">
        <f t="shared" ref="G960:G1023" si="181">IF(AND(E960&lt;&gt;F960,NOT(ISBLANK(B960))),100*(B960-F960)/(E960-F960),"")</f>
        <v>40.834254985294812</v>
      </c>
      <c r="H960" s="17">
        <f>信用曲线—价格!H959</f>
        <v>42.8</v>
      </c>
      <c r="I960" s="17">
        <f t="shared" ref="I960:I1023" si="182">AVERAGE(H901:H960)</f>
        <v>43.608833333333344</v>
      </c>
      <c r="J960" s="17">
        <f t="shared" ref="J960:J1023" si="183">STDEV(H901:H960)</f>
        <v>5.4466117882359049</v>
      </c>
      <c r="K960" s="17">
        <f t="shared" ref="K960:K1023" si="184">I960+2*J960</f>
        <v>54.502056909805155</v>
      </c>
      <c r="L960" s="17">
        <f t="shared" ref="L960:L1023" si="185">I960-2*J960</f>
        <v>32.715609756861532</v>
      </c>
      <c r="M960" s="17">
        <f t="shared" ref="M960:M1023" si="186">IF(AND(K960&lt;&gt;L960,NOT(ISBLANK(H960))),100*(H960-L960)/(K960-L960),"")</f>
        <v>46.287447293928956</v>
      </c>
      <c r="N960" s="17">
        <f t="shared" ref="N960:N1023" si="187">IF(AND(NOT(ISBLANK(G960)),NOT(ISBLANK(M960))),(G960+M960)/2,"")</f>
        <v>43.560851139611884</v>
      </c>
      <c r="O960" s="18">
        <f>IFERROR(_xlfn.PERCENTRANK.EXC(INDEX(B:B, MAX(4, ROW()-251)):INDEX(B:B, ROW()), B960), "")</f>
        <v>0.60799999999999998</v>
      </c>
      <c r="P960" s="18">
        <f>IFERROR(_xlfn.PERCENTRANK.EXC(INDEX(H:H, MAX(4, ROW()-251)):INDEX(H:H, ROW()), H960), "")</f>
        <v>0.29599999999999999</v>
      </c>
      <c r="Q960">
        <f t="shared" ref="Q960:Q1023" si="188">AVERAGE(O960:P960)</f>
        <v>0.45199999999999996</v>
      </c>
      <c r="R960" s="1" t="str">
        <f t="shared" si="176"/>
        <v>中性</v>
      </c>
    </row>
    <row r="961" spans="1:18">
      <c r="A961" s="3">
        <f>信用曲线—价格!A960</f>
        <v>45965</v>
      </c>
      <c r="B961" s="14">
        <f>信用曲线—价格!D960</f>
        <v>2.3075000000000001</v>
      </c>
      <c r="C961" s="14">
        <f t="shared" si="177"/>
        <v>2.3529166666666659</v>
      </c>
      <c r="D961" s="14">
        <f t="shared" si="178"/>
        <v>9.1074393444276855E-2</v>
      </c>
      <c r="E961" s="14">
        <f t="shared" si="179"/>
        <v>2.5350654535552195</v>
      </c>
      <c r="F961" s="14">
        <f t="shared" si="180"/>
        <v>2.1707678797781123</v>
      </c>
      <c r="G961" s="17">
        <f t="shared" si="181"/>
        <v>37.533085604777149</v>
      </c>
      <c r="H961" s="17">
        <f>信用曲线—价格!H960</f>
        <v>41.660000000000011</v>
      </c>
      <c r="I961" s="17">
        <f t="shared" si="182"/>
        <v>43.723499999999994</v>
      </c>
      <c r="J961" s="17">
        <f t="shared" si="183"/>
        <v>5.3287356038363987</v>
      </c>
      <c r="K961" s="17">
        <f t="shared" si="184"/>
        <v>54.380971207672793</v>
      </c>
      <c r="L961" s="17">
        <f t="shared" si="185"/>
        <v>33.066028792327195</v>
      </c>
      <c r="M961" s="17">
        <f t="shared" si="186"/>
        <v>40.318998007170897</v>
      </c>
      <c r="N961" s="17">
        <f t="shared" si="187"/>
        <v>38.926041805974023</v>
      </c>
      <c r="O961" s="18">
        <f>IFERROR(_xlfn.PERCENTRANK.EXC(INDEX(B:B, MAX(4, ROW()-251)):INDEX(B:B, ROW()), B961), "")</f>
        <v>0.58099999999999996</v>
      </c>
      <c r="P961" s="18">
        <f>IFERROR(_xlfn.PERCENTRANK.EXC(INDEX(H:H, MAX(4, ROW()-251)):INDEX(H:H, ROW()), H961), "")</f>
        <v>0.23300000000000001</v>
      </c>
      <c r="Q961">
        <f t="shared" si="188"/>
        <v>0.40699999999999997</v>
      </c>
      <c r="R961" s="1" t="str">
        <f t="shared" si="176"/>
        <v>中性</v>
      </c>
    </row>
    <row r="962" spans="1:18">
      <c r="A962" s="3">
        <f>信用曲线—价格!A961</f>
        <v>45966</v>
      </c>
      <c r="B962" s="14">
        <f>信用曲线—价格!D961</f>
        <v>2.2915000000000001</v>
      </c>
      <c r="C962" s="14">
        <f t="shared" si="177"/>
        <v>2.3556516666666663</v>
      </c>
      <c r="D962" s="14">
        <f t="shared" si="178"/>
        <v>8.6538282880785203E-2</v>
      </c>
      <c r="E962" s="14">
        <f t="shared" si="179"/>
        <v>2.5287282324282367</v>
      </c>
      <c r="F962" s="14">
        <f t="shared" si="180"/>
        <v>2.1825751009050958</v>
      </c>
      <c r="G962" s="17">
        <f t="shared" si="181"/>
        <v>31.467258035660006</v>
      </c>
      <c r="H962" s="17">
        <f>信用曲线—价格!H961</f>
        <v>39.93</v>
      </c>
      <c r="I962" s="17">
        <f t="shared" si="182"/>
        <v>43.834499999999998</v>
      </c>
      <c r="J962" s="17">
        <f t="shared" si="183"/>
        <v>5.174424859549033</v>
      </c>
      <c r="K962" s="17">
        <f t="shared" si="184"/>
        <v>54.183349719098061</v>
      </c>
      <c r="L962" s="17">
        <f t="shared" si="185"/>
        <v>33.485650280901936</v>
      </c>
      <c r="M962" s="17">
        <f t="shared" si="186"/>
        <v>31.135584601279295</v>
      </c>
      <c r="N962" s="17">
        <f t="shared" si="187"/>
        <v>31.30142131846965</v>
      </c>
      <c r="O962" s="18">
        <f>IFERROR(_xlfn.PERCENTRANK.EXC(INDEX(B:B, MAX(4, ROW()-251)):INDEX(B:B, ROW()), B962), "")</f>
        <v>0.54500000000000004</v>
      </c>
      <c r="P962" s="18">
        <f>IFERROR(_xlfn.PERCENTRANK.EXC(INDEX(H:H, MAX(4, ROW()-251)):INDEX(H:H, ROW()), H962), "")</f>
        <v>0.17299999999999999</v>
      </c>
      <c r="Q962">
        <f t="shared" si="188"/>
        <v>0.35899999999999999</v>
      </c>
      <c r="R962" s="1" t="str">
        <f t="shared" ref="R962:R1025" si="189">IF(Q962="", "", IF(Q962&gt;=0.55, "便宜", IF(Q962&gt;=0.15, "中性", "贵")))</f>
        <v>中性</v>
      </c>
    </row>
    <row r="963" spans="1:18">
      <c r="A963" s="3">
        <f>信用曲线—价格!A962</f>
        <v>45967</v>
      </c>
      <c r="B963" s="14">
        <f>信用曲线—价格!D962</f>
        <v>2.3054999999999999</v>
      </c>
      <c r="C963" s="14">
        <f t="shared" si="177"/>
        <v>2.3584683333333327</v>
      </c>
      <c r="D963" s="14">
        <f t="shared" si="178"/>
        <v>8.1911000671908804E-2</v>
      </c>
      <c r="E963" s="14">
        <f t="shared" si="179"/>
        <v>2.5222903346771504</v>
      </c>
      <c r="F963" s="14">
        <f t="shared" si="180"/>
        <v>2.1946463319895151</v>
      </c>
      <c r="G963" s="17">
        <f t="shared" si="181"/>
        <v>33.833571529209081</v>
      </c>
      <c r="H963" s="17">
        <f>信用曲线—价格!H962</f>
        <v>39.579999999999991</v>
      </c>
      <c r="I963" s="17">
        <f t="shared" si="182"/>
        <v>43.920333333333332</v>
      </c>
      <c r="J963" s="17">
        <f t="shared" si="183"/>
        <v>5.0571643982979921</v>
      </c>
      <c r="K963" s="17">
        <f t="shared" si="184"/>
        <v>54.034662129929316</v>
      </c>
      <c r="L963" s="17">
        <f t="shared" si="185"/>
        <v>33.806004536737348</v>
      </c>
      <c r="M963" s="17">
        <f t="shared" si="186"/>
        <v>28.54364130028037</v>
      </c>
      <c r="N963" s="17">
        <f t="shared" si="187"/>
        <v>31.188606414744726</v>
      </c>
      <c r="O963" s="18">
        <f>IFERROR(_xlfn.PERCENTRANK.EXC(INDEX(B:B, MAX(4, ROW()-251)):INDEX(B:B, ROW()), B963), "")</f>
        <v>0.57699999999999996</v>
      </c>
      <c r="P963" s="18">
        <f>IFERROR(_xlfn.PERCENTRANK.EXC(INDEX(H:H, MAX(4, ROW()-251)):INDEX(H:H, ROW()), H963), "")</f>
        <v>0.16900000000000001</v>
      </c>
      <c r="Q963">
        <f t="shared" si="188"/>
        <v>0.373</v>
      </c>
      <c r="R963" s="1" t="str">
        <f t="shared" si="189"/>
        <v>中性</v>
      </c>
    </row>
    <row r="964" spans="1:18">
      <c r="A964" s="3">
        <f>信用曲线—价格!A963</f>
        <v>45968</v>
      </c>
      <c r="B964" s="14">
        <f>信用曲线—价格!D963</f>
        <v>2.3079000000000001</v>
      </c>
      <c r="C964" s="14">
        <f t="shared" si="177"/>
        <v>2.360961666666666</v>
      </c>
      <c r="D964" s="14">
        <f t="shared" si="178"/>
        <v>7.7893027671846235E-2</v>
      </c>
      <c r="E964" s="14">
        <f t="shared" si="179"/>
        <v>2.5167477220103582</v>
      </c>
      <c r="F964" s="14">
        <f t="shared" si="180"/>
        <v>2.2051756113229737</v>
      </c>
      <c r="G964" s="17">
        <f t="shared" si="181"/>
        <v>32.969699518483139</v>
      </c>
      <c r="H964" s="17">
        <f>信用曲线—价格!H963</f>
        <v>38.299999999999997</v>
      </c>
      <c r="I964" s="17">
        <f t="shared" si="182"/>
        <v>43.990166666666674</v>
      </c>
      <c r="J964" s="17">
        <f t="shared" si="183"/>
        <v>4.947131848967949</v>
      </c>
      <c r="K964" s="17">
        <f t="shared" si="184"/>
        <v>53.884430364602572</v>
      </c>
      <c r="L964" s="17">
        <f t="shared" si="185"/>
        <v>34.095902968730776</v>
      </c>
      <c r="M964" s="17">
        <f t="shared" si="186"/>
        <v>21.245123233102543</v>
      </c>
      <c r="N964" s="17">
        <f t="shared" si="187"/>
        <v>27.107411375792843</v>
      </c>
      <c r="O964" s="18">
        <f>IFERROR(_xlfn.PERCENTRANK.EXC(INDEX(B:B, MAX(4, ROW()-251)):INDEX(B:B, ROW()), B964), "")</f>
        <v>0.59199999999999997</v>
      </c>
      <c r="P964" s="18">
        <f>IFERROR(_xlfn.PERCENTRANK.EXC(INDEX(H:H, MAX(4, ROW()-251)):INDEX(H:H, ROW()), H964), "")</f>
        <v>0.13</v>
      </c>
      <c r="Q964">
        <f t="shared" si="188"/>
        <v>0.36099999999999999</v>
      </c>
      <c r="R964" s="1" t="str">
        <f t="shared" si="189"/>
        <v>中性</v>
      </c>
    </row>
    <row r="965" spans="1:18">
      <c r="A965" s="3">
        <f>信用曲线—价格!A964</f>
        <v>45971</v>
      </c>
      <c r="B965" s="14">
        <f>信用曲线—价格!D964</f>
        <v>2.3008999999999999</v>
      </c>
      <c r="C965" s="14">
        <f t="shared" si="177"/>
        <v>2.3631149999999996</v>
      </c>
      <c r="D965" s="14">
        <f t="shared" si="178"/>
        <v>7.4274036399342436E-2</v>
      </c>
      <c r="E965" s="14">
        <f t="shared" si="179"/>
        <v>2.5116630727986844</v>
      </c>
      <c r="F965" s="14">
        <f t="shared" si="180"/>
        <v>2.2145669272013149</v>
      </c>
      <c r="G965" s="17">
        <f t="shared" si="181"/>
        <v>29.058967636586349</v>
      </c>
      <c r="H965" s="17">
        <f>信用曲线—价格!H964</f>
        <v>37.649999999999984</v>
      </c>
      <c r="I965" s="17">
        <f t="shared" si="182"/>
        <v>44.054000000000002</v>
      </c>
      <c r="J965" s="17">
        <f t="shared" si="183"/>
        <v>4.8371683129838585</v>
      </c>
      <c r="K965" s="17">
        <f t="shared" si="184"/>
        <v>53.728336625967721</v>
      </c>
      <c r="L965" s="17">
        <f t="shared" si="185"/>
        <v>34.379663374032283</v>
      </c>
      <c r="M965" s="17">
        <f t="shared" si="186"/>
        <v>16.902123382752205</v>
      </c>
      <c r="N965" s="17">
        <f t="shared" si="187"/>
        <v>22.980545509669277</v>
      </c>
      <c r="O965" s="18">
        <f>IFERROR(_xlfn.PERCENTRANK.EXC(INDEX(B:B, MAX(4, ROW()-251)):INDEX(B:B, ROW()), B965), "")</f>
        <v>0.56499999999999995</v>
      </c>
      <c r="P965" s="18">
        <f>IFERROR(_xlfn.PERCENTRANK.EXC(INDEX(H:H, MAX(4, ROW()-251)):INDEX(H:H, ROW()), H965), "")</f>
        <v>0.122</v>
      </c>
      <c r="Q965">
        <f t="shared" si="188"/>
        <v>0.34349999999999997</v>
      </c>
      <c r="R965" s="1" t="str">
        <f t="shared" si="189"/>
        <v>中性</v>
      </c>
    </row>
    <row r="966" spans="1:18">
      <c r="A966" s="3">
        <f>信用曲线—价格!A965</f>
        <v>45972</v>
      </c>
      <c r="B966" s="14">
        <f>信用曲线—价格!D965</f>
        <v>2.2959000000000001</v>
      </c>
      <c r="C966" s="14">
        <f t="shared" si="177"/>
        <v>2.3650233333333328</v>
      </c>
      <c r="D966" s="14">
        <f t="shared" si="178"/>
        <v>7.0921337103139664E-2</v>
      </c>
      <c r="E966" s="14">
        <f t="shared" si="179"/>
        <v>2.5068660075396121</v>
      </c>
      <c r="F966" s="14">
        <f t="shared" si="180"/>
        <v>2.2231806591270535</v>
      </c>
      <c r="G966" s="17">
        <f t="shared" si="181"/>
        <v>25.633802126147195</v>
      </c>
      <c r="H966" s="17">
        <f>信用曲线—价格!H965</f>
        <v>37.770000000000017</v>
      </c>
      <c r="I966" s="17">
        <f t="shared" si="182"/>
        <v>44.103666666666669</v>
      </c>
      <c r="J966" s="17">
        <f t="shared" si="183"/>
        <v>4.7550376379007613</v>
      </c>
      <c r="K966" s="17">
        <f t="shared" si="184"/>
        <v>53.613741942468195</v>
      </c>
      <c r="L966" s="17">
        <f t="shared" si="185"/>
        <v>34.593591390865143</v>
      </c>
      <c r="M966" s="17">
        <f t="shared" si="186"/>
        <v>16.700228531404349</v>
      </c>
      <c r="N966" s="17">
        <f t="shared" si="187"/>
        <v>21.167015328775772</v>
      </c>
      <c r="O966" s="18">
        <f>IFERROR(_xlfn.PERCENTRANK.EXC(INDEX(B:B, MAX(4, ROW()-251)):INDEX(B:B, ROW()), B966), "")</f>
        <v>0.55700000000000005</v>
      </c>
      <c r="P966" s="18">
        <f>IFERROR(_xlfn.PERCENTRANK.EXC(INDEX(H:H, MAX(4, ROW()-251)):INDEX(H:H, ROW()), H966), "")</f>
        <v>0.126</v>
      </c>
      <c r="Q966">
        <f t="shared" si="188"/>
        <v>0.34150000000000003</v>
      </c>
      <c r="R966" s="1" t="str">
        <f t="shared" si="189"/>
        <v>中性</v>
      </c>
    </row>
    <row r="967" spans="1:18">
      <c r="A967" s="3">
        <f>信用曲线—价格!A966</f>
        <v>45973</v>
      </c>
      <c r="B967" s="14">
        <f>信用曲线—价格!D966</f>
        <v>2.2951999999999999</v>
      </c>
      <c r="C967" s="14">
        <f t="shared" si="177"/>
        <v>2.3665649999999996</v>
      </c>
      <c r="D967" s="14">
        <f t="shared" si="178"/>
        <v>6.8289532723990867E-2</v>
      </c>
      <c r="E967" s="14">
        <f t="shared" si="179"/>
        <v>2.5031440654479815</v>
      </c>
      <c r="F967" s="14">
        <f t="shared" si="180"/>
        <v>2.2299859345520177</v>
      </c>
      <c r="G967" s="17">
        <f t="shared" si="181"/>
        <v>23.874107365604999</v>
      </c>
      <c r="H967" s="17">
        <f>信用曲线—价格!H966</f>
        <v>38.700000000000003</v>
      </c>
      <c r="I967" s="17">
        <f t="shared" si="182"/>
        <v>44.156166666666657</v>
      </c>
      <c r="J967" s="17">
        <f t="shared" si="183"/>
        <v>4.6757245760133079</v>
      </c>
      <c r="K967" s="17">
        <f t="shared" si="184"/>
        <v>53.507615818693274</v>
      </c>
      <c r="L967" s="17">
        <f t="shared" si="185"/>
        <v>34.804717514640039</v>
      </c>
      <c r="M967" s="17">
        <f t="shared" si="186"/>
        <v>20.8271596307391</v>
      </c>
      <c r="N967" s="17">
        <f t="shared" si="187"/>
        <v>22.350633498172051</v>
      </c>
      <c r="O967" s="18">
        <f>IFERROR(_xlfn.PERCENTRANK.EXC(INDEX(B:B, MAX(4, ROW()-251)):INDEX(B:B, ROW()), B967), "")</f>
        <v>0.55700000000000005</v>
      </c>
      <c r="P967" s="18">
        <f>IFERROR(_xlfn.PERCENTRANK.EXC(INDEX(H:H, MAX(4, ROW()-251)):INDEX(H:H, ROW()), H967), "")</f>
        <v>0.15</v>
      </c>
      <c r="Q967">
        <f t="shared" si="188"/>
        <v>0.35350000000000004</v>
      </c>
      <c r="R967" s="1" t="str">
        <f t="shared" si="189"/>
        <v>中性</v>
      </c>
    </row>
    <row r="968" spans="1:18">
      <c r="A968" s="3">
        <f>信用曲线—价格!A967</f>
        <v>45974</v>
      </c>
      <c r="B968" s="14">
        <f>信用曲线—价格!D967</f>
        <v>2.3012000000000001</v>
      </c>
      <c r="C968" s="14">
        <f t="shared" si="177"/>
        <v>2.3682699999999994</v>
      </c>
      <c r="D968" s="14">
        <f t="shared" si="178"/>
        <v>6.524150259625347E-2</v>
      </c>
      <c r="E968" s="14">
        <f t="shared" si="179"/>
        <v>2.4987530051925062</v>
      </c>
      <c r="F968" s="14">
        <f t="shared" si="180"/>
        <v>2.2377869948074927</v>
      </c>
      <c r="G968" s="17">
        <f t="shared" si="181"/>
        <v>24.299335035605498</v>
      </c>
      <c r="H968" s="17">
        <f>信用曲线—价格!H967</f>
        <v>39.550000000000018</v>
      </c>
      <c r="I968" s="17">
        <f t="shared" si="182"/>
        <v>44.255999999999993</v>
      </c>
      <c r="J968" s="17">
        <f t="shared" si="183"/>
        <v>4.5065331859348667</v>
      </c>
      <c r="K968" s="17">
        <f t="shared" si="184"/>
        <v>53.269066371869727</v>
      </c>
      <c r="L968" s="17">
        <f t="shared" si="185"/>
        <v>35.24293362813026</v>
      </c>
      <c r="M968" s="17">
        <f t="shared" si="186"/>
        <v>23.893457532457241</v>
      </c>
      <c r="N968" s="17">
        <f t="shared" si="187"/>
        <v>24.096396284031371</v>
      </c>
      <c r="O968" s="18">
        <f>IFERROR(_xlfn.PERCENTRANK.EXC(INDEX(B:B, MAX(4, ROW()-251)):INDEX(B:B, ROW()), B968), "")</f>
        <v>0.58099999999999996</v>
      </c>
      <c r="P968" s="18">
        <f>IFERROR(_xlfn.PERCENTRANK.EXC(INDEX(H:H, MAX(4, ROW()-251)):INDEX(H:H, ROW()), H968), "")</f>
        <v>0.185</v>
      </c>
      <c r="Q968">
        <f t="shared" si="188"/>
        <v>0.38300000000000001</v>
      </c>
      <c r="R968" s="1" t="str">
        <f t="shared" si="189"/>
        <v>中性</v>
      </c>
    </row>
    <row r="969" spans="1:18">
      <c r="A969" s="3">
        <f>信用曲线—价格!A968</f>
        <v>45975</v>
      </c>
      <c r="B969" s="14">
        <f>信用曲线—价格!D968</f>
        <v>2.2961999999999998</v>
      </c>
      <c r="C969" s="14">
        <f t="shared" si="177"/>
        <v>2.3693433333333327</v>
      </c>
      <c r="D969" s="14">
        <f t="shared" si="178"/>
        <v>6.3463811566364922E-2</v>
      </c>
      <c r="E969" s="14">
        <f t="shared" si="179"/>
        <v>2.4962709564660623</v>
      </c>
      <c r="F969" s="14">
        <f t="shared" si="180"/>
        <v>2.242415710200603</v>
      </c>
      <c r="G969" s="17">
        <f t="shared" si="181"/>
        <v>21.186991638200737</v>
      </c>
      <c r="H969" s="17">
        <f>信用曲线—价格!H968</f>
        <v>38.819999999999986</v>
      </c>
      <c r="I969" s="17">
        <f t="shared" si="182"/>
        <v>44.376333333333335</v>
      </c>
      <c r="J969" s="17">
        <f t="shared" si="183"/>
        <v>4.2520754520254576</v>
      </c>
      <c r="K969" s="17">
        <f t="shared" si="184"/>
        <v>52.880484237384252</v>
      </c>
      <c r="L969" s="17">
        <f t="shared" si="185"/>
        <v>35.872182429282418</v>
      </c>
      <c r="M969" s="17">
        <f t="shared" si="186"/>
        <v>17.331639595631984</v>
      </c>
      <c r="N969" s="17">
        <f t="shared" si="187"/>
        <v>19.259315616916361</v>
      </c>
      <c r="O969" s="18">
        <f>IFERROR(_xlfn.PERCENTRANK.EXC(INDEX(B:B, MAX(4, ROW()-251)):INDEX(B:B, ROW()), B969), "")</f>
        <v>0.56499999999999995</v>
      </c>
      <c r="P969" s="18">
        <f>IFERROR(_xlfn.PERCENTRANK.EXC(INDEX(H:H, MAX(4, ROW()-251)):INDEX(H:H, ROW()), H969), "")</f>
        <v>0.154</v>
      </c>
      <c r="Q969">
        <f t="shared" si="188"/>
        <v>0.35949999999999999</v>
      </c>
      <c r="R969" s="1" t="str">
        <f t="shared" si="189"/>
        <v>中性</v>
      </c>
    </row>
    <row r="970" spans="1:18">
      <c r="A970" s="3">
        <f>信用曲线—价格!A969</f>
        <v>45978</v>
      </c>
      <c r="B970" s="14">
        <f>信用曲线—价格!D969</f>
        <v>2.2940999999999998</v>
      </c>
      <c r="C970" s="14">
        <f t="shared" si="177"/>
        <v>2.370113333333332</v>
      </c>
      <c r="D970" s="14">
        <f t="shared" si="178"/>
        <v>6.2233726936136352E-2</v>
      </c>
      <c r="E970" s="14">
        <f t="shared" si="179"/>
        <v>2.4945807872056047</v>
      </c>
      <c r="F970" s="14">
        <f t="shared" si="180"/>
        <v>2.2456458794610592</v>
      </c>
      <c r="G970" s="17">
        <f t="shared" si="181"/>
        <v>19.464574485738147</v>
      </c>
      <c r="H970" s="17">
        <f>信用曲线—价格!H969</f>
        <v>39.609999999999992</v>
      </c>
      <c r="I970" s="17">
        <f t="shared" si="182"/>
        <v>44.462166666666668</v>
      </c>
      <c r="J970" s="17">
        <f t="shared" si="183"/>
        <v>4.0976860322881041</v>
      </c>
      <c r="K970" s="17">
        <f t="shared" si="184"/>
        <v>52.65753873124288</v>
      </c>
      <c r="L970" s="17">
        <f t="shared" si="185"/>
        <v>36.266794602090457</v>
      </c>
      <c r="M970" s="17">
        <f t="shared" si="186"/>
        <v>20.39691042436165</v>
      </c>
      <c r="N970" s="17">
        <f t="shared" si="187"/>
        <v>19.930742455049899</v>
      </c>
      <c r="O970" s="18">
        <f>IFERROR(_xlfn.PERCENTRANK.EXC(INDEX(B:B, MAX(4, ROW()-251)):INDEX(B:B, ROW()), B970), "")</f>
        <v>0.55300000000000005</v>
      </c>
      <c r="P970" s="18">
        <f>IFERROR(_xlfn.PERCENTRANK.EXC(INDEX(H:H, MAX(4, ROW()-251)):INDEX(H:H, ROW()), H970), "")</f>
        <v>0.19700000000000001</v>
      </c>
      <c r="Q970">
        <f t="shared" si="188"/>
        <v>0.375</v>
      </c>
      <c r="R970" s="1" t="str">
        <f t="shared" si="189"/>
        <v>中性</v>
      </c>
    </row>
    <row r="971" spans="1:18">
      <c r="A971" s="3">
        <f>信用曲线—价格!A970</f>
        <v>45979</v>
      </c>
      <c r="B971" s="14">
        <f>信用曲线—价格!D970</f>
        <v>2.2770000000000001</v>
      </c>
      <c r="C971" s="14">
        <f t="shared" si="177"/>
        <v>2.370158333333332</v>
      </c>
      <c r="D971" s="14">
        <f t="shared" si="178"/>
        <v>6.2164209256045239E-2</v>
      </c>
      <c r="E971" s="14">
        <f t="shared" si="179"/>
        <v>2.4944867518454226</v>
      </c>
      <c r="F971" s="14">
        <f t="shared" si="180"/>
        <v>2.2458299148212415</v>
      </c>
      <c r="G971" s="17">
        <f t="shared" si="181"/>
        <v>12.535382317168075</v>
      </c>
      <c r="H971" s="17">
        <f>信用曲线—价格!H970</f>
        <v>37.72000000000002</v>
      </c>
      <c r="I971" s="17">
        <f t="shared" si="182"/>
        <v>44.489166666666662</v>
      </c>
      <c r="J971" s="17">
        <f t="shared" si="183"/>
        <v>4.0466727456929901</v>
      </c>
      <c r="K971" s="17">
        <f t="shared" si="184"/>
        <v>52.582512158052644</v>
      </c>
      <c r="L971" s="17">
        <f t="shared" si="185"/>
        <v>36.39582117528068</v>
      </c>
      <c r="M971" s="17">
        <f t="shared" si="186"/>
        <v>8.1806641402415572</v>
      </c>
      <c r="N971" s="17">
        <f t="shared" si="187"/>
        <v>10.358023228704816</v>
      </c>
      <c r="O971" s="18">
        <f>IFERROR(_xlfn.PERCENTRANK.EXC(INDEX(B:B, MAX(4, ROW()-251)):INDEX(B:B, ROW()), B971), "")</f>
        <v>0.505</v>
      </c>
      <c r="P971" s="18">
        <f>IFERROR(_xlfn.PERCENTRANK.EXC(INDEX(H:H, MAX(4, ROW()-251)):INDEX(H:H, ROW()), H971), "")</f>
        <v>0.126</v>
      </c>
      <c r="Q971">
        <f t="shared" si="188"/>
        <v>0.3155</v>
      </c>
      <c r="R971" s="1" t="str">
        <f t="shared" si="189"/>
        <v>中性</v>
      </c>
    </row>
    <row r="972" spans="1:18">
      <c r="A972" s="3">
        <f>信用曲线—价格!A971</f>
        <v>45980</v>
      </c>
      <c r="B972" s="14">
        <f>信用曲线—价格!D971</f>
        <v>2.2766000000000002</v>
      </c>
      <c r="C972" s="14">
        <f t="shared" si="177"/>
        <v>2.369806666666666</v>
      </c>
      <c r="D972" s="14">
        <f t="shared" si="178"/>
        <v>6.2638927266034428E-2</v>
      </c>
      <c r="E972" s="14">
        <f t="shared" si="179"/>
        <v>2.4950845211987347</v>
      </c>
      <c r="F972" s="14">
        <f t="shared" si="180"/>
        <v>2.2445288121345972</v>
      </c>
      <c r="G972" s="17">
        <f t="shared" si="181"/>
        <v>12.800022791415765</v>
      </c>
      <c r="H972" s="17">
        <f>信用曲线—价格!H971</f>
        <v>37.180000000000014</v>
      </c>
      <c r="I972" s="17">
        <f t="shared" si="182"/>
        <v>44.43066666666666</v>
      </c>
      <c r="J972" s="17">
        <f t="shared" si="183"/>
        <v>4.127097254901126</v>
      </c>
      <c r="K972" s="17">
        <f t="shared" si="184"/>
        <v>52.684861176468914</v>
      </c>
      <c r="L972" s="17">
        <f t="shared" si="185"/>
        <v>36.176472156864406</v>
      </c>
      <c r="M972" s="17">
        <f t="shared" si="186"/>
        <v>6.078896262644828</v>
      </c>
      <c r="N972" s="17">
        <f t="shared" si="187"/>
        <v>9.4394595270302961</v>
      </c>
      <c r="O972" s="18">
        <f>IFERROR(_xlfn.PERCENTRANK.EXC(INDEX(B:B, MAX(4, ROW()-251)):INDEX(B:B, ROW()), B972), "")</f>
        <v>0.501</v>
      </c>
      <c r="P972" s="18">
        <f>IFERROR(_xlfn.PERCENTRANK.EXC(INDEX(H:H, MAX(4, ROW()-251)):INDEX(H:H, ROW()), H972), "")</f>
        <v>0.122</v>
      </c>
      <c r="Q972">
        <f t="shared" si="188"/>
        <v>0.3115</v>
      </c>
      <c r="R972" s="1" t="str">
        <f t="shared" si="189"/>
        <v>中性</v>
      </c>
    </row>
    <row r="973" spans="1:18">
      <c r="A973" s="3">
        <f>信用曲线—价格!A972</f>
        <v>45981</v>
      </c>
      <c r="B973" s="14">
        <f>信用曲线—价格!D972</f>
        <v>2.2772000000000001</v>
      </c>
      <c r="C973" s="14">
        <f t="shared" si="177"/>
        <v>2.3693433333333322</v>
      </c>
      <c r="D973" s="14">
        <f t="shared" si="178"/>
        <v>6.3226481168130441E-2</v>
      </c>
      <c r="E973" s="14">
        <f t="shared" si="179"/>
        <v>2.4957962956695932</v>
      </c>
      <c r="F973" s="14">
        <f t="shared" si="180"/>
        <v>2.2428903709970713</v>
      </c>
      <c r="G973" s="17">
        <f t="shared" si="181"/>
        <v>13.566162614559149</v>
      </c>
      <c r="H973" s="17">
        <f>信用曲线—价格!H972</f>
        <v>37.620000000000012</v>
      </c>
      <c r="I973" s="17">
        <f t="shared" si="182"/>
        <v>44.382666666666658</v>
      </c>
      <c r="J973" s="17">
        <f t="shared" si="183"/>
        <v>4.1898581613736479</v>
      </c>
      <c r="K973" s="17">
        <f t="shared" si="184"/>
        <v>52.76238298941395</v>
      </c>
      <c r="L973" s="17">
        <f t="shared" si="185"/>
        <v>36.002950343919366</v>
      </c>
      <c r="M973" s="17">
        <f t="shared" si="186"/>
        <v>9.6485942590386848</v>
      </c>
      <c r="N973" s="17">
        <f t="shared" si="187"/>
        <v>11.607378436798918</v>
      </c>
      <c r="O973" s="18">
        <f>IFERROR(_xlfn.PERCENTRANK.EXC(INDEX(B:B, MAX(4, ROW()-251)):INDEX(B:B, ROW()), B973), "")</f>
        <v>0.51300000000000001</v>
      </c>
      <c r="P973" s="18">
        <f>IFERROR(_xlfn.PERCENTRANK.EXC(INDEX(H:H, MAX(4, ROW()-251)):INDEX(H:H, ROW()), H973), "")</f>
        <v>0.126</v>
      </c>
      <c r="Q973">
        <f t="shared" si="188"/>
        <v>0.31950000000000001</v>
      </c>
      <c r="R973" s="1" t="str">
        <f t="shared" si="189"/>
        <v>中性</v>
      </c>
    </row>
    <row r="974" spans="1:18">
      <c r="A974" s="3">
        <f>信用曲线—价格!A973</f>
        <v>45982</v>
      </c>
      <c r="B974" s="14">
        <f>信用曲线—价格!D973</f>
        <v>2.2837999999999998</v>
      </c>
      <c r="C974" s="14">
        <f t="shared" si="177"/>
        <v>2.3687683333333327</v>
      </c>
      <c r="D974" s="14">
        <f t="shared" si="178"/>
        <v>6.3852330941529992E-2</v>
      </c>
      <c r="E974" s="14">
        <f t="shared" si="179"/>
        <v>2.4964729952163927</v>
      </c>
      <c r="F974" s="14">
        <f t="shared" si="180"/>
        <v>2.2410636714502727</v>
      </c>
      <c r="G974" s="17">
        <f t="shared" si="181"/>
        <v>16.73248568985721</v>
      </c>
      <c r="H974" s="17">
        <f>信用曲线—价格!H973</f>
        <v>38.029999999999987</v>
      </c>
      <c r="I974" s="17">
        <f t="shared" si="182"/>
        <v>44.281833333333331</v>
      </c>
      <c r="J974" s="17">
        <f t="shared" si="183"/>
        <v>4.2693120517807328</v>
      </c>
      <c r="K974" s="17">
        <f t="shared" si="184"/>
        <v>52.820457436894799</v>
      </c>
      <c r="L974" s="17">
        <f t="shared" si="185"/>
        <v>35.743209229771864</v>
      </c>
      <c r="M974" s="17">
        <f t="shared" si="186"/>
        <v>13.390862172245646</v>
      </c>
      <c r="N974" s="17">
        <f t="shared" si="187"/>
        <v>15.061673931051427</v>
      </c>
      <c r="O974" s="18">
        <f>IFERROR(_xlfn.PERCENTRANK.EXC(INDEX(B:B, MAX(4, ROW()-251)):INDEX(B:B, ROW()), B974), "")</f>
        <v>0.54500000000000004</v>
      </c>
      <c r="P974" s="18">
        <f>IFERROR(_xlfn.PERCENTRANK.EXC(INDEX(H:H, MAX(4, ROW()-251)):INDEX(H:H, ROW()), H974), "")</f>
        <v>0.14199999999999999</v>
      </c>
      <c r="Q974">
        <f t="shared" si="188"/>
        <v>0.34350000000000003</v>
      </c>
      <c r="R974" s="1" t="str">
        <f t="shared" si="189"/>
        <v>中性</v>
      </c>
    </row>
    <row r="975" spans="1:18">
      <c r="A975" s="3">
        <f>信用曲线—价格!A974</f>
        <v>45985</v>
      </c>
      <c r="B975" s="14">
        <f>信用曲线—价格!D974</f>
        <v>2.2848999999999999</v>
      </c>
      <c r="C975" s="14">
        <f t="shared" si="177"/>
        <v>2.3683099999999992</v>
      </c>
      <c r="D975" s="14">
        <f t="shared" si="178"/>
        <v>6.4360477660950932E-2</v>
      </c>
      <c r="E975" s="14">
        <f t="shared" si="179"/>
        <v>2.4970309553219012</v>
      </c>
      <c r="F975" s="14">
        <f t="shared" si="180"/>
        <v>2.2395890446780973</v>
      </c>
      <c r="G975" s="17">
        <f t="shared" si="181"/>
        <v>17.600457986265798</v>
      </c>
      <c r="H975" s="17">
        <f>信用曲线—价格!H974</f>
        <v>38.139999999999993</v>
      </c>
      <c r="I975" s="17">
        <f t="shared" si="182"/>
        <v>44.188499999999998</v>
      </c>
      <c r="J975" s="17">
        <f t="shared" si="183"/>
        <v>4.3419521599531725</v>
      </c>
      <c r="K975" s="17">
        <f t="shared" si="184"/>
        <v>52.872404319906344</v>
      </c>
      <c r="L975" s="17">
        <f t="shared" si="185"/>
        <v>35.504595680093651</v>
      </c>
      <c r="M975" s="17">
        <f t="shared" si="186"/>
        <v>15.17407506359285</v>
      </c>
      <c r="N975" s="17">
        <f t="shared" si="187"/>
        <v>16.387266524929323</v>
      </c>
      <c r="O975" s="18">
        <f>IFERROR(_xlfn.PERCENTRANK.EXC(INDEX(B:B, MAX(4, ROW()-251)):INDEX(B:B, ROW()), B975), "")</f>
        <v>0.54900000000000004</v>
      </c>
      <c r="P975" s="18">
        <f>IFERROR(_xlfn.PERCENTRANK.EXC(INDEX(H:H, MAX(4, ROW()-251)):INDEX(H:H, ROW()), H975), "")</f>
        <v>0.14599999999999999</v>
      </c>
      <c r="Q975">
        <f t="shared" si="188"/>
        <v>0.34750000000000003</v>
      </c>
      <c r="R975" s="1" t="str">
        <f t="shared" si="189"/>
        <v>中性</v>
      </c>
    </row>
    <row r="976" spans="1:18">
      <c r="A976" s="3">
        <f>信用曲线—价格!A975</f>
        <v>45986</v>
      </c>
      <c r="B976" s="14">
        <f>信用曲线—价格!D975</f>
        <v>2.2875999999999999</v>
      </c>
      <c r="C976" s="14">
        <f t="shared" si="177"/>
        <v>2.3676366666666655</v>
      </c>
      <c r="D976" s="14">
        <f t="shared" si="178"/>
        <v>6.4997522682039663E-2</v>
      </c>
      <c r="E976" s="14">
        <f t="shared" si="179"/>
        <v>2.4976317120307447</v>
      </c>
      <c r="F976" s="14">
        <f t="shared" si="180"/>
        <v>2.2376416213025863</v>
      </c>
      <c r="G976" s="17">
        <f t="shared" si="181"/>
        <v>19.215493389572792</v>
      </c>
      <c r="H976" s="17">
        <f>信用曲线—价格!H975</f>
        <v>37.409999999999989</v>
      </c>
      <c r="I976" s="17">
        <f t="shared" si="182"/>
        <v>44.067499999999995</v>
      </c>
      <c r="J976" s="17">
        <f t="shared" si="183"/>
        <v>4.4286014263218965</v>
      </c>
      <c r="K976" s="17">
        <f t="shared" si="184"/>
        <v>52.92470285264379</v>
      </c>
      <c r="L976" s="17">
        <f t="shared" si="185"/>
        <v>35.210297147356201</v>
      </c>
      <c r="M976" s="17">
        <f t="shared" si="186"/>
        <v>12.417593281084205</v>
      </c>
      <c r="N976" s="17">
        <f t="shared" si="187"/>
        <v>15.816543335328499</v>
      </c>
      <c r="O976" s="18">
        <f>IFERROR(_xlfn.PERCENTRANK.EXC(INDEX(B:B, MAX(4, ROW()-251)):INDEX(B:B, ROW()), B976), "")</f>
        <v>0.56100000000000005</v>
      </c>
      <c r="P976" s="18">
        <f>IFERROR(_xlfn.PERCENTRANK.EXC(INDEX(H:H, MAX(4, ROW()-251)):INDEX(H:H, ROW()), H976), "")</f>
        <v>0.126</v>
      </c>
      <c r="Q976">
        <f t="shared" si="188"/>
        <v>0.34350000000000003</v>
      </c>
      <c r="R976" s="1" t="str">
        <f t="shared" si="189"/>
        <v>中性</v>
      </c>
    </row>
    <row r="977" spans="1:18">
      <c r="A977" s="3">
        <f>信用曲线—价格!A976</f>
        <v>45987</v>
      </c>
      <c r="B977" s="14">
        <f>信用曲线—价格!D976</f>
        <v>2.3151999999999999</v>
      </c>
      <c r="C977" s="14">
        <f t="shared" si="177"/>
        <v>2.3673016666666666</v>
      </c>
      <c r="D977" s="14">
        <f t="shared" si="178"/>
        <v>6.5218434774711342E-2</v>
      </c>
      <c r="E977" s="14">
        <f t="shared" si="179"/>
        <v>2.4977385362160893</v>
      </c>
      <c r="F977" s="14">
        <f t="shared" si="180"/>
        <v>2.236864797117244</v>
      </c>
      <c r="G977" s="17">
        <f t="shared" si="181"/>
        <v>30.028013993802062</v>
      </c>
      <c r="H977" s="17">
        <f>信用曲线—价格!H976</f>
        <v>38.419999999999987</v>
      </c>
      <c r="I977" s="17">
        <f t="shared" si="182"/>
        <v>43.9955</v>
      </c>
      <c r="J977" s="17">
        <f t="shared" si="183"/>
        <v>4.4853038462538972</v>
      </c>
      <c r="K977" s="17">
        <f t="shared" si="184"/>
        <v>52.966107692507791</v>
      </c>
      <c r="L977" s="17">
        <f t="shared" si="185"/>
        <v>35.024892307492209</v>
      </c>
      <c r="M977" s="17">
        <f t="shared" si="186"/>
        <v>18.92351002788449</v>
      </c>
      <c r="N977" s="17">
        <f t="shared" si="187"/>
        <v>24.475762010843276</v>
      </c>
      <c r="O977" s="18">
        <f>IFERROR(_xlfn.PERCENTRANK.EXC(INDEX(B:B, MAX(4, ROW()-251)):INDEX(B:B, ROW()), B977), "")</f>
        <v>0.67100000000000004</v>
      </c>
      <c r="P977" s="18">
        <f>IFERROR(_xlfn.PERCENTRANK.EXC(INDEX(H:H, MAX(4, ROW()-251)):INDEX(H:H, ROW()), H977), "")</f>
        <v>0.16900000000000001</v>
      </c>
      <c r="Q977">
        <f t="shared" si="188"/>
        <v>0.42000000000000004</v>
      </c>
      <c r="R977" s="1" t="str">
        <f t="shared" si="189"/>
        <v>中性</v>
      </c>
    </row>
    <row r="978" spans="1:18">
      <c r="A978" s="3">
        <f>信用曲线—价格!A977</f>
        <v>45988</v>
      </c>
      <c r="B978" s="14">
        <f>信用曲线—价格!D977</f>
        <v>2.3298000000000001</v>
      </c>
      <c r="C978" s="14">
        <f t="shared" si="177"/>
        <v>2.3671699999999998</v>
      </c>
      <c r="D978" s="14">
        <f t="shared" si="178"/>
        <v>6.5287147487990665E-2</v>
      </c>
      <c r="E978" s="14">
        <f t="shared" si="179"/>
        <v>2.4977442949759809</v>
      </c>
      <c r="F978" s="14">
        <f t="shared" si="180"/>
        <v>2.2365957050240186</v>
      </c>
      <c r="G978" s="17">
        <f t="shared" si="181"/>
        <v>35.690139086382274</v>
      </c>
      <c r="H978" s="17">
        <f>信用曲线—价格!H977</f>
        <v>38.610000000000014</v>
      </c>
      <c r="I978" s="17">
        <f t="shared" si="182"/>
        <v>43.905999999999999</v>
      </c>
      <c r="J978" s="17">
        <f t="shared" si="183"/>
        <v>4.5388750939680484</v>
      </c>
      <c r="K978" s="17">
        <f t="shared" si="184"/>
        <v>52.983750187936096</v>
      </c>
      <c r="L978" s="17">
        <f t="shared" si="185"/>
        <v>34.828249812063902</v>
      </c>
      <c r="M978" s="17">
        <f t="shared" si="186"/>
        <v>20.829776704815472</v>
      </c>
      <c r="N978" s="17">
        <f t="shared" si="187"/>
        <v>28.259957895598873</v>
      </c>
      <c r="O978" s="18">
        <f>IFERROR(_xlfn.PERCENTRANK.EXC(INDEX(B:B, MAX(4, ROW()-251)):INDEX(B:B, ROW()), B978), "")</f>
        <v>0.71499999999999997</v>
      </c>
      <c r="P978" s="18">
        <f>IFERROR(_xlfn.PERCENTRANK.EXC(INDEX(H:H, MAX(4, ROW()-251)):INDEX(H:H, ROW()), H978), "")</f>
        <v>0.17299999999999999</v>
      </c>
      <c r="Q978">
        <f t="shared" si="188"/>
        <v>0.44399999999999995</v>
      </c>
      <c r="R978" s="1" t="str">
        <f t="shared" si="189"/>
        <v>中性</v>
      </c>
    </row>
    <row r="979" spans="1:18">
      <c r="A979" s="3">
        <f>信用曲线—价格!A978</f>
        <v>45989</v>
      </c>
      <c r="B979" s="14">
        <f>信用曲线—价格!D978</f>
        <v>2.3298000000000001</v>
      </c>
      <c r="C979" s="14">
        <f t="shared" si="177"/>
        <v>2.366905</v>
      </c>
      <c r="D979" s="14">
        <f t="shared" si="178"/>
        <v>6.5407928366676929E-2</v>
      </c>
      <c r="E979" s="14">
        <f t="shared" si="179"/>
        <v>2.4977208567333538</v>
      </c>
      <c r="F979" s="14">
        <f t="shared" si="180"/>
        <v>2.2360891432666463</v>
      </c>
      <c r="G979" s="17">
        <f t="shared" si="181"/>
        <v>35.81785078408641</v>
      </c>
      <c r="H979" s="17">
        <f>信用曲线—价格!H978</f>
        <v>39.610000000000014</v>
      </c>
      <c r="I979" s="17">
        <f t="shared" si="182"/>
        <v>43.803166666666669</v>
      </c>
      <c r="J979" s="17">
        <f t="shared" si="183"/>
        <v>4.5655138726000075</v>
      </c>
      <c r="K979" s="17">
        <f t="shared" si="184"/>
        <v>52.934194411866685</v>
      </c>
      <c r="L979" s="17">
        <f t="shared" si="185"/>
        <v>34.672138921466654</v>
      </c>
      <c r="M979" s="17">
        <f t="shared" si="186"/>
        <v>27.038911808854632</v>
      </c>
      <c r="N979" s="17">
        <f t="shared" si="187"/>
        <v>31.428381296470519</v>
      </c>
      <c r="O979" s="18">
        <f>IFERROR(_xlfn.PERCENTRANK.EXC(INDEX(B:B, MAX(4, ROW()-251)):INDEX(B:B, ROW()), B979), "")</f>
        <v>0.71499999999999997</v>
      </c>
      <c r="P979" s="18">
        <f>IFERROR(_xlfn.PERCENTRANK.EXC(INDEX(H:H, MAX(4, ROW()-251)):INDEX(H:H, ROW()), H979), "")</f>
        <v>0.23300000000000001</v>
      </c>
      <c r="Q979">
        <f t="shared" si="188"/>
        <v>0.47399999999999998</v>
      </c>
      <c r="R979" s="1" t="str">
        <f t="shared" si="189"/>
        <v>中性</v>
      </c>
    </row>
    <row r="980" spans="1:18">
      <c r="A980" s="3">
        <f>信用曲线—价格!A979</f>
        <v>45992</v>
      </c>
      <c r="B980" s="14">
        <f>信用曲线—价格!D979</f>
        <v>2.3273999999999999</v>
      </c>
      <c r="C980" s="14">
        <f t="shared" si="177"/>
        <v>2.3666</v>
      </c>
      <c r="D980" s="14">
        <f t="shared" si="178"/>
        <v>6.5550994510807634E-2</v>
      </c>
      <c r="E980" s="14">
        <f t="shared" si="179"/>
        <v>2.4977019890216154</v>
      </c>
      <c r="F980" s="14">
        <f t="shared" si="180"/>
        <v>2.2354980109783846</v>
      </c>
      <c r="G980" s="17">
        <f t="shared" si="181"/>
        <v>35.049807294099466</v>
      </c>
      <c r="H980" s="17">
        <f>信用曲线—价格!H979</f>
        <v>39.869999999999983</v>
      </c>
      <c r="I980" s="17">
        <f t="shared" si="182"/>
        <v>43.700499999999998</v>
      </c>
      <c r="J980" s="17">
        <f t="shared" si="183"/>
        <v>4.5838139789066599</v>
      </c>
      <c r="K980" s="17">
        <f t="shared" si="184"/>
        <v>52.868127957813314</v>
      </c>
      <c r="L980" s="17">
        <f t="shared" si="185"/>
        <v>34.532872042186682</v>
      </c>
      <c r="M980" s="17">
        <f t="shared" si="186"/>
        <v>29.108554483085314</v>
      </c>
      <c r="N980" s="17">
        <f t="shared" si="187"/>
        <v>32.07918088859239</v>
      </c>
      <c r="O980" s="18">
        <f>IFERROR(_xlfn.PERCENTRANK.EXC(INDEX(B:B, MAX(4, ROW()-251)):INDEX(B:B, ROW()), B980), "")</f>
        <v>0.71099999999999997</v>
      </c>
      <c r="P980" s="18">
        <f>IFERROR(_xlfn.PERCENTRANK.EXC(INDEX(H:H, MAX(4, ROW()-251)):INDEX(H:H, ROW()), H980), "")</f>
        <v>0.24099999999999999</v>
      </c>
      <c r="Q980">
        <f t="shared" si="188"/>
        <v>0.47599999999999998</v>
      </c>
      <c r="R980" s="1" t="str">
        <f t="shared" si="189"/>
        <v>中性</v>
      </c>
    </row>
    <row r="981" spans="1:18">
      <c r="A981" s="3">
        <f>信用曲线—价格!A980</f>
        <v>45993</v>
      </c>
      <c r="B981" s="14">
        <f>信用曲线—价格!D980</f>
        <v>2.3275000000000001</v>
      </c>
      <c r="C981" s="14">
        <f t="shared" si="177"/>
        <v>2.3664649999999998</v>
      </c>
      <c r="D981" s="14">
        <f t="shared" si="178"/>
        <v>6.5624219963080044E-2</v>
      </c>
      <c r="E981" s="14">
        <f t="shared" si="179"/>
        <v>2.49771343992616</v>
      </c>
      <c r="F981" s="14">
        <f t="shared" si="180"/>
        <v>2.2352165600738396</v>
      </c>
      <c r="G981" s="17">
        <f t="shared" si="181"/>
        <v>35.156014036463503</v>
      </c>
      <c r="H981" s="17">
        <f>信用曲线—价格!H980</f>
        <v>38.800000000000011</v>
      </c>
      <c r="I981" s="17">
        <f t="shared" si="182"/>
        <v>43.563500000000005</v>
      </c>
      <c r="J981" s="17">
        <f t="shared" si="183"/>
        <v>4.6057064181478804</v>
      </c>
      <c r="K981" s="17">
        <f t="shared" si="184"/>
        <v>52.774912836295769</v>
      </c>
      <c r="L981" s="17">
        <f t="shared" si="185"/>
        <v>34.35208716370424</v>
      </c>
      <c r="M981" s="17">
        <f t="shared" si="186"/>
        <v>24.143488709840707</v>
      </c>
      <c r="N981" s="17">
        <f t="shared" si="187"/>
        <v>29.649751373152107</v>
      </c>
      <c r="O981" s="18">
        <f>IFERROR(_xlfn.PERCENTRANK.EXC(INDEX(B:B, MAX(4, ROW()-251)):INDEX(B:B, ROW()), B981), "")</f>
        <v>0.71499999999999997</v>
      </c>
      <c r="P981" s="18">
        <f>IFERROR(_xlfn.PERCENTRANK.EXC(INDEX(H:H, MAX(4, ROW()-251)):INDEX(H:H, ROW()), H981), "")</f>
        <v>0.185</v>
      </c>
      <c r="Q981">
        <f t="shared" si="188"/>
        <v>0.44999999999999996</v>
      </c>
      <c r="R981" s="1" t="str">
        <f t="shared" si="189"/>
        <v>中性</v>
      </c>
    </row>
    <row r="982" spans="1:18">
      <c r="A982" s="3">
        <f>信用曲线—价格!A981</f>
        <v>45994</v>
      </c>
      <c r="B982" s="14">
        <f>信用曲线—价格!D981</f>
        <v>2.3325</v>
      </c>
      <c r="C982" s="14">
        <f t="shared" si="177"/>
        <v>2.3667716666666667</v>
      </c>
      <c r="D982" s="14">
        <f t="shared" si="178"/>
        <v>6.5418035380981482E-2</v>
      </c>
      <c r="E982" s="14">
        <f t="shared" si="179"/>
        <v>2.4976077374286296</v>
      </c>
      <c r="F982" s="14">
        <f t="shared" si="180"/>
        <v>2.2359355959047038</v>
      </c>
      <c r="G982" s="17">
        <f t="shared" si="181"/>
        <v>36.902821803239952</v>
      </c>
      <c r="H982" s="17">
        <f>信用曲线—价格!H981</f>
        <v>37.169999999999995</v>
      </c>
      <c r="I982" s="17">
        <f t="shared" si="182"/>
        <v>43.434666666666672</v>
      </c>
      <c r="J982" s="17">
        <f t="shared" si="183"/>
        <v>4.6752759246648017</v>
      </c>
      <c r="K982" s="17">
        <f t="shared" si="184"/>
        <v>52.785218515996277</v>
      </c>
      <c r="L982" s="17">
        <f t="shared" si="185"/>
        <v>34.084114817337067</v>
      </c>
      <c r="M982" s="17">
        <f t="shared" si="186"/>
        <v>16.501085884488052</v>
      </c>
      <c r="N982" s="17">
        <f t="shared" si="187"/>
        <v>26.701953843864004</v>
      </c>
      <c r="O982" s="18">
        <f>IFERROR(_xlfn.PERCENTRANK.EXC(INDEX(B:B, MAX(4, ROW()-251)):INDEX(B:B, ROW()), B982), "")</f>
        <v>0.73099999999999998</v>
      </c>
      <c r="P982" s="18">
        <f>IFERROR(_xlfn.PERCENTRANK.EXC(INDEX(H:H, MAX(4, ROW()-251)):INDEX(H:H, ROW()), H982), "")</f>
        <v>0.122</v>
      </c>
      <c r="Q982">
        <f t="shared" si="188"/>
        <v>0.42649999999999999</v>
      </c>
      <c r="R982" s="1" t="str">
        <f t="shared" si="189"/>
        <v>中性</v>
      </c>
    </row>
    <row r="983" spans="1:18">
      <c r="A983" s="3">
        <f>信用曲线—价格!A982</f>
        <v>45995</v>
      </c>
      <c r="B983" s="14">
        <f>信用曲线—价格!D982</f>
        <v>2.3593999999999999</v>
      </c>
      <c r="C983" s="14">
        <f t="shared" si="177"/>
        <v>2.367318333333333</v>
      </c>
      <c r="D983" s="14">
        <f t="shared" si="178"/>
        <v>6.5213377258399402E-2</v>
      </c>
      <c r="E983" s="14">
        <f t="shared" si="179"/>
        <v>2.4977450878501317</v>
      </c>
      <c r="F983" s="14">
        <f t="shared" si="180"/>
        <v>2.2368915788165342</v>
      </c>
      <c r="G983" s="17">
        <f t="shared" si="181"/>
        <v>46.964452054845403</v>
      </c>
      <c r="H983" s="17">
        <f>信用曲线—价格!H982</f>
        <v>37.11</v>
      </c>
      <c r="I983" s="17">
        <f t="shared" si="182"/>
        <v>43.313166666666675</v>
      </c>
      <c r="J983" s="17">
        <f t="shared" si="183"/>
        <v>4.7439844126371149</v>
      </c>
      <c r="K983" s="17">
        <f t="shared" si="184"/>
        <v>52.801135491940904</v>
      </c>
      <c r="L983" s="17">
        <f t="shared" si="185"/>
        <v>33.825197841392445</v>
      </c>
      <c r="M983" s="17">
        <f t="shared" si="186"/>
        <v>17.310354930011137</v>
      </c>
      <c r="N983" s="17">
        <f t="shared" si="187"/>
        <v>32.13740349242827</v>
      </c>
      <c r="O983" s="18">
        <f>IFERROR(_xlfn.PERCENTRANK.EXC(INDEX(B:B, MAX(4, ROW()-251)):INDEX(B:B, ROW()), B983), "")</f>
        <v>0.78600000000000003</v>
      </c>
      <c r="P983" s="18">
        <f>IFERROR(_xlfn.PERCENTRANK.EXC(INDEX(H:H, MAX(4, ROW()-251)):INDEX(H:H, ROW()), H983), "")</f>
        <v>0.122</v>
      </c>
      <c r="Q983">
        <f t="shared" si="188"/>
        <v>0.45400000000000001</v>
      </c>
      <c r="R983" s="1" t="str">
        <f t="shared" si="189"/>
        <v>中性</v>
      </c>
    </row>
    <row r="984" spans="1:18">
      <c r="A984" s="3">
        <f>信用曲线—价格!A983</f>
        <v>45996</v>
      </c>
      <c r="B984" s="14">
        <f>信用曲线—价格!D983</f>
        <v>2.3679000000000001</v>
      </c>
      <c r="C984" s="14">
        <f t="shared" si="177"/>
        <v>2.3678399999999997</v>
      </c>
      <c r="D984" s="14">
        <f t="shared" si="178"/>
        <v>6.5088555582349564E-2</v>
      </c>
      <c r="E984" s="14">
        <f t="shared" si="179"/>
        <v>2.4980171111646987</v>
      </c>
      <c r="F984" s="14">
        <f t="shared" si="180"/>
        <v>2.2376628888353007</v>
      </c>
      <c r="G984" s="17">
        <f t="shared" si="181"/>
        <v>50.02304552600053</v>
      </c>
      <c r="H984" s="17">
        <f>信用曲线—价格!H983</f>
        <v>38.660000000000004</v>
      </c>
      <c r="I984" s="17">
        <f t="shared" si="182"/>
        <v>43.242499999999993</v>
      </c>
      <c r="J984" s="17">
        <f t="shared" si="183"/>
        <v>4.7816732143480563</v>
      </c>
      <c r="K984" s="17">
        <f t="shared" si="184"/>
        <v>52.805846428696107</v>
      </c>
      <c r="L984" s="17">
        <f t="shared" si="185"/>
        <v>33.679153571303878</v>
      </c>
      <c r="M984" s="17">
        <f t="shared" si="186"/>
        <v>26.041336397426857</v>
      </c>
      <c r="N984" s="17">
        <f t="shared" si="187"/>
        <v>38.032190961713695</v>
      </c>
      <c r="O984" s="18">
        <f>IFERROR(_xlfn.PERCENTRANK.EXC(INDEX(B:B, MAX(4, ROW()-251)):INDEX(B:B, ROW()), B984), "")</f>
        <v>0.80600000000000005</v>
      </c>
      <c r="P984" s="18">
        <f>IFERROR(_xlfn.PERCENTRANK.EXC(INDEX(H:H, MAX(4, ROW()-251)):INDEX(H:H, ROW()), H984), "")</f>
        <v>0.189</v>
      </c>
      <c r="Q984">
        <f t="shared" si="188"/>
        <v>0.49750000000000005</v>
      </c>
      <c r="R984" s="1" t="str">
        <f t="shared" si="189"/>
        <v>中性</v>
      </c>
    </row>
    <row r="985" spans="1:18">
      <c r="A985" s="3">
        <f>信用曲线—价格!A984</f>
        <v>45999</v>
      </c>
      <c r="B985" s="14">
        <f>信用曲线—价格!D984</f>
        <v>2.3771</v>
      </c>
      <c r="C985" s="14">
        <f t="shared" si="177"/>
        <v>2.3684500000000002</v>
      </c>
      <c r="D985" s="14">
        <f t="shared" si="178"/>
        <v>6.4999430245221285E-2</v>
      </c>
      <c r="E985" s="14">
        <f t="shared" si="179"/>
        <v>2.4984488604904427</v>
      </c>
      <c r="F985" s="14">
        <f t="shared" si="180"/>
        <v>2.2384511395095577</v>
      </c>
      <c r="G985" s="17">
        <f t="shared" si="181"/>
        <v>53.326952239183576</v>
      </c>
      <c r="H985" s="17">
        <f>信用曲线—价格!H984</f>
        <v>39.830000000000013</v>
      </c>
      <c r="I985" s="17">
        <f t="shared" si="182"/>
        <v>43.209833333333329</v>
      </c>
      <c r="J985" s="17">
        <f t="shared" si="183"/>
        <v>4.7984300015969659</v>
      </c>
      <c r="K985" s="17">
        <f t="shared" si="184"/>
        <v>52.80669333652726</v>
      </c>
      <c r="L985" s="17">
        <f t="shared" si="185"/>
        <v>33.612973330139397</v>
      </c>
      <c r="M985" s="17">
        <f t="shared" si="186"/>
        <v>32.390941765283259</v>
      </c>
      <c r="N985" s="17">
        <f t="shared" si="187"/>
        <v>42.858947002233421</v>
      </c>
      <c r="O985" s="18">
        <f>IFERROR(_xlfn.PERCENTRANK.EXC(INDEX(B:B, MAX(4, ROW()-251)):INDEX(B:B, ROW()), B985), "")</f>
        <v>0.82199999999999995</v>
      </c>
      <c r="P985" s="18">
        <f>IFERROR(_xlfn.PERCENTRANK.EXC(INDEX(H:H, MAX(4, ROW()-251)):INDEX(H:H, ROW()), H985), "")</f>
        <v>0.25600000000000001</v>
      </c>
      <c r="Q985">
        <f t="shared" si="188"/>
        <v>0.53899999999999992</v>
      </c>
      <c r="R985" s="1" t="str">
        <f t="shared" si="189"/>
        <v>中性</v>
      </c>
    </row>
    <row r="986" spans="1:18">
      <c r="A986" s="3">
        <f>信用曲线—价格!A985</f>
        <v>46000</v>
      </c>
      <c r="B986" s="14">
        <f>信用曲线—价格!D985</f>
        <v>2.3871000000000002</v>
      </c>
      <c r="C986" s="14">
        <f t="shared" si="177"/>
        <v>2.36896</v>
      </c>
      <c r="D986" s="14">
        <f t="shared" si="178"/>
        <v>6.502412120884872E-2</v>
      </c>
      <c r="E986" s="14">
        <f t="shared" si="179"/>
        <v>2.4990082424176974</v>
      </c>
      <c r="F986" s="14">
        <f t="shared" si="180"/>
        <v>2.2389117575823025</v>
      </c>
      <c r="G986" s="17">
        <f t="shared" si="181"/>
        <v>56.974334932469532</v>
      </c>
      <c r="H986" s="17">
        <f>信用曲线—价格!H985</f>
        <v>42.190000000000019</v>
      </c>
      <c r="I986" s="17">
        <f t="shared" si="182"/>
        <v>43.239833333333337</v>
      </c>
      <c r="J986" s="17">
        <f t="shared" si="183"/>
        <v>4.7861124990024209</v>
      </c>
      <c r="K986" s="17">
        <f t="shared" si="184"/>
        <v>52.812058331338179</v>
      </c>
      <c r="L986" s="17">
        <f t="shared" si="185"/>
        <v>33.667608335328495</v>
      </c>
      <c r="M986" s="17">
        <f t="shared" si="186"/>
        <v>44.516252315673015</v>
      </c>
      <c r="N986" s="17">
        <f t="shared" si="187"/>
        <v>50.745293624071273</v>
      </c>
      <c r="O986" s="18">
        <f>IFERROR(_xlfn.PERCENTRANK.EXC(INDEX(B:B, MAX(4, ROW()-251)):INDEX(B:B, ROW()), B986), "")</f>
        <v>0.84499999999999997</v>
      </c>
      <c r="P986" s="18">
        <f>IFERROR(_xlfn.PERCENTRANK.EXC(INDEX(H:H, MAX(4, ROW()-251)):INDEX(H:H, ROW()), H986), "")</f>
        <v>0.36299999999999999</v>
      </c>
      <c r="Q986">
        <f t="shared" si="188"/>
        <v>0.60399999999999998</v>
      </c>
      <c r="R986" s="1" t="str">
        <f t="shared" si="189"/>
        <v>便宜</v>
      </c>
    </row>
    <row r="987" spans="1:18">
      <c r="A987" s="3">
        <f>信用曲线—价格!A986</f>
        <v>46001</v>
      </c>
      <c r="B987" s="14">
        <f>信用曲线—价格!D986</f>
        <v>2.3856999999999999</v>
      </c>
      <c r="C987" s="14">
        <f t="shared" si="177"/>
        <v>2.3691783333333327</v>
      </c>
      <c r="D987" s="14">
        <f t="shared" si="178"/>
        <v>6.5058534508774302E-2</v>
      </c>
      <c r="E987" s="14">
        <f t="shared" si="179"/>
        <v>2.4992954023508815</v>
      </c>
      <c r="F987" s="14">
        <f t="shared" si="180"/>
        <v>2.2390612643157839</v>
      </c>
      <c r="G987" s="17">
        <f t="shared" si="181"/>
        <v>56.348769915974259</v>
      </c>
      <c r="H987" s="17">
        <f>信用曲线—价格!H986</f>
        <v>43.379999999999995</v>
      </c>
      <c r="I987" s="17">
        <f t="shared" si="182"/>
        <v>43.268500000000003</v>
      </c>
      <c r="J987" s="17">
        <f t="shared" si="183"/>
        <v>4.7816385479654819</v>
      </c>
      <c r="K987" s="17">
        <f t="shared" si="184"/>
        <v>52.831777095930967</v>
      </c>
      <c r="L987" s="17">
        <f t="shared" si="185"/>
        <v>33.705222904069039</v>
      </c>
      <c r="M987" s="17">
        <f t="shared" si="186"/>
        <v>50.582959161809889</v>
      </c>
      <c r="N987" s="17">
        <f t="shared" si="187"/>
        <v>53.465864538892077</v>
      </c>
      <c r="O987" s="18">
        <f>IFERROR(_xlfn.PERCENTRANK.EXC(INDEX(B:B, MAX(4, ROW()-251)):INDEX(B:B, ROW()), B987), "")</f>
        <v>0.84499999999999997</v>
      </c>
      <c r="P987" s="18">
        <f>IFERROR(_xlfn.PERCENTRANK.EXC(INDEX(H:H, MAX(4, ROW()-251)):INDEX(H:H, ROW()), H987), "")</f>
        <v>0.41799999999999998</v>
      </c>
      <c r="Q987">
        <f t="shared" si="188"/>
        <v>0.63149999999999995</v>
      </c>
      <c r="R987" s="1" t="str">
        <f t="shared" si="189"/>
        <v>便宜</v>
      </c>
    </row>
    <row r="988" spans="1:18">
      <c r="A988" s="3">
        <f>信用曲线—价格!A987</f>
        <v>46002</v>
      </c>
      <c r="B988" s="14">
        <f>信用曲线—价格!D987</f>
        <v>2.3853</v>
      </c>
      <c r="C988" s="14">
        <f t="shared" si="177"/>
        <v>2.3695599999999999</v>
      </c>
      <c r="D988" s="14">
        <f t="shared" si="178"/>
        <v>6.5085261420979854E-2</v>
      </c>
      <c r="E988" s="14">
        <f t="shared" si="179"/>
        <v>2.4997305228419595</v>
      </c>
      <c r="F988" s="14">
        <f t="shared" si="180"/>
        <v>2.2393894771580403</v>
      </c>
      <c r="G988" s="17">
        <f t="shared" si="181"/>
        <v>56.045915640636267</v>
      </c>
      <c r="H988" s="17">
        <f>信用曲线—价格!H987</f>
        <v>44.439999999999991</v>
      </c>
      <c r="I988" s="17">
        <f t="shared" si="182"/>
        <v>43.306833333333337</v>
      </c>
      <c r="J988" s="17">
        <f t="shared" si="183"/>
        <v>4.7816575707899736</v>
      </c>
      <c r="K988" s="17">
        <f t="shared" si="184"/>
        <v>52.870148474913286</v>
      </c>
      <c r="L988" s="17">
        <f t="shared" si="185"/>
        <v>33.743518191753388</v>
      </c>
      <c r="M988" s="17">
        <f t="shared" si="186"/>
        <v>55.924549436522305</v>
      </c>
      <c r="N988" s="17">
        <f t="shared" si="187"/>
        <v>55.985232538579282</v>
      </c>
      <c r="O988" s="18">
        <f>IFERROR(_xlfn.PERCENTRANK.EXC(INDEX(B:B, MAX(4, ROW()-251)):INDEX(B:B, ROW()), B988), "")</f>
        <v>0.84499999999999997</v>
      </c>
      <c r="P988" s="18">
        <f>IFERROR(_xlfn.PERCENTRANK.EXC(INDEX(H:H, MAX(4, ROW()-251)):INDEX(H:H, ROW()), H988), "")</f>
        <v>0.46200000000000002</v>
      </c>
      <c r="Q988">
        <f t="shared" si="188"/>
        <v>0.65349999999999997</v>
      </c>
      <c r="R988" s="1" t="str">
        <f t="shared" si="189"/>
        <v>便宜</v>
      </c>
    </row>
    <row r="989" spans="1:18">
      <c r="A989" s="3">
        <f>信用曲线—价格!A988</f>
        <v>46003</v>
      </c>
      <c r="B989" s="14">
        <f>信用曲线—价格!D988</f>
        <v>2.3843000000000001</v>
      </c>
      <c r="C989" s="14">
        <f t="shared" si="177"/>
        <v>2.3700399999999999</v>
      </c>
      <c r="D989" s="14">
        <f t="shared" si="178"/>
        <v>6.5086011410716599E-2</v>
      </c>
      <c r="E989" s="14">
        <f t="shared" si="179"/>
        <v>2.5002120228214331</v>
      </c>
      <c r="F989" s="14">
        <f t="shared" si="180"/>
        <v>2.2398679771785668</v>
      </c>
      <c r="G989" s="17">
        <f t="shared" si="181"/>
        <v>55.477367444601242</v>
      </c>
      <c r="H989" s="17">
        <f>信用曲线—价格!H988</f>
        <v>42.94</v>
      </c>
      <c r="I989" s="17">
        <f t="shared" si="182"/>
        <v>43.313333333333347</v>
      </c>
      <c r="J989" s="17">
        <f t="shared" si="183"/>
        <v>4.7808763350532431</v>
      </c>
      <c r="K989" s="17">
        <f t="shared" si="184"/>
        <v>52.875086003439833</v>
      </c>
      <c r="L989" s="17">
        <f t="shared" si="185"/>
        <v>33.751580663226861</v>
      </c>
      <c r="M989" s="17">
        <f t="shared" si="186"/>
        <v>48.047777712863642</v>
      </c>
      <c r="N989" s="17">
        <f t="shared" si="187"/>
        <v>51.762572578732446</v>
      </c>
      <c r="O989" s="18">
        <f>IFERROR(_xlfn.PERCENTRANK.EXC(INDEX(B:B, MAX(4, ROW()-251)):INDEX(B:B, ROW()), B989), "")</f>
        <v>0.84099999999999997</v>
      </c>
      <c r="P989" s="18">
        <f>IFERROR(_xlfn.PERCENTRANK.EXC(INDEX(H:H, MAX(4, ROW()-251)):INDEX(H:H, ROW()), H989), "")</f>
        <v>0.41099999999999998</v>
      </c>
      <c r="Q989">
        <f t="shared" si="188"/>
        <v>0.626</v>
      </c>
      <c r="R989" s="1" t="str">
        <f t="shared" si="189"/>
        <v>便宜</v>
      </c>
    </row>
    <row r="990" spans="1:18">
      <c r="A990" s="3">
        <f>信用曲线—价格!A989</f>
        <v>46006</v>
      </c>
      <c r="B990" s="14">
        <f>信用曲线—价格!D989</f>
        <v>2.4058999999999999</v>
      </c>
      <c r="C990" s="14">
        <f t="shared" si="177"/>
        <v>2.370918333333333</v>
      </c>
      <c r="D990" s="14">
        <f t="shared" si="178"/>
        <v>6.5210377908778053E-2</v>
      </c>
      <c r="E990" s="14">
        <f t="shared" si="179"/>
        <v>2.5013390891508891</v>
      </c>
      <c r="F990" s="14">
        <f t="shared" si="180"/>
        <v>2.2404975775157769</v>
      </c>
      <c r="G990" s="17">
        <f t="shared" si="181"/>
        <v>63.411081099546116</v>
      </c>
      <c r="H990" s="17">
        <f>信用曲线—价格!H989</f>
        <v>43.730000000000004</v>
      </c>
      <c r="I990" s="17">
        <f t="shared" si="182"/>
        <v>43.31183333333334</v>
      </c>
      <c r="J990" s="17">
        <f t="shared" si="183"/>
        <v>4.7807287905047522</v>
      </c>
      <c r="K990" s="17">
        <f t="shared" si="184"/>
        <v>52.873290914342846</v>
      </c>
      <c r="L990" s="17">
        <f t="shared" si="185"/>
        <v>33.750375752323833</v>
      </c>
      <c r="M990" s="17">
        <f t="shared" si="186"/>
        <v>52.186730752731705</v>
      </c>
      <c r="N990" s="17">
        <f t="shared" si="187"/>
        <v>57.798905926138914</v>
      </c>
      <c r="O990" s="18">
        <f>IFERROR(_xlfn.PERCENTRANK.EXC(INDEX(B:B, MAX(4, ROW()-251)):INDEX(B:B, ROW()), B990), "")</f>
        <v>0.873</v>
      </c>
      <c r="P990" s="18">
        <f>IFERROR(_xlfn.PERCENTRANK.EXC(INDEX(H:H, MAX(4, ROW()-251)):INDEX(H:H, ROW()), H990), "")</f>
        <v>0.434</v>
      </c>
      <c r="Q990">
        <f t="shared" si="188"/>
        <v>0.65349999999999997</v>
      </c>
      <c r="R990" s="1" t="str">
        <f t="shared" si="189"/>
        <v>便宜</v>
      </c>
    </row>
    <row r="991" spans="1:18">
      <c r="A991" s="3">
        <f>信用曲线—价格!A990</f>
        <v>46007</v>
      </c>
      <c r="B991" s="14">
        <f>信用曲线—价格!D990</f>
        <v>2.4053</v>
      </c>
      <c r="C991" s="14">
        <f t="shared" si="177"/>
        <v>2.3716866666666667</v>
      </c>
      <c r="D991" s="14">
        <f t="shared" si="178"/>
        <v>6.5341420057580937E-2</v>
      </c>
      <c r="E991" s="14">
        <f t="shared" si="179"/>
        <v>2.5023695067818288</v>
      </c>
      <c r="F991" s="14">
        <f t="shared" si="180"/>
        <v>2.2410038265515047</v>
      </c>
      <c r="G991" s="17">
        <f t="shared" si="181"/>
        <v>62.860653052731358</v>
      </c>
      <c r="H991" s="17">
        <f>信用曲线—价格!H990</f>
        <v>43.75</v>
      </c>
      <c r="I991" s="17">
        <f t="shared" si="182"/>
        <v>43.263166666666685</v>
      </c>
      <c r="J991" s="17">
        <f t="shared" si="183"/>
        <v>4.7607848988487182</v>
      </c>
      <c r="K991" s="17">
        <f t="shared" si="184"/>
        <v>52.784736464364123</v>
      </c>
      <c r="L991" s="17">
        <f t="shared" si="185"/>
        <v>33.741596868969246</v>
      </c>
      <c r="M991" s="17">
        <f t="shared" si="186"/>
        <v>52.556476209684689</v>
      </c>
      <c r="N991" s="17">
        <f t="shared" si="187"/>
        <v>57.70856463120802</v>
      </c>
      <c r="O991" s="18">
        <f>IFERROR(_xlfn.PERCENTRANK.EXC(INDEX(B:B, MAX(4, ROW()-251)):INDEX(B:B, ROW()), B991), "")</f>
        <v>0.86899999999999999</v>
      </c>
      <c r="P991" s="18">
        <f>IFERROR(_xlfn.PERCENTRANK.EXC(INDEX(H:H, MAX(4, ROW()-251)):INDEX(H:H, ROW()), H991), "")</f>
        <v>0.442</v>
      </c>
      <c r="Q991">
        <f t="shared" si="188"/>
        <v>0.65549999999999997</v>
      </c>
      <c r="R991" s="1" t="str">
        <f t="shared" si="189"/>
        <v>便宜</v>
      </c>
    </row>
    <row r="992" spans="1:18">
      <c r="A992" s="3">
        <f>信用曲线—价格!A991</f>
        <v>46008</v>
      </c>
      <c r="B992" s="14">
        <f>信用曲线—价格!D991</f>
        <v>2.3938000000000001</v>
      </c>
      <c r="C992" s="14">
        <f t="shared" si="177"/>
        <v>2.3721666666666663</v>
      </c>
      <c r="D992" s="14">
        <f t="shared" si="178"/>
        <v>6.5397226050813814E-2</v>
      </c>
      <c r="E992" s="14">
        <f t="shared" si="179"/>
        <v>2.5029611187682939</v>
      </c>
      <c r="F992" s="14">
        <f t="shared" si="180"/>
        <v>2.2413722145650388</v>
      </c>
      <c r="G992" s="17">
        <f t="shared" si="181"/>
        <v>58.269973605808865</v>
      </c>
      <c r="H992" s="17">
        <f>信用曲线—价格!H991</f>
        <v>44.480000000000011</v>
      </c>
      <c r="I992" s="17">
        <f t="shared" si="182"/>
        <v>43.243666666666677</v>
      </c>
      <c r="J992" s="17">
        <f t="shared" si="183"/>
        <v>4.7532329646061005</v>
      </c>
      <c r="K992" s="17">
        <f t="shared" si="184"/>
        <v>52.750132595878881</v>
      </c>
      <c r="L992" s="17">
        <f t="shared" si="185"/>
        <v>33.737200737454472</v>
      </c>
      <c r="M992" s="17">
        <f t="shared" si="186"/>
        <v>56.502591723041014</v>
      </c>
      <c r="N992" s="17">
        <f t="shared" si="187"/>
        <v>57.38628266442494</v>
      </c>
      <c r="O992" s="18">
        <f>IFERROR(_xlfn.PERCENTRANK.EXC(INDEX(B:B, MAX(4, ROW()-251)):INDEX(B:B, ROW()), B992), "")</f>
        <v>0.84899999999999998</v>
      </c>
      <c r="P992" s="18">
        <f>IFERROR(_xlfn.PERCENTRANK.EXC(INDEX(H:H, MAX(4, ROW()-251)):INDEX(H:H, ROW()), H992), "")</f>
        <v>0.48199999999999998</v>
      </c>
      <c r="Q992">
        <f t="shared" si="188"/>
        <v>0.66549999999999998</v>
      </c>
      <c r="R992" s="1" t="str">
        <f t="shared" si="189"/>
        <v>便宜</v>
      </c>
    </row>
    <row r="993" spans="1:18">
      <c r="A993" s="3">
        <f>信用曲线—价格!A992</f>
        <v>46009</v>
      </c>
      <c r="B993" s="14">
        <f>信用曲线—价格!D992</f>
        <v>2.3852000000000002</v>
      </c>
      <c r="C993" s="14">
        <f t="shared" si="177"/>
        <v>2.3725216666666662</v>
      </c>
      <c r="D993" s="14">
        <f t="shared" si="178"/>
        <v>6.5409401935669145E-2</v>
      </c>
      <c r="E993" s="14">
        <f t="shared" si="179"/>
        <v>2.5033404705380047</v>
      </c>
      <c r="F993" s="14">
        <f t="shared" si="180"/>
        <v>2.2417028627953277</v>
      </c>
      <c r="G993" s="17">
        <f t="shared" si="181"/>
        <v>54.845761067271063</v>
      </c>
      <c r="H993" s="17">
        <f>信用曲线—价格!H992</f>
        <v>43.080000000000027</v>
      </c>
      <c r="I993" s="17">
        <f t="shared" si="182"/>
        <v>43.231833333333348</v>
      </c>
      <c r="J993" s="17">
        <f t="shared" si="183"/>
        <v>4.7527335548015772</v>
      </c>
      <c r="K993" s="17">
        <f t="shared" si="184"/>
        <v>52.737300442936501</v>
      </c>
      <c r="L993" s="17">
        <f t="shared" si="185"/>
        <v>33.726366223730196</v>
      </c>
      <c r="M993" s="17">
        <f t="shared" si="186"/>
        <v>49.201336811844165</v>
      </c>
      <c r="N993" s="17">
        <f t="shared" si="187"/>
        <v>52.023548939557614</v>
      </c>
      <c r="O993" s="18">
        <f>IFERROR(_xlfn.PERCENTRANK.EXC(INDEX(B:B, MAX(4, ROW()-251)):INDEX(B:B, ROW()), B993), "")</f>
        <v>0.83299999999999996</v>
      </c>
      <c r="P993" s="18">
        <f>IFERROR(_xlfn.PERCENTRANK.EXC(INDEX(H:H, MAX(4, ROW()-251)):INDEX(H:H, ROW()), H993), "")</f>
        <v>0.41499999999999998</v>
      </c>
      <c r="Q993">
        <f t="shared" si="188"/>
        <v>0.624</v>
      </c>
      <c r="R993" s="1" t="str">
        <f t="shared" si="189"/>
        <v>便宜</v>
      </c>
    </row>
    <row r="994" spans="1:18">
      <c r="A994" s="3">
        <f>信用曲线—价格!A993</f>
        <v>46010</v>
      </c>
      <c r="B994" s="14">
        <f>信用曲线—价格!D993</f>
        <v>2.3769</v>
      </c>
      <c r="C994" s="14">
        <f t="shared" si="177"/>
        <v>2.3724966666666671</v>
      </c>
      <c r="D994" s="14">
        <f t="shared" si="178"/>
        <v>6.5407403734415545E-2</v>
      </c>
      <c r="E994" s="14">
        <f t="shared" si="179"/>
        <v>2.503311474135498</v>
      </c>
      <c r="F994" s="14">
        <f t="shared" si="180"/>
        <v>2.2416818591978362</v>
      </c>
      <c r="G994" s="17">
        <f t="shared" si="181"/>
        <v>51.683040864613915</v>
      </c>
      <c r="H994" s="17">
        <f>信用曲线—价格!H993</f>
        <v>43.379999999999995</v>
      </c>
      <c r="I994" s="17">
        <f t="shared" si="182"/>
        <v>43.18833333333334</v>
      </c>
      <c r="J994" s="17">
        <f t="shared" si="183"/>
        <v>4.7389855049175917</v>
      </c>
      <c r="K994" s="17">
        <f t="shared" si="184"/>
        <v>52.66630434316852</v>
      </c>
      <c r="L994" s="17">
        <f t="shared" si="185"/>
        <v>33.71036232349816</v>
      </c>
      <c r="M994" s="17">
        <f t="shared" si="186"/>
        <v>51.011116548403486</v>
      </c>
      <c r="N994" s="17">
        <f t="shared" si="187"/>
        <v>51.347078706508697</v>
      </c>
      <c r="O994" s="18">
        <f>IFERROR(_xlfn.PERCENTRANK.EXC(INDEX(B:B, MAX(4, ROW()-251)):INDEX(B:B, ROW()), B994), "")</f>
        <v>0.80600000000000005</v>
      </c>
      <c r="P994" s="18">
        <f>IFERROR(_xlfn.PERCENTRANK.EXC(INDEX(H:H, MAX(4, ROW()-251)):INDEX(H:H, ROW()), H994), "")</f>
        <v>0.42599999999999999</v>
      </c>
      <c r="Q994">
        <f t="shared" si="188"/>
        <v>0.61599999999999999</v>
      </c>
      <c r="R994" s="1" t="str">
        <f t="shared" si="189"/>
        <v>便宜</v>
      </c>
    </row>
    <row r="995" spans="1:18">
      <c r="A995" s="3">
        <f>信用曲线—价格!A994</f>
        <v>46013</v>
      </c>
      <c r="B995" s="14">
        <f>信用曲线—价格!D994</f>
        <v>2.3734999999999999</v>
      </c>
      <c r="C995" s="14">
        <f t="shared" si="177"/>
        <v>2.3720750000000002</v>
      </c>
      <c r="D995" s="14">
        <f t="shared" si="178"/>
        <v>6.5316446458500016E-2</v>
      </c>
      <c r="E995" s="14">
        <f t="shared" si="179"/>
        <v>2.5027078929170004</v>
      </c>
      <c r="F995" s="14">
        <f t="shared" si="180"/>
        <v>2.241442107083</v>
      </c>
      <c r="G995" s="17">
        <f t="shared" si="181"/>
        <v>50.545421588766771</v>
      </c>
      <c r="H995" s="17">
        <f>信用曲线—价格!H994</f>
        <v>42.039999999999992</v>
      </c>
      <c r="I995" s="17">
        <f t="shared" si="182"/>
        <v>43.126000000000005</v>
      </c>
      <c r="J995" s="17">
        <f t="shared" si="183"/>
        <v>4.7289046999296271</v>
      </c>
      <c r="K995" s="17">
        <f t="shared" si="184"/>
        <v>52.583809399859263</v>
      </c>
      <c r="L995" s="17">
        <f t="shared" si="185"/>
        <v>33.668190600140747</v>
      </c>
      <c r="M995" s="17">
        <f t="shared" si="186"/>
        <v>44.258712805017126</v>
      </c>
      <c r="N995" s="17">
        <f t="shared" si="187"/>
        <v>47.402067196891949</v>
      </c>
      <c r="O995" s="18">
        <f>IFERROR(_xlfn.PERCENTRANK.EXC(INDEX(B:B, MAX(4, ROW()-251)):INDEX(B:B, ROW()), B995), "")</f>
        <v>0.79800000000000004</v>
      </c>
      <c r="P995" s="18">
        <f>IFERROR(_xlfn.PERCENTRANK.EXC(INDEX(H:H, MAX(4, ROW()-251)):INDEX(H:H, ROW()), H995), "")</f>
        <v>0.34699999999999998</v>
      </c>
      <c r="Q995">
        <f t="shared" si="188"/>
        <v>0.57250000000000001</v>
      </c>
      <c r="R995" s="1" t="str">
        <f t="shared" si="189"/>
        <v>便宜</v>
      </c>
    </row>
    <row r="996" spans="1:18">
      <c r="A996" s="3">
        <f>信用曲线—价格!A995</f>
        <v>46014</v>
      </c>
      <c r="B996" s="14">
        <f>信用曲线—价格!D995</f>
        <v>2.3812000000000002</v>
      </c>
      <c r="C996" s="14">
        <f t="shared" si="177"/>
        <v>2.3712333333333335</v>
      </c>
      <c r="D996" s="14">
        <f t="shared" si="178"/>
        <v>6.4858865464780757E-2</v>
      </c>
      <c r="E996" s="14">
        <f t="shared" si="179"/>
        <v>2.5009510642628952</v>
      </c>
      <c r="F996" s="14">
        <f t="shared" si="180"/>
        <v>2.2415156024037719</v>
      </c>
      <c r="G996" s="17">
        <f t="shared" si="181"/>
        <v>53.841674763829587</v>
      </c>
      <c r="H996" s="17">
        <f>信用曲线—价格!H995</f>
        <v>44.060000000000009</v>
      </c>
      <c r="I996" s="17">
        <f t="shared" si="182"/>
        <v>43.088333333333338</v>
      </c>
      <c r="J996" s="17">
        <f t="shared" si="183"/>
        <v>4.7120031246092733</v>
      </c>
      <c r="K996" s="17">
        <f t="shared" si="184"/>
        <v>52.512339582551888</v>
      </c>
      <c r="L996" s="17">
        <f t="shared" si="185"/>
        <v>33.664327084114788</v>
      </c>
      <c r="M996" s="17">
        <f t="shared" si="186"/>
        <v>55.155273887616758</v>
      </c>
      <c r="N996" s="17">
        <f t="shared" si="187"/>
        <v>54.498474325723173</v>
      </c>
      <c r="O996" s="18">
        <f>IFERROR(_xlfn.PERCENTRANK.EXC(INDEX(B:B, MAX(4, ROW()-251)):INDEX(B:B, ROW()), B996), "")</f>
        <v>0.82199999999999995</v>
      </c>
      <c r="P996" s="18">
        <f>IFERROR(_xlfn.PERCENTRANK.EXC(INDEX(H:H, MAX(4, ROW()-251)):INDEX(H:H, ROW()), H996), "")</f>
        <v>0.47799999999999998</v>
      </c>
      <c r="Q996">
        <f t="shared" si="188"/>
        <v>0.64999999999999991</v>
      </c>
      <c r="R996" s="1" t="str">
        <f t="shared" si="189"/>
        <v>便宜</v>
      </c>
    </row>
    <row r="997" spans="1:18">
      <c r="A997" s="3">
        <f>信用曲线—价格!A996</f>
        <v>46015</v>
      </c>
      <c r="B997" s="14">
        <f>信用曲线—价格!D996</f>
        <v>2.3858000000000001</v>
      </c>
      <c r="C997" s="14">
        <f t="shared" si="177"/>
        <v>2.3699566666666665</v>
      </c>
      <c r="D997" s="14">
        <f t="shared" si="178"/>
        <v>6.3778842904680277E-2</v>
      </c>
      <c r="E997" s="14">
        <f t="shared" si="179"/>
        <v>2.4975143524760268</v>
      </c>
      <c r="F997" s="14">
        <f t="shared" si="180"/>
        <v>2.2423989808573062</v>
      </c>
      <c r="G997" s="17">
        <f t="shared" si="181"/>
        <v>56.210262138579445</v>
      </c>
      <c r="H997" s="17">
        <f>信用曲线—价格!H996</f>
        <v>44.52</v>
      </c>
      <c r="I997" s="17">
        <f t="shared" si="182"/>
        <v>43.008500000000012</v>
      </c>
      <c r="J997" s="17">
        <f t="shared" si="183"/>
        <v>4.6449052917675866</v>
      </c>
      <c r="K997" s="17">
        <f t="shared" si="184"/>
        <v>52.298310583535184</v>
      </c>
      <c r="L997" s="17">
        <f t="shared" si="185"/>
        <v>33.718689416464841</v>
      </c>
      <c r="M997" s="17">
        <f t="shared" si="186"/>
        <v>58.135257368319778</v>
      </c>
      <c r="N997" s="17">
        <f t="shared" si="187"/>
        <v>57.172759753449611</v>
      </c>
      <c r="O997" s="18">
        <f>IFERROR(_xlfn.PERCENTRANK.EXC(INDEX(B:B, MAX(4, ROW()-251)):INDEX(B:B, ROW()), B997), "")</f>
        <v>0.84099999999999997</v>
      </c>
      <c r="P997" s="18">
        <f>IFERROR(_xlfn.PERCENTRANK.EXC(INDEX(H:H, MAX(4, ROW()-251)):INDEX(H:H, ROW()), H997), "")</f>
        <v>0.505</v>
      </c>
      <c r="Q997">
        <f t="shared" si="188"/>
        <v>0.67300000000000004</v>
      </c>
      <c r="R997" s="1" t="str">
        <f t="shared" si="189"/>
        <v>便宜</v>
      </c>
    </row>
    <row r="998" spans="1:18">
      <c r="A998" s="3">
        <f>信用曲线—价格!A997</f>
        <v>46016</v>
      </c>
      <c r="B998" s="14">
        <f>信用曲线—价格!D997</f>
        <v>2.4028</v>
      </c>
      <c r="C998" s="14">
        <f t="shared" si="177"/>
        <v>2.3688799999999999</v>
      </c>
      <c r="D998" s="14">
        <f t="shared" si="178"/>
        <v>6.2641113374091312E-2</v>
      </c>
      <c r="E998" s="14">
        <f t="shared" si="179"/>
        <v>2.4941622267481827</v>
      </c>
      <c r="F998" s="14">
        <f t="shared" si="180"/>
        <v>2.2435977732518171</v>
      </c>
      <c r="G998" s="17">
        <f t="shared" si="181"/>
        <v>63.537434989952466</v>
      </c>
      <c r="H998" s="17">
        <f>信用曲线—价格!H997</f>
        <v>46.470000000000013</v>
      </c>
      <c r="I998" s="17">
        <f t="shared" si="182"/>
        <v>42.957499999999996</v>
      </c>
      <c r="J998" s="17">
        <f t="shared" si="183"/>
        <v>4.5885441821851236</v>
      </c>
      <c r="K998" s="17">
        <f t="shared" si="184"/>
        <v>52.134588364370245</v>
      </c>
      <c r="L998" s="17">
        <f t="shared" si="185"/>
        <v>33.780411635629747</v>
      </c>
      <c r="M998" s="17">
        <f t="shared" si="186"/>
        <v>69.137333435935872</v>
      </c>
      <c r="N998" s="17">
        <f t="shared" si="187"/>
        <v>66.337384212944173</v>
      </c>
      <c r="O998" s="18">
        <f>IFERROR(_xlfn.PERCENTRANK.EXC(INDEX(B:B, MAX(4, ROW()-251)):INDEX(B:B, ROW()), B998), "")</f>
        <v>0.86499999999999999</v>
      </c>
      <c r="P998" s="18">
        <f>IFERROR(_xlfn.PERCENTRANK.EXC(INDEX(H:H, MAX(4, ROW()-251)):INDEX(H:H, ROW()), H998), "")</f>
        <v>0.63600000000000001</v>
      </c>
      <c r="Q998">
        <f t="shared" si="188"/>
        <v>0.75049999999999994</v>
      </c>
      <c r="R998" s="1" t="str">
        <f t="shared" si="189"/>
        <v>便宜</v>
      </c>
    </row>
    <row r="999" spans="1:18">
      <c r="A999" s="3">
        <f>信用曲线—价格!A998</f>
        <v>46017</v>
      </c>
      <c r="B999" s="14">
        <f>信用曲线—价格!D998</f>
        <v>2.3969999999999998</v>
      </c>
      <c r="C999" s="14">
        <f t="shared" si="177"/>
        <v>2.3676216666666665</v>
      </c>
      <c r="D999" s="14">
        <f t="shared" si="178"/>
        <v>6.1267579536488002E-2</v>
      </c>
      <c r="E999" s="14">
        <f t="shared" si="179"/>
        <v>2.4901568257396427</v>
      </c>
      <c r="F999" s="14">
        <f t="shared" si="180"/>
        <v>2.2450865075936903</v>
      </c>
      <c r="G999" s="17">
        <f t="shared" si="181"/>
        <v>61.987715834210867</v>
      </c>
      <c r="H999" s="17">
        <f>信用曲线—价格!H998</f>
        <v>46.139999999999979</v>
      </c>
      <c r="I999" s="17">
        <f t="shared" si="182"/>
        <v>42.903666666666666</v>
      </c>
      <c r="J999" s="17">
        <f t="shared" si="183"/>
        <v>4.5306186080658097</v>
      </c>
      <c r="K999" s="17">
        <f t="shared" si="184"/>
        <v>51.964903882798282</v>
      </c>
      <c r="L999" s="17">
        <f t="shared" si="185"/>
        <v>33.84242945053505</v>
      </c>
      <c r="M999" s="17">
        <f t="shared" si="186"/>
        <v>67.858120564218908</v>
      </c>
      <c r="N999" s="17">
        <f t="shared" si="187"/>
        <v>64.922918199214891</v>
      </c>
      <c r="O999" s="18">
        <f>IFERROR(_xlfn.PERCENTRANK.EXC(INDEX(B:B, MAX(4, ROW()-251)):INDEX(B:B, ROW()), B999), "")</f>
        <v>0.84899999999999998</v>
      </c>
      <c r="P999" s="18">
        <f>IFERROR(_xlfn.PERCENTRANK.EXC(INDEX(H:H, MAX(4, ROW()-251)):INDEX(H:H, ROW()), H999), "")</f>
        <v>0.60799999999999998</v>
      </c>
      <c r="Q999">
        <f t="shared" si="188"/>
        <v>0.72849999999999993</v>
      </c>
      <c r="R999" s="1" t="str">
        <f t="shared" si="189"/>
        <v>便宜</v>
      </c>
    </row>
    <row r="1000" spans="1:18">
      <c r="A1000" s="3">
        <f>信用曲线—价格!A999</f>
        <v>46020</v>
      </c>
      <c r="B1000" s="14">
        <f>信用曲线—价格!D999</f>
        <v>2.4239999999999999</v>
      </c>
      <c r="C1000" s="14">
        <f t="shared" si="177"/>
        <v>2.3667799999999999</v>
      </c>
      <c r="D1000" s="14">
        <f t="shared" si="178"/>
        <v>6.0110392231604068E-2</v>
      </c>
      <c r="E1000" s="14">
        <f t="shared" si="179"/>
        <v>2.4870007844632078</v>
      </c>
      <c r="F1000" s="14">
        <f t="shared" si="180"/>
        <v>2.2465592155367919</v>
      </c>
      <c r="G1000" s="17">
        <f t="shared" si="181"/>
        <v>73.797881645628223</v>
      </c>
      <c r="H1000" s="17">
        <f>信用曲线—价格!H999</f>
        <v>46.459999999999994</v>
      </c>
      <c r="I1000" s="17">
        <f t="shared" si="182"/>
        <v>42.868499999999997</v>
      </c>
      <c r="J1000" s="17">
        <f t="shared" si="183"/>
        <v>4.4939314353652451</v>
      </c>
      <c r="K1000" s="17">
        <f t="shared" si="184"/>
        <v>51.856362870730486</v>
      </c>
      <c r="L1000" s="17">
        <f t="shared" si="185"/>
        <v>33.880637129269509</v>
      </c>
      <c r="M1000" s="17">
        <f t="shared" si="186"/>
        <v>69.97972182962387</v>
      </c>
      <c r="N1000" s="17">
        <f t="shared" si="187"/>
        <v>71.888801737626039</v>
      </c>
      <c r="O1000" s="18">
        <f>IFERROR(_xlfn.PERCENTRANK.EXC(INDEX(B:B, MAX(4, ROW()-251)):INDEX(B:B, ROW()), B1000), "")</f>
        <v>0.90100000000000002</v>
      </c>
      <c r="P1000" s="18">
        <f>IFERROR(_xlfn.PERCENTRANK.EXC(INDEX(H:H, MAX(4, ROW()-251)):INDEX(H:H, ROW()), H1000), "")</f>
        <v>0.64</v>
      </c>
      <c r="Q1000">
        <f t="shared" si="188"/>
        <v>0.77049999999999996</v>
      </c>
      <c r="R1000" s="1" t="str">
        <f t="shared" si="189"/>
        <v>便宜</v>
      </c>
    </row>
    <row r="1001" spans="1:18">
      <c r="A1001" s="3">
        <f>信用曲线—价格!A1000</f>
        <v>46021</v>
      </c>
      <c r="B1001" s="14">
        <f>信用曲线—价格!D1000</f>
        <v>2.4413999999999998</v>
      </c>
      <c r="C1001" s="14">
        <f t="shared" si="177"/>
        <v>2.3662233333333331</v>
      </c>
      <c r="D1001" s="14">
        <f t="shared" si="178"/>
        <v>5.9241466142681352E-2</v>
      </c>
      <c r="E1001" s="14">
        <f t="shared" si="179"/>
        <v>2.484706265618696</v>
      </c>
      <c r="F1001" s="14">
        <f t="shared" si="180"/>
        <v>2.2477404010479702</v>
      </c>
      <c r="G1001" s="17">
        <f t="shared" si="181"/>
        <v>81.724681866247934</v>
      </c>
      <c r="H1001" s="17">
        <f>信用曲线—价格!H1000</f>
        <v>47.82999999999997</v>
      </c>
      <c r="I1001" s="17">
        <f t="shared" si="182"/>
        <v>42.820166666666658</v>
      </c>
      <c r="J1001" s="17">
        <f t="shared" si="183"/>
        <v>4.4229810070473103</v>
      </c>
      <c r="K1001" s="17">
        <f t="shared" si="184"/>
        <v>51.666128680761275</v>
      </c>
      <c r="L1001" s="17">
        <f t="shared" si="185"/>
        <v>33.974204652572041</v>
      </c>
      <c r="M1001" s="17">
        <f t="shared" si="186"/>
        <v>78.317063341165991</v>
      </c>
      <c r="N1001" s="17">
        <f t="shared" si="187"/>
        <v>80.020872603706962</v>
      </c>
      <c r="O1001" s="18">
        <f>IFERROR(_xlfn.PERCENTRANK.EXC(INDEX(B:B, MAX(4, ROW()-251)):INDEX(B:B, ROW()), B1001), "")</f>
        <v>0.92</v>
      </c>
      <c r="P1001" s="18">
        <f>IFERROR(_xlfn.PERCENTRANK.EXC(INDEX(H:H, MAX(4, ROW()-251)):INDEX(H:H, ROW()), H1001), "")</f>
        <v>0.71499999999999997</v>
      </c>
      <c r="Q1001">
        <f t="shared" si="188"/>
        <v>0.8175</v>
      </c>
      <c r="R1001" s="1" t="str">
        <f t="shared" si="189"/>
        <v>便宜</v>
      </c>
    </row>
    <row r="1002" spans="1:18">
      <c r="A1002" s="3">
        <f>信用曲线—价格!A1001</f>
        <v>46022</v>
      </c>
      <c r="B1002" s="14">
        <f>信用曲线—价格!D1001</f>
        <v>2.4401999999999999</v>
      </c>
      <c r="C1002" s="14">
        <f t="shared" si="177"/>
        <v>2.3659066666666666</v>
      </c>
      <c r="D1002" s="14">
        <f t="shared" si="178"/>
        <v>5.878507208947667E-2</v>
      </c>
      <c r="E1002" s="14">
        <f t="shared" si="179"/>
        <v>2.48347681084562</v>
      </c>
      <c r="F1002" s="14">
        <f t="shared" si="180"/>
        <v>2.2483365224877132</v>
      </c>
      <c r="G1002" s="17">
        <f t="shared" si="181"/>
        <v>81.59532288241968</v>
      </c>
      <c r="H1002" s="17">
        <f>信用曲线—价格!H1001</f>
        <v>48.209999999999994</v>
      </c>
      <c r="I1002" s="17">
        <f t="shared" si="182"/>
        <v>42.788499999999992</v>
      </c>
      <c r="J1002" s="17">
        <f t="shared" si="183"/>
        <v>4.3764612378156391</v>
      </c>
      <c r="K1002" s="17">
        <f t="shared" si="184"/>
        <v>51.541422475631272</v>
      </c>
      <c r="L1002" s="17">
        <f t="shared" si="185"/>
        <v>34.035577524368712</v>
      </c>
      <c r="M1002" s="17">
        <f t="shared" si="186"/>
        <v>80.969656221072555</v>
      </c>
      <c r="N1002" s="17">
        <f t="shared" si="187"/>
        <v>81.282489551746124</v>
      </c>
      <c r="O1002" s="18">
        <f>IFERROR(_xlfn.PERCENTRANK.EXC(INDEX(B:B, MAX(4, ROW()-251)):INDEX(B:B, ROW()), B1002), "")</f>
        <v>0.91300000000000003</v>
      </c>
      <c r="P1002" s="18">
        <f>IFERROR(_xlfn.PERCENTRANK.EXC(INDEX(H:H, MAX(4, ROW()-251)):INDEX(H:H, ROW()), H1002), "")</f>
        <v>0.74299999999999999</v>
      </c>
      <c r="Q1002">
        <f t="shared" si="188"/>
        <v>0.82800000000000007</v>
      </c>
      <c r="R1002" s="1" t="str">
        <f t="shared" si="189"/>
        <v>便宜</v>
      </c>
    </row>
    <row r="1003" spans="1:18">
      <c r="A1003" s="3">
        <f>信用曲线—价格!A1002</f>
        <v>46026</v>
      </c>
      <c r="B1003" s="14">
        <f>信用曲线—价格!D1002</f>
        <v>2.4262000000000001</v>
      </c>
      <c r="C1003" s="14">
        <f t="shared" si="177"/>
        <v>2.3654216666666668</v>
      </c>
      <c r="D1003" s="14">
        <f t="shared" si="178"/>
        <v>5.8151672204898683E-2</v>
      </c>
      <c r="E1003" s="14">
        <f t="shared" si="179"/>
        <v>2.4817250110764641</v>
      </c>
      <c r="F1003" s="14">
        <f t="shared" si="180"/>
        <v>2.2491183222568694</v>
      </c>
      <c r="G1003" s="17">
        <f t="shared" si="181"/>
        <v>76.129228545302865</v>
      </c>
      <c r="H1003" s="17">
        <f>信用曲线—价格!H1002</f>
        <v>47.720000000000006</v>
      </c>
      <c r="I1003" s="17">
        <f t="shared" si="182"/>
        <v>42.760833333333316</v>
      </c>
      <c r="J1003" s="17">
        <f t="shared" si="183"/>
        <v>4.3391736664192324</v>
      </c>
      <c r="K1003" s="17">
        <f t="shared" si="184"/>
        <v>51.439180666171779</v>
      </c>
      <c r="L1003" s="17">
        <f t="shared" si="185"/>
        <v>34.082486000494853</v>
      </c>
      <c r="M1003" s="17">
        <f t="shared" si="186"/>
        <v>78.572068370099871</v>
      </c>
      <c r="N1003" s="17">
        <f t="shared" si="187"/>
        <v>77.350648457701368</v>
      </c>
      <c r="O1003" s="18">
        <f>IFERROR(_xlfn.PERCENTRANK.EXC(INDEX(B:B, MAX(4, ROW()-251)):INDEX(B:B, ROW()), B1003), "")</f>
        <v>0.89300000000000002</v>
      </c>
      <c r="P1003" s="18">
        <f>IFERROR(_xlfn.PERCENTRANK.EXC(INDEX(H:H, MAX(4, ROW()-251)):INDEX(H:H, ROW()), H1003), "")</f>
        <v>0.71099999999999997</v>
      </c>
      <c r="Q1003">
        <f t="shared" si="188"/>
        <v>0.80200000000000005</v>
      </c>
      <c r="R1003" s="1" t="str">
        <f t="shared" si="189"/>
        <v>便宜</v>
      </c>
    </row>
    <row r="1004" spans="1:18">
      <c r="A1004" s="3">
        <f>信用曲线—价格!A1003</f>
        <v>46027</v>
      </c>
      <c r="B1004" s="14">
        <f>信用曲线—价格!D1003</f>
        <v>2.4222000000000001</v>
      </c>
      <c r="C1004" s="14">
        <f t="shared" si="177"/>
        <v>2.3651333333333331</v>
      </c>
      <c r="D1004" s="14">
        <f t="shared" si="178"/>
        <v>5.7820088194934949E-2</v>
      </c>
      <c r="E1004" s="14">
        <f t="shared" si="179"/>
        <v>2.4807735097232029</v>
      </c>
      <c r="F1004" s="14">
        <f t="shared" si="180"/>
        <v>2.2494931569434633</v>
      </c>
      <c r="G1004" s="17">
        <f t="shared" si="181"/>
        <v>74.67423885374933</v>
      </c>
      <c r="H1004" s="17">
        <f>信用曲线—价格!H1003</f>
        <v>46.150000000000006</v>
      </c>
      <c r="I1004" s="17">
        <f t="shared" si="182"/>
        <v>42.67916666666666</v>
      </c>
      <c r="J1004" s="17">
        <f t="shared" si="183"/>
        <v>4.2251331507116925</v>
      </c>
      <c r="K1004" s="17">
        <f t="shared" si="184"/>
        <v>51.129432968090043</v>
      </c>
      <c r="L1004" s="17">
        <f t="shared" si="185"/>
        <v>34.228900365243277</v>
      </c>
      <c r="M1004" s="17">
        <f t="shared" si="186"/>
        <v>70.536828127823085</v>
      </c>
      <c r="N1004" s="17">
        <f t="shared" si="187"/>
        <v>72.6055334907862</v>
      </c>
      <c r="O1004" s="18">
        <f>IFERROR(_xlfn.PERCENTRANK.EXC(INDEX(B:B, MAX(4, ROW()-251)):INDEX(B:B, ROW()), B1004), "")</f>
        <v>0.88100000000000001</v>
      </c>
      <c r="P1004" s="18">
        <f>IFERROR(_xlfn.PERCENTRANK.EXC(INDEX(H:H, MAX(4, ROW()-251)):INDEX(H:H, ROW()), H1004), "")</f>
        <v>0.61599999999999999</v>
      </c>
      <c r="Q1004">
        <f t="shared" si="188"/>
        <v>0.74849999999999994</v>
      </c>
      <c r="R1004" s="1" t="str">
        <f t="shared" si="189"/>
        <v>便宜</v>
      </c>
    </row>
    <row r="1005" spans="1:18">
      <c r="A1005" s="3">
        <f>信用曲线—价格!A1004</f>
        <v>46028</v>
      </c>
      <c r="B1005" s="14">
        <f>信用曲线—价格!D1004</f>
        <v>2.4300999999999999</v>
      </c>
      <c r="C1005" s="14">
        <f t="shared" si="177"/>
        <v>2.3647950000000004</v>
      </c>
      <c r="D1005" s="14">
        <f t="shared" si="178"/>
        <v>5.7370338479811447E-2</v>
      </c>
      <c r="E1005" s="14">
        <f t="shared" si="179"/>
        <v>2.4795356769596233</v>
      </c>
      <c r="F1005" s="14">
        <f t="shared" si="180"/>
        <v>2.2500543230403776</v>
      </c>
      <c r="G1005" s="17">
        <f t="shared" si="181"/>
        <v>78.45764977619065</v>
      </c>
      <c r="H1005" s="17">
        <f>信用曲线—价格!H1004</f>
        <v>44.439999999999991</v>
      </c>
      <c r="I1005" s="17">
        <f t="shared" si="182"/>
        <v>42.58</v>
      </c>
      <c r="J1005" s="17">
        <f t="shared" si="183"/>
        <v>4.1093254838480924</v>
      </c>
      <c r="K1005" s="17">
        <f t="shared" si="184"/>
        <v>50.798650967696183</v>
      </c>
      <c r="L1005" s="17">
        <f t="shared" si="185"/>
        <v>34.361349032303814</v>
      </c>
      <c r="M1005" s="17">
        <f t="shared" si="186"/>
        <v>61.315725703103922</v>
      </c>
      <c r="N1005" s="17">
        <f t="shared" si="187"/>
        <v>69.886687739647286</v>
      </c>
      <c r="O1005" s="18">
        <f>IFERROR(_xlfn.PERCENTRANK.EXC(INDEX(B:B, MAX(4, ROW()-251)):INDEX(B:B, ROW()), B1005), "")</f>
        <v>0.89300000000000002</v>
      </c>
      <c r="P1005" s="18">
        <f>IFERROR(_xlfn.PERCENTRANK.EXC(INDEX(H:H, MAX(4, ROW()-251)):INDEX(H:H, ROW()), H1005), "")</f>
        <v>0.49</v>
      </c>
      <c r="Q1005">
        <f t="shared" si="188"/>
        <v>0.6915</v>
      </c>
      <c r="R1005" s="1" t="str">
        <f t="shared" si="189"/>
        <v>便宜</v>
      </c>
    </row>
    <row r="1006" spans="1:18">
      <c r="A1006" s="3">
        <f>信用曲线—价格!A1005</f>
        <v>46029</v>
      </c>
      <c r="B1006" s="14">
        <f>信用曲线—价格!D1005</f>
        <v>2.4310999999999998</v>
      </c>
      <c r="C1006" s="14">
        <f t="shared" si="177"/>
        <v>2.3642400000000006</v>
      </c>
      <c r="D1006" s="14">
        <f t="shared" si="178"/>
        <v>5.6545572441278391E-2</v>
      </c>
      <c r="E1006" s="14">
        <f t="shared" si="179"/>
        <v>2.4773311448825575</v>
      </c>
      <c r="F1006" s="14">
        <f t="shared" si="180"/>
        <v>2.2511488551174437</v>
      </c>
      <c r="G1006" s="17">
        <f t="shared" si="181"/>
        <v>79.560227756749725</v>
      </c>
      <c r="H1006" s="17">
        <f>信用曲线—价格!H1005</f>
        <v>43.389999999999972</v>
      </c>
      <c r="I1006" s="17">
        <f t="shared" si="182"/>
        <v>42.427499999999995</v>
      </c>
      <c r="J1006" s="17">
        <f t="shared" si="183"/>
        <v>3.8977740822949372</v>
      </c>
      <c r="K1006" s="17">
        <f t="shared" si="184"/>
        <v>50.223048164589869</v>
      </c>
      <c r="L1006" s="17">
        <f t="shared" si="185"/>
        <v>34.631951835410121</v>
      </c>
      <c r="M1006" s="17">
        <f t="shared" si="186"/>
        <v>56.173395248662509</v>
      </c>
      <c r="N1006" s="17">
        <f t="shared" si="187"/>
        <v>67.866811502706113</v>
      </c>
      <c r="O1006" s="18">
        <f>IFERROR(_xlfn.PERCENTRANK.EXC(INDEX(B:B, MAX(4, ROW()-251)):INDEX(B:B, ROW()), B1006), "")</f>
        <v>0.89300000000000002</v>
      </c>
      <c r="P1006" s="18">
        <f>IFERROR(_xlfn.PERCENTRANK.EXC(INDEX(H:H, MAX(4, ROW()-251)):INDEX(H:H, ROW()), H1006), "")</f>
        <v>0.438</v>
      </c>
      <c r="Q1006">
        <f t="shared" si="188"/>
        <v>0.66549999999999998</v>
      </c>
      <c r="R1006" s="1" t="str">
        <f t="shared" si="189"/>
        <v>便宜</v>
      </c>
    </row>
    <row r="1007" spans="1:18">
      <c r="A1007" s="3">
        <f>信用曲线—价格!A1006</f>
        <v>46030</v>
      </c>
      <c r="B1007" s="14">
        <f>信用曲线—价格!D1006</f>
        <v>2.4217</v>
      </c>
      <c r="C1007" s="14">
        <f t="shared" si="177"/>
        <v>2.3634866666666672</v>
      </c>
      <c r="D1007" s="14">
        <f t="shared" si="178"/>
        <v>5.5445075790177524E-2</v>
      </c>
      <c r="E1007" s="14">
        <f t="shared" si="179"/>
        <v>2.474376818247022</v>
      </c>
      <c r="F1007" s="14">
        <f t="shared" si="180"/>
        <v>2.2525965150863123</v>
      </c>
      <c r="G1007" s="17">
        <f t="shared" si="181"/>
        <v>76.248198105829701</v>
      </c>
      <c r="H1007" s="17">
        <f>信用曲线—价格!H1006</f>
        <v>43.95</v>
      </c>
      <c r="I1007" s="17">
        <f t="shared" si="182"/>
        <v>42.288499999999992</v>
      </c>
      <c r="J1007" s="17">
        <f t="shared" si="183"/>
        <v>3.6828870514717491</v>
      </c>
      <c r="K1007" s="17">
        <f t="shared" si="184"/>
        <v>49.654274102943489</v>
      </c>
      <c r="L1007" s="17">
        <f t="shared" si="185"/>
        <v>34.922725897056495</v>
      </c>
      <c r="M1007" s="17">
        <f t="shared" si="186"/>
        <v>61.278515854403175</v>
      </c>
      <c r="N1007" s="17">
        <f t="shared" si="187"/>
        <v>68.763356980116441</v>
      </c>
      <c r="O1007" s="18">
        <f>IFERROR(_xlfn.PERCENTRANK.EXC(INDEX(B:B, MAX(4, ROW()-251)):INDEX(B:B, ROW()), B1007), "")</f>
        <v>0.86899999999999999</v>
      </c>
      <c r="P1007" s="18">
        <f>IFERROR(_xlfn.PERCENTRANK.EXC(INDEX(H:H, MAX(4, ROW()-251)):INDEX(H:H, ROW()), H1007), "")</f>
        <v>0.47399999999999998</v>
      </c>
      <c r="Q1007">
        <f t="shared" si="188"/>
        <v>0.67149999999999999</v>
      </c>
      <c r="R1007" s="1" t="str">
        <f t="shared" si="189"/>
        <v>便宜</v>
      </c>
    </row>
    <row r="1008" spans="1:18">
      <c r="A1008" s="3">
        <f>信用曲线—价格!A1007</f>
        <v>46031</v>
      </c>
      <c r="B1008" s="14">
        <f>信用曲线—价格!D1007</f>
        <v>2.4167000000000001</v>
      </c>
      <c r="C1008" s="14">
        <f t="shared" si="177"/>
        <v>2.3626500000000004</v>
      </c>
      <c r="D1008" s="14">
        <f t="shared" si="178"/>
        <v>5.4223418857006531E-2</v>
      </c>
      <c r="E1008" s="14">
        <f t="shared" si="179"/>
        <v>2.4710968377140134</v>
      </c>
      <c r="F1008" s="14">
        <f t="shared" si="180"/>
        <v>2.2542031622859873</v>
      </c>
      <c r="G1008" s="17">
        <f t="shared" si="181"/>
        <v>74.920044299740596</v>
      </c>
      <c r="H1008" s="17">
        <f>信用曲线—价格!H1007</f>
        <v>43.820000000000014</v>
      </c>
      <c r="I1008" s="17">
        <f t="shared" si="182"/>
        <v>42.147333333333329</v>
      </c>
      <c r="J1008" s="17">
        <f t="shared" si="183"/>
        <v>3.4478575350383727</v>
      </c>
      <c r="K1008" s="17">
        <f t="shared" si="184"/>
        <v>49.043048403410076</v>
      </c>
      <c r="L1008" s="17">
        <f t="shared" si="185"/>
        <v>35.251618263256582</v>
      </c>
      <c r="M1008" s="17">
        <f t="shared" si="186"/>
        <v>62.128304676661109</v>
      </c>
      <c r="N1008" s="17">
        <f t="shared" si="187"/>
        <v>68.524174488200856</v>
      </c>
      <c r="O1008" s="18">
        <f>IFERROR(_xlfn.PERCENTRANK.EXC(INDEX(B:B, MAX(4, ROW()-251)):INDEX(B:B, ROW()), B1008), "")</f>
        <v>0.85699999999999998</v>
      </c>
      <c r="P1008" s="18">
        <f>IFERROR(_xlfn.PERCENTRANK.EXC(INDEX(H:H, MAX(4, ROW()-251)):INDEX(H:H, ROW()), H1008), "")</f>
        <v>0.46600000000000003</v>
      </c>
      <c r="Q1008">
        <f t="shared" si="188"/>
        <v>0.66149999999999998</v>
      </c>
      <c r="R1008" s="1" t="str">
        <f t="shared" si="189"/>
        <v>便宜</v>
      </c>
    </row>
    <row r="1009" spans="1:18">
      <c r="A1009" s="3">
        <f>信用曲线—价格!A1008</f>
        <v>46034</v>
      </c>
      <c r="B1009" s="14">
        <f>信用曲线—价格!D1008</f>
        <v>2.4142000000000001</v>
      </c>
      <c r="C1009" s="14">
        <f t="shared" si="177"/>
        <v>2.3620200000000002</v>
      </c>
      <c r="D1009" s="14">
        <f t="shared" si="178"/>
        <v>5.3380745592395008E-2</v>
      </c>
      <c r="E1009" s="14">
        <f t="shared" si="179"/>
        <v>2.4687814911847901</v>
      </c>
      <c r="F1009" s="14">
        <f t="shared" si="180"/>
        <v>2.2552585088152104</v>
      </c>
      <c r="G1009" s="17">
        <f t="shared" si="181"/>
        <v>74.437650421013373</v>
      </c>
      <c r="H1009" s="17">
        <f>信用曲线—价格!H1008</f>
        <v>44.320000000000007</v>
      </c>
      <c r="I1009" s="17">
        <f t="shared" si="182"/>
        <v>42.044333333333341</v>
      </c>
      <c r="J1009" s="17">
        <f t="shared" si="183"/>
        <v>3.2824455365725345</v>
      </c>
      <c r="K1009" s="17">
        <f t="shared" si="184"/>
        <v>48.609224406478411</v>
      </c>
      <c r="L1009" s="17">
        <f t="shared" si="185"/>
        <v>35.479442260188272</v>
      </c>
      <c r="M1009" s="17">
        <f t="shared" si="186"/>
        <v>67.332097679241869</v>
      </c>
      <c r="N1009" s="17">
        <f t="shared" si="187"/>
        <v>70.884874050127621</v>
      </c>
      <c r="O1009" s="18">
        <f>IFERROR(_xlfn.PERCENTRANK.EXC(INDEX(B:B, MAX(4, ROW()-251)):INDEX(B:B, ROW()), B1009), "")</f>
        <v>0.85299999999999998</v>
      </c>
      <c r="P1009" s="18">
        <f>IFERROR(_xlfn.PERCENTRANK.EXC(INDEX(H:H, MAX(4, ROW()-251)):INDEX(H:H, ROW()), H1009), "")</f>
        <v>0.498</v>
      </c>
      <c r="Q1009">
        <f t="shared" si="188"/>
        <v>0.67549999999999999</v>
      </c>
      <c r="R1009" s="1" t="str">
        <f t="shared" si="189"/>
        <v>便宜</v>
      </c>
    </row>
    <row r="1010" spans="1:18">
      <c r="A1010" s="3">
        <f>信用曲线—价格!A1009</f>
        <v>46035</v>
      </c>
      <c r="B1010" s="14">
        <f>信用曲线—价格!D1009</f>
        <v>2.4024000000000001</v>
      </c>
      <c r="C1010" s="14">
        <f t="shared" si="177"/>
        <v>2.3613066666666667</v>
      </c>
      <c r="D1010" s="14">
        <f t="shared" si="178"/>
        <v>5.2529545735150264E-2</v>
      </c>
      <c r="E1010" s="14">
        <f t="shared" si="179"/>
        <v>2.4663657581369671</v>
      </c>
      <c r="F1010" s="14">
        <f t="shared" si="180"/>
        <v>2.2562475751963662</v>
      </c>
      <c r="G1010" s="17">
        <f t="shared" si="181"/>
        <v>69.557247620473788</v>
      </c>
      <c r="H1010" s="17">
        <f>信用曲线—价格!H1009</f>
        <v>43.640000000000015</v>
      </c>
      <c r="I1010" s="17">
        <f t="shared" si="182"/>
        <v>41.964166666666664</v>
      </c>
      <c r="J1010" s="17">
        <f t="shared" si="183"/>
        <v>3.1805032602876779</v>
      </c>
      <c r="K1010" s="17">
        <f t="shared" si="184"/>
        <v>48.325173187242022</v>
      </c>
      <c r="L1010" s="17">
        <f t="shared" si="185"/>
        <v>35.603160146091305</v>
      </c>
      <c r="M1010" s="17">
        <f t="shared" si="186"/>
        <v>63.172705670971155</v>
      </c>
      <c r="N1010" s="17">
        <f t="shared" si="187"/>
        <v>66.364976645722464</v>
      </c>
      <c r="O1010" s="18">
        <f>IFERROR(_xlfn.PERCENTRANK.EXC(INDEX(B:B, MAX(4, ROW()-251)):INDEX(B:B, ROW()), B1010), "")</f>
        <v>0.82199999999999995</v>
      </c>
      <c r="P1010" s="18">
        <f>IFERROR(_xlfn.PERCENTRANK.EXC(INDEX(H:H, MAX(4, ROW()-251)):INDEX(H:H, ROW()), H1010), "")</f>
        <v>0.442</v>
      </c>
      <c r="Q1010">
        <f t="shared" si="188"/>
        <v>0.63200000000000001</v>
      </c>
      <c r="R1010" s="1" t="str">
        <f t="shared" si="189"/>
        <v>便宜</v>
      </c>
    </row>
    <row r="1011" spans="1:18">
      <c r="A1011" s="3">
        <f>信用曲线—价格!A1010</f>
        <v>46036</v>
      </c>
      <c r="B1011" s="14">
        <f>信用曲线—价格!D1010</f>
        <v>2.4009999999999998</v>
      </c>
      <c r="C1011" s="14">
        <f t="shared" si="177"/>
        <v>2.3607800000000001</v>
      </c>
      <c r="D1011" s="14">
        <f t="shared" si="178"/>
        <v>5.1957938660328967E-2</v>
      </c>
      <c r="E1011" s="14">
        <f t="shared" si="179"/>
        <v>2.4646958773206582</v>
      </c>
      <c r="F1011" s="14">
        <f t="shared" si="180"/>
        <v>2.256864122679342</v>
      </c>
      <c r="G1011" s="17">
        <f t="shared" si="181"/>
        <v>69.352191906098696</v>
      </c>
      <c r="H1011" s="17">
        <f>信用曲线—价格!H1010</f>
        <v>44.589999999999975</v>
      </c>
      <c r="I1011" s="17">
        <f t="shared" si="182"/>
        <v>41.938166666666667</v>
      </c>
      <c r="J1011" s="17">
        <f t="shared" si="183"/>
        <v>3.1519531161373062</v>
      </c>
      <c r="K1011" s="17">
        <f t="shared" si="184"/>
        <v>48.242072898941281</v>
      </c>
      <c r="L1011" s="17">
        <f t="shared" si="185"/>
        <v>35.634260434392054</v>
      </c>
      <c r="M1011" s="17">
        <f t="shared" si="186"/>
        <v>71.033254902781579</v>
      </c>
      <c r="N1011" s="17">
        <f t="shared" si="187"/>
        <v>70.19272340444013</v>
      </c>
      <c r="O1011" s="18">
        <f>IFERROR(_xlfn.PERCENTRANK.EXC(INDEX(B:B, MAX(4, ROW()-251)):INDEX(B:B, ROW()), B1011), "")</f>
        <v>0.81399999999999995</v>
      </c>
      <c r="P1011" s="18">
        <f>IFERROR(_xlfn.PERCENTRANK.EXC(INDEX(H:H, MAX(4, ROW()-251)):INDEX(H:H, ROW()), H1011), "")</f>
        <v>0.53300000000000003</v>
      </c>
      <c r="Q1011">
        <f t="shared" si="188"/>
        <v>0.67349999999999999</v>
      </c>
      <c r="R1011" s="1" t="str">
        <f t="shared" si="189"/>
        <v>便宜</v>
      </c>
    </row>
    <row r="1012" spans="1:18">
      <c r="A1012" s="3">
        <f>信用曲线—价格!A1011</f>
        <v>46037</v>
      </c>
      <c r="B1012" s="14">
        <f>信用曲线—价格!D1011</f>
        <v>2.4037000000000002</v>
      </c>
      <c r="C1012" s="14">
        <f t="shared" si="177"/>
        <v>2.3604816666666664</v>
      </c>
      <c r="D1012" s="14">
        <f t="shared" si="178"/>
        <v>5.1653298224935494E-2</v>
      </c>
      <c r="E1012" s="14">
        <f t="shared" si="179"/>
        <v>2.4637882631165375</v>
      </c>
      <c r="F1012" s="14">
        <f t="shared" si="180"/>
        <v>2.2571750702167952</v>
      </c>
      <c r="G1012" s="17">
        <f t="shared" si="181"/>
        <v>70.917509054857504</v>
      </c>
      <c r="H1012" s="17">
        <f>信用曲线—价格!H1011</f>
        <v>44.440000000000012</v>
      </c>
      <c r="I1012" s="17">
        <f t="shared" si="182"/>
        <v>41.93183333333333</v>
      </c>
      <c r="J1012" s="17">
        <f t="shared" si="183"/>
        <v>3.1464413536709026</v>
      </c>
      <c r="K1012" s="17">
        <f t="shared" si="184"/>
        <v>48.224716040675133</v>
      </c>
      <c r="L1012" s="17">
        <f t="shared" si="185"/>
        <v>35.638950625991527</v>
      </c>
      <c r="M1012" s="17">
        <f t="shared" si="186"/>
        <v>69.928598571688326</v>
      </c>
      <c r="N1012" s="17">
        <f t="shared" si="187"/>
        <v>70.423053813272915</v>
      </c>
      <c r="O1012" s="18">
        <f>IFERROR(_xlfn.PERCENTRANK.EXC(INDEX(B:B, MAX(4, ROW()-251)):INDEX(B:B, ROW()), B1012), "")</f>
        <v>0.82599999999999996</v>
      </c>
      <c r="P1012" s="18">
        <f>IFERROR(_xlfn.PERCENTRANK.EXC(INDEX(H:H, MAX(4, ROW()-251)):INDEX(H:H, ROW()), H1012), "")</f>
        <v>0.51700000000000002</v>
      </c>
      <c r="Q1012">
        <f t="shared" si="188"/>
        <v>0.67149999999999999</v>
      </c>
      <c r="R1012" s="1" t="str">
        <f t="shared" si="189"/>
        <v>便宜</v>
      </c>
    </row>
    <row r="1013" spans="1:18">
      <c r="A1013" s="3">
        <f>信用曲线—价格!A1012</f>
        <v>46038</v>
      </c>
      <c r="B1013" s="14">
        <f>信用曲线—价格!D1012</f>
        <v>2.3994</v>
      </c>
      <c r="C1013" s="14">
        <f t="shared" si="177"/>
        <v>2.3602650000000001</v>
      </c>
      <c r="D1013" s="14">
        <f t="shared" si="178"/>
        <v>5.145872733214521E-2</v>
      </c>
      <c r="E1013" s="14">
        <f t="shared" si="179"/>
        <v>2.4631824546642904</v>
      </c>
      <c r="F1013" s="14">
        <f t="shared" si="180"/>
        <v>2.2573475453357097</v>
      </c>
      <c r="G1013" s="17">
        <f t="shared" si="181"/>
        <v>69.012809891021689</v>
      </c>
      <c r="H1013" s="17">
        <f>信用曲线—价格!H1012</f>
        <v>45.18</v>
      </c>
      <c r="I1013" s="17">
        <f t="shared" si="182"/>
        <v>41.957333333333331</v>
      </c>
      <c r="J1013" s="17">
        <f t="shared" si="183"/>
        <v>3.1667364726174547</v>
      </c>
      <c r="K1013" s="17">
        <f t="shared" si="184"/>
        <v>48.29080627856824</v>
      </c>
      <c r="L1013" s="17">
        <f t="shared" si="185"/>
        <v>35.623860388098421</v>
      </c>
      <c r="M1013" s="17">
        <f t="shared" si="186"/>
        <v>75.441544430147871</v>
      </c>
      <c r="N1013" s="17">
        <f t="shared" si="187"/>
        <v>72.227177160584773</v>
      </c>
      <c r="O1013" s="18">
        <f>IFERROR(_xlfn.PERCENTRANK.EXC(INDEX(B:B, MAX(4, ROW()-251)):INDEX(B:B, ROW()), B1013), "")</f>
        <v>0.80600000000000005</v>
      </c>
      <c r="P1013" s="18">
        <f>IFERROR(_xlfn.PERCENTRANK.EXC(INDEX(H:H, MAX(4, ROW()-251)):INDEX(H:H, ROW()), H1013), "")</f>
        <v>0.57299999999999995</v>
      </c>
      <c r="Q1013">
        <f t="shared" si="188"/>
        <v>0.6895</v>
      </c>
      <c r="R1013" s="1" t="str">
        <f t="shared" si="189"/>
        <v>便宜</v>
      </c>
    </row>
    <row r="1014" spans="1:18">
      <c r="A1014" s="3">
        <f>信用曲线—价格!A1013</f>
        <v>46041</v>
      </c>
      <c r="B1014" s="14">
        <f>信用曲线—价格!D1013</f>
        <v>2.3895</v>
      </c>
      <c r="C1014" s="14">
        <f t="shared" si="177"/>
        <v>2.3598833333333338</v>
      </c>
      <c r="D1014" s="14">
        <f t="shared" si="178"/>
        <v>5.1149485696394346E-2</v>
      </c>
      <c r="E1014" s="14">
        <f t="shared" si="179"/>
        <v>2.4621823047261224</v>
      </c>
      <c r="F1014" s="14">
        <f t="shared" si="180"/>
        <v>2.2575843619405451</v>
      </c>
      <c r="G1014" s="17">
        <f t="shared" si="181"/>
        <v>64.475544701690879</v>
      </c>
      <c r="H1014" s="17">
        <f>信用曲线—价格!H1013</f>
        <v>44.449999999999989</v>
      </c>
      <c r="I1014" s="17">
        <f t="shared" si="182"/>
        <v>41.978999999999999</v>
      </c>
      <c r="J1014" s="17">
        <f t="shared" si="183"/>
        <v>3.179456674616389</v>
      </c>
      <c r="K1014" s="17">
        <f t="shared" si="184"/>
        <v>48.337913349232778</v>
      </c>
      <c r="L1014" s="17">
        <f t="shared" si="185"/>
        <v>35.62008665076722</v>
      </c>
      <c r="M1014" s="17">
        <f t="shared" si="186"/>
        <v>69.42942028214712</v>
      </c>
      <c r="N1014" s="17">
        <f t="shared" si="187"/>
        <v>66.952482491919</v>
      </c>
      <c r="O1014" s="18">
        <f>IFERROR(_xlfn.PERCENTRANK.EXC(INDEX(B:B, MAX(4, ROW()-251)):INDEX(B:B, ROW()), B1014), "")</f>
        <v>0.78200000000000003</v>
      </c>
      <c r="P1014" s="18">
        <f>IFERROR(_xlfn.PERCENTRANK.EXC(INDEX(H:H, MAX(4, ROW()-251)):INDEX(H:H, ROW()), H1014), "")</f>
        <v>0.52100000000000002</v>
      </c>
      <c r="Q1014">
        <f t="shared" si="188"/>
        <v>0.65149999999999997</v>
      </c>
      <c r="R1014" s="1" t="str">
        <f t="shared" si="189"/>
        <v>便宜</v>
      </c>
    </row>
    <row r="1015" spans="1:18">
      <c r="A1015" s="3">
        <f>信用曲线—价格!A1014</f>
        <v>46042</v>
      </c>
      <c r="B1015" s="14">
        <f>信用曲线—价格!D1014</f>
        <v>2.3734000000000002</v>
      </c>
      <c r="C1015" s="14">
        <f t="shared" si="177"/>
        <v>2.3592883333333332</v>
      </c>
      <c r="D1015" s="14">
        <f t="shared" si="178"/>
        <v>5.0773525370325374E-2</v>
      </c>
      <c r="E1015" s="14">
        <f t="shared" si="179"/>
        <v>2.4608353840739841</v>
      </c>
      <c r="F1015" s="14">
        <f t="shared" si="180"/>
        <v>2.2577412825926824</v>
      </c>
      <c r="G1015" s="17">
        <f t="shared" si="181"/>
        <v>56.948339003319695</v>
      </c>
      <c r="H1015" s="17">
        <f>信用曲线—价格!H1014</f>
        <v>44.570000000000022</v>
      </c>
      <c r="I1015" s="17">
        <f t="shared" si="182"/>
        <v>41.967333333333336</v>
      </c>
      <c r="J1015" s="17">
        <f t="shared" si="183"/>
        <v>3.1684412393171568</v>
      </c>
      <c r="K1015" s="17">
        <f t="shared" si="184"/>
        <v>48.304215811967651</v>
      </c>
      <c r="L1015" s="17">
        <f t="shared" si="185"/>
        <v>35.630450854699021</v>
      </c>
      <c r="M1015" s="17">
        <f t="shared" si="186"/>
        <v>70.53586030230116</v>
      </c>
      <c r="N1015" s="17">
        <f t="shared" si="187"/>
        <v>63.742099652810424</v>
      </c>
      <c r="O1015" s="18">
        <f>IFERROR(_xlfn.PERCENTRANK.EXC(INDEX(B:B, MAX(4, ROW()-251)):INDEX(B:B, ROW()), B1015), "")</f>
        <v>0.71899999999999997</v>
      </c>
      <c r="P1015" s="18">
        <f>IFERROR(_xlfn.PERCENTRANK.EXC(INDEX(H:H, MAX(4, ROW()-251)):INDEX(H:H, ROW()), H1015), "")</f>
        <v>0.54100000000000004</v>
      </c>
      <c r="Q1015">
        <f t="shared" si="188"/>
        <v>0.63</v>
      </c>
      <c r="R1015" s="1" t="str">
        <f t="shared" si="189"/>
        <v>便宜</v>
      </c>
    </row>
    <row r="1016" spans="1:18">
      <c r="A1016" s="3">
        <f>信用曲线—价格!A1015</f>
        <v>46043</v>
      </c>
      <c r="B1016" s="14">
        <f>信用曲线—价格!D1015</f>
        <v>2.3504</v>
      </c>
      <c r="C1016" s="14">
        <f t="shared" si="177"/>
        <v>2.3587766666666665</v>
      </c>
      <c r="D1016" s="14">
        <f t="shared" si="178"/>
        <v>5.0704636122289502E-2</v>
      </c>
      <c r="E1016" s="14">
        <f t="shared" si="179"/>
        <v>2.4601859389112457</v>
      </c>
      <c r="F1016" s="14">
        <f t="shared" si="180"/>
        <v>2.2573673944220873</v>
      </c>
      <c r="G1016" s="17">
        <f t="shared" si="181"/>
        <v>45.86987142237664</v>
      </c>
      <c r="H1016" s="17">
        <f>信用曲线—价格!H1015</f>
        <v>42.769999999999996</v>
      </c>
      <c r="I1016" s="17">
        <f t="shared" si="182"/>
        <v>41.9465</v>
      </c>
      <c r="J1016" s="17">
        <f t="shared" si="183"/>
        <v>3.1588105597744169</v>
      </c>
      <c r="K1016" s="17">
        <f t="shared" si="184"/>
        <v>48.264121119548832</v>
      </c>
      <c r="L1016" s="17">
        <f t="shared" si="185"/>
        <v>35.628878880451168</v>
      </c>
      <c r="M1016" s="17">
        <f t="shared" si="186"/>
        <v>56.517484860336204</v>
      </c>
      <c r="N1016" s="17">
        <f t="shared" si="187"/>
        <v>51.193678141356422</v>
      </c>
      <c r="O1016" s="18">
        <f>IFERROR(_xlfn.PERCENTRANK.EXC(INDEX(B:B, MAX(4, ROW()-251)):INDEX(B:B, ROW()), B1016), "")</f>
        <v>0.66400000000000003</v>
      </c>
      <c r="P1016" s="18">
        <f>IFERROR(_xlfn.PERCENTRANK.EXC(INDEX(H:H, MAX(4, ROW()-251)):INDEX(H:H, ROW()), H1016), "")</f>
        <v>0.40300000000000002</v>
      </c>
      <c r="Q1016">
        <f t="shared" si="188"/>
        <v>0.53350000000000009</v>
      </c>
      <c r="R1016" s="1" t="str">
        <f t="shared" si="189"/>
        <v>中性</v>
      </c>
    </row>
    <row r="1017" spans="1:18">
      <c r="A1017" s="3">
        <f>信用曲线—价格!A1016</f>
        <v>46044</v>
      </c>
      <c r="B1017" s="14">
        <f>信用曲线—价格!D1016</f>
        <v>2.3496999999999999</v>
      </c>
      <c r="C1017" s="14">
        <f t="shared" si="177"/>
        <v>2.3585866666666675</v>
      </c>
      <c r="D1017" s="14">
        <f t="shared" si="178"/>
        <v>5.0717140039490703E-2</v>
      </c>
      <c r="E1017" s="14">
        <f t="shared" si="179"/>
        <v>2.4600209467456491</v>
      </c>
      <c r="F1017" s="14">
        <f t="shared" si="180"/>
        <v>2.2571523865876859</v>
      </c>
      <c r="G1017" s="17">
        <f t="shared" si="181"/>
        <v>45.61949537190582</v>
      </c>
      <c r="H1017" s="17">
        <f>信用曲线—价格!H1016</f>
        <v>41.74</v>
      </c>
      <c r="I1017" s="17">
        <f t="shared" si="182"/>
        <v>41.933499999999995</v>
      </c>
      <c r="J1017" s="17">
        <f t="shared" si="183"/>
        <v>3.1580152665446075</v>
      </c>
      <c r="K1017" s="17">
        <f t="shared" si="184"/>
        <v>48.249530533089214</v>
      </c>
      <c r="L1017" s="17">
        <f t="shared" si="185"/>
        <v>35.617469466910777</v>
      </c>
      <c r="M1017" s="17">
        <f t="shared" si="186"/>
        <v>48.468183465973915</v>
      </c>
      <c r="N1017" s="17">
        <f t="shared" si="187"/>
        <v>47.043839418939868</v>
      </c>
      <c r="O1017" s="18">
        <f>IFERROR(_xlfn.PERCENTRANK.EXC(INDEX(B:B, MAX(4, ROW()-251)):INDEX(B:B, ROW()), B1017), "")</f>
        <v>0.66</v>
      </c>
      <c r="P1017" s="18">
        <f>IFERROR(_xlfn.PERCENTRANK.EXC(INDEX(H:H, MAX(4, ROW()-251)):INDEX(H:H, ROW()), H1017), "")</f>
        <v>0.33200000000000002</v>
      </c>
      <c r="Q1017">
        <f t="shared" si="188"/>
        <v>0.496</v>
      </c>
      <c r="R1017" s="1" t="str">
        <f t="shared" si="189"/>
        <v>中性</v>
      </c>
    </row>
    <row r="1018" spans="1:18">
      <c r="A1018" s="3">
        <f>信用曲线—价格!A1017</f>
        <v>46045</v>
      </c>
      <c r="B1018" s="14">
        <f>信用曲线—价格!D1017</f>
        <v>2.3445</v>
      </c>
      <c r="C1018" s="14">
        <f t="shared" si="177"/>
        <v>2.3586566666666675</v>
      </c>
      <c r="D1018" s="14">
        <f t="shared" si="178"/>
        <v>5.069436623887888E-2</v>
      </c>
      <c r="E1018" s="14">
        <f t="shared" si="179"/>
        <v>2.4600453991444251</v>
      </c>
      <c r="F1018" s="14">
        <f t="shared" si="180"/>
        <v>2.2572679341889099</v>
      </c>
      <c r="G1018" s="17">
        <f t="shared" si="181"/>
        <v>43.018619366913804</v>
      </c>
      <c r="H1018" s="17">
        <f>信用曲线—价格!H1017</f>
        <v>42.230000000000011</v>
      </c>
      <c r="I1018" s="17">
        <f t="shared" si="182"/>
        <v>41.932833333333328</v>
      </c>
      <c r="J1018" s="17">
        <f t="shared" si="183"/>
        <v>3.1579472476925621</v>
      </c>
      <c r="K1018" s="17">
        <f t="shared" si="184"/>
        <v>48.248727828718451</v>
      </c>
      <c r="L1018" s="17">
        <f t="shared" si="185"/>
        <v>35.616938837948204</v>
      </c>
      <c r="M1018" s="17">
        <f t="shared" si="186"/>
        <v>52.35253032554467</v>
      </c>
      <c r="N1018" s="17">
        <f t="shared" si="187"/>
        <v>47.685574846229237</v>
      </c>
      <c r="O1018" s="18">
        <f>IFERROR(_xlfn.PERCENTRANK.EXC(INDEX(B:B, MAX(4, ROW()-251)):INDEX(B:B, ROW()), B1018), "")</f>
        <v>0.64800000000000002</v>
      </c>
      <c r="P1018" s="18">
        <f>IFERROR(_xlfn.PERCENTRANK.EXC(INDEX(H:H, MAX(4, ROW()-251)):INDEX(H:H, ROW()), H1018), "")</f>
        <v>0.379</v>
      </c>
      <c r="Q1018">
        <f t="shared" si="188"/>
        <v>0.51350000000000007</v>
      </c>
      <c r="R1018" s="1" t="str">
        <f t="shared" si="189"/>
        <v>中性</v>
      </c>
    </row>
    <row r="1019" spans="1:18">
      <c r="A1019" s="3">
        <f>信用曲线—价格!A1018</f>
        <v>46048</v>
      </c>
      <c r="B1019" s="14">
        <f>信用曲线—价格!D1018</f>
        <v>2.3433999999999999</v>
      </c>
      <c r="C1019" s="14">
        <f t="shared" si="177"/>
        <v>2.3590033333333342</v>
      </c>
      <c r="D1019" s="14">
        <f t="shared" si="178"/>
        <v>5.0514418034641684E-2</v>
      </c>
      <c r="E1019" s="14">
        <f t="shared" si="179"/>
        <v>2.4600321694026177</v>
      </c>
      <c r="F1019" s="14">
        <f t="shared" si="180"/>
        <v>2.2579744972640508</v>
      </c>
      <c r="G1019" s="17">
        <f t="shared" si="181"/>
        <v>42.277782294436285</v>
      </c>
      <c r="H1019" s="17">
        <f>信用曲线—价格!H1018</f>
        <v>42.169999999999995</v>
      </c>
      <c r="I1019" s="17">
        <f t="shared" si="182"/>
        <v>41.920333333333332</v>
      </c>
      <c r="J1019" s="17">
        <f t="shared" si="183"/>
        <v>3.1554569180361045</v>
      </c>
      <c r="K1019" s="17">
        <f t="shared" si="184"/>
        <v>48.231247169405542</v>
      </c>
      <c r="L1019" s="17">
        <f t="shared" si="185"/>
        <v>35.609419497261122</v>
      </c>
      <c r="M1019" s="17">
        <f t="shared" si="186"/>
        <v>51.978054788512615</v>
      </c>
      <c r="N1019" s="17">
        <f t="shared" si="187"/>
        <v>47.12791854147445</v>
      </c>
      <c r="O1019" s="18">
        <f>IFERROR(_xlfn.PERCENTRANK.EXC(INDEX(B:B, MAX(4, ROW()-251)):INDEX(B:B, ROW()), B1019), "")</f>
        <v>0.64400000000000002</v>
      </c>
      <c r="P1019" s="18">
        <f>IFERROR(_xlfn.PERCENTRANK.EXC(INDEX(H:H, MAX(4, ROW()-251)):INDEX(H:H, ROW()), H1019), "")</f>
        <v>0.371</v>
      </c>
      <c r="Q1019">
        <f t="shared" si="188"/>
        <v>0.50750000000000006</v>
      </c>
      <c r="R1019" s="1" t="str">
        <f t="shared" si="189"/>
        <v>中性</v>
      </c>
    </row>
    <row r="1020" spans="1:18">
      <c r="A1020" s="3">
        <f>信用曲线—价格!A1019</f>
        <v>46049</v>
      </c>
      <c r="B1020" s="14">
        <f>信用曲线—价格!D1019</f>
        <v>2.3437999999999999</v>
      </c>
      <c r="C1020" s="14">
        <f t="shared" si="177"/>
        <v>2.3594733333333338</v>
      </c>
      <c r="D1020" s="14">
        <f t="shared" si="178"/>
        <v>5.0234149592789323E-2</v>
      </c>
      <c r="E1020" s="14">
        <f t="shared" si="179"/>
        <v>2.4599416325189125</v>
      </c>
      <c r="F1020" s="14">
        <f t="shared" si="180"/>
        <v>2.259005034147755</v>
      </c>
      <c r="G1020" s="17">
        <f t="shared" si="181"/>
        <v>42.199861319249031</v>
      </c>
      <c r="H1020" s="17">
        <f>信用曲线—价格!H1019</f>
        <v>41.959999999999994</v>
      </c>
      <c r="I1020" s="17">
        <f t="shared" si="182"/>
        <v>41.906333333333336</v>
      </c>
      <c r="J1020" s="17">
        <f t="shared" si="183"/>
        <v>3.1533506347992275</v>
      </c>
      <c r="K1020" s="17">
        <f t="shared" si="184"/>
        <v>48.213034602931792</v>
      </c>
      <c r="L1020" s="17">
        <f t="shared" si="185"/>
        <v>35.59963206373488</v>
      </c>
      <c r="M1020" s="17">
        <f t="shared" si="186"/>
        <v>50.425473352649178</v>
      </c>
      <c r="N1020" s="17">
        <f t="shared" si="187"/>
        <v>46.312667335949101</v>
      </c>
      <c r="O1020" s="18">
        <f>IFERROR(_xlfn.PERCENTRANK.EXC(INDEX(B:B, MAX(4, ROW()-251)):INDEX(B:B, ROW()), B1020), "")</f>
        <v>0.64400000000000002</v>
      </c>
      <c r="P1020" s="18">
        <f>IFERROR(_xlfn.PERCENTRANK.EXC(INDEX(H:H, MAX(4, ROW()-251)):INDEX(H:H, ROW()), H1020), "")</f>
        <v>0.34300000000000003</v>
      </c>
      <c r="Q1020">
        <f t="shared" si="188"/>
        <v>0.49350000000000005</v>
      </c>
      <c r="R1020" s="1" t="str">
        <f t="shared" si="189"/>
        <v>中性</v>
      </c>
    </row>
    <row r="1021" spans="1:18">
      <c r="A1021" s="3">
        <f>信用曲线—价格!A1020</f>
        <v>46050</v>
      </c>
      <c r="B1021" s="14">
        <f>信用曲线—价格!D1020</f>
        <v>2.3245</v>
      </c>
      <c r="C1021" s="14">
        <f t="shared" si="177"/>
        <v>2.3597566666666672</v>
      </c>
      <c r="D1021" s="14">
        <f t="shared" si="178"/>
        <v>4.9983354404382715E-2</v>
      </c>
      <c r="E1021" s="14">
        <f t="shared" si="179"/>
        <v>2.4597233754754324</v>
      </c>
      <c r="F1021" s="14">
        <f t="shared" si="180"/>
        <v>2.2597899578579019</v>
      </c>
      <c r="G1021" s="17">
        <f t="shared" si="181"/>
        <v>32.365796030100071</v>
      </c>
      <c r="H1021" s="17">
        <f>信用曲线—价格!H1020</f>
        <v>40.53</v>
      </c>
      <c r="I1021" s="17">
        <f t="shared" si="182"/>
        <v>41.887500000000003</v>
      </c>
      <c r="J1021" s="17">
        <f t="shared" si="183"/>
        <v>3.1582174896394317</v>
      </c>
      <c r="K1021" s="17">
        <f t="shared" si="184"/>
        <v>48.20393497927887</v>
      </c>
      <c r="L1021" s="17">
        <f t="shared" si="185"/>
        <v>35.571065020721136</v>
      </c>
      <c r="M1021" s="17">
        <f t="shared" si="186"/>
        <v>39.254223272674416</v>
      </c>
      <c r="N1021" s="17">
        <f t="shared" si="187"/>
        <v>35.810009651387247</v>
      </c>
      <c r="O1021" s="18">
        <f>IFERROR(_xlfn.PERCENTRANK.EXC(INDEX(B:B, MAX(4, ROW()-251)):INDEX(B:B, ROW()), B1021), "")</f>
        <v>0.58399999999999996</v>
      </c>
      <c r="P1021" s="18">
        <f>IFERROR(_xlfn.PERCENTRANK.EXC(INDEX(H:H, MAX(4, ROW()-251)):INDEX(H:H, ROW()), H1021), "")</f>
        <v>0.29599999999999999</v>
      </c>
      <c r="Q1021">
        <f t="shared" si="188"/>
        <v>0.43999999999999995</v>
      </c>
      <c r="R1021" s="1" t="str">
        <f t="shared" si="189"/>
        <v>中性</v>
      </c>
    </row>
    <row r="1022" spans="1:18">
      <c r="A1022" s="3">
        <f>信用曲线—价格!A1021</f>
        <v>46051</v>
      </c>
      <c r="B1022" s="14">
        <f>信用曲线—价格!D1021</f>
        <v>2.3174999999999999</v>
      </c>
      <c r="C1022" s="14">
        <f t="shared" si="177"/>
        <v>2.3601900000000002</v>
      </c>
      <c r="D1022" s="14">
        <f t="shared" si="178"/>
        <v>4.9491857573763537E-2</v>
      </c>
      <c r="E1022" s="14">
        <f t="shared" si="179"/>
        <v>2.4591737151475273</v>
      </c>
      <c r="F1022" s="14">
        <f t="shared" si="180"/>
        <v>2.2612062848524732</v>
      </c>
      <c r="G1022" s="17">
        <f t="shared" si="181"/>
        <v>28.435846777232783</v>
      </c>
      <c r="H1022" s="17">
        <f>信用曲线—价格!H1021</f>
        <v>39.579999999999991</v>
      </c>
      <c r="I1022" s="17">
        <f t="shared" si="182"/>
        <v>41.881666666666661</v>
      </c>
      <c r="J1022" s="17">
        <f t="shared" si="183"/>
        <v>3.1622150393042925</v>
      </c>
      <c r="K1022" s="17">
        <f t="shared" si="184"/>
        <v>48.206096745275246</v>
      </c>
      <c r="L1022" s="17">
        <f t="shared" si="185"/>
        <v>35.557236588058075</v>
      </c>
      <c r="M1022" s="17">
        <f t="shared" si="186"/>
        <v>31.803366959090088</v>
      </c>
      <c r="N1022" s="17">
        <f t="shared" si="187"/>
        <v>30.119606868161434</v>
      </c>
      <c r="O1022" s="18">
        <f>IFERROR(_xlfn.PERCENTRANK.EXC(INDEX(B:B, MAX(4, ROW()-251)):INDEX(B:B, ROW()), B1022), "")</f>
        <v>0.56100000000000005</v>
      </c>
      <c r="P1022" s="18">
        <f>IFERROR(_xlfn.PERCENTRANK.EXC(INDEX(H:H, MAX(4, ROW()-251)):INDEX(H:H, ROW()), H1022), "")</f>
        <v>0.24099999999999999</v>
      </c>
      <c r="Q1022">
        <f t="shared" si="188"/>
        <v>0.40100000000000002</v>
      </c>
      <c r="R1022" s="1" t="str">
        <f t="shared" si="189"/>
        <v>中性</v>
      </c>
    </row>
    <row r="1023" spans="1:18">
      <c r="A1023" s="3">
        <f>信用曲线—价格!A1022</f>
        <v>46052</v>
      </c>
      <c r="B1023" s="14">
        <f>信用曲线—价格!D1022</f>
        <v>2.3148</v>
      </c>
      <c r="C1023" s="14">
        <f t="shared" si="177"/>
        <v>2.3603450000000001</v>
      </c>
      <c r="D1023" s="14">
        <f t="shared" si="178"/>
        <v>4.9331979606178453E-2</v>
      </c>
      <c r="E1023" s="14">
        <f t="shared" si="179"/>
        <v>2.459008959212357</v>
      </c>
      <c r="F1023" s="14">
        <f t="shared" si="180"/>
        <v>2.2616810407876433</v>
      </c>
      <c r="G1023" s="17">
        <f t="shared" si="181"/>
        <v>26.91913016485961</v>
      </c>
      <c r="H1023" s="17">
        <f>信用曲线—价格!H1022</f>
        <v>39.559999999999995</v>
      </c>
      <c r="I1023" s="17">
        <f t="shared" si="182"/>
        <v>41.881333333333323</v>
      </c>
      <c r="J1023" s="17">
        <f t="shared" si="183"/>
        <v>3.162462817717596</v>
      </c>
      <c r="K1023" s="17">
        <f t="shared" si="184"/>
        <v>48.206258968768516</v>
      </c>
      <c r="L1023" s="17">
        <f t="shared" si="185"/>
        <v>35.55640769789813</v>
      </c>
      <c r="M1023" s="17">
        <f t="shared" si="186"/>
        <v>31.649323113554626</v>
      </c>
      <c r="N1023" s="17">
        <f t="shared" si="187"/>
        <v>29.28422663920712</v>
      </c>
      <c r="O1023" s="18">
        <f>IFERROR(_xlfn.PERCENTRANK.EXC(INDEX(B:B, MAX(4, ROW()-251)):INDEX(B:B, ROW()), B1023), "")</f>
        <v>0.54500000000000004</v>
      </c>
      <c r="P1023" s="18">
        <f>IFERROR(_xlfn.PERCENTRANK.EXC(INDEX(H:H, MAX(4, ROW()-251)):INDEX(H:H, ROW()), H1023), "")</f>
        <v>0.24099999999999999</v>
      </c>
      <c r="Q1023">
        <f t="shared" si="188"/>
        <v>0.39300000000000002</v>
      </c>
      <c r="R1023" s="1" t="str">
        <f t="shared" si="189"/>
        <v>中性</v>
      </c>
    </row>
    <row r="1024" spans="1:18">
      <c r="A1024" s="3">
        <f>信用曲线—价格!A1023</f>
        <v>46055</v>
      </c>
      <c r="B1024" s="14">
        <f>信用曲线—价格!D1023</f>
        <v>2.3050000000000002</v>
      </c>
      <c r="C1024" s="14">
        <f t="shared" ref="C1024:C1087" si="190">AVERAGE(B965:B1024)</f>
        <v>2.3602966666666672</v>
      </c>
      <c r="D1024" s="14">
        <f t="shared" ref="D1024:D1087" si="191">STDEV(B965:B1024)</f>
        <v>4.9385625324587783E-2</v>
      </c>
      <c r="E1024" s="14">
        <f t="shared" ref="E1024:E1087" si="192">C1024+2*D1024</f>
        <v>2.4590679173158425</v>
      </c>
      <c r="F1024" s="14">
        <f t="shared" ref="F1024:F1087" si="193">C1024-2*D1024</f>
        <v>2.2615254160174918</v>
      </c>
      <c r="G1024" s="17">
        <f t="shared" ref="G1024:G1087" si="194">IF(AND(E1024&lt;&gt;F1024,NOT(ISBLANK(B1024))),100*(B1024-F1024)/(E1024-F1024),"")</f>
        <v>22.007711604728645</v>
      </c>
      <c r="H1024" s="17">
        <f>信用曲线—价格!H1023</f>
        <v>38.840000000000011</v>
      </c>
      <c r="I1024" s="17">
        <f t="shared" ref="I1024:I1087" si="195">AVERAGE(H965:H1024)</f>
        <v>41.890333333333338</v>
      </c>
      <c r="J1024" s="17">
        <f t="shared" ref="J1024:J1087" si="196">STDEV(H965:H1024)</f>
        <v>3.1528517984955831</v>
      </c>
      <c r="K1024" s="17">
        <f t="shared" ref="K1024:K1087" si="197">I1024+2*J1024</f>
        <v>48.196036930324503</v>
      </c>
      <c r="L1024" s="17">
        <f t="shared" ref="L1024:L1087" si="198">I1024-2*J1024</f>
        <v>35.584629736342173</v>
      </c>
      <c r="M1024" s="17">
        <f t="shared" ref="M1024:M1087" si="199">IF(AND(K1024&lt;&gt;L1024,NOT(ISBLANK(H1024))),100*(H1024-L1024)/(K1024-L1024),"")</f>
        <v>25.812902664907792</v>
      </c>
      <c r="N1024" s="17">
        <f t="shared" ref="N1024:N1087" si="200">IF(AND(NOT(ISBLANK(G1024)),NOT(ISBLANK(M1024))),(G1024+M1024)/2,"")</f>
        <v>23.910307134818218</v>
      </c>
      <c r="O1024" s="18">
        <f>IFERROR(_xlfn.PERCENTRANK.EXC(INDEX(B:B, MAX(4, ROW()-251)):INDEX(B:B, ROW()), B1024), "")</f>
        <v>0.498</v>
      </c>
      <c r="P1024" s="18">
        <f>IFERROR(_xlfn.PERCENTRANK.EXC(INDEX(H:H, MAX(4, ROW()-251)):INDEX(H:H, ROW()), H1024), "")</f>
        <v>0.20499999999999999</v>
      </c>
      <c r="Q1024">
        <f t="shared" ref="Q1024:Q1087" si="201">AVERAGE(O1024:P1024)</f>
        <v>0.35149999999999998</v>
      </c>
      <c r="R1024" s="1" t="str">
        <f t="shared" si="189"/>
        <v>中性</v>
      </c>
    </row>
    <row r="1025" spans="1:18">
      <c r="A1025" s="3">
        <f>信用曲线—价格!A1024</f>
        <v>46056</v>
      </c>
      <c r="B1025" s="14">
        <f>信用曲线—价格!D1024</f>
        <v>2.3081</v>
      </c>
      <c r="C1025" s="14">
        <f t="shared" si="190"/>
        <v>2.3604166666666666</v>
      </c>
      <c r="D1025" s="14">
        <f t="shared" si="191"/>
        <v>4.9247407801236036E-2</v>
      </c>
      <c r="E1025" s="14">
        <f t="shared" si="192"/>
        <v>2.4589114822691385</v>
      </c>
      <c r="F1025" s="14">
        <f t="shared" si="193"/>
        <v>2.2619218510641947</v>
      </c>
      <c r="G1025" s="17">
        <f t="shared" si="194"/>
        <v>23.441918568679665</v>
      </c>
      <c r="H1025" s="17">
        <f>信用曲线—价格!H1024</f>
        <v>39.15</v>
      </c>
      <c r="I1025" s="17">
        <f t="shared" si="195"/>
        <v>41.915333333333336</v>
      </c>
      <c r="J1025" s="17">
        <f t="shared" si="196"/>
        <v>3.1244782434488636</v>
      </c>
      <c r="K1025" s="17">
        <f t="shared" si="197"/>
        <v>48.164289820231062</v>
      </c>
      <c r="L1025" s="17">
        <f t="shared" si="198"/>
        <v>35.666376846435611</v>
      </c>
      <c r="M1025" s="17">
        <f t="shared" si="199"/>
        <v>27.873639069727478</v>
      </c>
      <c r="N1025" s="17">
        <f t="shared" si="200"/>
        <v>25.657778819203571</v>
      </c>
      <c r="O1025" s="18">
        <f>IFERROR(_xlfn.PERCENTRANK.EXC(INDEX(B:B, MAX(4, ROW()-251)):INDEX(B:B, ROW()), B1025), "")</f>
        <v>0.52100000000000002</v>
      </c>
      <c r="P1025" s="18">
        <f>IFERROR(_xlfn.PERCENTRANK.EXC(INDEX(H:H, MAX(4, ROW()-251)):INDEX(H:H, ROW()), H1025), "")</f>
        <v>0.221</v>
      </c>
      <c r="Q1025">
        <f t="shared" si="201"/>
        <v>0.371</v>
      </c>
      <c r="R1025" s="1" t="str">
        <f t="shared" si="189"/>
        <v>中性</v>
      </c>
    </row>
    <row r="1026" spans="1:18">
      <c r="A1026" s="3">
        <f>信用曲线—价格!A1025</f>
        <v>46057</v>
      </c>
      <c r="B1026" s="14">
        <f>信用曲线—价格!D1025</f>
        <v>2.3075000000000001</v>
      </c>
      <c r="C1026" s="14">
        <f t="shared" si="190"/>
        <v>2.3606099999999999</v>
      </c>
      <c r="D1026" s="14">
        <f t="shared" si="191"/>
        <v>4.9012045216162786E-2</v>
      </c>
      <c r="E1026" s="14">
        <f t="shared" si="192"/>
        <v>2.4586340904323256</v>
      </c>
      <c r="F1026" s="14">
        <f t="shared" si="193"/>
        <v>2.2625859095676741</v>
      </c>
      <c r="G1026" s="17">
        <f t="shared" si="194"/>
        <v>22.909720576970791</v>
      </c>
      <c r="H1026" s="17">
        <f>信用曲线—价格!H1025</f>
        <v>39.070000000000007</v>
      </c>
      <c r="I1026" s="17">
        <f t="shared" si="195"/>
        <v>41.937000000000005</v>
      </c>
      <c r="J1026" s="17">
        <f t="shared" si="196"/>
        <v>3.0996540539610677</v>
      </c>
      <c r="K1026" s="17">
        <f t="shared" si="197"/>
        <v>48.13630810792214</v>
      </c>
      <c r="L1026" s="17">
        <f t="shared" si="198"/>
        <v>35.737691892077869</v>
      </c>
      <c r="M1026" s="17">
        <f t="shared" si="199"/>
        <v>26.876451774221064</v>
      </c>
      <c r="N1026" s="17">
        <f t="shared" si="200"/>
        <v>24.893086175595926</v>
      </c>
      <c r="O1026" s="18">
        <f>IFERROR(_xlfn.PERCENTRANK.EXC(INDEX(B:B, MAX(4, ROW()-251)):INDEX(B:B, ROW()), B1026), "")</f>
        <v>0.50900000000000001</v>
      </c>
      <c r="P1026" s="18">
        <f>IFERROR(_xlfn.PERCENTRANK.EXC(INDEX(H:H, MAX(4, ROW()-251)):INDEX(H:H, ROW()), H1026), "")</f>
        <v>0.217</v>
      </c>
      <c r="Q1026">
        <f t="shared" si="201"/>
        <v>0.36299999999999999</v>
      </c>
      <c r="R1026" s="1" t="str">
        <f t="shared" ref="R1026:R1089" si="202">IF(Q1026="", "", IF(Q1026&gt;=0.55, "便宜", IF(Q1026&gt;=0.15, "中性", "贵")))</f>
        <v>中性</v>
      </c>
    </row>
    <row r="1027" spans="1:18">
      <c r="A1027" s="3">
        <f>信用曲线—价格!A1026</f>
        <v>46058</v>
      </c>
      <c r="B1027" s="14">
        <f>信用曲线—价格!D1026</f>
        <v>2.3045</v>
      </c>
      <c r="C1027" s="14">
        <f t="shared" si="190"/>
        <v>2.3607650000000002</v>
      </c>
      <c r="D1027" s="14">
        <f t="shared" si="191"/>
        <v>4.8815994270425038E-2</v>
      </c>
      <c r="E1027" s="14">
        <f t="shared" si="192"/>
        <v>2.4583969885408501</v>
      </c>
      <c r="F1027" s="14">
        <f t="shared" si="193"/>
        <v>2.2631330114591504</v>
      </c>
      <c r="G1027" s="17">
        <f t="shared" si="194"/>
        <v>21.185161318076307</v>
      </c>
      <c r="H1027" s="17">
        <f>信用曲线—价格!H1026</f>
        <v>39.61999999999999</v>
      </c>
      <c r="I1027" s="17">
        <f t="shared" si="195"/>
        <v>41.952333333333335</v>
      </c>
      <c r="J1027" s="17">
        <f t="shared" si="196"/>
        <v>3.0856136200809998</v>
      </c>
      <c r="K1027" s="17">
        <f t="shared" si="197"/>
        <v>48.123560573495332</v>
      </c>
      <c r="L1027" s="17">
        <f t="shared" si="198"/>
        <v>35.781106093171339</v>
      </c>
      <c r="M1027" s="17">
        <f t="shared" si="199"/>
        <v>31.103164390425842</v>
      </c>
      <c r="N1027" s="17">
        <f t="shared" si="200"/>
        <v>26.144162854251075</v>
      </c>
      <c r="O1027" s="18">
        <f>IFERROR(_xlfn.PERCENTRANK.EXC(INDEX(B:B, MAX(4, ROW()-251)):INDEX(B:B, ROW()), B1027), "")</f>
        <v>0.48599999999999999</v>
      </c>
      <c r="P1027" s="18">
        <f>IFERROR(_xlfn.PERCENTRANK.EXC(INDEX(H:H, MAX(4, ROW()-251)):INDEX(H:H, ROW()), H1027), "")</f>
        <v>0.27200000000000002</v>
      </c>
      <c r="Q1027">
        <f t="shared" si="201"/>
        <v>0.379</v>
      </c>
      <c r="R1027" s="1" t="str">
        <f t="shared" si="202"/>
        <v>中性</v>
      </c>
    </row>
    <row r="1028" spans="1:18">
      <c r="A1028" s="3">
        <f>信用曲线—价格!A1027</f>
        <v>46059</v>
      </c>
      <c r="B1028" s="14">
        <f>信用曲线—价格!D1027</f>
        <v>2.3109000000000002</v>
      </c>
      <c r="C1028" s="14">
        <f t="shared" si="190"/>
        <v>2.3609266666666664</v>
      </c>
      <c r="D1028" s="14">
        <f t="shared" si="191"/>
        <v>4.8631097906749125E-2</v>
      </c>
      <c r="E1028" s="14">
        <f t="shared" si="192"/>
        <v>2.4581888624801644</v>
      </c>
      <c r="F1028" s="14">
        <f t="shared" si="193"/>
        <v>2.2636644708531684</v>
      </c>
      <c r="G1028" s="17">
        <f t="shared" si="194"/>
        <v>24.282573898191018</v>
      </c>
      <c r="H1028" s="17">
        <f>信用曲线—价格!H1027</f>
        <v>41.810000000000016</v>
      </c>
      <c r="I1028" s="17">
        <f t="shared" si="195"/>
        <v>41.99</v>
      </c>
      <c r="J1028" s="17">
        <f t="shared" si="196"/>
        <v>3.0695431118090246</v>
      </c>
      <c r="K1028" s="17">
        <f t="shared" si="197"/>
        <v>48.129086223618053</v>
      </c>
      <c r="L1028" s="17">
        <f t="shared" si="198"/>
        <v>35.850913776381951</v>
      </c>
      <c r="M1028" s="17">
        <f t="shared" si="199"/>
        <v>48.533983776710151</v>
      </c>
      <c r="N1028" s="17">
        <f t="shared" si="200"/>
        <v>36.408278837450581</v>
      </c>
      <c r="O1028" s="18">
        <f>IFERROR(_xlfn.PERCENTRANK.EXC(INDEX(B:B, MAX(4, ROW()-251)):INDEX(B:B, ROW()), B1028), "")</f>
        <v>0.52900000000000003</v>
      </c>
      <c r="P1028" s="18">
        <f>IFERROR(_xlfn.PERCENTRANK.EXC(INDEX(H:H, MAX(4, ROW()-251)):INDEX(H:H, ROW()), H1028), "")</f>
        <v>0.36699999999999999</v>
      </c>
      <c r="Q1028">
        <f t="shared" si="201"/>
        <v>0.44800000000000001</v>
      </c>
      <c r="R1028" s="1" t="str">
        <f t="shared" si="202"/>
        <v>中性</v>
      </c>
    </row>
    <row r="1029" spans="1:18">
      <c r="A1029" s="3">
        <f>信用曲线—价格!A1028</f>
        <v>46062</v>
      </c>
      <c r="B1029" s="14">
        <f>信用曲线—价格!D1028</f>
        <v>2.3010999999999999</v>
      </c>
      <c r="C1029" s="14">
        <f t="shared" si="190"/>
        <v>2.3610083333333329</v>
      </c>
      <c r="D1029" s="14">
        <f t="shared" si="191"/>
        <v>4.8524557094763235E-2</v>
      </c>
      <c r="E1029" s="14">
        <f t="shared" si="192"/>
        <v>2.4580574475228594</v>
      </c>
      <c r="F1029" s="14">
        <f t="shared" si="193"/>
        <v>2.2639592191438065</v>
      </c>
      <c r="G1029" s="17">
        <f t="shared" si="194"/>
        <v>19.135043717999064</v>
      </c>
      <c r="H1029" s="17">
        <f>信用曲线—价格!H1028</f>
        <v>42.209999999999994</v>
      </c>
      <c r="I1029" s="17">
        <f t="shared" si="195"/>
        <v>42.046500000000009</v>
      </c>
      <c r="J1029" s="17">
        <f t="shared" si="196"/>
        <v>3.0412741670757062</v>
      </c>
      <c r="K1029" s="17">
        <f t="shared" si="197"/>
        <v>48.12904833415142</v>
      </c>
      <c r="L1029" s="17">
        <f t="shared" si="198"/>
        <v>35.963951665848597</v>
      </c>
      <c r="M1029" s="17">
        <f t="shared" si="199"/>
        <v>51.344009048658016</v>
      </c>
      <c r="N1029" s="17">
        <f t="shared" si="200"/>
        <v>35.239526383328538</v>
      </c>
      <c r="O1029" s="18">
        <f>IFERROR(_xlfn.PERCENTRANK.EXC(INDEX(B:B, MAX(4, ROW()-251)):INDEX(B:B, ROW()), B1029), "")</f>
        <v>0.46600000000000003</v>
      </c>
      <c r="P1029" s="18">
        <f>IFERROR(_xlfn.PERCENTRANK.EXC(INDEX(H:H, MAX(4, ROW()-251)):INDEX(H:H, ROW()), H1029), "")</f>
        <v>0.41499999999999998</v>
      </c>
      <c r="Q1029">
        <f t="shared" si="201"/>
        <v>0.4405</v>
      </c>
      <c r="R1029" s="1" t="str">
        <f t="shared" si="202"/>
        <v>中性</v>
      </c>
    </row>
    <row r="1030" spans="1:18">
      <c r="A1030" s="3">
        <f>信用曲线—价格!A1029</f>
        <v>46063</v>
      </c>
      <c r="B1030" s="14">
        <f>信用曲线—价格!D1029</f>
        <v>2.2904</v>
      </c>
      <c r="C1030" s="14">
        <f t="shared" si="190"/>
        <v>2.3609466666666665</v>
      </c>
      <c r="D1030" s="14">
        <f t="shared" si="191"/>
        <v>4.861329756933766E-2</v>
      </c>
      <c r="E1030" s="14">
        <f t="shared" si="192"/>
        <v>2.4581732618053418</v>
      </c>
      <c r="F1030" s="14">
        <f t="shared" si="193"/>
        <v>2.2637200715279913</v>
      </c>
      <c r="G1030" s="17">
        <f t="shared" si="194"/>
        <v>13.720488943356949</v>
      </c>
      <c r="H1030" s="17">
        <f>信用曲线—价格!H1029</f>
        <v>40.89</v>
      </c>
      <c r="I1030" s="17">
        <f t="shared" si="195"/>
        <v>42.067833333333333</v>
      </c>
      <c r="J1030" s="17">
        <f t="shared" si="196"/>
        <v>3.0283553133598429</v>
      </c>
      <c r="K1030" s="17">
        <f t="shared" si="197"/>
        <v>48.124543960053018</v>
      </c>
      <c r="L1030" s="17">
        <f t="shared" si="198"/>
        <v>36.011122706613648</v>
      </c>
      <c r="M1030" s="17">
        <f t="shared" si="199"/>
        <v>40.27662533407802</v>
      </c>
      <c r="N1030" s="17">
        <f t="shared" si="200"/>
        <v>26.998557138717484</v>
      </c>
      <c r="O1030" s="18">
        <f>IFERROR(_xlfn.PERCENTRANK.EXC(INDEX(B:B, MAX(4, ROW()-251)):INDEX(B:B, ROW()), B1030), "")</f>
        <v>0.42199999999999999</v>
      </c>
      <c r="P1030" s="18">
        <f>IFERROR(_xlfn.PERCENTRANK.EXC(INDEX(H:H, MAX(4, ROW()-251)):INDEX(H:H, ROW()), H1030), "")</f>
        <v>0.33500000000000002</v>
      </c>
      <c r="Q1030">
        <f t="shared" si="201"/>
        <v>0.3785</v>
      </c>
      <c r="R1030" s="1" t="str">
        <f t="shared" si="202"/>
        <v>中性</v>
      </c>
    </row>
    <row r="1031" spans="1:18">
      <c r="A1031" s="3">
        <f>信用曲线—价格!A1030</f>
        <v>46064</v>
      </c>
      <c r="B1031" s="14">
        <f>信用曲线—价格!D1030</f>
        <v>2.2827000000000002</v>
      </c>
      <c r="C1031" s="14">
        <f t="shared" si="190"/>
        <v>2.3610416666666665</v>
      </c>
      <c r="D1031" s="14">
        <f t="shared" si="191"/>
        <v>4.8451769804364629E-2</v>
      </c>
      <c r="E1031" s="14">
        <f t="shared" si="192"/>
        <v>2.4579452062753959</v>
      </c>
      <c r="F1031" s="14">
        <f t="shared" si="193"/>
        <v>2.264138127057937</v>
      </c>
      <c r="G1031" s="17">
        <f t="shared" si="194"/>
        <v>9.577499963887286</v>
      </c>
      <c r="H1031" s="17">
        <f>信用曲线—价格!H1030</f>
        <v>41.370000000000019</v>
      </c>
      <c r="I1031" s="17">
        <f t="shared" si="195"/>
        <v>42.128666666666668</v>
      </c>
      <c r="J1031" s="17">
        <f t="shared" si="196"/>
        <v>2.9757394561242174</v>
      </c>
      <c r="K1031" s="17">
        <f t="shared" si="197"/>
        <v>48.080145578915101</v>
      </c>
      <c r="L1031" s="17">
        <f t="shared" si="198"/>
        <v>36.177187754418235</v>
      </c>
      <c r="M1031" s="17">
        <f t="shared" si="199"/>
        <v>43.626234102037429</v>
      </c>
      <c r="N1031" s="17">
        <f t="shared" si="200"/>
        <v>26.601867032962357</v>
      </c>
      <c r="O1031" s="18">
        <f>IFERROR(_xlfn.PERCENTRANK.EXC(INDEX(B:B, MAX(4, ROW()-251)):INDEX(B:B, ROW()), B1031), "")</f>
        <v>0.38700000000000001</v>
      </c>
      <c r="P1031" s="18">
        <f>IFERROR(_xlfn.PERCENTRANK.EXC(INDEX(H:H, MAX(4, ROW()-251)):INDEX(H:H, ROW()), H1031), "")</f>
        <v>0.35099999999999998</v>
      </c>
      <c r="Q1031">
        <f t="shared" si="201"/>
        <v>0.36899999999999999</v>
      </c>
      <c r="R1031" s="1" t="str">
        <f t="shared" si="202"/>
        <v>中性</v>
      </c>
    </row>
    <row r="1032" spans="1:18">
      <c r="A1032" s="3">
        <f>信用曲线—价格!A1031</f>
        <v>46065</v>
      </c>
      <c r="B1032" s="14">
        <f>信用曲线—价格!D1031</f>
        <v>2.2808000000000002</v>
      </c>
      <c r="C1032" s="14">
        <f t="shared" si="190"/>
        <v>2.3611116666666665</v>
      </c>
      <c r="D1032" s="14">
        <f t="shared" si="191"/>
        <v>4.8330588593408517E-2</v>
      </c>
      <c r="E1032" s="14">
        <f t="shared" si="192"/>
        <v>2.4577728438534834</v>
      </c>
      <c r="F1032" s="14">
        <f t="shared" si="193"/>
        <v>2.2644504894798496</v>
      </c>
      <c r="G1032" s="17">
        <f t="shared" si="194"/>
        <v>8.4571236332824071</v>
      </c>
      <c r="H1032" s="17">
        <f>信用曲线—价格!H1031</f>
        <v>41.900000000000027</v>
      </c>
      <c r="I1032" s="17">
        <f t="shared" si="195"/>
        <v>42.207333333333331</v>
      </c>
      <c r="J1032" s="17">
        <f t="shared" si="196"/>
        <v>2.9042288667965646</v>
      </c>
      <c r="K1032" s="17">
        <f t="shared" si="197"/>
        <v>48.015791066926461</v>
      </c>
      <c r="L1032" s="17">
        <f t="shared" si="198"/>
        <v>36.398875599740201</v>
      </c>
      <c r="M1032" s="17">
        <f t="shared" si="199"/>
        <v>47.354432558268897</v>
      </c>
      <c r="N1032" s="17">
        <f t="shared" si="200"/>
        <v>27.905778095775652</v>
      </c>
      <c r="O1032" s="18">
        <f>IFERROR(_xlfn.PERCENTRANK.EXC(INDEX(B:B, MAX(4, ROW()-251)):INDEX(B:B, ROW()), B1032), "")</f>
        <v>0.375</v>
      </c>
      <c r="P1032" s="18">
        <f>IFERROR(_xlfn.PERCENTRANK.EXC(INDEX(H:H, MAX(4, ROW()-251)):INDEX(H:H, ROW()), H1032), "")</f>
        <v>0.38300000000000001</v>
      </c>
      <c r="Q1032">
        <f t="shared" si="201"/>
        <v>0.379</v>
      </c>
      <c r="R1032" s="1" t="str">
        <f t="shared" si="202"/>
        <v>中性</v>
      </c>
    </row>
    <row r="1033" spans="1:18">
      <c r="A1033" s="3">
        <f>信用曲线—价格!A1032</f>
        <v>46066</v>
      </c>
      <c r="B1033" s="14">
        <f>信用曲线—价格!D1032</f>
        <v>2.2722000000000002</v>
      </c>
      <c r="C1033" s="14">
        <f t="shared" si="190"/>
        <v>2.3610283333333331</v>
      </c>
      <c r="D1033" s="14">
        <f t="shared" si="191"/>
        <v>4.8481798407610223E-2</v>
      </c>
      <c r="E1033" s="14">
        <f t="shared" si="192"/>
        <v>2.4579919301485535</v>
      </c>
      <c r="F1033" s="14">
        <f t="shared" si="193"/>
        <v>2.2640647365181126</v>
      </c>
      <c r="G1033" s="17">
        <f t="shared" si="194"/>
        <v>4.1950091318243272</v>
      </c>
      <c r="H1033" s="17">
        <f>信用曲线—价格!H1032</f>
        <v>40.790000000000013</v>
      </c>
      <c r="I1033" s="17">
        <f t="shared" si="195"/>
        <v>42.26016666666667</v>
      </c>
      <c r="J1033" s="17">
        <f t="shared" si="196"/>
        <v>2.8476451714704321</v>
      </c>
      <c r="K1033" s="17">
        <f t="shared" si="197"/>
        <v>47.955457009607535</v>
      </c>
      <c r="L1033" s="17">
        <f t="shared" si="198"/>
        <v>36.564876323725805</v>
      </c>
      <c r="M1033" s="17">
        <f t="shared" si="199"/>
        <v>37.0931368012793</v>
      </c>
      <c r="N1033" s="17">
        <f t="shared" si="200"/>
        <v>20.644072966551814</v>
      </c>
      <c r="O1033" s="18">
        <f>IFERROR(_xlfn.PERCENTRANK.EXC(INDEX(B:B, MAX(4, ROW()-251)):INDEX(B:B, ROW()), B1033), "")</f>
        <v>0.32400000000000001</v>
      </c>
      <c r="P1033" s="18">
        <f>IFERROR(_xlfn.PERCENTRANK.EXC(INDEX(H:H, MAX(4, ROW()-251)):INDEX(H:H, ROW()), H1033), "")</f>
        <v>0.32800000000000001</v>
      </c>
      <c r="Q1033">
        <f t="shared" si="201"/>
        <v>0.32600000000000001</v>
      </c>
      <c r="R1033" s="1" t="str">
        <f t="shared" si="202"/>
        <v>中性</v>
      </c>
    </row>
    <row r="1034" spans="1:18">
      <c r="A1034" s="3">
        <f>信用曲线—价格!A1033</f>
        <v>46067</v>
      </c>
      <c r="B1034" s="14">
        <f>信用曲线—价格!D1033</f>
        <v>2.2722000000000002</v>
      </c>
      <c r="C1034" s="14">
        <f t="shared" si="190"/>
        <v>2.3608350000000002</v>
      </c>
      <c r="D1034" s="14">
        <f t="shared" si="191"/>
        <v>4.8816956018531636E-2</v>
      </c>
      <c r="E1034" s="14">
        <f t="shared" si="192"/>
        <v>2.4584689120370635</v>
      </c>
      <c r="F1034" s="14">
        <f t="shared" si="193"/>
        <v>2.263201087962937</v>
      </c>
      <c r="G1034" s="17">
        <f t="shared" si="194"/>
        <v>4.6084971140187161</v>
      </c>
      <c r="H1034" s="17">
        <f>信用曲线—价格!H1033</f>
        <v>40.85000000000003</v>
      </c>
      <c r="I1034" s="17">
        <f t="shared" si="195"/>
        <v>42.307166666666674</v>
      </c>
      <c r="J1034" s="17">
        <f t="shared" si="196"/>
        <v>2.7995084869243696</v>
      </c>
      <c r="K1034" s="17">
        <f t="shared" si="197"/>
        <v>47.906183640515415</v>
      </c>
      <c r="L1034" s="17">
        <f t="shared" si="198"/>
        <v>36.708149692817933</v>
      </c>
      <c r="M1034" s="17">
        <f t="shared" si="199"/>
        <v>36.987299078814956</v>
      </c>
      <c r="N1034" s="17">
        <f t="shared" si="200"/>
        <v>20.797898096416837</v>
      </c>
      <c r="O1034" s="18">
        <f>IFERROR(_xlfn.PERCENTRANK.EXC(INDEX(B:B, MAX(4, ROW()-251)):INDEX(B:B, ROW()), B1034), "")</f>
        <v>0.32</v>
      </c>
      <c r="P1034" s="18">
        <f>IFERROR(_xlfn.PERCENTRANK.EXC(INDEX(H:H, MAX(4, ROW()-251)):INDEX(H:H, ROW()), H1034), "")</f>
        <v>0.33900000000000002</v>
      </c>
      <c r="Q1034">
        <f t="shared" si="201"/>
        <v>0.32950000000000002</v>
      </c>
      <c r="R1034" s="1" t="str">
        <f t="shared" si="202"/>
        <v>中性</v>
      </c>
    </row>
    <row r="1035" spans="1:18">
      <c r="A1035" s="3">
        <f>信用曲线—价格!A1034</f>
        <v>46077</v>
      </c>
      <c r="B1035" s="14">
        <f>信用曲线—价格!D1034</f>
        <v>2.2673999999999999</v>
      </c>
      <c r="C1035" s="14">
        <f t="shared" si="190"/>
        <v>2.3605433333333337</v>
      </c>
      <c r="D1035" s="14">
        <f t="shared" si="191"/>
        <v>4.9327938817901124E-2</v>
      </c>
      <c r="E1035" s="14">
        <f t="shared" si="192"/>
        <v>2.4591992109691359</v>
      </c>
      <c r="F1035" s="14">
        <f t="shared" si="193"/>
        <v>2.2618874556975315</v>
      </c>
      <c r="G1035" s="17">
        <f t="shared" si="194"/>
        <v>2.793824572124576</v>
      </c>
      <c r="H1035" s="17">
        <f>信用曲线—价格!H1034</f>
        <v>40.479999999999983</v>
      </c>
      <c r="I1035" s="17">
        <f t="shared" si="195"/>
        <v>42.346166666666676</v>
      </c>
      <c r="J1035" s="17">
        <f t="shared" si="196"/>
        <v>2.7564396660852846</v>
      </c>
      <c r="K1035" s="17">
        <f t="shared" si="197"/>
        <v>47.859045998837246</v>
      </c>
      <c r="L1035" s="17">
        <f t="shared" si="198"/>
        <v>36.833287334496106</v>
      </c>
      <c r="M1035" s="17">
        <f t="shared" si="199"/>
        <v>33.074482913342379</v>
      </c>
      <c r="N1035" s="17">
        <f t="shared" si="200"/>
        <v>17.934153742733479</v>
      </c>
      <c r="O1035" s="18">
        <f>IFERROR(_xlfn.PERCENTRANK.EXC(INDEX(B:B, MAX(4, ROW()-251)):INDEX(B:B, ROW()), B1035), "")</f>
        <v>0.312</v>
      </c>
      <c r="P1035" s="18">
        <f>IFERROR(_xlfn.PERCENTRANK.EXC(INDEX(H:H, MAX(4, ROW()-251)):INDEX(H:H, ROW()), H1035), "")</f>
        <v>0.316</v>
      </c>
      <c r="Q1035">
        <f t="shared" si="201"/>
        <v>0.314</v>
      </c>
      <c r="R1035" s="1" t="str">
        <f t="shared" si="202"/>
        <v>中性</v>
      </c>
    </row>
    <row r="1036" spans="1:18">
      <c r="A1036" s="3">
        <f>信用曲线—价格!A1035</f>
        <v>46078</v>
      </c>
      <c r="B1036" s="14">
        <f>信用曲线—价格!D1035</f>
        <v>2.2726999999999999</v>
      </c>
      <c r="C1036" s="14">
        <f t="shared" si="190"/>
        <v>2.3602949999999998</v>
      </c>
      <c r="D1036" s="14">
        <f t="shared" si="191"/>
        <v>4.973719211677529E-2</v>
      </c>
      <c r="E1036" s="14">
        <f t="shared" si="192"/>
        <v>2.4597693842335504</v>
      </c>
      <c r="F1036" s="14">
        <f t="shared" si="193"/>
        <v>2.2608206157664492</v>
      </c>
      <c r="G1036" s="17">
        <f t="shared" si="194"/>
        <v>5.9710770391198178</v>
      </c>
      <c r="H1036" s="17">
        <f>信用曲线—价格!H1035</f>
        <v>40.009999999999991</v>
      </c>
      <c r="I1036" s="17">
        <f t="shared" si="195"/>
        <v>42.389499999999998</v>
      </c>
      <c r="J1036" s="17">
        <f t="shared" si="196"/>
        <v>2.6973272552721319</v>
      </c>
      <c r="K1036" s="17">
        <f t="shared" si="197"/>
        <v>47.784154510544262</v>
      </c>
      <c r="L1036" s="17">
        <f t="shared" si="198"/>
        <v>36.994845489455734</v>
      </c>
      <c r="M1036" s="17">
        <f t="shared" si="199"/>
        <v>27.945760981086988</v>
      </c>
      <c r="N1036" s="17">
        <f t="shared" si="200"/>
        <v>16.958419010103402</v>
      </c>
      <c r="O1036" s="18">
        <f>IFERROR(_xlfn.PERCENTRANK.EXC(INDEX(B:B, MAX(4, ROW()-251)):INDEX(B:B, ROW()), B1036), "")</f>
        <v>0.32800000000000001</v>
      </c>
      <c r="P1036" s="18">
        <f>IFERROR(_xlfn.PERCENTRANK.EXC(INDEX(H:H, MAX(4, ROW()-251)):INDEX(H:H, ROW()), H1036), "")</f>
        <v>0.29599999999999999</v>
      </c>
      <c r="Q1036">
        <f t="shared" si="201"/>
        <v>0.312</v>
      </c>
      <c r="R1036" s="1" t="str">
        <f t="shared" si="202"/>
        <v>中性</v>
      </c>
    </row>
    <row r="1037" spans="1:18">
      <c r="A1037" s="3">
        <f>信用曲线—价格!A1036</f>
        <v>46079</v>
      </c>
      <c r="B1037" s="14">
        <f>信用曲线—价格!D1036</f>
        <v>2.2867000000000002</v>
      </c>
      <c r="C1037" s="14">
        <f t="shared" si="190"/>
        <v>2.35982</v>
      </c>
      <c r="D1037" s="14">
        <f t="shared" si="191"/>
        <v>5.0307972882965749E-2</v>
      </c>
      <c r="E1037" s="14">
        <f t="shared" si="192"/>
        <v>2.4604359457659317</v>
      </c>
      <c r="F1037" s="14">
        <f t="shared" si="193"/>
        <v>2.2592040542340683</v>
      </c>
      <c r="G1037" s="17">
        <f t="shared" si="194"/>
        <v>13.663811216314134</v>
      </c>
      <c r="H1037" s="17">
        <f>信用曲线—价格!H1036</f>
        <v>41.58000000000002</v>
      </c>
      <c r="I1037" s="17">
        <f t="shared" si="195"/>
        <v>42.442166666666665</v>
      </c>
      <c r="J1037" s="17">
        <f t="shared" si="196"/>
        <v>2.6489230889313182</v>
      </c>
      <c r="K1037" s="17">
        <f t="shared" si="197"/>
        <v>47.740012844529303</v>
      </c>
      <c r="L1037" s="17">
        <f t="shared" si="198"/>
        <v>37.144320488804027</v>
      </c>
      <c r="M1037" s="17">
        <f t="shared" si="199"/>
        <v>41.863045493192494</v>
      </c>
      <c r="N1037" s="17">
        <f t="shared" si="200"/>
        <v>27.763428354753316</v>
      </c>
      <c r="O1037" s="18">
        <f>IFERROR(_xlfn.PERCENTRANK.EXC(INDEX(B:B, MAX(4, ROW()-251)):INDEX(B:B, ROW()), B1037), "")</f>
        <v>0.40699999999999997</v>
      </c>
      <c r="P1037" s="18">
        <f>IFERROR(_xlfn.PERCENTRANK.EXC(INDEX(H:H, MAX(4, ROW()-251)):INDEX(H:H, ROW()), H1037), "")</f>
        <v>0.375</v>
      </c>
      <c r="Q1037">
        <f t="shared" si="201"/>
        <v>0.39100000000000001</v>
      </c>
      <c r="R1037" s="1" t="str">
        <f t="shared" si="202"/>
        <v>中性</v>
      </c>
    </row>
    <row r="1038" spans="1:18">
      <c r="A1038" s="3">
        <f>信用曲线—价格!A1037</f>
        <v>46080</v>
      </c>
      <c r="B1038" s="14">
        <f>信用曲线—价格!D1037</f>
        <v>2.2774999999999999</v>
      </c>
      <c r="C1038" s="14">
        <f t="shared" si="190"/>
        <v>2.3589483333333336</v>
      </c>
      <c r="D1038" s="14">
        <f t="shared" si="191"/>
        <v>5.1280622076618466E-2</v>
      </c>
      <c r="E1038" s="14">
        <f t="shared" si="192"/>
        <v>2.4615095774865705</v>
      </c>
      <c r="F1038" s="14">
        <f t="shared" si="193"/>
        <v>2.2563870891800968</v>
      </c>
      <c r="G1038" s="17">
        <f t="shared" si="194"/>
        <v>10.292830880814128</v>
      </c>
      <c r="H1038" s="17">
        <f>信用曲线—价格!H1037</f>
        <v>40.819999999999993</v>
      </c>
      <c r="I1038" s="17">
        <f t="shared" si="195"/>
        <v>42.479000000000006</v>
      </c>
      <c r="J1038" s="17">
        <f t="shared" si="196"/>
        <v>2.6098098508564016</v>
      </c>
      <c r="K1038" s="17">
        <f t="shared" si="197"/>
        <v>47.698619701712808</v>
      </c>
      <c r="L1038" s="17">
        <f t="shared" si="198"/>
        <v>37.259380298287205</v>
      </c>
      <c r="M1038" s="17">
        <f t="shared" si="199"/>
        <v>34.108037608030934</v>
      </c>
      <c r="N1038" s="17">
        <f t="shared" si="200"/>
        <v>22.200434244422532</v>
      </c>
      <c r="O1038" s="18">
        <f>IFERROR(_xlfn.PERCENTRANK.EXC(INDEX(B:B, MAX(4, ROW()-251)):INDEX(B:B, ROW()), B1038), "")</f>
        <v>0.35499999999999998</v>
      </c>
      <c r="P1038" s="18">
        <f>IFERROR(_xlfn.PERCENTRANK.EXC(INDEX(H:H, MAX(4, ROW()-251)):INDEX(H:H, ROW()), H1038), "")</f>
        <v>0.33900000000000002</v>
      </c>
      <c r="Q1038">
        <f t="shared" si="201"/>
        <v>0.34699999999999998</v>
      </c>
      <c r="R1038" s="1" t="str">
        <f t="shared" si="202"/>
        <v>中性</v>
      </c>
    </row>
    <row r="1039" spans="1:18">
      <c r="A1039" s="3">
        <f>信用曲线—价格!A1038</f>
        <v>46081</v>
      </c>
      <c r="B1039" s="14">
        <f>信用曲线—价格!D1038</f>
        <v>2.2726000000000002</v>
      </c>
      <c r="C1039" s="14">
        <f t="shared" si="190"/>
        <v>2.3579950000000007</v>
      </c>
      <c r="D1039" s="14">
        <f t="shared" si="191"/>
        <v>5.2352182299550992E-2</v>
      </c>
      <c r="E1039" s="14">
        <f t="shared" si="192"/>
        <v>2.4626993645991027</v>
      </c>
      <c r="F1039" s="14">
        <f t="shared" si="193"/>
        <v>2.2532906354008988</v>
      </c>
      <c r="G1039" s="17">
        <f t="shared" si="194"/>
        <v>9.2208976545696917</v>
      </c>
      <c r="H1039" s="17">
        <f>信用曲线—价格!H1038</f>
        <v>41.180000000000014</v>
      </c>
      <c r="I1039" s="17">
        <f t="shared" si="195"/>
        <v>42.505166666666661</v>
      </c>
      <c r="J1039" s="17">
        <f t="shared" si="196"/>
        <v>2.5883392304239035</v>
      </c>
      <c r="K1039" s="17">
        <f t="shared" si="197"/>
        <v>47.681845127514464</v>
      </c>
      <c r="L1039" s="17">
        <f t="shared" si="198"/>
        <v>37.328488205818857</v>
      </c>
      <c r="M1039" s="17">
        <f t="shared" si="199"/>
        <v>37.200608684805012</v>
      </c>
      <c r="N1039" s="17">
        <f t="shared" si="200"/>
        <v>23.210753169687351</v>
      </c>
      <c r="O1039" s="18">
        <f>IFERROR(_xlfn.PERCENTRANK.EXC(INDEX(B:B, MAX(4, ROW()-251)):INDEX(B:B, ROW()), B1039), "")</f>
        <v>0.316</v>
      </c>
      <c r="P1039" s="18">
        <f>IFERROR(_xlfn.PERCENTRANK.EXC(INDEX(H:H, MAX(4, ROW()-251)):INDEX(H:H, ROW()), H1039), "")</f>
        <v>0.36699999999999999</v>
      </c>
      <c r="Q1039">
        <f t="shared" si="201"/>
        <v>0.34150000000000003</v>
      </c>
      <c r="R1039" s="1" t="str">
        <f t="shared" si="202"/>
        <v>中性</v>
      </c>
    </row>
    <row r="1040" spans="1:18">
      <c r="A1040" s="3">
        <f>信用曲线—价格!A1039</f>
        <v>46083</v>
      </c>
      <c r="B1040" s="14">
        <f>信用曲线—价格!D1039</f>
        <v>2.2688999999999999</v>
      </c>
      <c r="C1040" s="14">
        <f t="shared" si="190"/>
        <v>2.3570200000000003</v>
      </c>
      <c r="D1040" s="14">
        <f t="shared" si="191"/>
        <v>5.3464567072065469E-2</v>
      </c>
      <c r="E1040" s="14">
        <f t="shared" si="192"/>
        <v>2.4639491341441313</v>
      </c>
      <c r="F1040" s="14">
        <f t="shared" si="193"/>
        <v>2.2500908658558694</v>
      </c>
      <c r="G1040" s="17">
        <f t="shared" si="194"/>
        <v>8.7951400217912106</v>
      </c>
      <c r="H1040" s="17">
        <f>信用曲线—价格!H1039</f>
        <v>41.52</v>
      </c>
      <c r="I1040" s="17">
        <f t="shared" si="195"/>
        <v>42.532666666666657</v>
      </c>
      <c r="J1040" s="17">
        <f t="shared" si="196"/>
        <v>2.5685568504094469</v>
      </c>
      <c r="K1040" s="17">
        <f t="shared" si="197"/>
        <v>47.669780367485551</v>
      </c>
      <c r="L1040" s="17">
        <f t="shared" si="198"/>
        <v>37.395552965847763</v>
      </c>
      <c r="M1040" s="17">
        <f t="shared" si="199"/>
        <v>40.143622220146433</v>
      </c>
      <c r="N1040" s="17">
        <f t="shared" si="200"/>
        <v>24.469381120968823</v>
      </c>
      <c r="O1040" s="18">
        <f>IFERROR(_xlfn.PERCENTRANK.EXC(INDEX(B:B, MAX(4, ROW()-251)):INDEX(B:B, ROW()), B1040), "")</f>
        <v>0.29599999999999999</v>
      </c>
      <c r="P1040" s="18">
        <f>IFERROR(_xlfn.PERCENTRANK.EXC(INDEX(H:H, MAX(4, ROW()-251)):INDEX(H:H, ROW()), H1040), "")</f>
        <v>0.38300000000000001</v>
      </c>
      <c r="Q1040">
        <f t="shared" si="201"/>
        <v>0.33950000000000002</v>
      </c>
      <c r="R1040" s="1" t="str">
        <f t="shared" si="202"/>
        <v>中性</v>
      </c>
    </row>
    <row r="1041" spans="1:18">
      <c r="A1041" s="3">
        <f>信用曲线—价格!A1040</f>
        <v>46084</v>
      </c>
      <c r="B1041" s="14">
        <f>信用曲线—价格!D1040</f>
        <v>2.2599999999999998</v>
      </c>
      <c r="C1041" s="14">
        <f t="shared" si="190"/>
        <v>2.3558949999999999</v>
      </c>
      <c r="D1041" s="14">
        <f t="shared" si="191"/>
        <v>5.4789991740419638E-2</v>
      </c>
      <c r="E1041" s="14">
        <f t="shared" si="192"/>
        <v>2.4654749834808389</v>
      </c>
      <c r="F1041" s="14">
        <f t="shared" si="193"/>
        <v>2.2463150165191608</v>
      </c>
      <c r="G1041" s="17">
        <f t="shared" si="194"/>
        <v>6.2442898082896434</v>
      </c>
      <c r="H1041" s="17">
        <f>信用曲线—价格!H1040</f>
        <v>40.499999999999979</v>
      </c>
      <c r="I1041" s="17">
        <f t="shared" si="195"/>
        <v>42.560999999999993</v>
      </c>
      <c r="J1041" s="17">
        <f t="shared" si="196"/>
        <v>2.5358525461061832</v>
      </c>
      <c r="K1041" s="17">
        <f t="shared" si="197"/>
        <v>47.632705092212362</v>
      </c>
      <c r="L1041" s="17">
        <f t="shared" si="198"/>
        <v>37.489294907787624</v>
      </c>
      <c r="M1041" s="17">
        <f t="shared" si="199"/>
        <v>29.681389566945732</v>
      </c>
      <c r="N1041" s="17">
        <f t="shared" si="200"/>
        <v>17.962839687617688</v>
      </c>
      <c r="O1041" s="18">
        <f>IFERROR(_xlfn.PERCENTRANK.EXC(INDEX(B:B, MAX(4, ROW()-251)):INDEX(B:B, ROW()), B1041), "")</f>
        <v>0.28799999999999998</v>
      </c>
      <c r="P1041" s="18">
        <f>IFERROR(_xlfn.PERCENTRANK.EXC(INDEX(H:H, MAX(4, ROW()-251)):INDEX(H:H, ROW()), H1041), "")</f>
        <v>0.32400000000000001</v>
      </c>
      <c r="Q1041">
        <f t="shared" si="201"/>
        <v>0.30599999999999999</v>
      </c>
      <c r="R1041" s="1" t="str">
        <f t="shared" si="202"/>
        <v>中性</v>
      </c>
    </row>
    <row r="1042" spans="1:18">
      <c r="A1042" s="3">
        <f>信用曲线—价格!A1041</f>
        <v>46085</v>
      </c>
      <c r="B1042" s="14">
        <f>信用曲线—价格!D1041</f>
        <v>2.2576999999999998</v>
      </c>
      <c r="C1042" s="14">
        <f t="shared" si="190"/>
        <v>2.3546483333333339</v>
      </c>
      <c r="D1042" s="14">
        <f t="shared" si="191"/>
        <v>5.6165060891730102E-2</v>
      </c>
      <c r="E1042" s="14">
        <f t="shared" si="192"/>
        <v>2.4669784551167941</v>
      </c>
      <c r="F1042" s="14">
        <f t="shared" si="193"/>
        <v>2.2423182115498737</v>
      </c>
      <c r="G1042" s="17">
        <f t="shared" si="194"/>
        <v>6.8466891186042576</v>
      </c>
      <c r="H1042" s="17">
        <f>信用曲线—价格!H1041</f>
        <v>41.769999999999975</v>
      </c>
      <c r="I1042" s="17">
        <f t="shared" si="195"/>
        <v>42.637666666666654</v>
      </c>
      <c r="J1042" s="17">
        <f t="shared" si="196"/>
        <v>2.437741638030023</v>
      </c>
      <c r="K1042" s="17">
        <f t="shared" si="197"/>
        <v>47.513149942726699</v>
      </c>
      <c r="L1042" s="17">
        <f t="shared" si="198"/>
        <v>37.762183390606609</v>
      </c>
      <c r="M1042" s="17">
        <f t="shared" si="199"/>
        <v>41.101736817279637</v>
      </c>
      <c r="N1042" s="17">
        <f t="shared" si="200"/>
        <v>23.974212967941948</v>
      </c>
      <c r="O1042" s="18">
        <f>IFERROR(_xlfn.PERCENTRANK.EXC(INDEX(B:B, MAX(4, ROW()-251)):INDEX(B:B, ROW()), B1042), "")</f>
        <v>0.28000000000000003</v>
      </c>
      <c r="P1042" s="18">
        <f>IFERROR(_xlfn.PERCENTRANK.EXC(INDEX(H:H, MAX(4, ROW()-251)):INDEX(H:H, ROW()), H1042), "")</f>
        <v>0.40699999999999997</v>
      </c>
      <c r="Q1042">
        <f t="shared" si="201"/>
        <v>0.34350000000000003</v>
      </c>
      <c r="R1042" s="1" t="str">
        <f t="shared" si="202"/>
        <v>中性</v>
      </c>
    </row>
    <row r="1043" spans="1:18">
      <c r="A1043" s="3">
        <f>信用曲线—价格!A1042</f>
        <v>46086</v>
      </c>
      <c r="B1043" s="14">
        <f>信用曲线—价格!D1042</f>
        <v>2.2522000000000002</v>
      </c>
      <c r="C1043" s="14">
        <f t="shared" si="190"/>
        <v>2.3528616666666671</v>
      </c>
      <c r="D1043" s="14">
        <f t="shared" si="191"/>
        <v>5.769556012547316E-2</v>
      </c>
      <c r="E1043" s="14">
        <f t="shared" si="192"/>
        <v>2.4682527869176134</v>
      </c>
      <c r="F1043" s="14">
        <f t="shared" si="193"/>
        <v>2.2374705464157207</v>
      </c>
      <c r="G1043" s="17">
        <f t="shared" si="194"/>
        <v>6.3824034086187256</v>
      </c>
      <c r="H1043" s="17">
        <f>信用曲线—价格!H1042</f>
        <v>41.220000000000013</v>
      </c>
      <c r="I1043" s="17">
        <f t="shared" si="195"/>
        <v>42.706166666666654</v>
      </c>
      <c r="J1043" s="17">
        <f t="shared" si="196"/>
        <v>2.3353786697393284</v>
      </c>
      <c r="K1043" s="17">
        <f t="shared" si="197"/>
        <v>47.376924006145309</v>
      </c>
      <c r="L1043" s="17">
        <f t="shared" si="198"/>
        <v>38.035409327187999</v>
      </c>
      <c r="M1043" s="17">
        <f t="shared" si="199"/>
        <v>34.090731345588111</v>
      </c>
      <c r="N1043" s="17">
        <f t="shared" si="200"/>
        <v>20.23656737710342</v>
      </c>
      <c r="O1043" s="18">
        <f>IFERROR(_xlfn.PERCENTRANK.EXC(INDEX(B:B, MAX(4, ROW()-251)):INDEX(B:B, ROW()), B1043), "")</f>
        <v>0.26400000000000001</v>
      </c>
      <c r="P1043" s="18">
        <f>IFERROR(_xlfn.PERCENTRANK.EXC(INDEX(H:H, MAX(4, ROW()-251)):INDEX(H:H, ROW()), H1043), "")</f>
        <v>0.375</v>
      </c>
      <c r="Q1043">
        <f t="shared" si="201"/>
        <v>0.31950000000000001</v>
      </c>
      <c r="R1043" s="1" t="str">
        <f t="shared" si="202"/>
        <v>中性</v>
      </c>
    </row>
    <row r="1044" spans="1:18">
      <c r="A1044" s="3">
        <f>信用曲线—价格!A1043</f>
        <v>46087</v>
      </c>
      <c r="B1044" s="14">
        <f>信用曲线—价格!D1043</f>
        <v>2.2513000000000001</v>
      </c>
      <c r="C1044" s="14">
        <f t="shared" si="190"/>
        <v>2.350918333333333</v>
      </c>
      <c r="D1044" s="14">
        <f t="shared" si="191"/>
        <v>5.91263957563899E-2</v>
      </c>
      <c r="E1044" s="14">
        <f t="shared" si="192"/>
        <v>2.4691711248461128</v>
      </c>
      <c r="F1044" s="14">
        <f t="shared" si="193"/>
        <v>2.2326655418205532</v>
      </c>
      <c r="G1044" s="17">
        <f t="shared" si="194"/>
        <v>7.8790775004381217</v>
      </c>
      <c r="H1044" s="17">
        <f>信用曲线—价格!H1043</f>
        <v>40.880000000000003</v>
      </c>
      <c r="I1044" s="17">
        <f t="shared" si="195"/>
        <v>42.74316666666666</v>
      </c>
      <c r="J1044" s="17">
        <f t="shared" si="196"/>
        <v>2.2872783706039721</v>
      </c>
      <c r="K1044" s="17">
        <f t="shared" si="197"/>
        <v>47.317723407874603</v>
      </c>
      <c r="L1044" s="17">
        <f t="shared" si="198"/>
        <v>38.168609925458718</v>
      </c>
      <c r="M1044" s="17">
        <f t="shared" si="199"/>
        <v>29.635549714761261</v>
      </c>
      <c r="N1044" s="17">
        <f t="shared" si="200"/>
        <v>18.757313607599691</v>
      </c>
      <c r="O1044" s="18">
        <f>IFERROR(_xlfn.PERCENTRANK.EXC(INDEX(B:B, MAX(4, ROW()-251)):INDEX(B:B, ROW()), B1044), "")</f>
        <v>0.26</v>
      </c>
      <c r="P1044" s="18">
        <f>IFERROR(_xlfn.PERCENTRANK.EXC(INDEX(H:H, MAX(4, ROW()-251)):INDEX(H:H, ROW()), H1044), "")</f>
        <v>0.35899999999999999</v>
      </c>
      <c r="Q1044">
        <f t="shared" si="201"/>
        <v>0.3095</v>
      </c>
      <c r="R1044" s="1" t="str">
        <f t="shared" si="202"/>
        <v>中性</v>
      </c>
    </row>
    <row r="1045" spans="1:18">
      <c r="A1045" s="3">
        <f>信用曲线—价格!A1044</f>
        <v>46090</v>
      </c>
      <c r="B1045" s="14">
        <f>信用曲线—价格!D1044</f>
        <v>2.2509999999999999</v>
      </c>
      <c r="C1045" s="14">
        <f t="shared" si="190"/>
        <v>2.3488166666666661</v>
      </c>
      <c r="D1045" s="14">
        <f t="shared" si="191"/>
        <v>6.0407245515206716E-2</v>
      </c>
      <c r="E1045" s="14">
        <f t="shared" si="192"/>
        <v>2.4696311576970795</v>
      </c>
      <c r="F1045" s="14">
        <f t="shared" si="193"/>
        <v>2.2280021756362527</v>
      </c>
      <c r="G1045" s="17">
        <f t="shared" si="194"/>
        <v>9.5178252904934251</v>
      </c>
      <c r="H1045" s="17">
        <f>信用曲线—价格!H1044</f>
        <v>38.499999999999979</v>
      </c>
      <c r="I1045" s="17">
        <f t="shared" si="195"/>
        <v>42.720999999999997</v>
      </c>
      <c r="J1045" s="17">
        <f t="shared" si="196"/>
        <v>2.3221678212029602</v>
      </c>
      <c r="K1045" s="17">
        <f t="shared" si="197"/>
        <v>47.365335642405917</v>
      </c>
      <c r="L1045" s="17">
        <f t="shared" si="198"/>
        <v>38.076664357594076</v>
      </c>
      <c r="M1045" s="17">
        <f t="shared" si="199"/>
        <v>4.5575478927552329</v>
      </c>
      <c r="N1045" s="17">
        <f t="shared" si="200"/>
        <v>7.037686591624329</v>
      </c>
      <c r="O1045" s="18">
        <f>IFERROR(_xlfn.PERCENTRANK.EXC(INDEX(B:B, MAX(4, ROW()-251)):INDEX(B:B, ROW()), B1045), "")</f>
        <v>0.26</v>
      </c>
      <c r="P1045" s="18">
        <f>IFERROR(_xlfn.PERCENTRANK.EXC(INDEX(H:H, MAX(4, ROW()-251)):INDEX(H:H, ROW()), H1045), "")</f>
        <v>0.18099999999999999</v>
      </c>
      <c r="Q1045">
        <f t="shared" si="201"/>
        <v>0.2205</v>
      </c>
      <c r="R1045" s="1" t="str">
        <f t="shared" si="202"/>
        <v>中性</v>
      </c>
    </row>
    <row r="1046" spans="1:18">
      <c r="A1046" s="3">
        <f>信用曲线—价格!A1045</f>
        <v>46091</v>
      </c>
      <c r="B1046" s="14">
        <f>信用曲线—价格!D1045</f>
        <v>2.2501000000000002</v>
      </c>
      <c r="C1046" s="14">
        <f t="shared" si="190"/>
        <v>2.3465333333333334</v>
      </c>
      <c r="D1046" s="14">
        <f t="shared" si="191"/>
        <v>6.1514726545120101E-2</v>
      </c>
      <c r="E1046" s="14">
        <f t="shared" si="192"/>
        <v>2.4695627864235736</v>
      </c>
      <c r="F1046" s="14">
        <f t="shared" si="193"/>
        <v>2.2235038802430931</v>
      </c>
      <c r="G1046" s="17">
        <f t="shared" si="194"/>
        <v>10.80884255309144</v>
      </c>
      <c r="H1046" s="17">
        <f>信用曲线—价格!H1045</f>
        <v>38.560000000000016</v>
      </c>
      <c r="I1046" s="17">
        <f t="shared" si="195"/>
        <v>42.660499999999999</v>
      </c>
      <c r="J1046" s="17">
        <f t="shared" si="196"/>
        <v>2.3827333862248419</v>
      </c>
      <c r="K1046" s="17">
        <f t="shared" si="197"/>
        <v>47.425966772449684</v>
      </c>
      <c r="L1046" s="17">
        <f t="shared" si="198"/>
        <v>37.895033227550314</v>
      </c>
      <c r="M1046" s="17">
        <f t="shared" si="199"/>
        <v>6.9769322104398652</v>
      </c>
      <c r="N1046" s="17">
        <f t="shared" si="200"/>
        <v>8.892887381765652</v>
      </c>
      <c r="O1046" s="18">
        <f>IFERROR(_xlfn.PERCENTRANK.EXC(INDEX(B:B, MAX(4, ROW()-251)):INDEX(B:B, ROW()), B1046), "")</f>
        <v>0.26</v>
      </c>
      <c r="P1046" s="18">
        <f>IFERROR(_xlfn.PERCENTRANK.EXC(INDEX(H:H, MAX(4, ROW()-251)):INDEX(H:H, ROW()), H1046), "")</f>
        <v>0.185</v>
      </c>
      <c r="Q1046">
        <f t="shared" si="201"/>
        <v>0.2225</v>
      </c>
      <c r="R1046" s="1" t="str">
        <f t="shared" si="202"/>
        <v>中性</v>
      </c>
    </row>
    <row r="1047" spans="1:18">
      <c r="A1047" s="3">
        <f>信用曲线—价格!A1046</f>
        <v>46092</v>
      </c>
      <c r="B1047" s="14">
        <f>信用曲线—价格!D1046</f>
        <v>2.2469000000000001</v>
      </c>
      <c r="C1047" s="14">
        <f t="shared" si="190"/>
        <v>2.34422</v>
      </c>
      <c r="D1047" s="14">
        <f t="shared" si="191"/>
        <v>6.2616848872423012E-2</v>
      </c>
      <c r="E1047" s="14">
        <f t="shared" si="192"/>
        <v>2.469453697744846</v>
      </c>
      <c r="F1047" s="14">
        <f t="shared" si="193"/>
        <v>2.2189863022551539</v>
      </c>
      <c r="G1047" s="17">
        <f t="shared" si="194"/>
        <v>11.144643273936618</v>
      </c>
      <c r="H1047" s="17">
        <f>信用曲线—价格!H1046</f>
        <v>38.070000000000007</v>
      </c>
      <c r="I1047" s="17">
        <f t="shared" si="195"/>
        <v>42.572000000000003</v>
      </c>
      <c r="J1047" s="17">
        <f t="shared" si="196"/>
        <v>2.4531293055667698</v>
      </c>
      <c r="K1047" s="17">
        <f t="shared" si="197"/>
        <v>47.478258611133541</v>
      </c>
      <c r="L1047" s="17">
        <f t="shared" si="198"/>
        <v>37.665741388866465</v>
      </c>
      <c r="M1047" s="17">
        <f t="shared" si="199"/>
        <v>4.119825748852473</v>
      </c>
      <c r="N1047" s="17">
        <f t="shared" si="200"/>
        <v>7.6322345113945449</v>
      </c>
      <c r="O1047" s="18">
        <f>IFERROR(_xlfn.PERCENTRANK.EXC(INDEX(B:B, MAX(4, ROW()-251)):INDEX(B:B, ROW()), B1047), "")</f>
        <v>0.25600000000000001</v>
      </c>
      <c r="P1047" s="18">
        <f>IFERROR(_xlfn.PERCENTRANK.EXC(INDEX(H:H, MAX(4, ROW()-251)):INDEX(H:H, ROW()), H1047), "")</f>
        <v>0.158</v>
      </c>
      <c r="Q1047">
        <f t="shared" si="201"/>
        <v>0.20700000000000002</v>
      </c>
      <c r="R1047" s="1" t="str">
        <f t="shared" si="202"/>
        <v>中性</v>
      </c>
    </row>
    <row r="1048" spans="1:18">
      <c r="A1048" s="3">
        <f>信用曲线—价格!A1047</f>
        <v>46093</v>
      </c>
      <c r="B1048" s="14">
        <f>信用曲线—价格!D1047</f>
        <v>2.2461000000000002</v>
      </c>
      <c r="C1048" s="14">
        <f t="shared" si="190"/>
        <v>2.3419000000000008</v>
      </c>
      <c r="D1048" s="14">
        <f t="shared" si="191"/>
        <v>6.3639389252308012E-2</v>
      </c>
      <c r="E1048" s="14">
        <f t="shared" si="192"/>
        <v>2.4691787785046166</v>
      </c>
      <c r="F1048" s="14">
        <f t="shared" si="193"/>
        <v>2.2146212214953849</v>
      </c>
      <c r="G1048" s="17">
        <f t="shared" si="194"/>
        <v>12.366075034053585</v>
      </c>
      <c r="H1048" s="17">
        <f>信用曲线—价格!H1047</f>
        <v>39.990000000000016</v>
      </c>
      <c r="I1048" s="17">
        <f t="shared" si="195"/>
        <v>42.497833333333347</v>
      </c>
      <c r="J1048" s="17">
        <f t="shared" si="196"/>
        <v>2.4629457983580778</v>
      </c>
      <c r="K1048" s="17">
        <f t="shared" si="197"/>
        <v>47.423724930049502</v>
      </c>
      <c r="L1048" s="17">
        <f t="shared" si="198"/>
        <v>37.571941736617191</v>
      </c>
      <c r="M1048" s="17">
        <f t="shared" si="199"/>
        <v>24.54437146967285</v>
      </c>
      <c r="N1048" s="17">
        <f t="shared" si="200"/>
        <v>18.455223251863217</v>
      </c>
      <c r="O1048" s="18">
        <f>IFERROR(_xlfn.PERCENTRANK.EXC(INDEX(B:B, MAX(4, ROW()-251)):INDEX(B:B, ROW()), B1048), "")</f>
        <v>0.25600000000000001</v>
      </c>
      <c r="P1048" s="18">
        <f>IFERROR(_xlfn.PERCENTRANK.EXC(INDEX(H:H, MAX(4, ROW()-251)):INDEX(H:H, ROW()), H1048), "")</f>
        <v>0.308</v>
      </c>
      <c r="Q1048">
        <f t="shared" si="201"/>
        <v>0.28200000000000003</v>
      </c>
      <c r="R1048" s="1" t="str">
        <f t="shared" si="202"/>
        <v>中性</v>
      </c>
    </row>
    <row r="1049" spans="1:18">
      <c r="A1049" s="3">
        <f>信用曲线—价格!A1048</f>
        <v>46094</v>
      </c>
      <c r="B1049" s="14">
        <f>信用曲线—价格!D1048</f>
        <v>2.2452999999999999</v>
      </c>
      <c r="C1049" s="14">
        <f t="shared" si="190"/>
        <v>2.339583333333334</v>
      </c>
      <c r="D1049" s="14">
        <f t="shared" si="191"/>
        <v>6.4592611653547405E-2</v>
      </c>
      <c r="E1049" s="14">
        <f t="shared" si="192"/>
        <v>2.4687685566404287</v>
      </c>
      <c r="F1049" s="14">
        <f t="shared" si="193"/>
        <v>2.2103981100262393</v>
      </c>
      <c r="G1049" s="17">
        <f t="shared" si="194"/>
        <v>13.508468337277614</v>
      </c>
      <c r="H1049" s="17">
        <f>信用曲线—价格!H1048</f>
        <v>39.909999999999982</v>
      </c>
      <c r="I1049" s="17">
        <f t="shared" si="195"/>
        <v>42.44733333333334</v>
      </c>
      <c r="J1049" s="17">
        <f t="shared" si="196"/>
        <v>2.4846933901264041</v>
      </c>
      <c r="K1049" s="17">
        <f t="shared" si="197"/>
        <v>47.416720113586152</v>
      </c>
      <c r="L1049" s="17">
        <f t="shared" si="198"/>
        <v>37.477946553080528</v>
      </c>
      <c r="M1049" s="17">
        <f t="shared" si="199"/>
        <v>24.470357757056355</v>
      </c>
      <c r="N1049" s="17">
        <f t="shared" si="200"/>
        <v>18.989413047166984</v>
      </c>
      <c r="O1049" s="18">
        <f>IFERROR(_xlfn.PERCENTRANK.EXC(INDEX(B:B, MAX(4, ROW()-251)):INDEX(B:B, ROW()), B1049), "")</f>
        <v>0.25600000000000001</v>
      </c>
      <c r="P1049" s="18">
        <f>IFERROR(_xlfn.PERCENTRANK.EXC(INDEX(H:H, MAX(4, ROW()-251)):INDEX(H:H, ROW()), H1049), "")</f>
        <v>0.3</v>
      </c>
      <c r="Q1049">
        <f t="shared" si="201"/>
        <v>0.27800000000000002</v>
      </c>
      <c r="R1049" s="1" t="str">
        <f t="shared" si="202"/>
        <v>中性</v>
      </c>
    </row>
    <row r="1050" spans="1:18">
      <c r="A1050" s="3">
        <f>信用曲线—价格!A1049</f>
        <v>46097</v>
      </c>
      <c r="B1050" s="14">
        <f>信用曲线—价格!D1049</f>
        <v>2.2519</v>
      </c>
      <c r="C1050" s="14">
        <f t="shared" si="190"/>
        <v>2.3370166666666679</v>
      </c>
      <c r="D1050" s="14">
        <f t="shared" si="191"/>
        <v>6.4971352661512785E-2</v>
      </c>
      <c r="E1050" s="14">
        <f t="shared" si="192"/>
        <v>2.4669593719896934</v>
      </c>
      <c r="F1050" s="14">
        <f t="shared" si="193"/>
        <v>2.2070739613436423</v>
      </c>
      <c r="G1050" s="17">
        <f t="shared" si="194"/>
        <v>17.24838595014792</v>
      </c>
      <c r="H1050" s="17">
        <f>信用曲线—价格!H1049</f>
        <v>39.820000000000007</v>
      </c>
      <c r="I1050" s="17">
        <f t="shared" si="195"/>
        <v>42.38216666666667</v>
      </c>
      <c r="J1050" s="17">
        <f t="shared" si="196"/>
        <v>2.501698468238867</v>
      </c>
      <c r="K1050" s="17">
        <f t="shared" si="197"/>
        <v>47.385563603144405</v>
      </c>
      <c r="L1050" s="17">
        <f t="shared" si="198"/>
        <v>37.378769730188935</v>
      </c>
      <c r="M1050" s="17">
        <f t="shared" si="199"/>
        <v>24.395728550068192</v>
      </c>
      <c r="N1050" s="17">
        <f t="shared" si="200"/>
        <v>20.822057250108056</v>
      </c>
      <c r="O1050" s="18">
        <f>IFERROR(_xlfn.PERCENTRANK.EXC(INDEX(B:B, MAX(4, ROW()-251)):INDEX(B:B, ROW()), B1050), "")</f>
        <v>0.28799999999999998</v>
      </c>
      <c r="P1050" s="18">
        <f>IFERROR(_xlfn.PERCENTRANK.EXC(INDEX(H:H, MAX(4, ROW()-251)):INDEX(H:H, ROW()), H1050), "")</f>
        <v>0.29199999999999998</v>
      </c>
      <c r="Q1050">
        <f t="shared" si="201"/>
        <v>0.28999999999999998</v>
      </c>
      <c r="R1050" s="1" t="str">
        <f t="shared" si="202"/>
        <v>中性</v>
      </c>
    </row>
    <row r="1051" spans="1:18">
      <c r="A1051" s="3">
        <f>信用曲线—价格!A1050</f>
        <v>46098</v>
      </c>
      <c r="B1051" s="14">
        <f>信用曲线—价格!D1050</f>
        <v>2.2414999999999998</v>
      </c>
      <c r="C1051" s="14">
        <f t="shared" si="190"/>
        <v>2.3342866666666677</v>
      </c>
      <c r="D1051" s="14">
        <f t="shared" si="191"/>
        <v>6.5492782541068981E-2</v>
      </c>
      <c r="E1051" s="14">
        <f t="shared" si="192"/>
        <v>2.4652722317488056</v>
      </c>
      <c r="F1051" s="14">
        <f t="shared" si="193"/>
        <v>2.2033011015845299</v>
      </c>
      <c r="G1051" s="17">
        <f t="shared" si="194"/>
        <v>14.581338940484155</v>
      </c>
      <c r="H1051" s="17">
        <f>信用曲线—价格!H1050</f>
        <v>39.559999999999974</v>
      </c>
      <c r="I1051" s="17">
        <f t="shared" si="195"/>
        <v>42.312333333333335</v>
      </c>
      <c r="J1051" s="17">
        <f t="shared" si="196"/>
        <v>2.5212731292127777</v>
      </c>
      <c r="K1051" s="17">
        <f t="shared" si="197"/>
        <v>47.354879591758888</v>
      </c>
      <c r="L1051" s="17">
        <f t="shared" si="198"/>
        <v>37.269787074907782</v>
      </c>
      <c r="M1051" s="17">
        <f t="shared" si="199"/>
        <v>22.708893560128399</v>
      </c>
      <c r="N1051" s="17">
        <f t="shared" si="200"/>
        <v>18.645116250306277</v>
      </c>
      <c r="O1051" s="18">
        <f>IFERROR(_xlfn.PERCENTRANK.EXC(INDEX(B:B, MAX(4, ROW()-251)):INDEX(B:B, ROW()), B1051), "")</f>
        <v>0.25600000000000001</v>
      </c>
      <c r="P1051" s="18">
        <f>IFERROR(_xlfn.PERCENTRANK.EXC(INDEX(H:H, MAX(4, ROW()-251)):INDEX(H:H, ROW()), H1051), "")</f>
        <v>0.26400000000000001</v>
      </c>
      <c r="Q1051">
        <f t="shared" si="201"/>
        <v>0.26</v>
      </c>
      <c r="R1051" s="1" t="str">
        <f t="shared" si="202"/>
        <v>中性</v>
      </c>
    </row>
    <row r="1052" spans="1:18">
      <c r="A1052" s="3">
        <f>信用曲线—价格!A1051</f>
        <v>46099</v>
      </c>
      <c r="B1052" s="14">
        <f>信用曲线—价格!D1051</f>
        <v>2.2440000000000002</v>
      </c>
      <c r="C1052" s="14">
        <f t="shared" si="190"/>
        <v>2.3317900000000007</v>
      </c>
      <c r="D1052" s="14">
        <f t="shared" si="191"/>
        <v>6.6038614025226774E-2</v>
      </c>
      <c r="E1052" s="14">
        <f t="shared" si="192"/>
        <v>2.4638672280504541</v>
      </c>
      <c r="F1052" s="14">
        <f t="shared" si="193"/>
        <v>2.1997127719495473</v>
      </c>
      <c r="G1052" s="17">
        <f t="shared" si="194"/>
        <v>16.765656239217574</v>
      </c>
      <c r="H1052" s="17">
        <f>信用曲线—价格!H1051</f>
        <v>41.360000000000021</v>
      </c>
      <c r="I1052" s="17">
        <f t="shared" si="195"/>
        <v>42.260333333333342</v>
      </c>
      <c r="J1052" s="17">
        <f t="shared" si="196"/>
        <v>2.5079473453415329</v>
      </c>
      <c r="K1052" s="17">
        <f t="shared" si="197"/>
        <v>47.276228024016405</v>
      </c>
      <c r="L1052" s="17">
        <f t="shared" si="198"/>
        <v>37.24443864265028</v>
      </c>
      <c r="M1052" s="17">
        <f t="shared" si="199"/>
        <v>41.025197010159772</v>
      </c>
      <c r="N1052" s="17">
        <f t="shared" si="200"/>
        <v>28.895426624688675</v>
      </c>
      <c r="O1052" s="18">
        <f>IFERROR(_xlfn.PERCENTRANK.EXC(INDEX(B:B, MAX(4, ROW()-251)):INDEX(B:B, ROW()), B1052), "")</f>
        <v>0.26</v>
      </c>
      <c r="P1052" s="18">
        <f>IFERROR(_xlfn.PERCENTRANK.EXC(INDEX(H:H, MAX(4, ROW()-251)):INDEX(H:H, ROW()), H1052), "")</f>
        <v>0.41499999999999998</v>
      </c>
      <c r="Q1052">
        <f t="shared" si="201"/>
        <v>0.33750000000000002</v>
      </c>
      <c r="R1052" s="1" t="str">
        <f t="shared" si="202"/>
        <v>中性</v>
      </c>
    </row>
    <row r="1053" spans="1:18">
      <c r="A1053" s="3">
        <f>信用曲线—价格!A1052</f>
        <v>46100</v>
      </c>
      <c r="B1053" s="14">
        <f>信用曲线—价格!D1052</f>
        <v>2.2418999999999998</v>
      </c>
      <c r="C1053" s="14">
        <f t="shared" si="190"/>
        <v>2.3294016666666675</v>
      </c>
      <c r="D1053" s="14">
        <f t="shared" si="191"/>
        <v>6.6662589543407064E-2</v>
      </c>
      <c r="E1053" s="14">
        <f t="shared" si="192"/>
        <v>2.4627268457534814</v>
      </c>
      <c r="F1053" s="14">
        <f t="shared" si="193"/>
        <v>2.1960764875798535</v>
      </c>
      <c r="G1053" s="17">
        <f t="shared" si="194"/>
        <v>17.184868129938355</v>
      </c>
      <c r="H1053" s="17">
        <f>信用曲线—价格!H1052</f>
        <v>40.999999999999972</v>
      </c>
      <c r="I1053" s="17">
        <f t="shared" si="195"/>
        <v>42.225666666666676</v>
      </c>
      <c r="J1053" s="17">
        <f t="shared" si="196"/>
        <v>2.510799296507912</v>
      </c>
      <c r="K1053" s="17">
        <f t="shared" si="197"/>
        <v>47.2472652596825</v>
      </c>
      <c r="L1053" s="17">
        <f t="shared" si="198"/>
        <v>37.204068073650852</v>
      </c>
      <c r="M1053" s="17">
        <f t="shared" si="199"/>
        <v>37.796050959037274</v>
      </c>
      <c r="N1053" s="17">
        <f t="shared" si="200"/>
        <v>27.490459544487813</v>
      </c>
      <c r="O1053" s="18">
        <f>IFERROR(_xlfn.PERCENTRANK.EXC(INDEX(B:B, MAX(4, ROW()-251)):INDEX(B:B, ROW()), B1053), "")</f>
        <v>0.26</v>
      </c>
      <c r="P1053" s="18">
        <f>IFERROR(_xlfn.PERCENTRANK.EXC(INDEX(H:H, MAX(4, ROW()-251)):INDEX(H:H, ROW()), H1053), "")</f>
        <v>0.39900000000000002</v>
      </c>
      <c r="Q1053">
        <f t="shared" si="201"/>
        <v>0.32950000000000002</v>
      </c>
      <c r="R1053" s="1" t="str">
        <f t="shared" si="202"/>
        <v>中性</v>
      </c>
    </row>
    <row r="1054" spans="1:18">
      <c r="A1054" s="3">
        <f>信用曲线—价格!A1053</f>
        <v>46101</v>
      </c>
      <c r="B1054" s="14">
        <f>信用曲线—价格!D1053</f>
        <v>2.2427999999999999</v>
      </c>
      <c r="C1054" s="14">
        <f t="shared" si="190"/>
        <v>2.3271666666666673</v>
      </c>
      <c r="D1054" s="14">
        <f t="shared" si="191"/>
        <v>6.7288172750420205E-2</v>
      </c>
      <c r="E1054" s="14">
        <f t="shared" si="192"/>
        <v>2.4617430121675077</v>
      </c>
      <c r="F1054" s="14">
        <f t="shared" si="193"/>
        <v>2.1925903211658269</v>
      </c>
      <c r="G1054" s="17">
        <f t="shared" si="194"/>
        <v>18.654719240336146</v>
      </c>
      <c r="H1054" s="17">
        <f>信用曲线—价格!H1053</f>
        <v>41.459999999999987</v>
      </c>
      <c r="I1054" s="17">
        <f t="shared" si="195"/>
        <v>42.193666666666672</v>
      </c>
      <c r="J1054" s="17">
        <f t="shared" si="196"/>
        <v>2.5080716927191706</v>
      </c>
      <c r="K1054" s="17">
        <f t="shared" si="197"/>
        <v>47.209810052105013</v>
      </c>
      <c r="L1054" s="17">
        <f t="shared" si="198"/>
        <v>37.177523281228332</v>
      </c>
      <c r="M1054" s="17">
        <f t="shared" si="199"/>
        <v>42.686944827011018</v>
      </c>
      <c r="N1054" s="17">
        <f t="shared" si="200"/>
        <v>30.670832033673584</v>
      </c>
      <c r="O1054" s="18">
        <f>IFERROR(_xlfn.PERCENTRANK.EXC(INDEX(B:B, MAX(4, ROW()-251)):INDEX(B:B, ROW()), B1054), "")</f>
        <v>0.26400000000000001</v>
      </c>
      <c r="P1054" s="18">
        <f>IFERROR(_xlfn.PERCENTRANK.EXC(INDEX(H:H, MAX(4, ROW()-251)):INDEX(H:H, ROW()), H1054), "")</f>
        <v>0.42599999999999999</v>
      </c>
      <c r="Q1054">
        <f t="shared" si="201"/>
        <v>0.34499999999999997</v>
      </c>
      <c r="R1054" s="1" t="str">
        <f t="shared" si="202"/>
        <v>中性</v>
      </c>
    </row>
    <row r="1055" spans="1:18">
      <c r="A1055" s="3">
        <f>信用曲线—价格!A1054</f>
        <v>46104</v>
      </c>
      <c r="B1055" s="14">
        <f>信用曲线—价格!D1054</f>
        <v>2.2673999999999999</v>
      </c>
      <c r="C1055" s="14">
        <f t="shared" si="190"/>
        <v>2.3253983333333337</v>
      </c>
      <c r="D1055" s="14">
        <f t="shared" si="191"/>
        <v>6.7443868667981632E-2</v>
      </c>
      <c r="E1055" s="14">
        <f t="shared" si="192"/>
        <v>2.4602860706692971</v>
      </c>
      <c r="F1055" s="14">
        <f t="shared" si="193"/>
        <v>2.1905105959973703</v>
      </c>
      <c r="G1055" s="17">
        <f t="shared" si="194"/>
        <v>28.501257979856977</v>
      </c>
      <c r="H1055" s="17">
        <f>信用曲线—价格!H1054</f>
        <v>43.04999999999999</v>
      </c>
      <c r="I1055" s="17">
        <f t="shared" si="195"/>
        <v>42.21050000000001</v>
      </c>
      <c r="J1055" s="17">
        <f t="shared" si="196"/>
        <v>2.510411152090902</v>
      </c>
      <c r="K1055" s="17">
        <f t="shared" si="197"/>
        <v>47.231322304181816</v>
      </c>
      <c r="L1055" s="17">
        <f t="shared" si="198"/>
        <v>37.189677695818204</v>
      </c>
      <c r="M1055" s="17">
        <f t="shared" si="199"/>
        <v>58.360184339732221</v>
      </c>
      <c r="N1055" s="17">
        <f t="shared" si="200"/>
        <v>43.430721159794601</v>
      </c>
      <c r="O1055" s="18">
        <f>IFERROR(_xlfn.PERCENTRANK.EXC(INDEX(B:B, MAX(4, ROW()-251)):INDEX(B:B, ROW()), B1055), "")</f>
        <v>0.34699999999999998</v>
      </c>
      <c r="P1055" s="18">
        <f>IFERROR(_xlfn.PERCENTRANK.EXC(INDEX(H:H, MAX(4, ROW()-251)):INDEX(H:H, ROW()), H1055), "")</f>
        <v>0.55700000000000005</v>
      </c>
      <c r="Q1055">
        <f t="shared" si="201"/>
        <v>0.45200000000000001</v>
      </c>
      <c r="R1055" s="1" t="str">
        <f t="shared" si="202"/>
        <v>中性</v>
      </c>
    </row>
    <row r="1056" spans="1:18">
      <c r="A1056" s="3">
        <f>信用曲线—价格!A1055</f>
        <v>46105</v>
      </c>
      <c r="B1056" s="14">
        <f>信用曲线—价格!D1055</f>
        <v>2.2599999999999998</v>
      </c>
      <c r="C1056" s="14">
        <f t="shared" si="190"/>
        <v>2.3233783333333333</v>
      </c>
      <c r="D1056" s="14">
        <f t="shared" si="191"/>
        <v>6.7559156981791851E-2</v>
      </c>
      <c r="E1056" s="14">
        <f t="shared" si="192"/>
        <v>2.4584966472969172</v>
      </c>
      <c r="F1056" s="14">
        <f t="shared" si="193"/>
        <v>2.1882600193697495</v>
      </c>
      <c r="G1056" s="17">
        <f t="shared" si="194"/>
        <v>26.547097327452288</v>
      </c>
      <c r="H1056" s="17">
        <f>信用曲线—价格!H1055</f>
        <v>42.309999999999981</v>
      </c>
      <c r="I1056" s="17">
        <f t="shared" si="195"/>
        <v>42.181333333333342</v>
      </c>
      <c r="J1056" s="17">
        <f t="shared" si="196"/>
        <v>2.4986976042558888</v>
      </c>
      <c r="K1056" s="17">
        <f t="shared" si="197"/>
        <v>47.178728541845118</v>
      </c>
      <c r="L1056" s="17">
        <f t="shared" si="198"/>
        <v>37.183938124821566</v>
      </c>
      <c r="M1056" s="17">
        <f t="shared" si="199"/>
        <v>51.28733731572288</v>
      </c>
      <c r="N1056" s="17">
        <f t="shared" si="200"/>
        <v>38.917217321587586</v>
      </c>
      <c r="O1056" s="18">
        <f>IFERROR(_xlfn.PERCENTRANK.EXC(INDEX(B:B, MAX(4, ROW()-251)):INDEX(B:B, ROW()), B1056), "")</f>
        <v>0.33900000000000002</v>
      </c>
      <c r="P1056" s="18">
        <f>IFERROR(_xlfn.PERCENTRANK.EXC(INDEX(H:H, MAX(4, ROW()-251)):INDEX(H:H, ROW()), H1056), "")</f>
        <v>0.51700000000000002</v>
      </c>
      <c r="Q1056">
        <f t="shared" si="201"/>
        <v>0.42800000000000005</v>
      </c>
      <c r="R1056" s="1" t="str">
        <f t="shared" si="202"/>
        <v>中性</v>
      </c>
    </row>
    <row r="1057" spans="1:18">
      <c r="A1057" s="3">
        <f>信用曲线—价格!A1056</f>
        <v>46106</v>
      </c>
      <c r="B1057" s="14">
        <f>信用曲线—价格!D1056</f>
        <v>2.2498999999999998</v>
      </c>
      <c r="C1057" s="14">
        <f t="shared" si="190"/>
        <v>2.3211133333333338</v>
      </c>
      <c r="D1057" s="14">
        <f t="shared" si="191"/>
        <v>6.7708864469016264E-2</v>
      </c>
      <c r="E1057" s="14">
        <f t="shared" si="192"/>
        <v>2.4565310622713663</v>
      </c>
      <c r="F1057" s="14">
        <f t="shared" si="193"/>
        <v>2.1856956043953013</v>
      </c>
      <c r="G1057" s="17">
        <f t="shared" si="194"/>
        <v>23.706052415809815</v>
      </c>
      <c r="H1057" s="17">
        <f>信用曲线—价格!H1056</f>
        <v>41.149999999999977</v>
      </c>
      <c r="I1057" s="17">
        <f t="shared" si="195"/>
        <v>42.125166666666679</v>
      </c>
      <c r="J1057" s="17">
        <f t="shared" si="196"/>
        <v>2.4830643258537783</v>
      </c>
      <c r="K1057" s="17">
        <f t="shared" si="197"/>
        <v>47.091295318374236</v>
      </c>
      <c r="L1057" s="17">
        <f t="shared" si="198"/>
        <v>37.159038014959123</v>
      </c>
      <c r="M1057" s="17">
        <f t="shared" si="199"/>
        <v>40.181822350379505</v>
      </c>
      <c r="N1057" s="17">
        <f t="shared" si="200"/>
        <v>31.94393738309466</v>
      </c>
      <c r="O1057" s="18">
        <f>IFERROR(_xlfn.PERCENTRANK.EXC(INDEX(B:B, MAX(4, ROW()-251)):INDEX(B:B, ROW()), B1057), "")</f>
        <v>0.28799999999999998</v>
      </c>
      <c r="P1057" s="18">
        <f>IFERROR(_xlfn.PERCENTRANK.EXC(INDEX(H:H, MAX(4, ROW()-251)):INDEX(H:H, ROW()), H1057), "")</f>
        <v>0.40699999999999997</v>
      </c>
      <c r="Q1057">
        <f t="shared" si="201"/>
        <v>0.34749999999999998</v>
      </c>
      <c r="R1057" s="1" t="str">
        <f t="shared" si="202"/>
        <v>中性</v>
      </c>
    </row>
    <row r="1058" spans="1:18">
      <c r="A1058" s="3">
        <f>信用曲线—价格!A1057</f>
        <v>46107</v>
      </c>
      <c r="B1058" s="14">
        <f>信用曲线—价格!D1057</f>
        <v>2.2463000000000002</v>
      </c>
      <c r="C1058" s="14">
        <f t="shared" si="190"/>
        <v>2.3185050000000005</v>
      </c>
      <c r="D1058" s="14">
        <f t="shared" si="191"/>
        <v>6.7522883566126998E-2</v>
      </c>
      <c r="E1058" s="14">
        <f t="shared" si="192"/>
        <v>2.4535507671322545</v>
      </c>
      <c r="F1058" s="14">
        <f t="shared" si="193"/>
        <v>2.1834592328677465</v>
      </c>
      <c r="G1058" s="17">
        <f t="shared" si="194"/>
        <v>23.266470496151147</v>
      </c>
      <c r="H1058" s="17">
        <f>信用曲线—价格!H1057</f>
        <v>40.740000000000023</v>
      </c>
      <c r="I1058" s="17">
        <f t="shared" si="195"/>
        <v>42.029666666666678</v>
      </c>
      <c r="J1058" s="17">
        <f t="shared" si="196"/>
        <v>2.4225801952174626</v>
      </c>
      <c r="K1058" s="17">
        <f t="shared" si="197"/>
        <v>46.874827057101605</v>
      </c>
      <c r="L1058" s="17">
        <f t="shared" si="198"/>
        <v>37.184506276231751</v>
      </c>
      <c r="M1058" s="17">
        <f t="shared" si="199"/>
        <v>36.691187053243375</v>
      </c>
      <c r="N1058" s="17">
        <f t="shared" si="200"/>
        <v>29.978828774697263</v>
      </c>
      <c r="O1058" s="18">
        <f>IFERROR(_xlfn.PERCENTRANK.EXC(INDEX(B:B, MAX(4, ROW()-251)):INDEX(B:B, ROW()), B1058), "")</f>
        <v>0.28000000000000003</v>
      </c>
      <c r="P1058" s="18">
        <f>IFERROR(_xlfn.PERCENTRANK.EXC(INDEX(H:H, MAX(4, ROW()-251)):INDEX(H:H, ROW()), H1058), "")</f>
        <v>0.36699999999999999</v>
      </c>
      <c r="Q1058">
        <f t="shared" si="201"/>
        <v>0.32350000000000001</v>
      </c>
      <c r="R1058" s="1" t="str">
        <f t="shared" si="202"/>
        <v>中性</v>
      </c>
    </row>
    <row r="1059" spans="1:18">
      <c r="A1059" s="3">
        <f>信用曲线—价格!A1058</f>
        <v>46108</v>
      </c>
      <c r="B1059" s="14">
        <f>信用曲线—价格!D1058</f>
        <v>2.2439</v>
      </c>
      <c r="C1059" s="14">
        <f t="shared" si="190"/>
        <v>2.3159533333333338</v>
      </c>
      <c r="D1059" s="14">
        <f t="shared" si="191"/>
        <v>6.739899276687078E-2</v>
      </c>
      <c r="E1059" s="14">
        <f t="shared" si="192"/>
        <v>2.4507513188670753</v>
      </c>
      <c r="F1059" s="14">
        <f t="shared" si="193"/>
        <v>2.1811553477995922</v>
      </c>
      <c r="G1059" s="17">
        <f t="shared" si="194"/>
        <v>23.273586749819074</v>
      </c>
      <c r="H1059" s="17">
        <f>信用曲线—价格!H1058</f>
        <v>40.79999999999999</v>
      </c>
      <c r="I1059" s="17">
        <f t="shared" si="195"/>
        <v>41.940666666666679</v>
      </c>
      <c r="J1059" s="17">
        <f t="shared" si="196"/>
        <v>2.3664561695201289</v>
      </c>
      <c r="K1059" s="17">
        <f t="shared" si="197"/>
        <v>46.673579005706941</v>
      </c>
      <c r="L1059" s="17">
        <f t="shared" si="198"/>
        <v>37.207754327626418</v>
      </c>
      <c r="M1059" s="17">
        <f t="shared" si="199"/>
        <v>37.94963243606162</v>
      </c>
      <c r="N1059" s="17">
        <f t="shared" si="200"/>
        <v>30.611609592940347</v>
      </c>
      <c r="O1059" s="18">
        <f>IFERROR(_xlfn.PERCENTRANK.EXC(INDEX(B:B, MAX(4, ROW()-251)):INDEX(B:B, ROW()), B1059), "")</f>
        <v>0.26800000000000002</v>
      </c>
      <c r="P1059" s="18">
        <f>IFERROR(_xlfn.PERCENTRANK.EXC(INDEX(H:H, MAX(4, ROW()-251)):INDEX(H:H, ROW()), H1059), "")</f>
        <v>0.375</v>
      </c>
      <c r="Q1059">
        <f t="shared" si="201"/>
        <v>0.32150000000000001</v>
      </c>
      <c r="R1059" s="1" t="str">
        <f t="shared" si="202"/>
        <v>中性</v>
      </c>
    </row>
    <row r="1060" spans="1:18">
      <c r="A1060" s="3">
        <f>信用曲线—价格!A1059</f>
        <v>46111</v>
      </c>
      <c r="B1060" s="14">
        <f>信用曲线—价格!D1059</f>
        <v>2.2528999999999999</v>
      </c>
      <c r="C1060" s="14">
        <f t="shared" si="190"/>
        <v>2.3131016666666673</v>
      </c>
      <c r="D1060" s="14">
        <f t="shared" si="191"/>
        <v>6.6361688691508589E-2</v>
      </c>
      <c r="E1060" s="14">
        <f t="shared" si="192"/>
        <v>2.4458250440496845</v>
      </c>
      <c r="F1060" s="14">
        <f t="shared" si="193"/>
        <v>2.1803782892836501</v>
      </c>
      <c r="G1060" s="17">
        <f t="shared" si="194"/>
        <v>27.320624349041559</v>
      </c>
      <c r="H1060" s="17">
        <f>信用曲线—价格!H1059</f>
        <v>43.399999999999991</v>
      </c>
      <c r="I1060" s="17">
        <f t="shared" si="195"/>
        <v>41.889666666666685</v>
      </c>
      <c r="J1060" s="17">
        <f t="shared" si="196"/>
        <v>2.2994324772678412</v>
      </c>
      <c r="K1060" s="17">
        <f t="shared" si="197"/>
        <v>46.48853162120237</v>
      </c>
      <c r="L1060" s="17">
        <f t="shared" si="198"/>
        <v>37.290801712131</v>
      </c>
      <c r="M1060" s="17">
        <f t="shared" si="199"/>
        <v>66.420718462755929</v>
      </c>
      <c r="N1060" s="17">
        <f t="shared" si="200"/>
        <v>46.870671405898747</v>
      </c>
      <c r="O1060" s="18">
        <f>IFERROR(_xlfn.PERCENTRANK.EXC(INDEX(B:B, MAX(4, ROW()-251)):INDEX(B:B, ROW()), B1060), "")</f>
        <v>0.32400000000000001</v>
      </c>
      <c r="P1060" s="18">
        <f>IFERROR(_xlfn.PERCENTRANK.EXC(INDEX(H:H, MAX(4, ROW()-251)):INDEX(H:H, ROW()), H1060), "")</f>
        <v>0.59599999999999997</v>
      </c>
      <c r="Q1060">
        <f t="shared" si="201"/>
        <v>0.45999999999999996</v>
      </c>
      <c r="R1060" s="1" t="str">
        <f t="shared" si="202"/>
        <v>中性</v>
      </c>
    </row>
    <row r="1061" spans="1:18">
      <c r="A1061" s="3">
        <f>信用曲线—价格!A1060</f>
        <v>46112</v>
      </c>
      <c r="B1061" s="14">
        <f>信用曲线—价格!D1060</f>
        <v>2.2389000000000001</v>
      </c>
      <c r="C1061" s="14">
        <f t="shared" si="190"/>
        <v>2.3097266666666676</v>
      </c>
      <c r="D1061" s="14">
        <f t="shared" si="191"/>
        <v>6.4858455708073706E-2</v>
      </c>
      <c r="E1061" s="14">
        <f t="shared" si="192"/>
        <v>2.4394435780828152</v>
      </c>
      <c r="F1061" s="14">
        <f t="shared" si="193"/>
        <v>2.18000975525052</v>
      </c>
      <c r="G1061" s="17">
        <f t="shared" si="194"/>
        <v>22.699524721396219</v>
      </c>
      <c r="H1061" s="17">
        <f>信用曲线—价格!H1060</f>
        <v>41.850000000000009</v>
      </c>
      <c r="I1061" s="17">
        <f t="shared" si="195"/>
        <v>41.790000000000013</v>
      </c>
      <c r="J1061" s="17">
        <f t="shared" si="196"/>
        <v>2.1631505585564428</v>
      </c>
      <c r="K1061" s="17">
        <f t="shared" si="197"/>
        <v>46.116301117112897</v>
      </c>
      <c r="L1061" s="17">
        <f t="shared" si="198"/>
        <v>37.46369888288713</v>
      </c>
      <c r="M1061" s="17">
        <f t="shared" si="199"/>
        <v>50.693433008657934</v>
      </c>
      <c r="N1061" s="17">
        <f t="shared" si="200"/>
        <v>36.696478865027075</v>
      </c>
      <c r="O1061" s="18">
        <f>IFERROR(_xlfn.PERCENTRANK.EXC(INDEX(B:B, MAX(4, ROW()-251)):INDEX(B:B, ROW()), B1061), "")</f>
        <v>0.252</v>
      </c>
      <c r="P1061" s="18">
        <f>IFERROR(_xlfn.PERCENTRANK.EXC(INDEX(H:H, MAX(4, ROW()-251)):INDEX(H:H, ROW()), H1061), "")</f>
        <v>0.48199999999999998</v>
      </c>
      <c r="Q1061">
        <f t="shared" si="201"/>
        <v>0.36699999999999999</v>
      </c>
      <c r="R1061" s="1" t="str">
        <f t="shared" si="202"/>
        <v>中性</v>
      </c>
    </row>
    <row r="1062" spans="1:18">
      <c r="A1062" s="3">
        <f>信用曲线—价格!A1061</f>
        <v>46113</v>
      </c>
      <c r="B1062" s="14">
        <f>信用曲线—价格!D1061</f>
        <v>2.2606000000000002</v>
      </c>
      <c r="C1062" s="14">
        <f t="shared" si="190"/>
        <v>2.3067333333333337</v>
      </c>
      <c r="D1062" s="14">
        <f t="shared" si="191"/>
        <v>6.2848091449701618E-2</v>
      </c>
      <c r="E1062" s="14">
        <f t="shared" si="192"/>
        <v>2.432429516232737</v>
      </c>
      <c r="F1062" s="14">
        <f t="shared" si="193"/>
        <v>2.1810371504339305</v>
      </c>
      <c r="G1062" s="17">
        <f t="shared" si="194"/>
        <v>31.648872595337732</v>
      </c>
      <c r="H1062" s="17">
        <f>信用曲线—价格!H1061</f>
        <v>43.340000000000025</v>
      </c>
      <c r="I1062" s="17">
        <f t="shared" si="195"/>
        <v>41.708833333333352</v>
      </c>
      <c r="J1062" s="17">
        <f t="shared" si="196"/>
        <v>2.0036611334886723</v>
      </c>
      <c r="K1062" s="17">
        <f t="shared" si="197"/>
        <v>45.716155600310699</v>
      </c>
      <c r="L1062" s="17">
        <f t="shared" si="198"/>
        <v>37.701511066356005</v>
      </c>
      <c r="M1062" s="17">
        <f t="shared" si="199"/>
        <v>70.352327040283598</v>
      </c>
      <c r="N1062" s="17">
        <f t="shared" si="200"/>
        <v>51.000599817810667</v>
      </c>
      <c r="O1062" s="18">
        <f>IFERROR(_xlfn.PERCENTRANK.EXC(INDEX(B:B, MAX(4, ROW()-251)):INDEX(B:B, ROW()), B1062), "")</f>
        <v>0.36699999999999999</v>
      </c>
      <c r="P1062" s="18">
        <f>IFERROR(_xlfn.PERCENTRANK.EXC(INDEX(H:H, MAX(4, ROW()-251)):INDEX(H:H, ROW()), H1062), "")</f>
        <v>0.58799999999999997</v>
      </c>
      <c r="Q1062">
        <f t="shared" si="201"/>
        <v>0.47749999999999998</v>
      </c>
      <c r="R1062" s="1" t="str">
        <f t="shared" si="202"/>
        <v>中性</v>
      </c>
    </row>
    <row r="1063" spans="1:18">
      <c r="A1063" s="3">
        <f>信用曲线—价格!A1062</f>
        <v>46114</v>
      </c>
      <c r="B1063" s="14">
        <f>信用曲线—价格!D1062</f>
        <v>2.2656000000000001</v>
      </c>
      <c r="C1063" s="14">
        <f t="shared" si="190"/>
        <v>2.3040566666666678</v>
      </c>
      <c r="D1063" s="14">
        <f t="shared" si="191"/>
        <v>6.1068573200692672E-2</v>
      </c>
      <c r="E1063" s="14">
        <f t="shared" si="192"/>
        <v>2.4261938130680529</v>
      </c>
      <c r="F1063" s="14">
        <f t="shared" si="193"/>
        <v>2.1819195202652826</v>
      </c>
      <c r="G1063" s="17">
        <f t="shared" si="194"/>
        <v>34.256768804682196</v>
      </c>
      <c r="H1063" s="17">
        <f>信用曲线—价格!H1062</f>
        <v>42.400000000000013</v>
      </c>
      <c r="I1063" s="17">
        <f t="shared" si="195"/>
        <v>41.620166666666691</v>
      </c>
      <c r="J1063" s="17">
        <f t="shared" si="196"/>
        <v>1.84453704785346</v>
      </c>
      <c r="K1063" s="17">
        <f t="shared" si="197"/>
        <v>45.309240762373612</v>
      </c>
      <c r="L1063" s="17">
        <f t="shared" si="198"/>
        <v>37.93109257095977</v>
      </c>
      <c r="M1063" s="17">
        <f t="shared" si="199"/>
        <v>60.569499461136274</v>
      </c>
      <c r="N1063" s="17">
        <f t="shared" si="200"/>
        <v>47.413134132909235</v>
      </c>
      <c r="O1063" s="18">
        <f>IFERROR(_xlfn.PERCENTRANK.EXC(INDEX(B:B, MAX(4, ROW()-251)):INDEX(B:B, ROW()), B1063), "")</f>
        <v>0.375</v>
      </c>
      <c r="P1063" s="18">
        <f>IFERROR(_xlfn.PERCENTRANK.EXC(INDEX(H:H, MAX(4, ROW()-251)):INDEX(H:H, ROW()), H1063), "")</f>
        <v>0.54100000000000004</v>
      </c>
      <c r="Q1063">
        <f t="shared" si="201"/>
        <v>0.45800000000000002</v>
      </c>
      <c r="R1063" s="1" t="str">
        <f t="shared" si="202"/>
        <v>中性</v>
      </c>
    </row>
    <row r="1064" spans="1:18">
      <c r="A1064" s="3">
        <f>信用曲线—价格!A1063</f>
        <v>46115</v>
      </c>
      <c r="B1064" s="14">
        <f>信用曲线—价格!D1063</f>
        <v>2.2498999999999998</v>
      </c>
      <c r="C1064" s="14">
        <f t="shared" si="190"/>
        <v>2.3011850000000007</v>
      </c>
      <c r="D1064" s="14">
        <f t="shared" si="191"/>
        <v>5.9448478833299186E-2</v>
      </c>
      <c r="E1064" s="14">
        <f t="shared" si="192"/>
        <v>2.4200819576665991</v>
      </c>
      <c r="F1064" s="14">
        <f t="shared" si="193"/>
        <v>2.1822880423334023</v>
      </c>
      <c r="G1064" s="17">
        <f t="shared" si="194"/>
        <v>28.433005769663872</v>
      </c>
      <c r="H1064" s="17">
        <f>信用曲线—价格!H1063</f>
        <v>42.82999999999997</v>
      </c>
      <c r="I1064" s="17">
        <f t="shared" si="195"/>
        <v>41.564833333333354</v>
      </c>
      <c r="J1064" s="17">
        <f t="shared" si="196"/>
        <v>1.7539171575306021</v>
      </c>
      <c r="K1064" s="17">
        <f t="shared" si="197"/>
        <v>45.072667648394557</v>
      </c>
      <c r="L1064" s="17">
        <f t="shared" si="198"/>
        <v>38.056999018272151</v>
      </c>
      <c r="M1064" s="17">
        <f t="shared" si="199"/>
        <v>68.033443900621378</v>
      </c>
      <c r="N1064" s="17">
        <f t="shared" si="200"/>
        <v>48.233224835142622</v>
      </c>
      <c r="O1064" s="18">
        <f>IFERROR(_xlfn.PERCENTRANK.EXC(INDEX(B:B, MAX(4, ROW()-251)):INDEX(B:B, ROW()), B1064), "")</f>
        <v>0.3</v>
      </c>
      <c r="P1064" s="18">
        <f>IFERROR(_xlfn.PERCENTRANK.EXC(INDEX(H:H, MAX(4, ROW()-251)):INDEX(H:H, ROW()), H1064), "")</f>
        <v>0.56899999999999995</v>
      </c>
      <c r="Q1064">
        <f t="shared" si="201"/>
        <v>0.4345</v>
      </c>
      <c r="R1064" s="1" t="str">
        <f t="shared" si="202"/>
        <v>中性</v>
      </c>
    </row>
    <row r="1065" spans="1:18">
      <c r="A1065" s="3">
        <f>信用曲线—价格!A1064</f>
        <v>46119</v>
      </c>
      <c r="B1065" s="14">
        <f>信用曲线—价格!D1064</f>
        <v>2.2397999999999998</v>
      </c>
      <c r="C1065" s="14">
        <f t="shared" si="190"/>
        <v>2.2980133333333339</v>
      </c>
      <c r="D1065" s="14">
        <f t="shared" si="191"/>
        <v>5.7498511304727606E-2</v>
      </c>
      <c r="E1065" s="14">
        <f t="shared" si="192"/>
        <v>2.4130103559427889</v>
      </c>
      <c r="F1065" s="14">
        <f t="shared" si="193"/>
        <v>2.1830163107238789</v>
      </c>
      <c r="G1065" s="17">
        <f t="shared" si="194"/>
        <v>24.689199766921682</v>
      </c>
      <c r="H1065" s="17">
        <f>信用曲线—价格!H1064</f>
        <v>42.939999999999976</v>
      </c>
      <c r="I1065" s="17">
        <f t="shared" si="195"/>
        <v>41.539833333333355</v>
      </c>
      <c r="J1065" s="17">
        <f t="shared" si="196"/>
        <v>1.7226521646072346</v>
      </c>
      <c r="K1065" s="17">
        <f t="shared" si="197"/>
        <v>44.985137662547828</v>
      </c>
      <c r="L1065" s="17">
        <f t="shared" si="198"/>
        <v>38.094529004118883</v>
      </c>
      <c r="M1065" s="17">
        <f t="shared" si="199"/>
        <v>70.31992725278144</v>
      </c>
      <c r="N1065" s="17">
        <f t="shared" si="200"/>
        <v>47.504563509851565</v>
      </c>
      <c r="O1065" s="18">
        <f>IFERROR(_xlfn.PERCENTRANK.EXC(INDEX(B:B, MAX(4, ROW()-251)):INDEX(B:B, ROW()), B1065), "")</f>
        <v>0.26</v>
      </c>
      <c r="P1065" s="18">
        <f>IFERROR(_xlfn.PERCENTRANK.EXC(INDEX(H:H, MAX(4, ROW()-251)):INDEX(H:H, ROW()), H1065), "")</f>
        <v>0.58099999999999996</v>
      </c>
      <c r="Q1065">
        <f t="shared" si="201"/>
        <v>0.42049999999999998</v>
      </c>
      <c r="R1065" s="1" t="str">
        <f t="shared" si="202"/>
        <v>中性</v>
      </c>
    </row>
    <row r="1066" spans="1:18">
      <c r="A1066" s="3">
        <f>信用曲线—价格!A1065</f>
        <v>46120</v>
      </c>
      <c r="B1066" s="14">
        <f>信用曲线—价格!D1065</f>
        <v>2.2381000000000002</v>
      </c>
      <c r="C1066" s="14">
        <f t="shared" si="190"/>
        <v>2.294796666666667</v>
      </c>
      <c r="D1066" s="14">
        <f t="shared" si="191"/>
        <v>5.5282844265255544E-2</v>
      </c>
      <c r="E1066" s="14">
        <f t="shared" si="192"/>
        <v>2.4053623551971781</v>
      </c>
      <c r="F1066" s="14">
        <f t="shared" si="193"/>
        <v>2.184230978136156</v>
      </c>
      <c r="G1066" s="17">
        <f t="shared" si="194"/>
        <v>24.360641433973818</v>
      </c>
      <c r="H1066" s="17">
        <f>信用曲线—价格!H1065</f>
        <v>42.350000000000023</v>
      </c>
      <c r="I1066" s="17">
        <f t="shared" si="195"/>
        <v>41.522500000000022</v>
      </c>
      <c r="J1066" s="17">
        <f t="shared" si="196"/>
        <v>1.7088975780319289</v>
      </c>
      <c r="K1066" s="17">
        <f t="shared" si="197"/>
        <v>44.940295156063883</v>
      </c>
      <c r="L1066" s="17">
        <f t="shared" si="198"/>
        <v>38.104704843936162</v>
      </c>
      <c r="M1066" s="17">
        <f t="shared" si="199"/>
        <v>62.105757691941371</v>
      </c>
      <c r="N1066" s="17">
        <f t="shared" si="200"/>
        <v>43.233199562957594</v>
      </c>
      <c r="O1066" s="18">
        <f>IFERROR(_xlfn.PERCENTRANK.EXC(INDEX(B:B, MAX(4, ROW()-251)):INDEX(B:B, ROW()), B1066), "")</f>
        <v>0.252</v>
      </c>
      <c r="P1066" s="18">
        <f>IFERROR(_xlfn.PERCENTRANK.EXC(INDEX(H:H, MAX(4, ROW()-251)):INDEX(H:H, ROW()), H1066), "")</f>
        <v>0.53700000000000003</v>
      </c>
      <c r="Q1066">
        <f t="shared" si="201"/>
        <v>0.39450000000000002</v>
      </c>
      <c r="R1066" s="1" t="str">
        <f t="shared" si="202"/>
        <v>中性</v>
      </c>
    </row>
    <row r="1067" spans="1:18">
      <c r="A1067" s="3">
        <f>信用曲线—价格!A1066</f>
        <v>46121</v>
      </c>
      <c r="B1067" s="14">
        <f>信用曲线—价格!D1066</f>
        <v>2.2360000000000002</v>
      </c>
      <c r="C1067" s="14">
        <f t="shared" si="190"/>
        <v>2.2917016666666665</v>
      </c>
      <c r="D1067" s="14">
        <f t="shared" si="191"/>
        <v>5.3217371611560628E-2</v>
      </c>
      <c r="E1067" s="14">
        <f t="shared" si="192"/>
        <v>2.3981364098897879</v>
      </c>
      <c r="F1067" s="14">
        <f t="shared" si="193"/>
        <v>2.1852669234435451</v>
      </c>
      <c r="G1067" s="17">
        <f t="shared" si="194"/>
        <v>23.832949195030363</v>
      </c>
      <c r="H1067" s="17">
        <f>信用曲线—价格!H1066</f>
        <v>42.100000000000023</v>
      </c>
      <c r="I1067" s="17">
        <f t="shared" si="195"/>
        <v>41.491666666666674</v>
      </c>
      <c r="J1067" s="17">
        <f t="shared" si="196"/>
        <v>1.6808151439175587</v>
      </c>
      <c r="K1067" s="17">
        <f t="shared" si="197"/>
        <v>44.853296954501793</v>
      </c>
      <c r="L1067" s="17">
        <f t="shared" si="198"/>
        <v>38.130036378831555</v>
      </c>
      <c r="M1067" s="17">
        <f t="shared" si="199"/>
        <v>59.048189141065734</v>
      </c>
      <c r="N1067" s="17">
        <f t="shared" si="200"/>
        <v>41.44056916804805</v>
      </c>
      <c r="O1067" s="18">
        <f>IFERROR(_xlfn.PERCENTRANK.EXC(INDEX(B:B, MAX(4, ROW()-251)):INDEX(B:B, ROW()), B1067), "")</f>
        <v>0.252</v>
      </c>
      <c r="P1067" s="18">
        <f>IFERROR(_xlfn.PERCENTRANK.EXC(INDEX(H:H, MAX(4, ROW()-251)):INDEX(H:H, ROW()), H1067), "")</f>
        <v>0.498</v>
      </c>
      <c r="Q1067">
        <f t="shared" si="201"/>
        <v>0.375</v>
      </c>
      <c r="R1067" s="1" t="str">
        <f t="shared" si="202"/>
        <v>中性</v>
      </c>
    </row>
    <row r="1068" spans="1:18">
      <c r="A1068" s="3">
        <f>信用曲线—价格!A1067</f>
        <v>46122</v>
      </c>
      <c r="B1068" s="14">
        <f>信用曲线—价格!D1067</f>
        <v>2.2250999999999999</v>
      </c>
      <c r="C1068" s="14">
        <f t="shared" si="190"/>
        <v>2.2885083333333336</v>
      </c>
      <c r="D1068" s="14">
        <f t="shared" si="191"/>
        <v>5.130377886655816E-2</v>
      </c>
      <c r="E1068" s="14">
        <f t="shared" si="192"/>
        <v>2.3911158910664501</v>
      </c>
      <c r="F1068" s="14">
        <f t="shared" si="193"/>
        <v>2.1859007756002171</v>
      </c>
      <c r="G1068" s="17">
        <f t="shared" si="194"/>
        <v>19.101528808306892</v>
      </c>
      <c r="H1068" s="17">
        <f>信用曲线—价格!H1067</f>
        <v>41.129999999999981</v>
      </c>
      <c r="I1068" s="17">
        <f t="shared" si="195"/>
        <v>41.446833333333345</v>
      </c>
      <c r="J1068" s="17">
        <f t="shared" si="196"/>
        <v>1.6533084362304382</v>
      </c>
      <c r="K1068" s="17">
        <f t="shared" si="197"/>
        <v>44.753450205794223</v>
      </c>
      <c r="L1068" s="17">
        <f t="shared" si="198"/>
        <v>38.140216460872466</v>
      </c>
      <c r="M1068" s="17">
        <f t="shared" si="199"/>
        <v>45.209101242237857</v>
      </c>
      <c r="N1068" s="17">
        <f t="shared" si="200"/>
        <v>32.155315025272373</v>
      </c>
      <c r="O1068" s="18">
        <f>IFERROR(_xlfn.PERCENTRANK.EXC(INDEX(B:B, MAX(4, ROW()-251)):INDEX(B:B, ROW()), B1068), "")</f>
        <v>0.23699999999999999</v>
      </c>
      <c r="P1068" s="18">
        <f>IFERROR(_xlfn.PERCENTRANK.EXC(INDEX(H:H, MAX(4, ROW()-251)):INDEX(H:H, ROW()), H1068), "")</f>
        <v>0.41099999999999998</v>
      </c>
      <c r="Q1068">
        <f t="shared" si="201"/>
        <v>0.32399999999999995</v>
      </c>
      <c r="R1068" s="1" t="str">
        <f t="shared" si="202"/>
        <v>中性</v>
      </c>
    </row>
    <row r="1069" spans="1:18">
      <c r="A1069" s="3">
        <f>信用曲线—价格!A1068</f>
        <v>46125</v>
      </c>
      <c r="B1069" s="14">
        <f>信用曲线—价格!D1068</f>
        <v>2.2075999999999998</v>
      </c>
      <c r="C1069" s="14">
        <f t="shared" si="190"/>
        <v>2.2850650000000003</v>
      </c>
      <c r="D1069" s="14">
        <f t="shared" si="191"/>
        <v>4.9630662422965641E-2</v>
      </c>
      <c r="E1069" s="14">
        <f t="shared" si="192"/>
        <v>2.3843263248459317</v>
      </c>
      <c r="F1069" s="14">
        <f t="shared" si="193"/>
        <v>2.185803675154069</v>
      </c>
      <c r="G1069" s="17">
        <f t="shared" si="194"/>
        <v>10.979263514647807</v>
      </c>
      <c r="H1069" s="17">
        <f>信用曲线—价格!H1068</f>
        <v>39.879999999999981</v>
      </c>
      <c r="I1069" s="17">
        <f t="shared" si="195"/>
        <v>41.37283333333334</v>
      </c>
      <c r="J1069" s="17">
        <f t="shared" si="196"/>
        <v>1.6215896068695512</v>
      </c>
      <c r="K1069" s="17">
        <f t="shared" si="197"/>
        <v>44.616012547072444</v>
      </c>
      <c r="L1069" s="17">
        <f t="shared" si="198"/>
        <v>38.129654119594235</v>
      </c>
      <c r="M1069" s="17">
        <f t="shared" si="199"/>
        <v>26.985031739700702</v>
      </c>
      <c r="N1069" s="17">
        <f t="shared" si="200"/>
        <v>18.982147627174253</v>
      </c>
      <c r="O1069" s="18">
        <f>IFERROR(_xlfn.PERCENTRANK.EXC(INDEX(B:B, MAX(4, ROW()-251)):INDEX(B:B, ROW()), B1069), "")</f>
        <v>0.22500000000000001</v>
      </c>
      <c r="P1069" s="18">
        <f>IFERROR(_xlfn.PERCENTRANK.EXC(INDEX(H:H, MAX(4, ROW()-251)):INDEX(H:H, ROW()), H1069), "")</f>
        <v>0.308</v>
      </c>
      <c r="Q1069">
        <f t="shared" si="201"/>
        <v>0.26650000000000001</v>
      </c>
      <c r="R1069" s="1" t="str">
        <f t="shared" si="202"/>
        <v>中性</v>
      </c>
    </row>
    <row r="1070" spans="1:18">
      <c r="A1070" s="3">
        <f>信用曲线—价格!A1069</f>
        <v>46126</v>
      </c>
      <c r="B1070" s="14">
        <f>信用曲线—价格!D1069</f>
        <v>2.1812</v>
      </c>
      <c r="C1070" s="14">
        <f t="shared" si="190"/>
        <v>2.2813783333333335</v>
      </c>
      <c r="D1070" s="14">
        <f t="shared" si="191"/>
        <v>4.897835942628536E-2</v>
      </c>
      <c r="E1070" s="14">
        <f t="shared" si="192"/>
        <v>2.3793350521859042</v>
      </c>
      <c r="F1070" s="14">
        <f t="shared" si="193"/>
        <v>2.1834216144807628</v>
      </c>
      <c r="G1070" s="17">
        <f t="shared" si="194"/>
        <v>-1.13397759070839</v>
      </c>
      <c r="H1070" s="17">
        <f>信用曲线—价格!H1069</f>
        <v>37.240000000000009</v>
      </c>
      <c r="I1070" s="17">
        <f t="shared" si="195"/>
        <v>41.26616666666667</v>
      </c>
      <c r="J1070" s="17">
        <f t="shared" si="196"/>
        <v>1.6793926380594748</v>
      </c>
      <c r="K1070" s="17">
        <f t="shared" si="197"/>
        <v>44.624951942785621</v>
      </c>
      <c r="L1070" s="17">
        <f t="shared" si="198"/>
        <v>37.907381390547719</v>
      </c>
      <c r="M1070" s="17">
        <f t="shared" si="199"/>
        <v>-9.9348623934493396</v>
      </c>
      <c r="N1070" s="17">
        <f t="shared" si="200"/>
        <v>-5.534419992078865</v>
      </c>
      <c r="O1070" s="18">
        <f>IFERROR(_xlfn.PERCENTRANK.EXC(INDEX(B:B, MAX(4, ROW()-251)):INDEX(B:B, ROW()), B1070), "")</f>
        <v>0.19700000000000001</v>
      </c>
      <c r="P1070" s="18">
        <f>IFERROR(_xlfn.PERCENTRANK.EXC(INDEX(H:H, MAX(4, ROW()-251)):INDEX(H:H, ROW()), H1070), "")</f>
        <v>0.13400000000000001</v>
      </c>
      <c r="Q1070">
        <f t="shared" si="201"/>
        <v>0.16550000000000001</v>
      </c>
      <c r="R1070" s="1" t="str">
        <f t="shared" si="202"/>
        <v>中性</v>
      </c>
    </row>
    <row r="1071" spans="1:18">
      <c r="A1071" s="3">
        <f>信用曲线—价格!A1070</f>
        <v>46127</v>
      </c>
      <c r="B1071" s="14">
        <f>信用曲线—价格!D1070</f>
        <v>2.1806999999999999</v>
      </c>
      <c r="C1071" s="14">
        <f t="shared" si="190"/>
        <v>2.277706666666667</v>
      </c>
      <c r="D1071" s="14">
        <f t="shared" si="191"/>
        <v>4.8108601953506254E-2</v>
      </c>
      <c r="E1071" s="14">
        <f t="shared" si="192"/>
        <v>2.3739238705736794</v>
      </c>
      <c r="F1071" s="14">
        <f t="shared" si="193"/>
        <v>2.1814894627596546</v>
      </c>
      <c r="G1071" s="17">
        <f t="shared" si="194"/>
        <v>-0.41025031262481421</v>
      </c>
      <c r="H1071" s="17">
        <f>信用曲线—价格!H1070</f>
        <v>38.239999999999988</v>
      </c>
      <c r="I1071" s="17">
        <f t="shared" si="195"/>
        <v>41.160333333333334</v>
      </c>
      <c r="J1071" s="17">
        <f t="shared" si="196"/>
        <v>1.6664129411389859</v>
      </c>
      <c r="K1071" s="17">
        <f t="shared" si="197"/>
        <v>44.493159215611307</v>
      </c>
      <c r="L1071" s="17">
        <f t="shared" si="198"/>
        <v>37.827507451055361</v>
      </c>
      <c r="M1071" s="17">
        <f t="shared" si="199"/>
        <v>6.1883303165944268</v>
      </c>
      <c r="N1071" s="17">
        <f t="shared" si="200"/>
        <v>2.8890400019848061</v>
      </c>
      <c r="O1071" s="18">
        <f>IFERROR(_xlfn.PERCENTRANK.EXC(INDEX(B:B, MAX(4, ROW()-251)):INDEX(B:B, ROW()), B1071), "")</f>
        <v>0.19700000000000001</v>
      </c>
      <c r="P1071" s="18">
        <f>IFERROR(_xlfn.PERCENTRANK.EXC(INDEX(H:H, MAX(4, ROW()-251)):INDEX(H:H, ROW()), H1071), "")</f>
        <v>0.17699999999999999</v>
      </c>
      <c r="Q1071">
        <f t="shared" si="201"/>
        <v>0.187</v>
      </c>
      <c r="R1071" s="1" t="str">
        <f t="shared" si="202"/>
        <v>中性</v>
      </c>
    </row>
    <row r="1072" spans="1:18">
      <c r="A1072" s="3">
        <f>信用曲线—价格!A1071</f>
        <v>46128</v>
      </c>
      <c r="B1072" s="14">
        <f>信用曲线—价格!D1071</f>
        <v>2.1692</v>
      </c>
      <c r="C1072" s="14">
        <f t="shared" si="190"/>
        <v>2.2737983333333331</v>
      </c>
      <c r="D1072" s="14">
        <f t="shared" si="191"/>
        <v>4.721653865542106E-2</v>
      </c>
      <c r="E1072" s="14">
        <f t="shared" si="192"/>
        <v>2.3682314106441753</v>
      </c>
      <c r="F1072" s="14">
        <f t="shared" si="193"/>
        <v>2.179365256022491</v>
      </c>
      <c r="G1072" s="17">
        <f t="shared" si="194"/>
        <v>-5.3822539262542168</v>
      </c>
      <c r="H1072" s="17">
        <f>信用曲线—价格!H1071</f>
        <v>38.460000000000008</v>
      </c>
      <c r="I1072" s="17">
        <f t="shared" si="195"/>
        <v>41.06066666666667</v>
      </c>
      <c r="J1072" s="17">
        <f t="shared" si="196"/>
        <v>1.6456340457189689</v>
      </c>
      <c r="K1072" s="17">
        <f t="shared" si="197"/>
        <v>44.351934758104605</v>
      </c>
      <c r="L1072" s="17">
        <f t="shared" si="198"/>
        <v>37.769398575228735</v>
      </c>
      <c r="M1072" s="17">
        <f t="shared" si="199"/>
        <v>10.491418589810982</v>
      </c>
      <c r="N1072" s="17">
        <f t="shared" si="200"/>
        <v>2.5545823317783825</v>
      </c>
      <c r="O1072" s="18">
        <f>IFERROR(_xlfn.PERCENTRANK.EXC(INDEX(B:B, MAX(4, ROW()-251)):INDEX(B:B, ROW()), B1072), "")</f>
        <v>0.17299999999999999</v>
      </c>
      <c r="P1072" s="18">
        <f>IFERROR(_xlfn.PERCENTRANK.EXC(INDEX(H:H, MAX(4, ROW()-251)):INDEX(H:H, ROW()), H1072), "")</f>
        <v>0.193</v>
      </c>
      <c r="Q1072">
        <f t="shared" si="201"/>
        <v>0.183</v>
      </c>
      <c r="R1072" s="1" t="str">
        <f t="shared" si="202"/>
        <v>中性</v>
      </c>
    </row>
    <row r="1073" spans="1:18">
      <c r="A1073" s="3">
        <f>信用曲线—价格!A1072</f>
        <v>46129</v>
      </c>
      <c r="B1073" s="14">
        <f>信用曲线—价格!D1072</f>
        <v>2.1644999999999999</v>
      </c>
      <c r="C1073" s="14">
        <f t="shared" si="190"/>
        <v>2.2698833333333335</v>
      </c>
      <c r="D1073" s="14">
        <f t="shared" si="191"/>
        <v>4.6356284808458707E-2</v>
      </c>
      <c r="E1073" s="14">
        <f t="shared" si="192"/>
        <v>2.3625959029502508</v>
      </c>
      <c r="F1073" s="14">
        <f t="shared" si="193"/>
        <v>2.1771707637164162</v>
      </c>
      <c r="G1073" s="17">
        <f t="shared" si="194"/>
        <v>-6.8333580704165096</v>
      </c>
      <c r="H1073" s="17">
        <f>信用曲线—价格!H1072</f>
        <v>39.199999999999989</v>
      </c>
      <c r="I1073" s="17">
        <f t="shared" si="195"/>
        <v>40.960999999999999</v>
      </c>
      <c r="J1073" s="17">
        <f t="shared" si="196"/>
        <v>1.571330754164461</v>
      </c>
      <c r="K1073" s="17">
        <f t="shared" si="197"/>
        <v>44.103661508328919</v>
      </c>
      <c r="L1073" s="17">
        <f t="shared" si="198"/>
        <v>37.818338491671078</v>
      </c>
      <c r="M1073" s="17">
        <f t="shared" si="199"/>
        <v>21.9823468844342</v>
      </c>
      <c r="N1073" s="17">
        <f t="shared" si="200"/>
        <v>7.5744944070088458</v>
      </c>
      <c r="O1073" s="18">
        <f>IFERROR(_xlfn.PERCENTRANK.EXC(INDEX(B:B, MAX(4, ROW()-251)):INDEX(B:B, ROW()), B1073), "")</f>
        <v>0.16600000000000001</v>
      </c>
      <c r="P1073" s="18">
        <f>IFERROR(_xlfn.PERCENTRANK.EXC(INDEX(H:H, MAX(4, ROW()-251)):INDEX(H:H, ROW()), H1073), "")</f>
        <v>0.252</v>
      </c>
      <c r="Q1073">
        <f t="shared" si="201"/>
        <v>0.20900000000000002</v>
      </c>
      <c r="R1073" s="1" t="str">
        <f t="shared" si="202"/>
        <v>中性</v>
      </c>
    </row>
    <row r="1074" spans="1:18">
      <c r="A1074" s="3">
        <f>信用曲线—价格!A1073</f>
        <v>46132</v>
      </c>
      <c r="B1074" s="14">
        <f>信用曲线—价格!D1073</f>
        <v>2.1545000000000001</v>
      </c>
      <c r="C1074" s="14">
        <f t="shared" si="190"/>
        <v>2.2659666666666665</v>
      </c>
      <c r="D1074" s="14">
        <f t="shared" si="191"/>
        <v>4.600481797416614E-2</v>
      </c>
      <c r="E1074" s="14">
        <f t="shared" si="192"/>
        <v>2.3579763026149987</v>
      </c>
      <c r="F1074" s="14">
        <f t="shared" si="193"/>
        <v>2.1739570307183342</v>
      </c>
      <c r="G1074" s="17">
        <f t="shared" si="194"/>
        <v>-10.573365777286741</v>
      </c>
      <c r="H1074" s="17">
        <f>信用曲线—价格!H1073</f>
        <v>38.400000000000013</v>
      </c>
      <c r="I1074" s="17">
        <f t="shared" si="195"/>
        <v>40.860166666666672</v>
      </c>
      <c r="J1074" s="17">
        <f t="shared" si="196"/>
        <v>1.5373943305748266</v>
      </c>
      <c r="K1074" s="17">
        <f t="shared" si="197"/>
        <v>43.934955327816326</v>
      </c>
      <c r="L1074" s="17">
        <f t="shared" si="198"/>
        <v>37.785378005517018</v>
      </c>
      <c r="M1074" s="17">
        <f t="shared" si="199"/>
        <v>9.9945404744206048</v>
      </c>
      <c r="N1074" s="17">
        <f t="shared" si="200"/>
        <v>-0.28941265143306794</v>
      </c>
      <c r="O1074" s="18">
        <f>IFERROR(_xlfn.PERCENTRANK.EXC(INDEX(B:B, MAX(4, ROW()-251)):INDEX(B:B, ROW()), B1074), "")</f>
        <v>0.13</v>
      </c>
      <c r="P1074" s="18">
        <f>IFERROR(_xlfn.PERCENTRANK.EXC(INDEX(H:H, MAX(4, ROW()-251)):INDEX(H:H, ROW()), H1074), "")</f>
        <v>0.189</v>
      </c>
      <c r="Q1074">
        <f t="shared" si="201"/>
        <v>0.1595</v>
      </c>
      <c r="R1074" s="1" t="str">
        <f t="shared" si="202"/>
        <v>中性</v>
      </c>
    </row>
    <row r="1075" spans="1:18">
      <c r="A1075" s="3">
        <f>信用曲线—价格!A1074</f>
        <v>46133</v>
      </c>
      <c r="B1075" s="14">
        <f>信用曲线—价格!D1074</f>
        <v>2.1432000000000002</v>
      </c>
      <c r="C1075" s="14">
        <f t="shared" si="190"/>
        <v>2.2621300000000004</v>
      </c>
      <c r="D1075" s="14">
        <f t="shared" si="191"/>
        <v>4.6489781271929695E-2</v>
      </c>
      <c r="E1075" s="14">
        <f t="shared" si="192"/>
        <v>2.3551095625438596</v>
      </c>
      <c r="F1075" s="14">
        <f t="shared" si="193"/>
        <v>2.1691504374561412</v>
      </c>
      <c r="G1075" s="17">
        <f t="shared" si="194"/>
        <v>-13.954914793183706</v>
      </c>
      <c r="H1075" s="17">
        <f>信用曲线—价格!H1074</f>
        <v>37.520000000000017</v>
      </c>
      <c r="I1075" s="17">
        <f t="shared" si="195"/>
        <v>40.742666666666658</v>
      </c>
      <c r="J1075" s="17">
        <f t="shared" si="196"/>
        <v>1.5183441769072061</v>
      </c>
      <c r="K1075" s="17">
        <f t="shared" si="197"/>
        <v>43.77935502048107</v>
      </c>
      <c r="L1075" s="17">
        <f t="shared" si="198"/>
        <v>37.705978312852245</v>
      </c>
      <c r="M1075" s="17">
        <f t="shared" si="199"/>
        <v>-3.0621896484474447</v>
      </c>
      <c r="N1075" s="17">
        <f t="shared" si="200"/>
        <v>-8.5085522208155755</v>
      </c>
      <c r="O1075" s="18">
        <f>IFERROR(_xlfn.PERCENTRANK.EXC(INDEX(B:B, MAX(4, ROW()-251)):INDEX(B:B, ROW()), B1075), "")</f>
        <v>0.11</v>
      </c>
      <c r="P1075" s="18">
        <f>IFERROR(_xlfn.PERCENTRANK.EXC(INDEX(H:H, MAX(4, ROW()-251)):INDEX(H:H, ROW()), H1075), "")</f>
        <v>0.14199999999999999</v>
      </c>
      <c r="Q1075">
        <f t="shared" si="201"/>
        <v>0.126</v>
      </c>
      <c r="R1075" s="1" t="str">
        <f t="shared" si="202"/>
        <v>贵</v>
      </c>
    </row>
    <row r="1076" spans="1:18">
      <c r="A1076" s="3">
        <f>信用曲线—价格!A1075</f>
        <v>46134</v>
      </c>
      <c r="B1076" s="14">
        <f>信用曲线—价格!D1075</f>
        <v>2.1315</v>
      </c>
      <c r="C1076" s="14">
        <f t="shared" si="190"/>
        <v>2.2584816666666669</v>
      </c>
      <c r="D1076" s="14">
        <f t="shared" si="191"/>
        <v>4.8009651189574717E-2</v>
      </c>
      <c r="E1076" s="14">
        <f t="shared" si="192"/>
        <v>2.3545009690458163</v>
      </c>
      <c r="F1076" s="14">
        <f t="shared" si="193"/>
        <v>2.1624623642875176</v>
      </c>
      <c r="G1076" s="17">
        <f t="shared" si="194"/>
        <v>-16.122989607473517</v>
      </c>
      <c r="H1076" s="17">
        <f>信用曲线—价格!H1075</f>
        <v>36.700000000000003</v>
      </c>
      <c r="I1076" s="17">
        <f t="shared" si="195"/>
        <v>40.641499999999994</v>
      </c>
      <c r="J1076" s="17">
        <f t="shared" si="196"/>
        <v>1.5818663349647828</v>
      </c>
      <c r="K1076" s="17">
        <f t="shared" si="197"/>
        <v>43.805232669929559</v>
      </c>
      <c r="L1076" s="17">
        <f t="shared" si="198"/>
        <v>37.477767330070428</v>
      </c>
      <c r="M1076" s="17">
        <f t="shared" si="199"/>
        <v>-12.291925570432925</v>
      </c>
      <c r="N1076" s="17">
        <f t="shared" si="200"/>
        <v>-14.207457588953222</v>
      </c>
      <c r="O1076" s="18">
        <f>IFERROR(_xlfn.PERCENTRANK.EXC(INDEX(B:B, MAX(4, ROW()-251)):INDEX(B:B, ROW()), B1076), "")</f>
        <v>8.5999999999999993E-2</v>
      </c>
      <c r="P1076" s="18">
        <f>IFERROR(_xlfn.PERCENTRANK.EXC(INDEX(H:H, MAX(4, ROW()-251)):INDEX(H:H, ROW()), H1076), "")</f>
        <v>0.11</v>
      </c>
      <c r="Q1076">
        <f t="shared" si="201"/>
        <v>9.8000000000000004E-2</v>
      </c>
      <c r="R1076" s="1" t="str">
        <f t="shared" si="202"/>
        <v>贵</v>
      </c>
    </row>
    <row r="1077" spans="1:18">
      <c r="A1077" s="3">
        <f>信用曲线—价格!A1076</f>
        <v>46135</v>
      </c>
      <c r="B1077" s="14">
        <f>信用曲线—价格!D1076</f>
        <v>2.1335000000000002</v>
      </c>
      <c r="C1077" s="14">
        <f t="shared" si="190"/>
        <v>2.2548783333333335</v>
      </c>
      <c r="D1077" s="14">
        <f t="shared" si="191"/>
        <v>4.9147178106369531E-2</v>
      </c>
      <c r="E1077" s="14">
        <f t="shared" si="192"/>
        <v>2.3531726895460725</v>
      </c>
      <c r="F1077" s="14">
        <f t="shared" si="193"/>
        <v>2.1565839771205946</v>
      </c>
      <c r="G1077" s="17">
        <f t="shared" si="194"/>
        <v>-11.742269856589546</v>
      </c>
      <c r="H1077" s="17">
        <f>信用曲线—价格!H1076</f>
        <v>35.650000000000027</v>
      </c>
      <c r="I1077" s="17">
        <f t="shared" si="195"/>
        <v>40.54</v>
      </c>
      <c r="J1077" s="17">
        <f t="shared" si="196"/>
        <v>1.7010764288970517</v>
      </c>
      <c r="K1077" s="17">
        <f t="shared" si="197"/>
        <v>43.942152857794099</v>
      </c>
      <c r="L1077" s="17">
        <f t="shared" si="198"/>
        <v>37.137847142205899</v>
      </c>
      <c r="M1077" s="17">
        <f t="shared" si="199"/>
        <v>-21.866259459761135</v>
      </c>
      <c r="N1077" s="17">
        <f t="shared" si="200"/>
        <v>-16.804264658175342</v>
      </c>
      <c r="O1077" s="18">
        <f>IFERROR(_xlfn.PERCENTRANK.EXC(INDEX(B:B, MAX(4, ROW()-251)):INDEX(B:B, ROW()), B1077), "")</f>
        <v>0.09</v>
      </c>
      <c r="P1077" s="18">
        <f>IFERROR(_xlfn.PERCENTRANK.EXC(INDEX(H:H, MAX(4, ROW()-251)):INDEX(H:H, ROW()), H1077), "")</f>
        <v>8.3000000000000004E-2</v>
      </c>
      <c r="Q1077">
        <f t="shared" si="201"/>
        <v>8.6499999999999994E-2</v>
      </c>
      <c r="R1077" s="1" t="str">
        <f t="shared" si="202"/>
        <v>贵</v>
      </c>
    </row>
    <row r="1078" spans="1:18">
      <c r="A1078" s="3">
        <f>信用曲线—价格!A1077</f>
        <v>46136</v>
      </c>
      <c r="B1078" s="14">
        <f>信用曲线—价格!D1077</f>
        <v>2.1391</v>
      </c>
      <c r="C1078" s="14">
        <f t="shared" si="190"/>
        <v>2.2514550000000004</v>
      </c>
      <c r="D1078" s="14">
        <f t="shared" si="191"/>
        <v>4.9945850084646332E-2</v>
      </c>
      <c r="E1078" s="14">
        <f t="shared" si="192"/>
        <v>2.3513467001692931</v>
      </c>
      <c r="F1078" s="14">
        <f t="shared" si="193"/>
        <v>2.1515632998307077</v>
      </c>
      <c r="G1078" s="17">
        <f t="shared" si="194"/>
        <v>-6.2384060985974674</v>
      </c>
      <c r="H1078" s="17">
        <f>信用曲线—价格!H1077</f>
        <v>34.46</v>
      </c>
      <c r="I1078" s="17">
        <f t="shared" si="195"/>
        <v>40.410499999999992</v>
      </c>
      <c r="J1078" s="17">
        <f t="shared" si="196"/>
        <v>1.8586950269987339</v>
      </c>
      <c r="K1078" s="17">
        <f t="shared" si="197"/>
        <v>44.127890053997461</v>
      </c>
      <c r="L1078" s="17">
        <f t="shared" si="198"/>
        <v>36.693109946002522</v>
      </c>
      <c r="M1078" s="17">
        <f t="shared" si="199"/>
        <v>-30.035991832511122</v>
      </c>
      <c r="N1078" s="17">
        <f t="shared" si="200"/>
        <v>-18.137198965554294</v>
      </c>
      <c r="O1078" s="18">
        <f>IFERROR(_xlfn.PERCENTRANK.EXC(INDEX(B:B, MAX(4, ROW()-251)):INDEX(B:B, ROW()), B1078), "")</f>
        <v>0.114</v>
      </c>
      <c r="P1078" s="18">
        <f>IFERROR(_xlfn.PERCENTRANK.EXC(INDEX(H:H, MAX(4, ROW()-251)):INDEX(H:H, ROW()), H1078), "")</f>
        <v>3.9E-2</v>
      </c>
      <c r="Q1078">
        <f t="shared" si="201"/>
        <v>7.6499999999999999E-2</v>
      </c>
      <c r="R1078" s="1" t="str">
        <f t="shared" si="202"/>
        <v>贵</v>
      </c>
    </row>
    <row r="1079" spans="1:18">
      <c r="A1079" s="3">
        <f>信用曲线—价格!A1078</f>
        <v>46139</v>
      </c>
      <c r="B1079" s="14">
        <f>信用曲线—价格!D1078</f>
        <v>2.1615000000000002</v>
      </c>
      <c r="C1079" s="14">
        <f t="shared" si="190"/>
        <v>2.2484233333333337</v>
      </c>
      <c r="D1079" s="14">
        <f t="shared" si="191"/>
        <v>4.9790620472189843E-2</v>
      </c>
      <c r="E1079" s="14">
        <f t="shared" si="192"/>
        <v>2.3480045742777134</v>
      </c>
      <c r="F1079" s="14">
        <f t="shared" si="193"/>
        <v>2.148842092388954</v>
      </c>
      <c r="G1079" s="17">
        <f t="shared" si="194"/>
        <v>6.3555683234135483</v>
      </c>
      <c r="H1079" s="17">
        <f>信用曲线—价格!H1078</f>
        <v>35.300000000000018</v>
      </c>
      <c r="I1079" s="17">
        <f t="shared" si="195"/>
        <v>40.295999999999999</v>
      </c>
      <c r="J1079" s="17">
        <f t="shared" si="196"/>
        <v>1.9574492222346687</v>
      </c>
      <c r="K1079" s="17">
        <f t="shared" si="197"/>
        <v>44.210898444469336</v>
      </c>
      <c r="L1079" s="17">
        <f t="shared" si="198"/>
        <v>36.381101555530662</v>
      </c>
      <c r="M1079" s="17">
        <f t="shared" si="199"/>
        <v>-13.807530014704978</v>
      </c>
      <c r="N1079" s="17">
        <f t="shared" si="200"/>
        <v>-3.7259808456457151</v>
      </c>
      <c r="O1079" s="18">
        <f>IFERROR(_xlfn.PERCENTRANK.EXC(INDEX(B:B, MAX(4, ROW()-251)):INDEX(B:B, ROW()), B1079), "")</f>
        <v>0.18099999999999999</v>
      </c>
      <c r="P1079" s="18">
        <f>IFERROR(_xlfn.PERCENTRANK.EXC(INDEX(H:H, MAX(4, ROW()-251)):INDEX(H:H, ROW()), H1079), "")</f>
        <v>5.8999999999999997E-2</v>
      </c>
      <c r="Q1079">
        <f t="shared" si="201"/>
        <v>0.12</v>
      </c>
      <c r="R1079" s="1" t="str">
        <f t="shared" si="202"/>
        <v>贵</v>
      </c>
    </row>
    <row r="1080" spans="1:18">
      <c r="A1080" s="3">
        <f>信用曲线—价格!A1079</f>
        <v>46140</v>
      </c>
      <c r="B1080" s="14">
        <f>信用曲线—价格!D1079</f>
        <v>2.1410999999999998</v>
      </c>
      <c r="C1080" s="14">
        <f t="shared" si="190"/>
        <v>2.2450450000000006</v>
      </c>
      <c r="D1080" s="14">
        <f t="shared" si="191"/>
        <v>5.0085359087414516E-2</v>
      </c>
      <c r="E1080" s="14">
        <f t="shared" si="192"/>
        <v>2.3452157181748294</v>
      </c>
      <c r="F1080" s="14">
        <f t="shared" si="193"/>
        <v>2.1448742818251718</v>
      </c>
      <c r="G1080" s="17">
        <f t="shared" si="194"/>
        <v>-1.8839247107047521</v>
      </c>
      <c r="H1080" s="17">
        <f>信用曲线—价格!H1079</f>
        <v>34.45999999999998</v>
      </c>
      <c r="I1080" s="17">
        <f t="shared" si="195"/>
        <v>40.171000000000006</v>
      </c>
      <c r="J1080" s="17">
        <f t="shared" si="196"/>
        <v>2.0847197917632689</v>
      </c>
      <c r="K1080" s="17">
        <f t="shared" si="197"/>
        <v>44.340439583526546</v>
      </c>
      <c r="L1080" s="17">
        <f t="shared" si="198"/>
        <v>36.001560416473467</v>
      </c>
      <c r="M1080" s="17">
        <f t="shared" si="199"/>
        <v>-18.486422282795441</v>
      </c>
      <c r="N1080" s="17">
        <f t="shared" si="200"/>
        <v>-10.185173496750096</v>
      </c>
      <c r="O1080" s="18">
        <f>IFERROR(_xlfn.PERCENTRANK.EXC(INDEX(B:B, MAX(4, ROW()-251)):INDEX(B:B, ROW()), B1080), "")</f>
        <v>0.11799999999999999</v>
      </c>
      <c r="P1080" s="18">
        <f>IFERROR(_xlfn.PERCENTRANK.EXC(INDEX(H:H, MAX(4, ROW()-251)):INDEX(H:H, ROW()), H1080), "")</f>
        <v>3.9E-2</v>
      </c>
      <c r="Q1080">
        <f t="shared" si="201"/>
        <v>7.85E-2</v>
      </c>
      <c r="R1080" s="1" t="str">
        <f t="shared" si="202"/>
        <v>贵</v>
      </c>
    </row>
    <row r="1081" spans="1:18">
      <c r="A1081" s="3">
        <f>信用曲线—价格!A1080</f>
        <v>46141</v>
      </c>
      <c r="B1081" s="14">
        <f>信用曲线—价格!D1080</f>
        <v>2.1375000000000002</v>
      </c>
      <c r="C1081" s="14">
        <f t="shared" si="190"/>
        <v>2.2419283333333335</v>
      </c>
      <c r="D1081" s="14">
        <f t="shared" si="191"/>
        <v>5.0869401050895387E-2</v>
      </c>
      <c r="E1081" s="14">
        <f t="shared" si="192"/>
        <v>2.3436671354351244</v>
      </c>
      <c r="F1081" s="14">
        <f t="shared" si="193"/>
        <v>2.1401895312315427</v>
      </c>
      <c r="G1081" s="17">
        <f t="shared" si="194"/>
        <v>-1.3217824350101779</v>
      </c>
      <c r="H1081" s="17">
        <f>信用曲线—价格!H1080</f>
        <v>35.850000000000023</v>
      </c>
      <c r="I1081" s="17">
        <f t="shared" si="195"/>
        <v>40.092999999999996</v>
      </c>
      <c r="J1081" s="17">
        <f t="shared" si="196"/>
        <v>2.1573463768784324</v>
      </c>
      <c r="K1081" s="17">
        <f t="shared" si="197"/>
        <v>44.407692753756862</v>
      </c>
      <c r="L1081" s="17">
        <f t="shared" si="198"/>
        <v>35.778307246243131</v>
      </c>
      <c r="M1081" s="17">
        <f t="shared" si="199"/>
        <v>0.83079790205766302</v>
      </c>
      <c r="N1081" s="17">
        <f t="shared" si="200"/>
        <v>-0.24549226647625744</v>
      </c>
      <c r="O1081" s="18">
        <f>IFERROR(_xlfn.PERCENTRANK.EXC(INDEX(B:B, MAX(4, ROW()-251)):INDEX(B:B, ROW()), B1081), "")</f>
        <v>0.114</v>
      </c>
      <c r="P1081" s="18">
        <f>IFERROR(_xlfn.PERCENTRANK.EXC(INDEX(H:H, MAX(4, ROW()-251)):INDEX(H:H, ROW()), H1081), "")</f>
        <v>0.106</v>
      </c>
      <c r="Q1081">
        <f t="shared" si="201"/>
        <v>0.11</v>
      </c>
      <c r="R1081" s="1" t="str">
        <f t="shared" si="202"/>
        <v>贵</v>
      </c>
    </row>
    <row r="1082" spans="1:18">
      <c r="A1082" s="3">
        <f>信用曲线—价格!A1081</f>
        <v>46142</v>
      </c>
      <c r="B1082" s="14">
        <f>信用曲线—价格!D1081</f>
        <v>2.1461999999999999</v>
      </c>
      <c r="C1082" s="14">
        <f t="shared" si="190"/>
        <v>2.2390733333333332</v>
      </c>
      <c r="D1082" s="14">
        <f t="shared" si="191"/>
        <v>5.1360777314286093E-2</v>
      </c>
      <c r="E1082" s="14">
        <f t="shared" si="192"/>
        <v>2.3417948879619055</v>
      </c>
      <c r="F1082" s="14">
        <f t="shared" si="193"/>
        <v>2.136351778704761</v>
      </c>
      <c r="G1082" s="17">
        <f t="shared" si="194"/>
        <v>4.7936488747900885</v>
      </c>
      <c r="H1082" s="17">
        <f>信用曲线—价格!H1081</f>
        <v>36.219999999999985</v>
      </c>
      <c r="I1082" s="17">
        <f t="shared" si="195"/>
        <v>40.036999999999999</v>
      </c>
      <c r="J1082" s="17">
        <f t="shared" si="196"/>
        <v>2.2137599735154163</v>
      </c>
      <c r="K1082" s="17">
        <f t="shared" si="197"/>
        <v>44.46451994703083</v>
      </c>
      <c r="L1082" s="17">
        <f t="shared" si="198"/>
        <v>35.609480052969168</v>
      </c>
      <c r="M1082" s="17">
        <f t="shared" si="199"/>
        <v>6.8946041388276678</v>
      </c>
      <c r="N1082" s="17">
        <f t="shared" si="200"/>
        <v>5.8441265068088786</v>
      </c>
      <c r="O1082" s="18">
        <f>IFERROR(_xlfn.PERCENTRANK.EXC(INDEX(B:B, MAX(4, ROW()-251)):INDEX(B:B, ROW()), B1082), "")</f>
        <v>0.14199999999999999</v>
      </c>
      <c r="P1082" s="18">
        <f>IFERROR(_xlfn.PERCENTRANK.EXC(INDEX(H:H, MAX(4, ROW()-251)):INDEX(H:H, ROW()), H1082), "")</f>
        <v>0.114</v>
      </c>
      <c r="Q1082">
        <f t="shared" si="201"/>
        <v>0.128</v>
      </c>
      <c r="R1082" s="1" t="str">
        <f t="shared" si="202"/>
        <v>贵</v>
      </c>
    </row>
    <row r="1083" spans="1:18">
      <c r="A1083" s="3">
        <f>信用曲线—价格!A1082</f>
        <v>46148</v>
      </c>
      <c r="B1083" s="14">
        <f>信用曲线—价格!D1082</f>
        <v>2.1572</v>
      </c>
      <c r="C1083" s="14">
        <f t="shared" si="190"/>
        <v>2.2364466666666667</v>
      </c>
      <c r="D1083" s="14">
        <f t="shared" si="191"/>
        <v>5.1452230491970619E-2</v>
      </c>
      <c r="E1083" s="14">
        <f t="shared" si="192"/>
        <v>2.339351127650608</v>
      </c>
      <c r="F1083" s="14">
        <f t="shared" si="193"/>
        <v>2.1335422056827253</v>
      </c>
      <c r="G1083" s="17">
        <f t="shared" si="194"/>
        <v>11.495028539611395</v>
      </c>
      <c r="H1083" s="17">
        <f>信用曲线—价格!H1082</f>
        <v>36.820000000000007</v>
      </c>
      <c r="I1083" s="17">
        <f t="shared" si="195"/>
        <v>39.991333333333337</v>
      </c>
      <c r="J1083" s="17">
        <f t="shared" si="196"/>
        <v>2.2517025322598241</v>
      </c>
      <c r="K1083" s="17">
        <f t="shared" si="197"/>
        <v>44.494738397852984</v>
      </c>
      <c r="L1083" s="17">
        <f t="shared" si="198"/>
        <v>35.48792826881369</v>
      </c>
      <c r="M1083" s="17">
        <f t="shared" si="199"/>
        <v>14.78960599925961</v>
      </c>
      <c r="N1083" s="17">
        <f t="shared" si="200"/>
        <v>13.142317269435502</v>
      </c>
      <c r="O1083" s="18">
        <f>IFERROR(_xlfn.PERCENTRANK.EXC(INDEX(B:B, MAX(4, ROW()-251)):INDEX(B:B, ROW()), B1083), "")</f>
        <v>0.16900000000000001</v>
      </c>
      <c r="P1083" s="18">
        <f>IFERROR(_xlfn.PERCENTRANK.EXC(INDEX(H:H, MAX(4, ROW()-251)):INDEX(H:H, ROW()), H1083), "")</f>
        <v>0.14199999999999999</v>
      </c>
      <c r="Q1083">
        <f t="shared" si="201"/>
        <v>0.1555</v>
      </c>
      <c r="R1083" s="1" t="str">
        <f t="shared" si="202"/>
        <v>中性</v>
      </c>
    </row>
    <row r="1084" spans="1:18">
      <c r="A1084" s="3">
        <f>信用曲线—价格!A1083</f>
        <v>46149</v>
      </c>
      <c r="B1084" s="14">
        <f>信用曲线—价格!D1083</f>
        <v>2.1532</v>
      </c>
      <c r="C1084" s="14">
        <f t="shared" si="190"/>
        <v>2.2339166666666666</v>
      </c>
      <c r="D1084" s="14">
        <f t="shared" si="191"/>
        <v>5.1755452236051352E-2</v>
      </c>
      <c r="E1084" s="14">
        <f t="shared" si="192"/>
        <v>2.3374275711387691</v>
      </c>
      <c r="F1084" s="14">
        <f t="shared" si="193"/>
        <v>2.130405762194564</v>
      </c>
      <c r="G1084" s="17">
        <f t="shared" si="194"/>
        <v>11.010549043931558</v>
      </c>
      <c r="H1084" s="17">
        <f>信用曲线—价格!H1083</f>
        <v>36.850000000000009</v>
      </c>
      <c r="I1084" s="17">
        <f t="shared" si="195"/>
        <v>39.958166666666671</v>
      </c>
      <c r="J1084" s="17">
        <f t="shared" si="196"/>
        <v>2.2833817410019805</v>
      </c>
      <c r="K1084" s="17">
        <f t="shared" si="197"/>
        <v>44.524930148670634</v>
      </c>
      <c r="L1084" s="17">
        <f t="shared" si="198"/>
        <v>35.391403184662707</v>
      </c>
      <c r="M1084" s="17">
        <f t="shared" si="199"/>
        <v>15.969699559492488</v>
      </c>
      <c r="N1084" s="17">
        <f t="shared" si="200"/>
        <v>13.490124301712022</v>
      </c>
      <c r="O1084" s="18">
        <f>IFERROR(_xlfn.PERCENTRANK.EXC(INDEX(B:B, MAX(4, ROW()-251)):INDEX(B:B, ROW()), B1084), "")</f>
        <v>0.154</v>
      </c>
      <c r="P1084" s="18">
        <f>IFERROR(_xlfn.PERCENTRANK.EXC(INDEX(H:H, MAX(4, ROW()-251)):INDEX(H:H, ROW()), H1084), "")</f>
        <v>0.14599999999999999</v>
      </c>
      <c r="Q1084">
        <f t="shared" si="201"/>
        <v>0.15</v>
      </c>
      <c r="R1084" s="1" t="str">
        <f t="shared" si="202"/>
        <v>中性</v>
      </c>
    </row>
    <row r="1085" spans="1:18">
      <c r="A1085" s="3">
        <f>信用曲线—价格!A1084</f>
        <v>46150</v>
      </c>
      <c r="B1085" s="14">
        <f>信用曲线—价格!D1084</f>
        <v>2.1505000000000001</v>
      </c>
      <c r="C1085" s="14">
        <f t="shared" si="190"/>
        <v>2.23129</v>
      </c>
      <c r="D1085" s="14">
        <f t="shared" si="191"/>
        <v>5.1925662967132843E-2</v>
      </c>
      <c r="E1085" s="14">
        <f t="shared" si="192"/>
        <v>2.3351413259342655</v>
      </c>
      <c r="F1085" s="14">
        <f t="shared" si="193"/>
        <v>2.1274386740657345</v>
      </c>
      <c r="G1085" s="17">
        <f t="shared" si="194"/>
        <v>11.103048385180292</v>
      </c>
      <c r="H1085" s="17">
        <f>信用曲线—价格!H1084</f>
        <v>36.830000000000005</v>
      </c>
      <c r="I1085" s="17">
        <f t="shared" si="195"/>
        <v>39.919500000000006</v>
      </c>
      <c r="J1085" s="17">
        <f t="shared" si="196"/>
        <v>2.3166994530866956</v>
      </c>
      <c r="K1085" s="17">
        <f t="shared" si="197"/>
        <v>44.552898906173397</v>
      </c>
      <c r="L1085" s="17">
        <f t="shared" si="198"/>
        <v>35.286101093826616</v>
      </c>
      <c r="M1085" s="17">
        <f t="shared" si="199"/>
        <v>16.660543776150469</v>
      </c>
      <c r="N1085" s="17">
        <f t="shared" si="200"/>
        <v>13.881796080665382</v>
      </c>
      <c r="O1085" s="18">
        <f>IFERROR(_xlfn.PERCENTRANK.EXC(INDEX(B:B, MAX(4, ROW()-251)):INDEX(B:B, ROW()), B1085), "")</f>
        <v>0.15</v>
      </c>
      <c r="P1085" s="18">
        <f>IFERROR(_xlfn.PERCENTRANK.EXC(INDEX(H:H, MAX(4, ROW()-251)):INDEX(H:H, ROW()), H1085), "")</f>
        <v>0.14599999999999999</v>
      </c>
      <c r="Q1085">
        <f t="shared" si="201"/>
        <v>0.14799999999999999</v>
      </c>
      <c r="R1085" s="1" t="str">
        <f t="shared" si="202"/>
        <v>贵</v>
      </c>
    </row>
    <row r="1086" spans="1:18">
      <c r="A1086" s="3">
        <f>信用曲线—价格!A1085</f>
        <v>46151</v>
      </c>
      <c r="B1086" s="14">
        <f>信用曲线—价格!D1085</f>
        <v>2.1469</v>
      </c>
      <c r="C1086" s="14">
        <f t="shared" si="190"/>
        <v>2.228613333333334</v>
      </c>
      <c r="D1086" s="14">
        <f t="shared" si="191"/>
        <v>5.2069710335887955E-2</v>
      </c>
      <c r="E1086" s="14">
        <f t="shared" si="192"/>
        <v>2.3327527540051101</v>
      </c>
      <c r="F1086" s="14">
        <f t="shared" si="193"/>
        <v>2.1244739126615579</v>
      </c>
      <c r="G1086" s="17">
        <f t="shared" si="194"/>
        <v>10.767338244142943</v>
      </c>
      <c r="H1086" s="17">
        <f>信用曲线—价格!H1085</f>
        <v>36.47</v>
      </c>
      <c r="I1086" s="17">
        <f t="shared" si="195"/>
        <v>39.87616666666667</v>
      </c>
      <c r="J1086" s="17">
        <f t="shared" si="196"/>
        <v>2.3568271487403445</v>
      </c>
      <c r="K1086" s="17">
        <f t="shared" si="197"/>
        <v>44.589820964147357</v>
      </c>
      <c r="L1086" s="17">
        <f t="shared" si="198"/>
        <v>35.162512369185983</v>
      </c>
      <c r="M1086" s="17">
        <f t="shared" si="199"/>
        <v>13.869150645103851</v>
      </c>
      <c r="N1086" s="17">
        <f t="shared" si="200"/>
        <v>12.318244444623396</v>
      </c>
      <c r="O1086" s="18">
        <f>IFERROR(_xlfn.PERCENTRANK.EXC(INDEX(B:B, MAX(4, ROW()-251)):INDEX(B:B, ROW()), B1086), "")</f>
        <v>0.14599999999999999</v>
      </c>
      <c r="P1086" s="18">
        <f>IFERROR(_xlfn.PERCENTRANK.EXC(INDEX(H:H, MAX(4, ROW()-251)):INDEX(H:H, ROW()), H1086), "")</f>
        <v>0.11799999999999999</v>
      </c>
      <c r="Q1086">
        <f t="shared" si="201"/>
        <v>0.13200000000000001</v>
      </c>
      <c r="R1086" s="1" t="str">
        <f t="shared" si="202"/>
        <v>贵</v>
      </c>
    </row>
    <row r="1087" spans="1:18">
      <c r="A1087" s="3">
        <f>信用曲线—价格!A1086</f>
        <v>46153</v>
      </c>
      <c r="B1087" s="14">
        <f>信用曲线—价格!D1086</f>
        <v>2.1562000000000001</v>
      </c>
      <c r="C1087" s="14">
        <f t="shared" si="190"/>
        <v>2.2261416666666674</v>
      </c>
      <c r="D1087" s="14">
        <f t="shared" si="191"/>
        <v>5.1926020686104822E-2</v>
      </c>
      <c r="E1087" s="14">
        <f t="shared" si="192"/>
        <v>2.3299937080388768</v>
      </c>
      <c r="F1087" s="14">
        <f t="shared" si="193"/>
        <v>2.1222896252944579</v>
      </c>
      <c r="G1087" s="17">
        <f t="shared" si="194"/>
        <v>16.326291836674756</v>
      </c>
      <c r="H1087" s="17">
        <f>信用曲线—价格!H1086</f>
        <v>38.15000000000002</v>
      </c>
      <c r="I1087" s="17">
        <f t="shared" si="195"/>
        <v>39.851666666666667</v>
      </c>
      <c r="J1087" s="17">
        <f t="shared" si="196"/>
        <v>2.3671531687437923</v>
      </c>
      <c r="K1087" s="17">
        <f t="shared" si="197"/>
        <v>44.585973004154255</v>
      </c>
      <c r="L1087" s="17">
        <f t="shared" si="198"/>
        <v>35.117360329179078</v>
      </c>
      <c r="M1087" s="17">
        <f t="shared" si="199"/>
        <v>32.028342217820118</v>
      </c>
      <c r="N1087" s="17">
        <f t="shared" si="200"/>
        <v>24.177317027247437</v>
      </c>
      <c r="O1087" s="18">
        <f>IFERROR(_xlfn.PERCENTRANK.EXC(INDEX(B:B, MAX(4, ROW()-251)):INDEX(B:B, ROW()), B1087), "")</f>
        <v>0.18099999999999999</v>
      </c>
      <c r="P1087" s="18">
        <f>IFERROR(_xlfn.PERCENTRANK.EXC(INDEX(H:H, MAX(4, ROW()-251)):INDEX(H:H, ROW()), H1087), "")</f>
        <v>0.217</v>
      </c>
      <c r="Q1087">
        <f t="shared" si="201"/>
        <v>0.19900000000000001</v>
      </c>
      <c r="R1087" s="1" t="str">
        <f t="shared" si="202"/>
        <v>中性</v>
      </c>
    </row>
    <row r="1088" spans="1:18">
      <c r="A1088" s="3">
        <f>信用曲线—价格!A1087</f>
        <v>46154</v>
      </c>
      <c r="B1088" s="14">
        <f>信用曲线—价格!D1087</f>
        <v>2.1518999999999999</v>
      </c>
      <c r="C1088" s="14">
        <f t="shared" ref="C1088:C1106" si="203">AVERAGE(B1029:B1088)</f>
        <v>2.2234916666666673</v>
      </c>
      <c r="D1088" s="14">
        <f t="shared" ref="D1088:D1106" si="204">STDEV(B1029:B1088)</f>
        <v>5.1583219882499844E-2</v>
      </c>
      <c r="E1088" s="14">
        <f t="shared" ref="E1088:E1106" si="205">C1088+2*D1088</f>
        <v>2.3266581064316672</v>
      </c>
      <c r="F1088" s="14">
        <f t="shared" ref="F1088:F1106" si="206">C1088-2*D1088</f>
        <v>2.1203252269016675</v>
      </c>
      <c r="G1088" s="17">
        <f t="shared" ref="G1088:G1106" si="207">IF(AND(E1088&lt;&gt;F1088,NOT(ISBLANK(B1088))),100*(B1088-F1088)/(E1088-F1088),"")</f>
        <v>15.302831604083561</v>
      </c>
      <c r="H1088" s="17">
        <f>信用曲线—价格!H1087</f>
        <v>38.469999999999985</v>
      </c>
      <c r="I1088" s="17">
        <f t="shared" ref="I1088:I1106" si="208">AVERAGE(H1029:H1088)</f>
        <v>39.795999999999999</v>
      </c>
      <c r="J1088" s="17">
        <f t="shared" ref="J1088:J1106" si="209">STDEV(H1029:H1088)</f>
        <v>2.3595799683669627</v>
      </c>
      <c r="K1088" s="17">
        <f t="shared" ref="K1088:K1106" si="210">I1088+2*J1088</f>
        <v>44.515159936733923</v>
      </c>
      <c r="L1088" s="17">
        <f t="shared" ref="L1088:L1106" si="211">I1088-2*J1088</f>
        <v>35.076840063266076</v>
      </c>
      <c r="M1088" s="17">
        <f t="shared" ref="M1088:M1106" si="212">IF(AND(K1088&lt;&gt;L1088,NOT(ISBLANK(H1088))),100*(H1088-L1088)/(K1088-L1088),"")</f>
        <v>35.950889376746531</v>
      </c>
      <c r="N1088" s="17">
        <f t="shared" ref="N1088:N1106" si="213">IF(AND(NOT(ISBLANK(G1088)),NOT(ISBLANK(M1088))),(G1088+M1088)/2,"")</f>
        <v>25.626860490415048</v>
      </c>
      <c r="O1088" s="18">
        <f>IFERROR(_xlfn.PERCENTRANK.EXC(INDEX(B:B, MAX(4, ROW()-251)):INDEX(B:B, ROW()), B1088), "")</f>
        <v>0.158</v>
      </c>
      <c r="P1088" s="18">
        <f>IFERROR(_xlfn.PERCENTRANK.EXC(INDEX(H:H, MAX(4, ROW()-251)):INDEX(H:H, ROW()), H1088), "")</f>
        <v>0.252</v>
      </c>
      <c r="Q1088">
        <f t="shared" ref="Q1088:Q1106" si="214">AVERAGE(O1088:P1088)</f>
        <v>0.20500000000000002</v>
      </c>
      <c r="R1088" s="1" t="str">
        <f t="shared" si="202"/>
        <v>中性</v>
      </c>
    </row>
    <row r="1089" spans="1:18">
      <c r="A1089" s="3">
        <f>信用曲线—价格!A1088</f>
        <v>46155</v>
      </c>
      <c r="B1089" s="14">
        <f>信用曲线—价格!D1088</f>
        <v>2.1434000000000002</v>
      </c>
      <c r="C1089" s="14">
        <f t="shared" si="203"/>
        <v>2.2208633333333339</v>
      </c>
      <c r="D1089" s="14">
        <f t="shared" si="204"/>
        <v>5.1579463022114878E-2</v>
      </c>
      <c r="E1089" s="14">
        <f t="shared" si="205"/>
        <v>2.3240222593775637</v>
      </c>
      <c r="F1089" s="14">
        <f t="shared" si="206"/>
        <v>2.117704407289104</v>
      </c>
      <c r="G1089" s="17">
        <f t="shared" si="207"/>
        <v>12.454371956082147</v>
      </c>
      <c r="H1089" s="17">
        <f>信用曲线—价格!H1088</f>
        <v>38.450000000000031</v>
      </c>
      <c r="I1089" s="17">
        <f t="shared" si="208"/>
        <v>39.73333333333332</v>
      </c>
      <c r="J1089" s="17">
        <f t="shared" si="209"/>
        <v>2.3442614150134564</v>
      </c>
      <c r="K1089" s="17">
        <f t="shared" si="210"/>
        <v>44.421856163360232</v>
      </c>
      <c r="L1089" s="17">
        <f t="shared" si="211"/>
        <v>35.044810503306408</v>
      </c>
      <c r="M1089" s="17">
        <f t="shared" si="212"/>
        <v>36.314097426225793</v>
      </c>
      <c r="N1089" s="17">
        <f t="shared" si="213"/>
        <v>24.384234691153971</v>
      </c>
      <c r="O1089" s="18">
        <f>IFERROR(_xlfn.PERCENTRANK.EXC(INDEX(B:B, MAX(4, ROW()-251)):INDEX(B:B, ROW()), B1089), "")</f>
        <v>0.13400000000000001</v>
      </c>
      <c r="P1089" s="18">
        <f>IFERROR(_xlfn.PERCENTRANK.EXC(INDEX(H:H, MAX(4, ROW()-251)):INDEX(H:H, ROW()), H1089), "")</f>
        <v>0.249</v>
      </c>
      <c r="Q1089">
        <f t="shared" si="214"/>
        <v>0.1915</v>
      </c>
      <c r="R1089" s="1" t="str">
        <f t="shared" si="202"/>
        <v>中性</v>
      </c>
    </row>
    <row r="1090" spans="1:18">
      <c r="A1090" s="3">
        <f>信用曲线—价格!A1089</f>
        <v>46156</v>
      </c>
      <c r="B1090" s="14">
        <f>信用曲线—价格!D1089</f>
        <v>2.1438999999999999</v>
      </c>
      <c r="C1090" s="14">
        <f t="shared" si="203"/>
        <v>2.218421666666667</v>
      </c>
      <c r="D1090" s="14">
        <f t="shared" si="204"/>
        <v>5.1699313478268678E-2</v>
      </c>
      <c r="E1090" s="14">
        <f t="shared" si="205"/>
        <v>2.3218202936232042</v>
      </c>
      <c r="F1090" s="14">
        <f t="shared" si="206"/>
        <v>2.1150230397101297</v>
      </c>
      <c r="G1090" s="17">
        <f t="shared" si="207"/>
        <v>13.963899299169796</v>
      </c>
      <c r="H1090" s="17">
        <f>信用曲线—价格!H1089</f>
        <v>38.049999999999983</v>
      </c>
      <c r="I1090" s="17">
        <f t="shared" si="208"/>
        <v>39.686</v>
      </c>
      <c r="J1090" s="17">
        <f t="shared" si="209"/>
        <v>2.349177425455808</v>
      </c>
      <c r="K1090" s="17">
        <f t="shared" si="210"/>
        <v>44.384354850911613</v>
      </c>
      <c r="L1090" s="17">
        <f t="shared" si="211"/>
        <v>34.987645149088387</v>
      </c>
      <c r="M1090" s="17">
        <f t="shared" si="212"/>
        <v>32.589650506255531</v>
      </c>
      <c r="N1090" s="17">
        <f t="shared" si="213"/>
        <v>23.276774902712663</v>
      </c>
      <c r="O1090" s="18">
        <f>IFERROR(_xlfn.PERCENTRANK.EXC(INDEX(B:B, MAX(4, ROW()-251)):INDEX(B:B, ROW()), B1090), "")</f>
        <v>0.13800000000000001</v>
      </c>
      <c r="P1090" s="18">
        <f>IFERROR(_xlfn.PERCENTRANK.EXC(INDEX(H:H, MAX(4, ROW()-251)):INDEX(H:H, ROW()), H1090), "")</f>
        <v>0.20899999999999999</v>
      </c>
      <c r="Q1090">
        <f t="shared" si="214"/>
        <v>0.17349999999999999</v>
      </c>
      <c r="R1090" s="1" t="str">
        <f t="shared" ref="R1090:R1153" si="215">IF(Q1090="", "", IF(Q1090&gt;=0.55, "便宜", IF(Q1090&gt;=0.15, "中性", "贵")))</f>
        <v>中性</v>
      </c>
    </row>
    <row r="1091" spans="1:18">
      <c r="A1091" s="3">
        <f>信用曲线—价格!A1090</f>
        <v>46157</v>
      </c>
      <c r="B1091" s="14">
        <f>信用曲线—价格!D1090</f>
        <v>2.1288</v>
      </c>
      <c r="C1091" s="14">
        <f t="shared" si="203"/>
        <v>2.2158566666666673</v>
      </c>
      <c r="D1091" s="14">
        <f t="shared" si="204"/>
        <v>5.2270792202855729E-2</v>
      </c>
      <c r="E1091" s="14">
        <f t="shared" si="205"/>
        <v>2.3203982510723788</v>
      </c>
      <c r="F1091" s="14">
        <f t="shared" si="206"/>
        <v>2.1113150822609557</v>
      </c>
      <c r="G1091" s="17">
        <f t="shared" si="207"/>
        <v>8.362661537244259</v>
      </c>
      <c r="H1091" s="17">
        <f>信用曲线—价格!H1090</f>
        <v>36.539999999999992</v>
      </c>
      <c r="I1091" s="17">
        <f t="shared" si="208"/>
        <v>39.605499999999999</v>
      </c>
      <c r="J1091" s="17">
        <f t="shared" si="209"/>
        <v>2.3731266831413107</v>
      </c>
      <c r="K1091" s="17">
        <f t="shared" si="210"/>
        <v>44.351753366282622</v>
      </c>
      <c r="L1091" s="17">
        <f t="shared" si="211"/>
        <v>34.859246633717376</v>
      </c>
      <c r="M1091" s="17">
        <f t="shared" si="212"/>
        <v>17.706106654805719</v>
      </c>
      <c r="N1091" s="17">
        <f t="shared" si="213"/>
        <v>13.03438409602499</v>
      </c>
      <c r="O1091" s="18">
        <f>IFERROR(_xlfn.PERCENTRANK.EXC(INDEX(B:B, MAX(4, ROW()-251)):INDEX(B:B, ROW()), B1091), "")</f>
        <v>7.9000000000000001E-2</v>
      </c>
      <c r="P1091" s="18">
        <f>IFERROR(_xlfn.PERCENTRANK.EXC(INDEX(H:H, MAX(4, ROW()-251)):INDEX(H:H, ROW()), H1091), "")</f>
        <v>0.13</v>
      </c>
      <c r="Q1091">
        <f t="shared" si="214"/>
        <v>0.10450000000000001</v>
      </c>
      <c r="R1091" s="1" t="str">
        <f t="shared" si="215"/>
        <v>贵</v>
      </c>
    </row>
    <row r="1092" spans="1:18">
      <c r="A1092" s="3">
        <f>信用曲线—价格!A1091</f>
        <v>46160</v>
      </c>
      <c r="B1092" s="14">
        <f>信用曲线—价格!D1091</f>
        <v>2.1362000000000001</v>
      </c>
      <c r="C1092" s="14">
        <f t="shared" si="203"/>
        <v>2.213446666666667</v>
      </c>
      <c r="D1092" s="14">
        <f t="shared" si="204"/>
        <v>5.2558437103232644E-2</v>
      </c>
      <c r="E1092" s="14">
        <f t="shared" si="205"/>
        <v>2.3185635408731322</v>
      </c>
      <c r="F1092" s="14">
        <f t="shared" si="206"/>
        <v>2.1083297924602018</v>
      </c>
      <c r="G1092" s="17">
        <f t="shared" si="207"/>
        <v>13.256771450917126</v>
      </c>
      <c r="H1092" s="17">
        <f>信用曲线—价格!H1091</f>
        <v>38.400000000000013</v>
      </c>
      <c r="I1092" s="17">
        <f t="shared" si="208"/>
        <v>39.547166666666662</v>
      </c>
      <c r="J1092" s="17">
        <f t="shared" si="209"/>
        <v>2.3587429082764872</v>
      </c>
      <c r="K1092" s="17">
        <f t="shared" si="210"/>
        <v>44.264652483219635</v>
      </c>
      <c r="L1092" s="17">
        <f t="shared" si="211"/>
        <v>34.829680850113689</v>
      </c>
      <c r="M1092" s="17">
        <f t="shared" si="212"/>
        <v>37.841334226788689</v>
      </c>
      <c r="N1092" s="17">
        <f t="shared" si="213"/>
        <v>25.549052838852909</v>
      </c>
      <c r="O1092" s="18">
        <f>IFERROR(_xlfn.PERCENTRANK.EXC(INDEX(B:B, MAX(4, ROW()-251)):INDEX(B:B, ROW()), B1092), "")</f>
        <v>0.114</v>
      </c>
      <c r="P1092" s="18">
        <f>IFERROR(_xlfn.PERCENTRANK.EXC(INDEX(H:H, MAX(4, ROW()-251)):INDEX(H:H, ROW()), H1092), "")</f>
        <v>0.249</v>
      </c>
      <c r="Q1092">
        <f t="shared" si="214"/>
        <v>0.18149999999999999</v>
      </c>
      <c r="R1092" s="1" t="str">
        <f t="shared" si="215"/>
        <v>中性</v>
      </c>
    </row>
    <row r="1093" spans="1:18">
      <c r="A1093" s="3">
        <f>信用曲线—价格!A1092</f>
        <v>46161</v>
      </c>
      <c r="B1093" s="14">
        <f>信用曲线—价格!D1092</f>
        <v>2.13</v>
      </c>
      <c r="C1093" s="14">
        <f t="shared" si="203"/>
        <v>2.2110766666666666</v>
      </c>
      <c r="D1093" s="14">
        <f t="shared" si="204"/>
        <v>5.306780877032341E-2</v>
      </c>
      <c r="E1093" s="14">
        <f t="shared" si="205"/>
        <v>2.3172122842073133</v>
      </c>
      <c r="F1093" s="14">
        <f t="shared" si="206"/>
        <v>2.1049410491260199</v>
      </c>
      <c r="G1093" s="17">
        <f t="shared" si="207"/>
        <v>11.805156202338583</v>
      </c>
      <c r="H1093" s="17">
        <f>信用曲线—价格!H1092</f>
        <v>39.379999999999995</v>
      </c>
      <c r="I1093" s="17">
        <f t="shared" si="208"/>
        <v>39.523666666666664</v>
      </c>
      <c r="J1093" s="17">
        <f t="shared" si="209"/>
        <v>2.3531680532859607</v>
      </c>
      <c r="K1093" s="17">
        <f t="shared" si="210"/>
        <v>44.230002773238581</v>
      </c>
      <c r="L1093" s="17">
        <f t="shared" si="211"/>
        <v>34.817330560094746</v>
      </c>
      <c r="M1093" s="17">
        <f t="shared" si="212"/>
        <v>48.473688837628359</v>
      </c>
      <c r="N1093" s="17">
        <f t="shared" si="213"/>
        <v>30.139422519983469</v>
      </c>
      <c r="O1093" s="18">
        <f>IFERROR(_xlfn.PERCENTRANK.EXC(INDEX(B:B, MAX(4, ROW()-251)):INDEX(B:B, ROW()), B1093), "")</f>
        <v>8.3000000000000004E-2</v>
      </c>
      <c r="P1093" s="18">
        <f>IFERROR(_xlfn.PERCENTRANK.EXC(INDEX(H:H, MAX(4, ROW()-251)):INDEX(H:H, ROW()), H1093), "")</f>
        <v>0.34300000000000003</v>
      </c>
      <c r="Q1093">
        <f t="shared" si="214"/>
        <v>0.21300000000000002</v>
      </c>
      <c r="R1093" s="1" t="str">
        <f t="shared" si="215"/>
        <v>中性</v>
      </c>
    </row>
    <row r="1094" spans="1:18">
      <c r="A1094" s="3">
        <f>信用曲线—价格!A1093</f>
        <v>46162</v>
      </c>
      <c r="B1094" s="14">
        <f>信用曲线—价格!D1093</f>
        <v>2.1183999999999998</v>
      </c>
      <c r="C1094" s="14">
        <f t="shared" si="203"/>
        <v>2.2085133333333338</v>
      </c>
      <c r="D1094" s="14">
        <f t="shared" si="204"/>
        <v>5.3775113854426147E-2</v>
      </c>
      <c r="E1094" s="14">
        <f t="shared" si="205"/>
        <v>2.3160635610421862</v>
      </c>
      <c r="F1094" s="14">
        <f t="shared" si="206"/>
        <v>2.1009631056244813</v>
      </c>
      <c r="G1094" s="17">
        <f t="shared" si="207"/>
        <v>8.1063958426576672</v>
      </c>
      <c r="H1094" s="17">
        <f>信用曲线—价格!H1093</f>
        <v>38.419999999999987</v>
      </c>
      <c r="I1094" s="17">
        <f t="shared" si="208"/>
        <v>39.483166666666662</v>
      </c>
      <c r="J1094" s="17">
        <f t="shared" si="209"/>
        <v>2.3508638813637326</v>
      </c>
      <c r="K1094" s="17">
        <f t="shared" si="210"/>
        <v>44.184894429394127</v>
      </c>
      <c r="L1094" s="17">
        <f t="shared" si="211"/>
        <v>34.781438903939197</v>
      </c>
      <c r="M1094" s="17">
        <f t="shared" si="212"/>
        <v>38.693872547291704</v>
      </c>
      <c r="N1094" s="17">
        <f t="shared" si="213"/>
        <v>23.400134194974687</v>
      </c>
      <c r="O1094" s="18">
        <f>IFERROR(_xlfn.PERCENTRANK.EXC(INDEX(B:B, MAX(4, ROW()-251)):INDEX(B:B, ROW()), B1094), "")</f>
        <v>5.5E-2</v>
      </c>
      <c r="P1094" s="18">
        <f>IFERROR(_xlfn.PERCENTRANK.EXC(INDEX(H:H, MAX(4, ROW()-251)):INDEX(H:H, ROW()), H1094), "")</f>
        <v>0.25600000000000001</v>
      </c>
      <c r="Q1094">
        <f t="shared" si="214"/>
        <v>0.1555</v>
      </c>
      <c r="R1094" s="1" t="str">
        <f t="shared" si="215"/>
        <v>中性</v>
      </c>
    </row>
    <row r="1095" spans="1:18">
      <c r="A1095" s="3">
        <f>信用曲线—价格!A1094</f>
        <v>46163</v>
      </c>
      <c r="B1095" s="14">
        <f>信用曲线—价格!D1094</f>
        <v>2.1120999999999999</v>
      </c>
      <c r="C1095" s="14">
        <f t="shared" si="203"/>
        <v>2.2059250000000001</v>
      </c>
      <c r="D1095" s="14">
        <f t="shared" si="204"/>
        <v>5.4623508396033332E-2</v>
      </c>
      <c r="E1095" s="14">
        <f t="shared" si="205"/>
        <v>2.3151720167920669</v>
      </c>
      <c r="F1095" s="14">
        <f t="shared" si="206"/>
        <v>2.0966779832079334</v>
      </c>
      <c r="G1095" s="17">
        <f t="shared" si="207"/>
        <v>7.0583239913176117</v>
      </c>
      <c r="H1095" s="17">
        <f>信用曲线—价格!H1094</f>
        <v>37.689999999999976</v>
      </c>
      <c r="I1095" s="17">
        <f t="shared" si="208"/>
        <v>39.43666666666666</v>
      </c>
      <c r="J1095" s="17">
        <f t="shared" si="209"/>
        <v>2.3583933533317842</v>
      </c>
      <c r="K1095" s="17">
        <f t="shared" si="210"/>
        <v>44.15345337333023</v>
      </c>
      <c r="L1095" s="17">
        <f t="shared" si="211"/>
        <v>34.719879960003091</v>
      </c>
      <c r="M1095" s="17">
        <f t="shared" si="212"/>
        <v>31.48457016087767</v>
      </c>
      <c r="N1095" s="17">
        <f t="shared" si="213"/>
        <v>19.27144707609764</v>
      </c>
      <c r="O1095" s="18">
        <f>IFERROR(_xlfn.PERCENTRANK.EXC(INDEX(B:B, MAX(4, ROW()-251)):INDEX(B:B, ROW()), B1095), "")</f>
        <v>4.2999999999999997E-2</v>
      </c>
      <c r="P1095" s="18">
        <f>IFERROR(_xlfn.PERCENTRANK.EXC(INDEX(H:H, MAX(4, ROW()-251)):INDEX(H:H, ROW()), H1095), "")</f>
        <v>0.20100000000000001</v>
      </c>
      <c r="Q1095">
        <f t="shared" si="214"/>
        <v>0.122</v>
      </c>
      <c r="R1095" s="1" t="str">
        <f t="shared" si="215"/>
        <v>贵</v>
      </c>
    </row>
    <row r="1096" spans="1:18">
      <c r="A1096" s="3">
        <f>信用曲线—价格!A1095</f>
        <v>46164</v>
      </c>
      <c r="B1096" s="14">
        <f>信用曲线—价格!D1095</f>
        <v>2.1063000000000001</v>
      </c>
      <c r="C1096" s="14">
        <f t="shared" si="203"/>
        <v>2.2031516666666664</v>
      </c>
      <c r="D1096" s="14">
        <f t="shared" si="204"/>
        <v>5.5394531002362961E-2</v>
      </c>
      <c r="E1096" s="14">
        <f t="shared" si="205"/>
        <v>2.3139407286713922</v>
      </c>
      <c r="F1096" s="14">
        <f t="shared" si="206"/>
        <v>2.0923626046619406</v>
      </c>
      <c r="G1096" s="17">
        <f t="shared" si="207"/>
        <v>6.2900592738410284</v>
      </c>
      <c r="H1096" s="17">
        <f>信用曲线—价格!H1095</f>
        <v>36.71</v>
      </c>
      <c r="I1096" s="17">
        <f t="shared" si="208"/>
        <v>39.381666666666675</v>
      </c>
      <c r="J1096" s="17">
        <f t="shared" si="209"/>
        <v>2.3831457395256375</v>
      </c>
      <c r="K1096" s="17">
        <f t="shared" si="210"/>
        <v>44.147958145717951</v>
      </c>
      <c r="L1096" s="17">
        <f t="shared" si="211"/>
        <v>34.615375187615399</v>
      </c>
      <c r="M1096" s="17">
        <f t="shared" si="212"/>
        <v>21.973318476124064</v>
      </c>
      <c r="N1096" s="17">
        <f t="shared" si="213"/>
        <v>14.131688874982546</v>
      </c>
      <c r="O1096" s="18">
        <f>IFERROR(_xlfn.PERCENTRANK.EXC(INDEX(B:B, MAX(4, ROW()-251)):INDEX(B:B, ROW()), B1096), "")</f>
        <v>3.1E-2</v>
      </c>
      <c r="P1096" s="18">
        <f>IFERROR(_xlfn.PERCENTRANK.EXC(INDEX(H:H, MAX(4, ROW()-251)):INDEX(H:H, ROW()), H1096), "")</f>
        <v>0.14599999999999999</v>
      </c>
      <c r="Q1096">
        <f t="shared" si="214"/>
        <v>8.8499999999999995E-2</v>
      </c>
      <c r="R1096" s="1" t="str">
        <f t="shared" si="215"/>
        <v>贵</v>
      </c>
    </row>
    <row r="1097" spans="1:18">
      <c r="A1097" s="3">
        <f>信用曲线—价格!A1096</f>
        <v>46167</v>
      </c>
      <c r="B1097" s="14">
        <f>信用曲线—价格!D1096</f>
        <v>2.1015999999999999</v>
      </c>
      <c r="C1097" s="14">
        <f t="shared" si="203"/>
        <v>2.2000666666666659</v>
      </c>
      <c r="D1097" s="14">
        <f t="shared" si="204"/>
        <v>5.5815384753141697E-2</v>
      </c>
      <c r="E1097" s="14">
        <f t="shared" si="205"/>
        <v>2.3116974361729494</v>
      </c>
      <c r="F1097" s="14">
        <f t="shared" si="206"/>
        <v>2.0884358971603825</v>
      </c>
      <c r="G1097" s="17">
        <f t="shared" si="207"/>
        <v>5.8962698626190431</v>
      </c>
      <c r="H1097" s="17">
        <f>信用曲线—价格!H1096</f>
        <v>36.969999999999992</v>
      </c>
      <c r="I1097" s="17">
        <f t="shared" si="208"/>
        <v>39.304833333333335</v>
      </c>
      <c r="J1097" s="17">
        <f t="shared" si="209"/>
        <v>2.3853823853407183</v>
      </c>
      <c r="K1097" s="17">
        <f t="shared" si="210"/>
        <v>44.075598104014773</v>
      </c>
      <c r="L1097" s="17">
        <f t="shared" si="211"/>
        <v>34.534068562651896</v>
      </c>
      <c r="M1097" s="17">
        <f t="shared" si="212"/>
        <v>25.529779337665353</v>
      </c>
      <c r="N1097" s="17">
        <f t="shared" si="213"/>
        <v>15.713024600142198</v>
      </c>
      <c r="O1097" s="18">
        <f>IFERROR(_xlfn.PERCENTRANK.EXC(INDEX(B:B, MAX(4, ROW()-251)):INDEX(B:B, ROW()), B1097), "")</f>
        <v>2.3E-2</v>
      </c>
      <c r="P1097" s="18">
        <f>IFERROR(_xlfn.PERCENTRANK.EXC(INDEX(H:H, MAX(4, ROW()-251)):INDEX(H:H, ROW()), H1097), "")</f>
        <v>0.16600000000000001</v>
      </c>
      <c r="Q1097">
        <f t="shared" si="214"/>
        <v>9.4500000000000001E-2</v>
      </c>
      <c r="R1097" s="1" t="str">
        <f t="shared" si="215"/>
        <v>贵</v>
      </c>
    </row>
    <row r="1098" spans="1:18">
      <c r="A1098" s="3">
        <f>信用曲线—价格!A1097</f>
        <v>46168</v>
      </c>
      <c r="B1098" s="14">
        <f>信用曲线—价格!D1097</f>
        <v>2.0975999999999999</v>
      </c>
      <c r="C1098" s="14">
        <f t="shared" si="203"/>
        <v>2.1970683333333332</v>
      </c>
      <c r="D1098" s="14">
        <f t="shared" si="204"/>
        <v>5.6414051896778596E-2</v>
      </c>
      <c r="E1098" s="14">
        <f t="shared" si="205"/>
        <v>2.3098964371268904</v>
      </c>
      <c r="F1098" s="14">
        <f t="shared" si="206"/>
        <v>2.0842402295397759</v>
      </c>
      <c r="G1098" s="17">
        <f t="shared" si="207"/>
        <v>5.9204090164753964</v>
      </c>
      <c r="H1098" s="17">
        <f>信用曲线—价格!H1097</f>
        <v>38.839999999999989</v>
      </c>
      <c r="I1098" s="17">
        <f t="shared" si="208"/>
        <v>39.27183333333334</v>
      </c>
      <c r="J1098" s="17">
        <f t="shared" si="209"/>
        <v>2.3777496066849393</v>
      </c>
      <c r="K1098" s="17">
        <f t="shared" si="210"/>
        <v>44.027332546703221</v>
      </c>
      <c r="L1098" s="17">
        <f t="shared" si="211"/>
        <v>34.51633411996346</v>
      </c>
      <c r="M1098" s="17">
        <f t="shared" si="212"/>
        <v>45.459642469088521</v>
      </c>
      <c r="N1098" s="17">
        <f t="shared" si="213"/>
        <v>25.690025742781959</v>
      </c>
      <c r="O1098" s="18">
        <f>IFERROR(_xlfn.PERCENTRANK.EXC(INDEX(B:B, MAX(4, ROW()-251)):INDEX(B:B, ROW()), B1098), "")</f>
        <v>2.3E-2</v>
      </c>
      <c r="P1098" s="18">
        <f>IFERROR(_xlfn.PERCENTRANK.EXC(INDEX(H:H, MAX(4, ROW()-251)):INDEX(H:H, ROW()), H1098), "")</f>
        <v>0.32</v>
      </c>
      <c r="Q1098">
        <f t="shared" si="214"/>
        <v>0.17150000000000001</v>
      </c>
      <c r="R1098" s="1" t="str">
        <f t="shared" si="215"/>
        <v>中性</v>
      </c>
    </row>
    <row r="1099" spans="1:18">
      <c r="A1099" s="3">
        <f>信用曲线—价格!A1098</f>
        <v>46169</v>
      </c>
      <c r="B1099" s="14">
        <f>信用曲线—价格!D1098</f>
        <v>2.0943000000000001</v>
      </c>
      <c r="C1099" s="14">
        <f t="shared" si="203"/>
        <v>2.1940966666666664</v>
      </c>
      <c r="D1099" s="14">
        <f t="shared" si="204"/>
        <v>5.7060274306690827E-2</v>
      </c>
      <c r="E1099" s="14">
        <f t="shared" si="205"/>
        <v>2.308217215280048</v>
      </c>
      <c r="F1099" s="14">
        <f t="shared" si="206"/>
        <v>2.0799761180532848</v>
      </c>
      <c r="G1099" s="17">
        <f t="shared" si="207"/>
        <v>6.275768089427018</v>
      </c>
      <c r="H1099" s="17">
        <f>信用曲线—价格!H1098</f>
        <v>40.260000000000005</v>
      </c>
      <c r="I1099" s="17">
        <f t="shared" si="208"/>
        <v>39.256500000000003</v>
      </c>
      <c r="J1099" s="17">
        <f t="shared" si="209"/>
        <v>2.3681830444886178</v>
      </c>
      <c r="K1099" s="17">
        <f t="shared" si="210"/>
        <v>43.992866088977237</v>
      </c>
      <c r="L1099" s="17">
        <f t="shared" si="211"/>
        <v>34.520133911022768</v>
      </c>
      <c r="M1099" s="17">
        <f t="shared" si="212"/>
        <v>60.593564571955383</v>
      </c>
      <c r="N1099" s="17">
        <f t="shared" si="213"/>
        <v>33.434666330691201</v>
      </c>
      <c r="O1099" s="18">
        <f>IFERROR(_xlfn.PERCENTRANK.EXC(INDEX(B:B, MAX(4, ROW()-251)):INDEX(B:B, ROW()), B1099), "")</f>
        <v>1.9E-2</v>
      </c>
      <c r="P1099" s="18">
        <f>IFERROR(_xlfn.PERCENTRANK.EXC(INDEX(H:H, MAX(4, ROW()-251)):INDEX(H:H, ROW()), H1099), "")</f>
        <v>0.45400000000000001</v>
      </c>
      <c r="Q1099">
        <f t="shared" si="214"/>
        <v>0.23650000000000002</v>
      </c>
      <c r="R1099" s="1" t="str">
        <f t="shared" si="215"/>
        <v>中性</v>
      </c>
    </row>
    <row r="1100" spans="1:18">
      <c r="A1100" s="3">
        <f>信用曲线—价格!A1099</f>
        <v>46170</v>
      </c>
      <c r="B1100" s="14">
        <f>信用曲线—价格!D1099</f>
        <v>2.0842999999999998</v>
      </c>
      <c r="C1100" s="14">
        <f t="shared" si="203"/>
        <v>2.19102</v>
      </c>
      <c r="D1100" s="14">
        <f t="shared" si="204"/>
        <v>5.7928716569503158E-2</v>
      </c>
      <c r="E1100" s="14">
        <f t="shared" si="205"/>
        <v>2.3068774331390065</v>
      </c>
      <c r="F1100" s="14">
        <f t="shared" si="206"/>
        <v>2.0751625668609934</v>
      </c>
      <c r="G1100" s="17">
        <f t="shared" si="207"/>
        <v>3.9433952968918429</v>
      </c>
      <c r="H1100" s="17">
        <f>信用曲线—价格!H1099</f>
        <v>39.889999999999979</v>
      </c>
      <c r="I1100" s="17">
        <f t="shared" si="208"/>
        <v>39.229333333333336</v>
      </c>
      <c r="J1100" s="17">
        <f t="shared" si="209"/>
        <v>2.3510645743510215</v>
      </c>
      <c r="K1100" s="17">
        <f t="shared" si="210"/>
        <v>43.931462482035379</v>
      </c>
      <c r="L1100" s="17">
        <f t="shared" si="211"/>
        <v>34.527204184631294</v>
      </c>
      <c r="M1100" s="17">
        <f t="shared" si="212"/>
        <v>57.02518631213065</v>
      </c>
      <c r="N1100" s="17">
        <f t="shared" si="213"/>
        <v>30.484290804511247</v>
      </c>
      <c r="O1100" s="18">
        <f>IFERROR(_xlfn.PERCENTRANK.EXC(INDEX(B:B, MAX(4, ROW()-251)):INDEX(B:B, ROW()), B1100), "")</f>
        <v>1.4999999999999999E-2</v>
      </c>
      <c r="P1100" s="18">
        <f>IFERROR(_xlfn.PERCENTRANK.EXC(INDEX(H:H, MAX(4, ROW()-251)):INDEX(H:H, ROW()), H1100), "")</f>
        <v>0.42599999999999999</v>
      </c>
      <c r="Q1100">
        <f t="shared" si="214"/>
        <v>0.2205</v>
      </c>
      <c r="R1100" s="1" t="str">
        <f t="shared" si="215"/>
        <v>中性</v>
      </c>
    </row>
    <row r="1101" spans="1:18">
      <c r="A1101" s="3">
        <f>信用曲线—价格!A1100</f>
        <v>46171</v>
      </c>
      <c r="B1101" s="14">
        <f>信用曲线—价格!D1100</f>
        <v>2.0851000000000002</v>
      </c>
      <c r="C1101" s="14">
        <f t="shared" si="203"/>
        <v>2.1881050000000002</v>
      </c>
      <c r="D1101" s="14">
        <f t="shared" si="204"/>
        <v>5.8792857934172549E-2</v>
      </c>
      <c r="E1101" s="14">
        <f t="shared" si="205"/>
        <v>2.3056907158683453</v>
      </c>
      <c r="F1101" s="14">
        <f t="shared" si="206"/>
        <v>2.0705192841316551</v>
      </c>
      <c r="G1101" s="17">
        <f t="shared" si="207"/>
        <v>6.2000370370965765</v>
      </c>
      <c r="H1101" s="17">
        <f>信用曲线—价格!H1100</f>
        <v>39.970000000000013</v>
      </c>
      <c r="I1101" s="17">
        <f t="shared" si="208"/>
        <v>39.220500000000001</v>
      </c>
      <c r="J1101" s="17">
        <f t="shared" si="209"/>
        <v>2.3472020306912964</v>
      </c>
      <c r="K1101" s="17">
        <f t="shared" si="210"/>
        <v>43.914904061382593</v>
      </c>
      <c r="L1101" s="17">
        <f t="shared" si="211"/>
        <v>34.526095938617409</v>
      </c>
      <c r="M1101" s="17">
        <f t="shared" si="212"/>
        <v>57.982908908135926</v>
      </c>
      <c r="N1101" s="17">
        <f t="shared" si="213"/>
        <v>32.091472972616252</v>
      </c>
      <c r="O1101" s="18">
        <f>IFERROR(_xlfn.PERCENTRANK.EXC(INDEX(B:B, MAX(4, ROW()-251)):INDEX(B:B, ROW()), B1101), "")</f>
        <v>1.9E-2</v>
      </c>
      <c r="P1101" s="18">
        <f>IFERROR(_xlfn.PERCENTRANK.EXC(INDEX(H:H, MAX(4, ROW()-251)):INDEX(H:H, ROW()), H1101), "")</f>
        <v>0.442</v>
      </c>
      <c r="Q1101">
        <f t="shared" si="214"/>
        <v>0.23050000000000001</v>
      </c>
      <c r="R1101" s="1" t="str">
        <f t="shared" si="215"/>
        <v>中性</v>
      </c>
    </row>
    <row r="1102" spans="1:18">
      <c r="A1102" s="3">
        <f>信用曲线—价格!A1101</f>
        <v>46174</v>
      </c>
      <c r="B1102" s="14">
        <f>信用曲线—价格!D1101</f>
        <v>2.0747</v>
      </c>
      <c r="C1102" s="14">
        <f t="shared" si="203"/>
        <v>2.1850549999999993</v>
      </c>
      <c r="D1102" s="14">
        <f t="shared" si="204"/>
        <v>5.9858376429816063E-2</v>
      </c>
      <c r="E1102" s="14">
        <f t="shared" si="205"/>
        <v>2.3047717528596312</v>
      </c>
      <c r="F1102" s="14">
        <f t="shared" si="206"/>
        <v>2.0653382471403674</v>
      </c>
      <c r="G1102" s="17">
        <f t="shared" si="207"/>
        <v>3.9099593983346925</v>
      </c>
      <c r="H1102" s="17">
        <f>信用曲线—价格!H1101</f>
        <v>39.880000000000003</v>
      </c>
      <c r="I1102" s="17">
        <f t="shared" si="208"/>
        <v>39.189</v>
      </c>
      <c r="J1102" s="17">
        <f t="shared" si="209"/>
        <v>2.3249841989621607</v>
      </c>
      <c r="K1102" s="17">
        <f t="shared" si="210"/>
        <v>43.838968397924319</v>
      </c>
      <c r="L1102" s="17">
        <f t="shared" si="211"/>
        <v>34.539031602075681</v>
      </c>
      <c r="M1102" s="17">
        <f t="shared" si="212"/>
        <v>57.430158023315329</v>
      </c>
      <c r="N1102" s="17">
        <f t="shared" si="213"/>
        <v>30.67005871082501</v>
      </c>
      <c r="O1102" s="18">
        <f>IFERROR(_xlfn.PERCENTRANK.EXC(INDEX(B:B, MAX(4, ROW()-251)):INDEX(B:B, ROW()), B1102), "")</f>
        <v>7.0000000000000001E-3</v>
      </c>
      <c r="P1102" s="18">
        <f>IFERROR(_xlfn.PERCENTRANK.EXC(INDEX(H:H, MAX(4, ROW()-251)):INDEX(H:H, ROW()), H1102), "")</f>
        <v>0.42599999999999999</v>
      </c>
      <c r="Q1102">
        <f t="shared" si="214"/>
        <v>0.2165</v>
      </c>
      <c r="R1102" s="1" t="str">
        <f t="shared" si="215"/>
        <v>中性</v>
      </c>
    </row>
    <row r="1103" spans="1:18">
      <c r="A1103" s="3">
        <f>信用曲线—价格!A1102</f>
        <v>46175</v>
      </c>
      <c r="B1103" s="14">
        <f>信用曲线—价格!D1102</f>
        <v>2.0741000000000001</v>
      </c>
      <c r="C1103" s="14">
        <f t="shared" si="203"/>
        <v>2.1820866666666658</v>
      </c>
      <c r="D1103" s="14">
        <f t="shared" si="204"/>
        <v>6.0879484915822166E-2</v>
      </c>
      <c r="E1103" s="14">
        <f t="shared" si="205"/>
        <v>2.30384563649831</v>
      </c>
      <c r="F1103" s="14">
        <f t="shared" si="206"/>
        <v>2.0603276968350217</v>
      </c>
      <c r="G1103" s="17">
        <f t="shared" si="207"/>
        <v>5.6555599903733107</v>
      </c>
      <c r="H1103" s="17">
        <f>信用曲线—价格!H1102</f>
        <v>39.67</v>
      </c>
      <c r="I1103" s="17">
        <f t="shared" si="208"/>
        <v>39.163166666666676</v>
      </c>
      <c r="J1103" s="17">
        <f t="shared" si="209"/>
        <v>2.3106015737829728</v>
      </c>
      <c r="K1103" s="17">
        <f t="shared" si="210"/>
        <v>43.784369814232619</v>
      </c>
      <c r="L1103" s="17">
        <f t="shared" si="211"/>
        <v>34.541963519100733</v>
      </c>
      <c r="M1103" s="17">
        <f t="shared" si="212"/>
        <v>55.483781140418827</v>
      </c>
      <c r="N1103" s="17">
        <f t="shared" si="213"/>
        <v>30.56967056539607</v>
      </c>
      <c r="O1103" s="18">
        <f>IFERROR(_xlfn.PERCENTRANK.EXC(INDEX(B:B, MAX(4, ROW()-251)):INDEX(B:B, ROW()), B1103), "")</f>
        <v>7.0000000000000001E-3</v>
      </c>
      <c r="P1103" s="18">
        <f>IFERROR(_xlfn.PERCENTRANK.EXC(INDEX(H:H, MAX(4, ROW()-251)):INDEX(H:H, ROW()), H1103), "")</f>
        <v>0.40699999999999997</v>
      </c>
      <c r="Q1103">
        <f t="shared" si="214"/>
        <v>0.20699999999999999</v>
      </c>
      <c r="R1103" s="1" t="str">
        <f t="shared" si="215"/>
        <v>中性</v>
      </c>
    </row>
    <row r="1104" spans="1:18">
      <c r="A1104" s="3">
        <f>信用曲线—价格!A1103</f>
        <v>46176</v>
      </c>
      <c r="B1104" s="14">
        <f>信用曲线—价格!D1103</f>
        <v>2.0659999999999998</v>
      </c>
      <c r="C1104" s="14">
        <f t="shared" si="203"/>
        <v>2.1789983333333329</v>
      </c>
      <c r="D1104" s="14">
        <f t="shared" si="204"/>
        <v>6.1998598922569065E-2</v>
      </c>
      <c r="E1104" s="14">
        <f t="shared" si="205"/>
        <v>2.3029955311784711</v>
      </c>
      <c r="F1104" s="14">
        <f t="shared" si="206"/>
        <v>2.0550011354881947</v>
      </c>
      <c r="G1104" s="17">
        <f t="shared" si="207"/>
        <v>4.435126237909718</v>
      </c>
      <c r="H1104" s="17">
        <f>信用曲线—价格!H1103</f>
        <v>38.109999999999978</v>
      </c>
      <c r="I1104" s="17">
        <f t="shared" si="208"/>
        <v>39.117000000000004</v>
      </c>
      <c r="J1104" s="17">
        <f t="shared" si="209"/>
        <v>2.3033787268536678</v>
      </c>
      <c r="K1104" s="17">
        <f t="shared" si="210"/>
        <v>43.723757453707343</v>
      </c>
      <c r="L1104" s="17">
        <f t="shared" si="211"/>
        <v>34.510242546292666</v>
      </c>
      <c r="M1104" s="17">
        <f t="shared" si="212"/>
        <v>39.070403530908358</v>
      </c>
      <c r="N1104" s="17">
        <f t="shared" si="213"/>
        <v>21.752764884409039</v>
      </c>
      <c r="O1104" s="18">
        <f>IFERROR(_xlfn.PERCENTRANK.EXC(INDEX(B:B, MAX(4, ROW()-251)):INDEX(B:B, ROW()), B1104), "")</f>
        <v>3.0000000000000001E-3</v>
      </c>
      <c r="P1104" s="18">
        <f>IFERROR(_xlfn.PERCENTRANK.EXC(INDEX(H:H, MAX(4, ROW()-251)):INDEX(H:H, ROW()), H1104), "")</f>
        <v>0.23300000000000001</v>
      </c>
      <c r="Q1104">
        <f t="shared" si="214"/>
        <v>0.11800000000000001</v>
      </c>
      <c r="R1104" s="1" t="str">
        <f t="shared" si="215"/>
        <v>贵</v>
      </c>
    </row>
    <row r="1105" spans="1:18">
      <c r="A1105" s="3">
        <f>信用曲线—价格!A1104</f>
        <v>46177</v>
      </c>
      <c r="B1105" s="14">
        <f>信用曲线—价格!D1104</f>
        <v>2.0552999999999999</v>
      </c>
      <c r="C1105" s="14">
        <f t="shared" si="203"/>
        <v>2.175736666666666</v>
      </c>
      <c r="D1105" s="14">
        <f t="shared" si="204"/>
        <v>6.3280982139699529E-2</v>
      </c>
      <c r="E1105" s="14">
        <f t="shared" si="205"/>
        <v>2.3022986309460651</v>
      </c>
      <c r="F1105" s="14">
        <f t="shared" si="206"/>
        <v>2.0491747023872668</v>
      </c>
      <c r="G1105" s="17">
        <f t="shared" si="207"/>
        <v>2.4198809048233509</v>
      </c>
      <c r="H1105" s="17">
        <f>信用曲线—价格!H1104</f>
        <v>38.039999999999985</v>
      </c>
      <c r="I1105" s="17">
        <f t="shared" si="208"/>
        <v>39.109333333333339</v>
      </c>
      <c r="J1105" s="17">
        <f t="shared" si="209"/>
        <v>2.306230960449938</v>
      </c>
      <c r="K1105" s="17">
        <f t="shared" si="210"/>
        <v>43.721795254233214</v>
      </c>
      <c r="L1105" s="17">
        <f t="shared" si="211"/>
        <v>34.496871412433464</v>
      </c>
      <c r="M1105" s="17">
        <f t="shared" si="212"/>
        <v>38.408215052269405</v>
      </c>
      <c r="N1105" s="17">
        <f t="shared" si="213"/>
        <v>20.414047978546378</v>
      </c>
      <c r="O1105" s="18">
        <f>IFERROR(_xlfn.PERCENTRANK.EXC(INDEX(B:B, MAX(4, ROW()-251)):INDEX(B:B, ROW()), B1105), "")</f>
        <v>3.0000000000000001E-3</v>
      </c>
      <c r="P1105" s="18">
        <f>IFERROR(_xlfn.PERCENTRANK.EXC(INDEX(H:H, MAX(4, ROW()-251)):INDEX(H:H, ROW()), H1105), "")</f>
        <v>0.22500000000000001</v>
      </c>
      <c r="Q1105">
        <f t="shared" si="214"/>
        <v>0.114</v>
      </c>
      <c r="R1105" s="1" t="str">
        <f t="shared" si="215"/>
        <v>贵</v>
      </c>
    </row>
    <row r="1106" spans="1:18">
      <c r="A1106" s="3">
        <f>信用曲线—价格!A1105</f>
        <v>46178</v>
      </c>
      <c r="B1106" s="14">
        <f>信用曲线—价格!D1105</f>
        <v>2.0533000000000001</v>
      </c>
      <c r="C1106" s="14">
        <f t="shared" si="203"/>
        <v>2.1724566666666667</v>
      </c>
      <c r="D1106" s="14">
        <f t="shared" si="204"/>
        <v>6.4450717913364028E-2</v>
      </c>
      <c r="E1106" s="14">
        <f t="shared" si="205"/>
        <v>2.3013581024933947</v>
      </c>
      <c r="F1106" s="14">
        <f t="shared" si="206"/>
        <v>2.0435552308399387</v>
      </c>
      <c r="G1106" s="17">
        <f t="shared" si="207"/>
        <v>3.7799304164309384</v>
      </c>
      <c r="H1106" s="17">
        <f>信用曲线—价格!H1105</f>
        <v>37.050000000000004</v>
      </c>
      <c r="I1106" s="17">
        <f t="shared" si="208"/>
        <v>39.084166666666675</v>
      </c>
      <c r="J1106" s="17">
        <f t="shared" si="209"/>
        <v>2.3205217791875183</v>
      </c>
      <c r="K1106" s="17">
        <f t="shared" si="210"/>
        <v>43.725210225041714</v>
      </c>
      <c r="L1106" s="17">
        <f t="shared" si="211"/>
        <v>34.443123108291637</v>
      </c>
      <c r="M1106" s="17">
        <f t="shared" si="212"/>
        <v>28.085029357288658</v>
      </c>
      <c r="N1106" s="17">
        <f t="shared" si="213"/>
        <v>15.932479886859799</v>
      </c>
      <c r="O1106" s="18">
        <f>IFERROR(_xlfn.PERCENTRANK.EXC(INDEX(B:B, MAX(4, ROW()-251)):INDEX(B:B, ROW()), B1106), "")</f>
        <v>3.0000000000000001E-3</v>
      </c>
      <c r="P1106" s="18">
        <f>IFERROR(_xlfn.PERCENTRANK.EXC(INDEX(H:H, MAX(4, ROW()-251)):INDEX(H:H, ROW()), H1106), "")</f>
        <v>0.17699999999999999</v>
      </c>
      <c r="Q1106">
        <f t="shared" si="214"/>
        <v>0.09</v>
      </c>
      <c r="R1106" s="1" t="str">
        <f t="shared" si="215"/>
        <v>贵</v>
      </c>
    </row>
    <row r="1107" spans="1:18">
      <c r="A1107" s="3">
        <f>信用曲线—价格!A1106</f>
        <v>46181</v>
      </c>
      <c r="B1107" s="14">
        <f>信用曲线—价格!D1106</f>
        <v>2.0625</v>
      </c>
      <c r="C1107" s="14">
        <f t="shared" ref="C1107" si="216">AVERAGE(B1048:B1107)</f>
        <v>2.1693833333333332</v>
      </c>
      <c r="D1107" s="14">
        <f t="shared" ref="D1107" si="217">STDEV(B1048:B1107)</f>
        <v>6.5232536247724821E-2</v>
      </c>
      <c r="E1107" s="14">
        <f t="shared" ref="E1107" si="218">C1107+2*D1107</f>
        <v>2.2998484058287829</v>
      </c>
      <c r="F1107" s="14">
        <f t="shared" ref="F1107" si="219">C1107-2*D1107</f>
        <v>2.0389182608378835</v>
      </c>
      <c r="G1107" s="17">
        <f t="shared" ref="G1107" si="220">IF(AND(E1107&lt;&gt;F1107,NOT(ISBLANK(B1107))),100*(B1107-F1107)/(E1107-F1107),"")</f>
        <v>9.0375679525027479</v>
      </c>
      <c r="H1107" s="17">
        <f>信用曲线—价格!H1106</f>
        <v>36.969999999999992</v>
      </c>
      <c r="I1107" s="17">
        <f t="shared" ref="I1107" si="221">AVERAGE(H1048:H1107)</f>
        <v>39.065833333333345</v>
      </c>
      <c r="J1107" s="17">
        <f t="shared" ref="J1107" si="222">STDEV(H1048:H1107)</f>
        <v>2.3329818641667717</v>
      </c>
      <c r="K1107" s="17">
        <f t="shared" ref="K1107" si="223">I1107+2*J1107</f>
        <v>43.731797061666889</v>
      </c>
      <c r="L1107" s="17">
        <f t="shared" ref="L1107" si="224">I1107-2*J1107</f>
        <v>34.3998696049998</v>
      </c>
      <c r="M1107" s="17">
        <f t="shared" ref="M1107" si="225">IF(AND(K1107&lt;&gt;L1107,NOT(ISBLANK(H1107))),100*(H1107-L1107)/(K1107-L1107),"")</f>
        <v>27.541259905144155</v>
      </c>
      <c r="N1107" s="17">
        <f t="shared" ref="N1107" si="226">IF(AND(NOT(ISBLANK(G1107)),NOT(ISBLANK(M1107))),(G1107+M1107)/2,"")</f>
        <v>18.28941392882345</v>
      </c>
      <c r="O1107" s="18">
        <f>IFERROR(_xlfn.PERCENTRANK.EXC(INDEX(B:B, MAX(4, ROW()-251)):INDEX(B:B, ROW()), B1107), "")</f>
        <v>1.0999999999999999E-2</v>
      </c>
      <c r="P1107" s="18">
        <f>IFERROR(_xlfn.PERCENTRANK.EXC(INDEX(H:H, MAX(4, ROW()-251)):INDEX(H:H, ROW()), H1107), "")</f>
        <v>0.16600000000000001</v>
      </c>
      <c r="Q1107">
        <f t="shared" ref="Q1107" si="227">AVERAGE(O1107:P1107)</f>
        <v>8.8500000000000009E-2</v>
      </c>
      <c r="R1107" s="1" t="str">
        <f t="shared" si="215"/>
        <v>贵</v>
      </c>
    </row>
    <row r="1108" spans="1:18">
      <c r="A1108" s="3">
        <f>信用曲线—价格!A1107</f>
        <v>46182</v>
      </c>
      <c r="B1108" s="14">
        <f>信用曲线—价格!D1107</f>
        <v>2.0884999999999998</v>
      </c>
      <c r="C1108" s="14">
        <f t="shared" ref="C1108" si="228">AVERAGE(B1049:B1108)</f>
        <v>2.1667566666666667</v>
      </c>
      <c r="D1108" s="14">
        <f t="shared" ref="D1108" si="229">STDEV(B1049:B1108)</f>
        <v>6.5264059117016132E-2</v>
      </c>
      <c r="E1108" s="14">
        <f t="shared" ref="E1108" si="230">C1108+2*D1108</f>
        <v>2.297284784900699</v>
      </c>
      <c r="F1108" s="14">
        <f t="shared" ref="F1108" si="231">C1108-2*D1108</f>
        <v>2.0362285484326343</v>
      </c>
      <c r="G1108" s="17">
        <f t="shared" ref="G1108" si="232">IF(AND(E1108&lt;&gt;F1108,NOT(ISBLANK(B1108))),100*(B1108-F1108)/(E1108-F1108),"")</f>
        <v>20.023061802532304</v>
      </c>
      <c r="H1108" s="17">
        <f>信用曲线—价格!H1107</f>
        <v>38.09999999999998</v>
      </c>
      <c r="I1108" s="17">
        <f t="shared" ref="I1108" si="233">AVERAGE(H1049:H1108)</f>
        <v>39.034333333333343</v>
      </c>
      <c r="J1108" s="17">
        <f t="shared" ref="J1108" si="234">STDEV(H1049:H1108)</f>
        <v>2.3330516617720156</v>
      </c>
      <c r="K1108" s="17">
        <f t="shared" ref="K1108" si="235">I1108+2*J1108</f>
        <v>43.700436656877372</v>
      </c>
      <c r="L1108" s="17">
        <f t="shared" ref="L1108" si="236">I1108-2*J1108</f>
        <v>34.368230009789315</v>
      </c>
      <c r="M1108" s="17">
        <f t="shared" ref="M1108" si="237">IF(AND(K1108&lt;&gt;L1108,NOT(ISBLANK(H1108))),100*(H1108-L1108)/(K1108-L1108),"")</f>
        <v>39.98807711116315</v>
      </c>
      <c r="N1108" s="17">
        <f t="shared" ref="N1108" si="238">IF(AND(NOT(ISBLANK(G1108)),NOT(ISBLANK(M1108))),(G1108+M1108)/2,"")</f>
        <v>30.005569456847727</v>
      </c>
      <c r="O1108" s="18">
        <f>IFERROR(_xlfn.PERCENTRANK.EXC(INDEX(B:B, MAX(4, ROW()-251)):INDEX(B:B, ROW()), B1108), "")</f>
        <v>5.0999999999999997E-2</v>
      </c>
      <c r="P1108" s="18">
        <f>IFERROR(_xlfn.PERCENTRANK.EXC(INDEX(H:H, MAX(4, ROW()-251)):INDEX(H:H, ROW()), H1108), "")</f>
        <v>0.245</v>
      </c>
      <c r="Q1108">
        <f t="shared" ref="Q1108" si="239">AVERAGE(O1108:P1108)</f>
        <v>0.14799999999999999</v>
      </c>
      <c r="R1108" s="1" t="str">
        <f t="shared" si="215"/>
        <v>贵</v>
      </c>
    </row>
    <row r="1109" spans="1:18">
      <c r="A1109" s="3">
        <f>信用曲线—价格!A1108</f>
        <v>46183</v>
      </c>
      <c r="B1109" s="14">
        <f>信用曲线—价格!D1108</f>
        <v>2.1</v>
      </c>
      <c r="C1109" s="14">
        <f t="shared" ref="C1109:C1111" si="240">AVERAGE(B1050:B1109)</f>
        <v>2.1643349999999999</v>
      </c>
      <c r="D1109" s="14">
        <f t="shared" ref="D1109:D1111" si="241">STDEV(B1050:B1109)</f>
        <v>6.4995433542333808E-2</v>
      </c>
      <c r="E1109" s="14">
        <f t="shared" ref="E1109:E1111" si="242">C1109+2*D1109</f>
        <v>2.2943258670846673</v>
      </c>
      <c r="F1109" s="14">
        <f t="shared" ref="F1109:F1111" si="243">C1109-2*D1109</f>
        <v>2.0343441329153324</v>
      </c>
      <c r="G1109" s="17">
        <f t="shared" ref="G1109:G1111" si="244">IF(AND(E1109&lt;&gt;F1109,NOT(ISBLANK(B1109))),100*(B1109-F1109)/(E1109-F1109),"")</f>
        <v>25.254030747369256</v>
      </c>
      <c r="H1109" s="17">
        <f>信用曲线—价格!H1108</f>
        <v>37.830000000000005</v>
      </c>
      <c r="I1109" s="17">
        <f t="shared" ref="I1109:I1111" si="245">AVERAGE(H1050:H1109)</f>
        <v>38.999666666666677</v>
      </c>
      <c r="J1109" s="17">
        <f t="shared" ref="J1109:J1111" si="246">STDEV(H1050:H1109)</f>
        <v>2.3352718904358607</v>
      </c>
      <c r="K1109" s="17">
        <f t="shared" ref="K1109:K1111" si="247">I1109+2*J1109</f>
        <v>43.670210447538395</v>
      </c>
      <c r="L1109" s="17">
        <f t="shared" ref="L1109:L1111" si="248">I1109-2*J1109</f>
        <v>34.329122885794959</v>
      </c>
      <c r="M1109" s="17">
        <f t="shared" ref="M1109:M1111" si="249">IF(AND(K1109&lt;&gt;L1109,NOT(ISBLANK(H1109))),100*(H1109-L1109)/(K1109-L1109),"")</f>
        <v>37.478260331729906</v>
      </c>
      <c r="N1109" s="17">
        <f t="shared" ref="N1109:N1111" si="250">IF(AND(NOT(ISBLANK(G1109)),NOT(ISBLANK(M1109))),(G1109+M1109)/2,"")</f>
        <v>31.366145539549581</v>
      </c>
      <c r="O1109" s="18">
        <f>IFERROR(_xlfn.PERCENTRANK.EXC(INDEX(B:B, MAX(4, ROW()-251)):INDEX(B:B, ROW()), B1109), "")</f>
        <v>6.7000000000000004E-2</v>
      </c>
      <c r="P1109" s="18">
        <f>IFERROR(_xlfn.PERCENTRANK.EXC(INDEX(H:H, MAX(4, ROW()-251)):INDEX(H:H, ROW()), H1109), "")</f>
        <v>0.22900000000000001</v>
      </c>
      <c r="Q1109">
        <f t="shared" ref="Q1109:Q1111" si="251">AVERAGE(O1109:P1109)</f>
        <v>0.14800000000000002</v>
      </c>
      <c r="R1109" s="1" t="str">
        <f t="shared" si="215"/>
        <v>贵</v>
      </c>
    </row>
    <row r="1110" spans="1:18">
      <c r="A1110" s="3">
        <f>信用曲线—价格!A1109</f>
        <v>46184</v>
      </c>
      <c r="B1110" s="14">
        <f>信用曲线—价格!D1109</f>
        <v>2.1027999999999998</v>
      </c>
      <c r="C1110" s="14">
        <f t="shared" si="240"/>
        <v>2.1618499999999998</v>
      </c>
      <c r="D1110" s="14">
        <f t="shared" si="241"/>
        <v>6.4438696396034723E-2</v>
      </c>
      <c r="E1110" s="14">
        <f t="shared" si="242"/>
        <v>2.2907273927920695</v>
      </c>
      <c r="F1110" s="14">
        <f t="shared" si="243"/>
        <v>2.0329726072079302</v>
      </c>
      <c r="G1110" s="17">
        <f t="shared" si="244"/>
        <v>27.090629038689855</v>
      </c>
      <c r="H1110" s="17">
        <f>信用曲线—价格!H1109</f>
        <v>36.859999999999985</v>
      </c>
      <c r="I1110" s="17">
        <f t="shared" si="245"/>
        <v>38.95033333333334</v>
      </c>
      <c r="J1110" s="17">
        <f t="shared" si="246"/>
        <v>2.3488742104457554</v>
      </c>
      <c r="K1110" s="17">
        <f t="shared" si="247"/>
        <v>43.648081754224847</v>
      </c>
      <c r="L1110" s="17">
        <f t="shared" si="248"/>
        <v>34.252584912441833</v>
      </c>
      <c r="M1110" s="17">
        <f t="shared" si="249"/>
        <v>27.751753116052718</v>
      </c>
      <c r="N1110" s="17">
        <f t="shared" si="250"/>
        <v>27.421191077371287</v>
      </c>
      <c r="O1110" s="18">
        <f>IFERROR(_xlfn.PERCENTRANK.EXC(INDEX(B:B, MAX(4, ROW()-251)):INDEX(B:B, ROW()), B1110), "")</f>
        <v>7.9000000000000001E-2</v>
      </c>
      <c r="P1110" s="18">
        <f>IFERROR(_xlfn.PERCENTRANK.EXC(INDEX(H:H, MAX(4, ROW()-251)):INDEX(H:H, ROW()), H1110), "")</f>
        <v>0.16600000000000001</v>
      </c>
      <c r="Q1110">
        <f t="shared" si="251"/>
        <v>0.1225</v>
      </c>
      <c r="R1110" s="1" t="str">
        <f t="shared" si="215"/>
        <v>贵</v>
      </c>
    </row>
    <row r="1111" spans="1:18">
      <c r="A1111" s="3">
        <f>信用曲线—价格!A1110</f>
        <v>46185</v>
      </c>
      <c r="B1111" s="14">
        <f>信用曲线—价格!D1110</f>
        <v>2.1202999999999999</v>
      </c>
      <c r="C1111" s="14">
        <f t="shared" si="240"/>
        <v>2.1598299999999999</v>
      </c>
      <c r="D1111" s="14">
        <f t="shared" si="241"/>
        <v>6.3795999821464819E-2</v>
      </c>
      <c r="E1111" s="14">
        <f t="shared" si="242"/>
        <v>2.2874219996429295</v>
      </c>
      <c r="F1111" s="14">
        <f t="shared" si="243"/>
        <v>2.0322380003570704</v>
      </c>
      <c r="G1111" s="17">
        <f t="shared" si="244"/>
        <v>34.509216835449685</v>
      </c>
      <c r="H1111" s="17">
        <f>信用曲线—价格!H1110</f>
        <v>39.239999999999988</v>
      </c>
      <c r="I1111" s="17">
        <f t="shared" si="245"/>
        <v>38.945000000000007</v>
      </c>
      <c r="J1111" s="17">
        <f t="shared" si="246"/>
        <v>2.3478295061248597</v>
      </c>
      <c r="K1111" s="17">
        <f t="shared" si="247"/>
        <v>43.640659012249728</v>
      </c>
      <c r="L1111" s="17">
        <f t="shared" si="248"/>
        <v>34.249340987750287</v>
      </c>
      <c r="M1111" s="17">
        <f t="shared" si="249"/>
        <v>53.141199129136119</v>
      </c>
      <c r="N1111" s="17">
        <f t="shared" si="250"/>
        <v>43.825207982292902</v>
      </c>
      <c r="O1111" s="18">
        <f>IFERROR(_xlfn.PERCENTRANK.EXC(INDEX(B:B, MAX(4, ROW()-251)):INDEX(B:B, ROW()), B1111), "")</f>
        <v>0.126</v>
      </c>
      <c r="P1111" s="18">
        <f>IFERROR(_xlfn.PERCENTRANK.EXC(INDEX(H:H, MAX(4, ROW()-251)):INDEX(H:H, ROW()), H1111), "")</f>
        <v>0.379</v>
      </c>
      <c r="Q1111">
        <f t="shared" si="251"/>
        <v>0.2525</v>
      </c>
      <c r="R1111" s="1" t="str">
        <f t="shared" si="215"/>
        <v>中性</v>
      </c>
    </row>
    <row r="1112" spans="1:18">
      <c r="A1112" s="3">
        <f>信用曲线—价格!A1111</f>
        <v>46188</v>
      </c>
      <c r="B1112" s="14">
        <f>信用曲线—价格!D1111</f>
        <v>2.1231</v>
      </c>
      <c r="C1112" s="14">
        <f t="shared" ref="C1112:C1117" si="252">AVERAGE(B1053:B1112)</f>
        <v>2.1578149999999994</v>
      </c>
      <c r="D1112" s="14">
        <f t="shared" ref="D1112:D1117" si="253">STDEV(B1053:B1112)</f>
        <v>6.2996736060190364E-2</v>
      </c>
      <c r="E1112" s="14">
        <f t="shared" ref="E1112:E1117" si="254">C1112+2*D1112</f>
        <v>2.2838084721203802</v>
      </c>
      <c r="F1112" s="14">
        <f t="shared" ref="F1112:F1117" si="255">C1112-2*D1112</f>
        <v>2.0318215278796186</v>
      </c>
      <c r="G1112" s="17">
        <f t="shared" ref="G1112:G1117" si="256">IF(AND(E1112&lt;&gt;F1112,NOT(ISBLANK(B1112))),100*(B1112-F1112)/(E1112-F1112),"")</f>
        <v>36.223492608080981</v>
      </c>
      <c r="H1112" s="17">
        <f>信用曲线—价格!H1111</f>
        <v>39.470000000000006</v>
      </c>
      <c r="I1112" s="17">
        <f t="shared" ref="I1112:I1117" si="257">AVERAGE(H1053:H1112)</f>
        <v>38.913499999999999</v>
      </c>
      <c r="J1112" s="17">
        <f t="shared" ref="J1112:J1117" si="258">STDEV(H1053:H1112)</f>
        <v>2.3274695832635368</v>
      </c>
      <c r="K1112" s="17">
        <f t="shared" ref="K1112:K1117" si="259">I1112+2*J1112</f>
        <v>43.568439166527071</v>
      </c>
      <c r="L1112" s="17">
        <f t="shared" ref="L1112:L1117" si="260">I1112-2*J1112</f>
        <v>34.258560833472927</v>
      </c>
      <c r="M1112" s="17">
        <f t="shared" ref="M1112:M1117" si="261">IF(AND(K1112&lt;&gt;L1112,NOT(ISBLANK(H1112))),100*(H1112-L1112)/(K1112-L1112),"")</f>
        <v>55.977521725758628</v>
      </c>
      <c r="N1112" s="17">
        <f t="shared" ref="N1112:N1117" si="262">IF(AND(NOT(ISBLANK(G1112)),NOT(ISBLANK(M1112))),(G1112+M1112)/2,"")</f>
        <v>46.100507166919805</v>
      </c>
      <c r="O1112" s="18">
        <f>IFERROR(_xlfn.PERCENTRANK.EXC(INDEX(B:B, MAX(4, ROW()-251)):INDEX(B:B, ROW()), B1112), "")</f>
        <v>0.13</v>
      </c>
      <c r="P1112" s="18">
        <f>IFERROR(_xlfn.PERCENTRANK.EXC(INDEX(H:H, MAX(4, ROW()-251)):INDEX(H:H, ROW()), H1112), "")</f>
        <v>0.39900000000000002</v>
      </c>
      <c r="Q1112">
        <f t="shared" ref="Q1112:Q1117" si="263">AVERAGE(O1112:P1112)</f>
        <v>0.26450000000000001</v>
      </c>
      <c r="R1112" s="1" t="str">
        <f t="shared" si="215"/>
        <v>中性</v>
      </c>
    </row>
    <row r="1113" spans="1:18">
      <c r="A1113" s="3">
        <f>信用曲线—价格!A1112</f>
        <v>46189</v>
      </c>
      <c r="B1113" s="14">
        <f>信用曲线—价格!D1112</f>
        <v>2.1191</v>
      </c>
      <c r="C1113" s="14">
        <f t="shared" si="252"/>
        <v>2.1557683333333335</v>
      </c>
      <c r="D1113" s="14">
        <f t="shared" si="253"/>
        <v>6.220850258433578E-2</v>
      </c>
      <c r="E1113" s="14">
        <f t="shared" si="254"/>
        <v>2.280185338502005</v>
      </c>
      <c r="F1113" s="14">
        <f t="shared" si="255"/>
        <v>2.031351328164662</v>
      </c>
      <c r="G1113" s="17">
        <f t="shared" si="256"/>
        <v>35.263938284150768</v>
      </c>
      <c r="H1113" s="17">
        <f>信用曲线—价格!H1112</f>
        <v>41.470000000000006</v>
      </c>
      <c r="I1113" s="17">
        <f t="shared" si="257"/>
        <v>38.921333333333322</v>
      </c>
      <c r="J1113" s="17">
        <f t="shared" si="258"/>
        <v>2.3353883767066432</v>
      </c>
      <c r="K1113" s="17">
        <f t="shared" si="259"/>
        <v>43.592110086746608</v>
      </c>
      <c r="L1113" s="17">
        <f t="shared" si="260"/>
        <v>34.250556579920037</v>
      </c>
      <c r="M1113" s="17">
        <f t="shared" si="261"/>
        <v>77.283113721975496</v>
      </c>
      <c r="N1113" s="17">
        <f t="shared" si="262"/>
        <v>56.273526003063132</v>
      </c>
      <c r="O1113" s="18">
        <f>IFERROR(_xlfn.PERCENTRANK.EXC(INDEX(B:B, MAX(4, ROW()-251)):INDEX(B:B, ROW()), B1113), "")</f>
        <v>0.122</v>
      </c>
      <c r="P1113" s="18">
        <f>IFERROR(_xlfn.PERCENTRANK.EXC(INDEX(H:H, MAX(4, ROW()-251)):INDEX(H:H, ROW()), H1113), "")</f>
        <v>0.60799999999999998</v>
      </c>
      <c r="Q1113">
        <f t="shared" si="263"/>
        <v>0.36499999999999999</v>
      </c>
      <c r="R1113" s="1" t="str">
        <f t="shared" si="215"/>
        <v>中性</v>
      </c>
    </row>
    <row r="1114" spans="1:18">
      <c r="A1114" s="3">
        <f>信用曲线—价格!A1113</f>
        <v>46190</v>
      </c>
      <c r="B1114" s="14">
        <f>信用曲线—价格!D1113</f>
        <v>2.1089000000000002</v>
      </c>
      <c r="C1114" s="14">
        <f t="shared" si="252"/>
        <v>2.1535366666666667</v>
      </c>
      <c r="D1114" s="14">
        <f t="shared" si="253"/>
        <v>6.1430307671091568E-2</v>
      </c>
      <c r="E1114" s="14">
        <f t="shared" si="254"/>
        <v>2.2763972820088498</v>
      </c>
      <c r="F1114" s="14">
        <f t="shared" si="255"/>
        <v>2.0306760513244835</v>
      </c>
      <c r="G1114" s="17">
        <f t="shared" si="256"/>
        <v>31.834428167909067</v>
      </c>
      <c r="H1114" s="17">
        <f>信用曲线—价格!H1113</f>
        <v>41.450000000000031</v>
      </c>
      <c r="I1114" s="17">
        <f t="shared" si="257"/>
        <v>38.92116666666665</v>
      </c>
      <c r="J1114" s="17">
        <f t="shared" si="258"/>
        <v>2.3352044817855693</v>
      </c>
      <c r="K1114" s="17">
        <f t="shared" si="259"/>
        <v>43.591575630237791</v>
      </c>
      <c r="L1114" s="17">
        <f t="shared" si="260"/>
        <v>34.250757703095509</v>
      </c>
      <c r="M1114" s="17">
        <f t="shared" si="261"/>
        <v>77.072932510387218</v>
      </c>
      <c r="N1114" s="17">
        <f t="shared" si="262"/>
        <v>54.453680339148143</v>
      </c>
      <c r="O1114" s="18">
        <f>IFERROR(_xlfn.PERCENTRANK.EXC(INDEX(B:B, MAX(4, ROW()-251)):INDEX(B:B, ROW()), B1114), "")</f>
        <v>9.8000000000000004E-2</v>
      </c>
      <c r="P1114" s="18">
        <f>IFERROR(_xlfn.PERCENTRANK.EXC(INDEX(H:H, MAX(4, ROW()-251)):INDEX(H:H, ROW()), H1114), "")</f>
        <v>0.6</v>
      </c>
      <c r="Q1114">
        <f t="shared" si="263"/>
        <v>0.34899999999999998</v>
      </c>
      <c r="R1114" s="1" t="str">
        <f t="shared" si="215"/>
        <v>中性</v>
      </c>
    </row>
    <row r="1115" spans="1:18">
      <c r="A1115" s="3">
        <f>信用曲线—价格!A1114</f>
        <v>46191</v>
      </c>
      <c r="B1115" s="14">
        <f>信用曲线—价格!D1114</f>
        <v>2.1103000000000001</v>
      </c>
      <c r="C1115" s="14">
        <f t="shared" si="252"/>
        <v>2.1509183333333337</v>
      </c>
      <c r="D1115" s="14">
        <f t="shared" si="253"/>
        <v>5.9821838571348651E-2</v>
      </c>
      <c r="E1115" s="14">
        <f t="shared" si="254"/>
        <v>2.2705620104760311</v>
      </c>
      <c r="F1115" s="14">
        <f t="shared" si="255"/>
        <v>2.0312746561906363</v>
      </c>
      <c r="G1115" s="17">
        <f t="shared" si="256"/>
        <v>33.025290469429194</v>
      </c>
      <c r="H1115" s="17">
        <f>信用曲线—价格!H1114</f>
        <v>42.250000000000007</v>
      </c>
      <c r="I1115" s="17">
        <f t="shared" si="257"/>
        <v>38.907833333333329</v>
      </c>
      <c r="J1115" s="17">
        <f t="shared" si="258"/>
        <v>2.3134126905582919</v>
      </c>
      <c r="K1115" s="17">
        <f t="shared" si="259"/>
        <v>43.534658714449911</v>
      </c>
      <c r="L1115" s="17">
        <f t="shared" si="260"/>
        <v>34.281007952216747</v>
      </c>
      <c r="M1115" s="17">
        <f t="shared" si="261"/>
        <v>86.117276873112942</v>
      </c>
      <c r="N1115" s="17">
        <f t="shared" si="262"/>
        <v>59.571283671271068</v>
      </c>
      <c r="O1115" s="18">
        <f>IFERROR(_xlfn.PERCENTRANK.EXC(INDEX(B:B, MAX(4, ROW()-251)):INDEX(B:B, ROW()), B1115), "")</f>
        <v>0.106</v>
      </c>
      <c r="P1115" s="18">
        <f>IFERROR(_xlfn.PERCENTRANK.EXC(INDEX(H:H, MAX(4, ROW()-251)):INDEX(H:H, ROW()), H1115), "")</f>
        <v>0.67900000000000005</v>
      </c>
      <c r="Q1115">
        <f t="shared" si="263"/>
        <v>0.39250000000000002</v>
      </c>
      <c r="R1115" s="1" t="str">
        <f t="shared" si="215"/>
        <v>中性</v>
      </c>
    </row>
    <row r="1116" spans="1:18">
      <c r="A1116" s="3">
        <f>信用曲线—价格!A1115</f>
        <v>46195</v>
      </c>
      <c r="B1116" s="14">
        <f>信用曲线—价格!D1115</f>
        <v>2.1069</v>
      </c>
      <c r="C1116" s="14">
        <f t="shared" si="252"/>
        <v>2.1483666666666665</v>
      </c>
      <c r="D1116" s="14">
        <f t="shared" si="253"/>
        <v>5.8336928057116981E-2</v>
      </c>
      <c r="E1116" s="14">
        <f t="shared" si="254"/>
        <v>2.2650405227809003</v>
      </c>
      <c r="F1116" s="14">
        <f t="shared" si="255"/>
        <v>2.0316928105524328</v>
      </c>
      <c r="G1116" s="17">
        <f t="shared" si="256"/>
        <v>32.229666504693604</v>
      </c>
      <c r="H1116" s="17">
        <f>信用曲线—价格!H1115</f>
        <v>41.54</v>
      </c>
      <c r="I1116" s="17">
        <f t="shared" si="257"/>
        <v>38.894999999999996</v>
      </c>
      <c r="J1116" s="17">
        <f t="shared" si="258"/>
        <v>2.2962921475976543</v>
      </c>
      <c r="K1116" s="17">
        <f t="shared" si="259"/>
        <v>43.487584295195305</v>
      </c>
      <c r="L1116" s="17">
        <f t="shared" si="260"/>
        <v>34.302415704804687</v>
      </c>
      <c r="M1116" s="17">
        <f t="shared" si="261"/>
        <v>78.796422993990134</v>
      </c>
      <c r="N1116" s="17">
        <f t="shared" si="262"/>
        <v>55.513044749341873</v>
      </c>
      <c r="O1116" s="18">
        <f>IFERROR(_xlfn.PERCENTRANK.EXC(INDEX(B:B, MAX(4, ROW()-251)):INDEX(B:B, ROW()), B1116), "")</f>
        <v>0.09</v>
      </c>
      <c r="P1116" s="18">
        <f>IFERROR(_xlfn.PERCENTRANK.EXC(INDEX(H:H, MAX(4, ROW()-251)):INDEX(H:H, ROW()), H1116), "")</f>
        <v>0.60799999999999998</v>
      </c>
      <c r="Q1116">
        <f t="shared" si="263"/>
        <v>0.34899999999999998</v>
      </c>
      <c r="R1116" s="1" t="str">
        <f t="shared" si="215"/>
        <v>中性</v>
      </c>
    </row>
    <row r="1117" spans="1:18">
      <c r="A1117" s="3">
        <f>信用曲线—价格!A1116</f>
        <v>46196</v>
      </c>
      <c r="B1117" s="14">
        <f>信用曲线—价格!D1116</f>
        <v>2.1073</v>
      </c>
      <c r="C1117" s="14">
        <f t="shared" si="252"/>
        <v>2.1459900000000003</v>
      </c>
      <c r="D1117" s="14">
        <f t="shared" si="253"/>
        <v>5.7020242317078119E-2</v>
      </c>
      <c r="E1117" s="14">
        <f t="shared" si="254"/>
        <v>2.2600304846341563</v>
      </c>
      <c r="F1117" s="14">
        <f t="shared" si="255"/>
        <v>2.0319495153658442</v>
      </c>
      <c r="G1117" s="17">
        <f t="shared" si="256"/>
        <v>33.036725894265288</v>
      </c>
      <c r="H1117" s="17">
        <f>信用曲线—价格!H1116</f>
        <v>40.949999999999996</v>
      </c>
      <c r="I1117" s="17">
        <f t="shared" si="257"/>
        <v>38.891666666666652</v>
      </c>
      <c r="J1117" s="17">
        <f t="shared" si="258"/>
        <v>2.2931062247946765</v>
      </c>
      <c r="K1117" s="17">
        <f t="shared" si="259"/>
        <v>43.477879116256005</v>
      </c>
      <c r="L1117" s="17">
        <f t="shared" si="260"/>
        <v>34.305454217077298</v>
      </c>
      <c r="M1117" s="17">
        <f t="shared" si="261"/>
        <v>72.440449019295286</v>
      </c>
      <c r="N1117" s="17">
        <f t="shared" si="262"/>
        <v>52.738587456780287</v>
      </c>
      <c r="O1117" s="18">
        <f>IFERROR(_xlfn.PERCENTRANK.EXC(INDEX(B:B, MAX(4, ROW()-251)):INDEX(B:B, ROW()), B1117), "")</f>
        <v>0.10199999999999999</v>
      </c>
      <c r="P1117" s="18">
        <f>IFERROR(_xlfn.PERCENTRANK.EXC(INDEX(H:H, MAX(4, ROW()-251)):INDEX(H:H, ROW()), H1117), "")</f>
        <v>0.56100000000000005</v>
      </c>
      <c r="Q1117">
        <f t="shared" si="263"/>
        <v>0.33150000000000002</v>
      </c>
      <c r="R1117" s="1" t="str">
        <f t="shared" si="215"/>
        <v>中性</v>
      </c>
    </row>
    <row r="1118" spans="1:18">
      <c r="A1118" s="3">
        <f>信用曲线—价格!A1117</f>
        <v>46197</v>
      </c>
      <c r="B1118" s="14">
        <f>信用曲线—价格!D1117</f>
        <v>2.1122999999999998</v>
      </c>
      <c r="C1118" s="14">
        <f t="shared" ref="C1118:C1124" si="264">AVERAGE(B1059:B1118)</f>
        <v>2.1437566666666665</v>
      </c>
      <c r="D1118" s="14">
        <f t="shared" ref="D1118:D1124" si="265">STDEV(B1059:B1118)</f>
        <v>5.5632088553605102E-2</v>
      </c>
      <c r="E1118" s="14">
        <f t="shared" ref="E1118:E1124" si="266">C1118+2*D1118</f>
        <v>2.2550208437738766</v>
      </c>
      <c r="F1118" s="14">
        <f t="shared" ref="F1118:F1124" si="267">C1118-2*D1118</f>
        <v>2.0324924895594565</v>
      </c>
      <c r="G1118" s="17">
        <f t="shared" ref="G1118:G1124" si="268">IF(AND(E1118&lt;&gt;F1118,NOT(ISBLANK(B1118))),100*(B1118-F1118)/(E1118-F1118),"")</f>
        <v>35.863973704512183</v>
      </c>
      <c r="H1118" s="17">
        <f>信用曲线—价格!H1117</f>
        <v>41.569999999999972</v>
      </c>
      <c r="I1118" s="17">
        <f t="shared" ref="I1118:I1124" si="269">AVERAGE(H1059:H1118)</f>
        <v>38.905499999999996</v>
      </c>
      <c r="J1118" s="17">
        <f t="shared" ref="J1118:J1124" si="270">STDEV(H1059:H1118)</f>
        <v>2.3069074059573809</v>
      </c>
      <c r="K1118" s="17">
        <f t="shared" ref="K1118:K1124" si="271">I1118+2*J1118</f>
        <v>43.519314811914761</v>
      </c>
      <c r="L1118" s="17">
        <f t="shared" ref="L1118:L1124" si="272">I1118-2*J1118</f>
        <v>34.291685188085232</v>
      </c>
      <c r="M1118" s="17">
        <f t="shared" ref="M1118:M1124" si="273">IF(AND(K1118&lt;&gt;L1118,NOT(ISBLANK(H1118))),100*(H1118-L1118)/(K1118-L1118),"")</f>
        <v>78.875237830516554</v>
      </c>
      <c r="N1118" s="17">
        <f t="shared" ref="N1118:N1124" si="274">IF(AND(NOT(ISBLANK(G1118)),NOT(ISBLANK(M1118))),(G1118+M1118)/2,"")</f>
        <v>57.369605767514372</v>
      </c>
      <c r="O1118" s="18">
        <f>IFERROR(_xlfn.PERCENTRANK.EXC(INDEX(B:B, MAX(4, ROW()-251)):INDEX(B:B, ROW()), B1118), "")</f>
        <v>0.122</v>
      </c>
      <c r="P1118" s="18">
        <f>IFERROR(_xlfn.PERCENTRANK.EXC(INDEX(H:H, MAX(4, ROW()-251)):INDEX(H:H, ROW()), H1118), "")</f>
        <v>0.60799999999999998</v>
      </c>
      <c r="Q1118">
        <f t="shared" ref="Q1118:Q1124" si="275">AVERAGE(O1118:P1118)</f>
        <v>0.36499999999999999</v>
      </c>
      <c r="R1118" s="1" t="str">
        <f t="shared" si="215"/>
        <v>中性</v>
      </c>
    </row>
    <row r="1119" spans="1:18">
      <c r="A1119" s="3">
        <f>信用曲线—价格!A1118</f>
        <v>46198</v>
      </c>
      <c r="B1119" s="14">
        <f>信用曲线—价格!D1118</f>
        <v>2.109</v>
      </c>
      <c r="C1119" s="14">
        <f t="shared" si="264"/>
        <v>2.1415083333333333</v>
      </c>
      <c r="D1119" s="14">
        <f t="shared" si="265"/>
        <v>5.422440282365424E-2</v>
      </c>
      <c r="E1119" s="14">
        <f t="shared" si="266"/>
        <v>2.2499571389806419</v>
      </c>
      <c r="F1119" s="14">
        <f t="shared" si="267"/>
        <v>2.0330595276860248</v>
      </c>
      <c r="G1119" s="17">
        <f t="shared" si="268"/>
        <v>35.012129391698771</v>
      </c>
      <c r="H1119" s="17">
        <f>信用曲线—价格!H1118</f>
        <v>42.74</v>
      </c>
      <c r="I1119" s="17">
        <f t="shared" si="269"/>
        <v>38.937833333333323</v>
      </c>
      <c r="J1119" s="17">
        <f t="shared" si="270"/>
        <v>2.347154852998584</v>
      </c>
      <c r="K1119" s="17">
        <f t="shared" si="271"/>
        <v>43.632143039330494</v>
      </c>
      <c r="L1119" s="17">
        <f t="shared" si="272"/>
        <v>34.243523627336153</v>
      </c>
      <c r="M1119" s="17">
        <f t="shared" si="273"/>
        <v>90.497612053687646</v>
      </c>
      <c r="N1119" s="17">
        <f t="shared" si="274"/>
        <v>62.754870722693212</v>
      </c>
      <c r="O1119" s="18">
        <f>IFERROR(_xlfn.PERCENTRANK.EXC(INDEX(B:B, MAX(4, ROW()-251)):INDEX(B:B, ROW()), B1119), "")</f>
        <v>0.11</v>
      </c>
      <c r="P1119" s="18">
        <f>IFERROR(_xlfn.PERCENTRANK.EXC(INDEX(H:H, MAX(4, ROW()-251)):INDEX(H:H, ROW()), H1119), "")</f>
        <v>0.70299999999999996</v>
      </c>
      <c r="Q1119">
        <f t="shared" si="275"/>
        <v>0.40649999999999997</v>
      </c>
      <c r="R1119" s="1" t="str">
        <f t="shared" si="215"/>
        <v>中性</v>
      </c>
    </row>
    <row r="1120" spans="1:18">
      <c r="A1120" s="3">
        <f>信用曲线—价格!A1119</f>
        <v>46199</v>
      </c>
      <c r="B1120" s="14">
        <f>信用曲线—价格!D1119</f>
        <v>2.1070000000000002</v>
      </c>
      <c r="C1120" s="14">
        <f t="shared" si="264"/>
        <v>2.1390766666666665</v>
      </c>
      <c r="D1120" s="14">
        <f t="shared" si="265"/>
        <v>5.2384628249479426E-2</v>
      </c>
      <c r="E1120" s="14">
        <f t="shared" si="266"/>
        <v>2.2438459231656251</v>
      </c>
      <c r="F1120" s="14">
        <f t="shared" si="267"/>
        <v>2.0343074101677079</v>
      </c>
      <c r="G1120" s="17">
        <f t="shared" si="268"/>
        <v>34.691756084484027</v>
      </c>
      <c r="H1120" s="17">
        <f>信用曲线—价格!H1119</f>
        <v>42.590000000000018</v>
      </c>
      <c r="I1120" s="17">
        <f t="shared" si="269"/>
        <v>38.924333333333337</v>
      </c>
      <c r="J1120" s="17">
        <f t="shared" si="270"/>
        <v>2.3232628769642556</v>
      </c>
      <c r="K1120" s="17">
        <f t="shared" si="271"/>
        <v>43.570859087261852</v>
      </c>
      <c r="L1120" s="17">
        <f t="shared" si="272"/>
        <v>34.277807579404822</v>
      </c>
      <c r="M1120" s="17">
        <f t="shared" si="273"/>
        <v>89.445242109843633</v>
      </c>
      <c r="N1120" s="17">
        <f t="shared" si="274"/>
        <v>62.06849909716383</v>
      </c>
      <c r="O1120" s="18">
        <f>IFERROR(_xlfn.PERCENTRANK.EXC(INDEX(B:B, MAX(4, ROW()-251)):INDEX(B:B, ROW()), B1120), "")</f>
        <v>9.4E-2</v>
      </c>
      <c r="P1120" s="18">
        <f>IFERROR(_xlfn.PERCENTRANK.EXC(INDEX(H:H, MAX(4, ROW()-251)):INDEX(H:H, ROW()), H1120), "")</f>
        <v>0.69899999999999995</v>
      </c>
      <c r="Q1120">
        <f t="shared" si="275"/>
        <v>0.39649999999999996</v>
      </c>
      <c r="R1120" s="1" t="str">
        <f t="shared" si="215"/>
        <v>中性</v>
      </c>
    </row>
    <row r="1121" spans="1:18">
      <c r="A1121" s="3">
        <f>信用曲线—价格!A1120</f>
        <v>46202</v>
      </c>
      <c r="B1121" s="14">
        <f>信用曲线—价格!D1120</f>
        <v>2.0985</v>
      </c>
      <c r="C1121" s="14">
        <f t="shared" si="264"/>
        <v>2.1367366666666667</v>
      </c>
      <c r="D1121" s="14">
        <f t="shared" si="265"/>
        <v>5.0966595795733219E-2</v>
      </c>
      <c r="E1121" s="14">
        <f t="shared" si="266"/>
        <v>2.2386698582581332</v>
      </c>
      <c r="F1121" s="14">
        <f t="shared" si="267"/>
        <v>2.0348034750752002</v>
      </c>
      <c r="G1121" s="17">
        <f t="shared" si="268"/>
        <v>31.244251224903405</v>
      </c>
      <c r="H1121" s="17">
        <f>信用曲线—价格!H1120</f>
        <v>43.640000000000015</v>
      </c>
      <c r="I1121" s="17">
        <f t="shared" si="269"/>
        <v>38.954166666666666</v>
      </c>
      <c r="J1121" s="17">
        <f t="shared" si="270"/>
        <v>2.3724408454104307</v>
      </c>
      <c r="K1121" s="17">
        <f t="shared" si="271"/>
        <v>43.699048357487527</v>
      </c>
      <c r="L1121" s="17">
        <f t="shared" si="272"/>
        <v>34.209284975845804</v>
      </c>
      <c r="M1121" s="17">
        <f t="shared" si="273"/>
        <v>99.377767862982296</v>
      </c>
      <c r="N1121" s="17">
        <f t="shared" si="274"/>
        <v>65.311009543942845</v>
      </c>
      <c r="O1121" s="18">
        <f>IFERROR(_xlfn.PERCENTRANK.EXC(INDEX(B:B, MAX(4, ROW()-251)):INDEX(B:B, ROW()), B1121), "")</f>
        <v>6.3E-2</v>
      </c>
      <c r="P1121" s="18">
        <f>IFERROR(_xlfn.PERCENTRANK.EXC(INDEX(H:H, MAX(4, ROW()-251)):INDEX(H:H, ROW()), H1121), "")</f>
        <v>0.76600000000000001</v>
      </c>
      <c r="Q1121">
        <f t="shared" si="275"/>
        <v>0.41449999999999998</v>
      </c>
      <c r="R1121" s="1" t="str">
        <f t="shared" si="215"/>
        <v>中性</v>
      </c>
    </row>
    <row r="1122" spans="1:18">
      <c r="A1122" s="3">
        <f>信用曲线—价格!A1121</f>
        <v>46203</v>
      </c>
      <c r="B1122" s="14">
        <f>信用曲线—价格!D1121</f>
        <v>2.0945</v>
      </c>
      <c r="C1122" s="14">
        <f t="shared" si="264"/>
        <v>2.1339683333333337</v>
      </c>
      <c r="D1122" s="14">
        <f t="shared" si="265"/>
        <v>4.857983641028156E-2</v>
      </c>
      <c r="E1122" s="14">
        <f t="shared" si="266"/>
        <v>2.2311280061538969</v>
      </c>
      <c r="F1122" s="14">
        <f t="shared" si="267"/>
        <v>2.0368086605127704</v>
      </c>
      <c r="G1122" s="17">
        <f t="shared" si="268"/>
        <v>29.688932564529782</v>
      </c>
      <c r="H1122" s="17">
        <f>信用曲线—价格!H1121</f>
        <v>41.989999999999995</v>
      </c>
      <c r="I1122" s="17">
        <f t="shared" si="269"/>
        <v>38.931666666666658</v>
      </c>
      <c r="J1122" s="17">
        <f t="shared" si="270"/>
        <v>2.3362668806994433</v>
      </c>
      <c r="K1122" s="17">
        <f t="shared" si="271"/>
        <v>43.604200428065546</v>
      </c>
      <c r="L1122" s="17">
        <f t="shared" si="272"/>
        <v>34.259132905267769</v>
      </c>
      <c r="M1122" s="17">
        <f t="shared" si="273"/>
        <v>82.726711988676101</v>
      </c>
      <c r="N1122" s="17">
        <f t="shared" si="274"/>
        <v>56.20782227660294</v>
      </c>
      <c r="O1122" s="18">
        <f>IFERROR(_xlfn.PERCENTRANK.EXC(INDEX(B:B, MAX(4, ROW()-251)):INDEX(B:B, ROW()), B1122), "")</f>
        <v>5.8999999999999997E-2</v>
      </c>
      <c r="P1122" s="18">
        <f>IFERROR(_xlfn.PERCENTRANK.EXC(INDEX(H:H, MAX(4, ROW()-251)):INDEX(H:H, ROW()), H1122), "")</f>
        <v>0.63600000000000001</v>
      </c>
      <c r="Q1122">
        <f t="shared" si="275"/>
        <v>0.34750000000000003</v>
      </c>
      <c r="R1122" s="1" t="str">
        <f t="shared" si="215"/>
        <v>中性</v>
      </c>
    </row>
    <row r="1123" spans="1:18">
      <c r="A1123" s="3">
        <f>信用曲线—价格!A1122</f>
        <v>46204</v>
      </c>
      <c r="B1123" s="14">
        <f>信用曲线—价格!D1122</f>
        <v>2.1</v>
      </c>
      <c r="C1123" s="14">
        <f t="shared" si="264"/>
        <v>2.1312083333333329</v>
      </c>
      <c r="D1123" s="14">
        <f t="shared" si="265"/>
        <v>4.5586558722480824E-2</v>
      </c>
      <c r="E1123" s="14">
        <f t="shared" si="266"/>
        <v>2.2223814507782946</v>
      </c>
      <c r="F1123" s="14">
        <f t="shared" si="267"/>
        <v>2.0400352158883712</v>
      </c>
      <c r="G1123" s="17">
        <f t="shared" si="268"/>
        <v>32.885123264446719</v>
      </c>
      <c r="H1123" s="17">
        <f>信用曲线—价格!H1122</f>
        <v>41.040000000000006</v>
      </c>
      <c r="I1123" s="17">
        <f t="shared" si="269"/>
        <v>38.908999999999999</v>
      </c>
      <c r="J1123" s="17">
        <f t="shared" si="270"/>
        <v>2.3084786244022348</v>
      </c>
      <c r="K1123" s="17">
        <f t="shared" si="271"/>
        <v>43.525957248804467</v>
      </c>
      <c r="L1123" s="17">
        <f t="shared" si="272"/>
        <v>34.292042751195531</v>
      </c>
      <c r="M1123" s="17">
        <f t="shared" si="273"/>
        <v>73.077969809573361</v>
      </c>
      <c r="N1123" s="17">
        <f t="shared" si="274"/>
        <v>52.98154653701004</v>
      </c>
      <c r="O1123" s="18">
        <f>IFERROR(_xlfn.PERCENTRANK.EXC(INDEX(B:B, MAX(4, ROW()-251)):INDEX(B:B, ROW()), B1123), "")</f>
        <v>7.0999999999999994E-2</v>
      </c>
      <c r="P1123" s="18">
        <f>IFERROR(_xlfn.PERCENTRANK.EXC(INDEX(H:H, MAX(4, ROW()-251)):INDEX(H:H, ROW()), H1123), "")</f>
        <v>0.54500000000000004</v>
      </c>
      <c r="Q1123">
        <f t="shared" si="275"/>
        <v>0.308</v>
      </c>
      <c r="R1123" s="1" t="str">
        <f t="shared" si="215"/>
        <v>中性</v>
      </c>
    </row>
    <row r="1124" spans="1:18">
      <c r="A1124" s="3">
        <f>信用曲线—价格!A1123</f>
        <v>46205</v>
      </c>
      <c r="B1124" s="14">
        <f>信用曲线—价格!D1123</f>
        <v>2.1011000000000002</v>
      </c>
      <c r="C1124" s="14">
        <f t="shared" si="264"/>
        <v>2.1287283333333331</v>
      </c>
      <c r="D1124" s="14">
        <f t="shared" si="265"/>
        <v>4.2993831215639176E-2</v>
      </c>
      <c r="E1124" s="14">
        <f t="shared" si="266"/>
        <v>2.2147159957646116</v>
      </c>
      <c r="F1124" s="14">
        <f t="shared" si="267"/>
        <v>2.0427406709020546</v>
      </c>
      <c r="G1124" s="17">
        <f t="shared" si="268"/>
        <v>33.934710775854896</v>
      </c>
      <c r="H1124" s="17">
        <f>信用曲线—价格!H1123</f>
        <v>41.850000000000009</v>
      </c>
      <c r="I1124" s="17">
        <f t="shared" si="269"/>
        <v>38.892666666666656</v>
      </c>
      <c r="J1124" s="17">
        <f t="shared" si="270"/>
        <v>2.2835987556565542</v>
      </c>
      <c r="K1124" s="17">
        <f t="shared" si="271"/>
        <v>43.459864177979767</v>
      </c>
      <c r="L1124" s="17">
        <f t="shared" si="272"/>
        <v>34.325469155353545</v>
      </c>
      <c r="M1124" s="17">
        <f t="shared" si="273"/>
        <v>82.375798572406069</v>
      </c>
      <c r="N1124" s="17">
        <f t="shared" si="274"/>
        <v>58.155254674130482</v>
      </c>
      <c r="O1124" s="18">
        <f>IFERROR(_xlfn.PERCENTRANK.EXC(INDEX(B:B, MAX(4, ROW()-251)):INDEX(B:B, ROW()), B1124), "")</f>
        <v>7.9000000000000001E-2</v>
      </c>
      <c r="P1124" s="18">
        <f>IFERROR(_xlfn.PERCENTRANK.EXC(INDEX(H:H, MAX(4, ROW()-251)):INDEX(H:H, ROW()), H1124), "")</f>
        <v>0.62</v>
      </c>
      <c r="Q1124">
        <f t="shared" si="275"/>
        <v>0.34949999999999998</v>
      </c>
      <c r="R1124" s="1" t="str">
        <f t="shared" si="215"/>
        <v>中性</v>
      </c>
    </row>
    <row r="1125" spans="1:18">
      <c r="A1125" s="3">
        <f>信用曲线—价格!A1124</f>
        <v>46206</v>
      </c>
      <c r="B1125" s="14">
        <f>信用曲线—价格!D1124</f>
        <v>2.0966</v>
      </c>
      <c r="C1125" s="14">
        <f t="shared" ref="C1125:C1153" si="276">AVERAGE(B1066:B1125)</f>
        <v>2.1263416666666668</v>
      </c>
      <c r="D1125" s="14">
        <f t="shared" ref="D1125:D1153" si="277">STDEV(B1066:B1125)</f>
        <v>4.0633384836570495E-2</v>
      </c>
      <c r="E1125" s="14">
        <f t="shared" ref="E1125:E1153" si="278">C1125+2*D1125</f>
        <v>2.2076084363398079</v>
      </c>
      <c r="F1125" s="14">
        <f t="shared" ref="F1125:F1153" si="279">C1125-2*D1125</f>
        <v>2.0450748969935257</v>
      </c>
      <c r="G1125" s="17">
        <f t="shared" ref="G1125:G1153" si="280">IF(AND(E1125&lt;&gt;F1125,NOT(ISBLANK(B1125))),100*(B1125-F1125)/(E1125-F1125),"")</f>
        <v>31.701212693522073</v>
      </c>
      <c r="H1125" s="17">
        <f>信用曲线—价格!H1124</f>
        <v>41.5</v>
      </c>
      <c r="I1125" s="17">
        <f t="shared" ref="I1125:I1153" si="281">AVERAGE(H1066:H1125)</f>
        <v>38.868666666666655</v>
      </c>
      <c r="J1125" s="17">
        <f t="shared" ref="J1125:J1153" si="282">STDEV(H1066:H1125)</f>
        <v>2.247625086858005</v>
      </c>
      <c r="K1125" s="17">
        <f t="shared" ref="K1125:K1153" si="283">I1125+2*J1125</f>
        <v>43.363916840382664</v>
      </c>
      <c r="L1125" s="17">
        <f t="shared" ref="L1125:L1153" si="284">I1125-2*J1125</f>
        <v>34.373416492950646</v>
      </c>
      <c r="M1125" s="17">
        <f t="shared" ref="M1125:M1153" si="285">IF(AND(K1125&lt;&gt;L1125,NOT(ISBLANK(H1125))),100*(H1125-L1125)/(K1125-L1125),"")</f>
        <v>79.267929833125919</v>
      </c>
      <c r="N1125" s="17">
        <f t="shared" ref="N1125:N1153" si="286">IF(AND(NOT(ISBLANK(G1125)),NOT(ISBLANK(M1125))),(G1125+M1125)/2,"")</f>
        <v>55.484571263324</v>
      </c>
      <c r="O1125" s="18">
        <f>IFERROR(_xlfn.PERCENTRANK.EXC(INDEX(B:B, MAX(4, ROW()-251)):INDEX(B:B, ROW()), B1125), "")</f>
        <v>6.3E-2</v>
      </c>
      <c r="P1125" s="18">
        <f>IFERROR(_xlfn.PERCENTRANK.EXC(INDEX(H:H, MAX(4, ROW()-251)):INDEX(H:H, ROW()), H1125), "")</f>
        <v>0.57699999999999996</v>
      </c>
      <c r="Q1125">
        <f t="shared" ref="Q1125:Q1153" si="287">AVERAGE(O1125:P1125)</f>
        <v>0.31999999999999995</v>
      </c>
      <c r="R1125" s="1" t="str">
        <f t="shared" si="215"/>
        <v>中性</v>
      </c>
    </row>
    <row r="1126" spans="1:18">
      <c r="A1126" s="3">
        <f>信用曲线—价格!A1125</f>
        <v>46209</v>
      </c>
      <c r="B1126" s="14">
        <f>信用曲线—价格!D1125</f>
        <v>2.0914999999999999</v>
      </c>
      <c r="C1126" s="14">
        <f t="shared" si="276"/>
        <v>2.123898333333333</v>
      </c>
      <c r="D1126" s="14">
        <f t="shared" si="277"/>
        <v>3.8129811690434862E-2</v>
      </c>
      <c r="E1126" s="14">
        <f t="shared" si="278"/>
        <v>2.2001579567142029</v>
      </c>
      <c r="F1126" s="14">
        <f t="shared" si="279"/>
        <v>2.0476387099524631</v>
      </c>
      <c r="G1126" s="17">
        <f t="shared" si="280"/>
        <v>28.757872189111566</v>
      </c>
      <c r="H1126" s="17">
        <f>信用曲线—价格!H1125</f>
        <v>42.209999999999994</v>
      </c>
      <c r="I1126" s="17">
        <f t="shared" si="281"/>
        <v>38.866333333333323</v>
      </c>
      <c r="J1126" s="17">
        <f t="shared" si="282"/>
        <v>2.2440195221564392</v>
      </c>
      <c r="K1126" s="17">
        <f t="shared" si="283"/>
        <v>43.3543723776462</v>
      </c>
      <c r="L1126" s="17">
        <f t="shared" si="284"/>
        <v>34.378294289020445</v>
      </c>
      <c r="M1126" s="17">
        <f t="shared" si="285"/>
        <v>87.250864282293577</v>
      </c>
      <c r="N1126" s="17">
        <f t="shared" si="286"/>
        <v>58.004368235702572</v>
      </c>
      <c r="O1126" s="18">
        <f>IFERROR(_xlfn.PERCENTRANK.EXC(INDEX(B:B, MAX(4, ROW()-251)):INDEX(B:B, ROW()), B1126), "")</f>
        <v>5.5E-2</v>
      </c>
      <c r="P1126" s="18">
        <f>IFERROR(_xlfn.PERCENTRANK.EXC(INDEX(H:H, MAX(4, ROW()-251)):INDEX(H:H, ROW()), H1126), "")</f>
        <v>0.65600000000000003</v>
      </c>
      <c r="Q1126">
        <f t="shared" si="287"/>
        <v>0.35550000000000004</v>
      </c>
      <c r="R1126" s="1" t="str">
        <f t="shared" si="215"/>
        <v>中性</v>
      </c>
    </row>
    <row r="1127" spans="1:18">
      <c r="A1127" s="3">
        <f>信用曲线—价格!A1126</f>
        <v>46210</v>
      </c>
      <c r="B1127" s="14">
        <f>信用曲线—价格!D1126</f>
        <v>2.0914000000000001</v>
      </c>
      <c r="C1127" s="14">
        <f t="shared" si="276"/>
        <v>2.1214883333333332</v>
      </c>
      <c r="D1127" s="14">
        <f t="shared" si="277"/>
        <v>3.5396050204175272E-2</v>
      </c>
      <c r="E1127" s="14">
        <f t="shared" si="278"/>
        <v>2.1922804337416837</v>
      </c>
      <c r="F1127" s="14">
        <f t="shared" si="279"/>
        <v>2.0506962329249827</v>
      </c>
      <c r="G1127" s="17">
        <f t="shared" si="280"/>
        <v>28.748805897992614</v>
      </c>
      <c r="H1127" s="17">
        <f>信用曲线—价格!H1126</f>
        <v>42.350000000000023</v>
      </c>
      <c r="I1127" s="17">
        <f t="shared" si="281"/>
        <v>38.870499999999986</v>
      </c>
      <c r="J1127" s="17">
        <f t="shared" si="282"/>
        <v>2.2503486923781701</v>
      </c>
      <c r="K1127" s="17">
        <f t="shared" si="283"/>
        <v>43.371197384756329</v>
      </c>
      <c r="L1127" s="17">
        <f t="shared" si="284"/>
        <v>34.369802615243643</v>
      </c>
      <c r="M1127" s="17">
        <f t="shared" si="285"/>
        <v>88.65512055737122</v>
      </c>
      <c r="N1127" s="17">
        <f t="shared" si="286"/>
        <v>58.701963227681915</v>
      </c>
      <c r="O1127" s="18">
        <f>IFERROR(_xlfn.PERCENTRANK.EXC(INDEX(B:B, MAX(4, ROW()-251)):INDEX(B:B, ROW()), B1127), "")</f>
        <v>5.5E-2</v>
      </c>
      <c r="P1127" s="18">
        <f>IFERROR(_xlfn.PERCENTRANK.EXC(INDEX(H:H, MAX(4, ROW()-251)):INDEX(H:H, ROW()), H1127), "")</f>
        <v>0.67500000000000004</v>
      </c>
      <c r="Q1127">
        <f t="shared" si="287"/>
        <v>0.36500000000000005</v>
      </c>
      <c r="R1127" s="1" t="str">
        <f t="shared" si="215"/>
        <v>中性</v>
      </c>
    </row>
    <row r="1128" spans="1:18">
      <c r="A1128" s="3">
        <f>信用曲线—价格!A1127</f>
        <v>46211</v>
      </c>
      <c r="B1128" s="14">
        <f>信用曲线—价格!D1127</f>
        <v>2.0813000000000001</v>
      </c>
      <c r="C1128" s="14">
        <f t="shared" si="276"/>
        <v>2.1190916666666668</v>
      </c>
      <c r="D1128" s="14">
        <f t="shared" si="277"/>
        <v>3.3052353395359786E-2</v>
      </c>
      <c r="E1128" s="14">
        <f t="shared" si="278"/>
        <v>2.1851963734573863</v>
      </c>
      <c r="F1128" s="14">
        <f t="shared" si="279"/>
        <v>2.0529869598759474</v>
      </c>
      <c r="G1128" s="17">
        <f t="shared" si="280"/>
        <v>21.415298167563837</v>
      </c>
      <c r="H1128" s="17">
        <f>信用曲线—价格!H1127</f>
        <v>41.740000000000023</v>
      </c>
      <c r="I1128" s="17">
        <f t="shared" si="281"/>
        <v>38.880666666666663</v>
      </c>
      <c r="J1128" s="17">
        <f t="shared" si="282"/>
        <v>2.2620770916044375</v>
      </c>
      <c r="K1128" s="17">
        <f t="shared" si="283"/>
        <v>43.404820849875534</v>
      </c>
      <c r="L1128" s="17">
        <f t="shared" si="284"/>
        <v>34.356512483457792</v>
      </c>
      <c r="M1128" s="17">
        <f t="shared" si="285"/>
        <v>81.600750300969025</v>
      </c>
      <c r="N1128" s="17">
        <f t="shared" si="286"/>
        <v>51.508024234266429</v>
      </c>
      <c r="O1128" s="18">
        <f>IFERROR(_xlfn.PERCENTRANK.EXC(INDEX(B:B, MAX(4, ROW()-251)):INDEX(B:B, ROW()), B1128), "")</f>
        <v>3.9E-2</v>
      </c>
      <c r="P1128" s="18">
        <f>IFERROR(_xlfn.PERCENTRANK.EXC(INDEX(H:H, MAX(4, ROW()-251)):INDEX(H:H, ROW()), H1128), "")</f>
        <v>0.59599999999999997</v>
      </c>
      <c r="Q1128">
        <f t="shared" si="287"/>
        <v>0.3175</v>
      </c>
      <c r="R1128" s="1" t="str">
        <f t="shared" si="215"/>
        <v>中性</v>
      </c>
    </row>
    <row r="1129" spans="1:18">
      <c r="A1129" s="3">
        <f>信用曲线—价格!A1128</f>
        <v>46212</v>
      </c>
      <c r="B1129" s="14">
        <f>信用曲线—价格!D1128</f>
        <v>2.08</v>
      </c>
      <c r="C1129" s="14">
        <f t="shared" si="276"/>
        <v>2.1169649999999995</v>
      </c>
      <c r="D1129" s="14">
        <f t="shared" si="277"/>
        <v>3.1320675063616979E-2</v>
      </c>
      <c r="E1129" s="14">
        <f t="shared" si="278"/>
        <v>2.1796063501272336</v>
      </c>
      <c r="F1129" s="14">
        <f t="shared" si="279"/>
        <v>2.0543236498727655</v>
      </c>
      <c r="G1129" s="17">
        <f t="shared" si="280"/>
        <v>20.494729180550888</v>
      </c>
      <c r="H1129" s="17">
        <f>信用曲线—价格!H1128</f>
        <v>41.290000000000006</v>
      </c>
      <c r="I1129" s="17">
        <f t="shared" si="281"/>
        <v>38.904166666666661</v>
      </c>
      <c r="J1129" s="17">
        <f t="shared" si="282"/>
        <v>2.2798887065215054</v>
      </c>
      <c r="K1129" s="17">
        <f t="shared" si="283"/>
        <v>43.46394407970967</v>
      </c>
      <c r="L1129" s="17">
        <f t="shared" si="284"/>
        <v>34.344389253623653</v>
      </c>
      <c r="M1129" s="17">
        <f t="shared" si="285"/>
        <v>76.161730247059779</v>
      </c>
      <c r="N1129" s="17">
        <f t="shared" si="286"/>
        <v>48.328229713805335</v>
      </c>
      <c r="O1129" s="18">
        <f>IFERROR(_xlfn.PERCENTRANK.EXC(INDEX(B:B, MAX(4, ROW()-251)):INDEX(B:B, ROW()), B1129), "")</f>
        <v>3.9E-2</v>
      </c>
      <c r="P1129" s="18">
        <f>IFERROR(_xlfn.PERCENTRANK.EXC(INDEX(H:H, MAX(4, ROW()-251)):INDEX(H:H, ROW()), H1129), "")</f>
        <v>0.54100000000000004</v>
      </c>
      <c r="Q1129">
        <f t="shared" si="287"/>
        <v>0.29000000000000004</v>
      </c>
      <c r="R1129" s="1" t="str">
        <f t="shared" si="215"/>
        <v>中性</v>
      </c>
    </row>
    <row r="1130" spans="1:18">
      <c r="A1130" s="3">
        <f>信用曲线—价格!A1129</f>
        <v>46213</v>
      </c>
      <c r="B1130" s="14">
        <f>信用曲线—价格!D1129</f>
        <v>2.0737999999999999</v>
      </c>
      <c r="C1130" s="14">
        <f t="shared" si="276"/>
        <v>2.1151749999999994</v>
      </c>
      <c r="D1130" s="14">
        <f t="shared" si="277"/>
        <v>3.0649171885846052E-2</v>
      </c>
      <c r="E1130" s="14">
        <f t="shared" si="278"/>
        <v>2.1764733437716917</v>
      </c>
      <c r="F1130" s="14">
        <f t="shared" si="279"/>
        <v>2.0538766562283071</v>
      </c>
      <c r="G1130" s="17">
        <f t="shared" si="280"/>
        <v>16.251127310957987</v>
      </c>
      <c r="H1130" s="17">
        <f>信用曲线—价格!H1129</f>
        <v>40.419999999999987</v>
      </c>
      <c r="I1130" s="17">
        <f t="shared" si="281"/>
        <v>38.957166666666666</v>
      </c>
      <c r="J1130" s="17">
        <f t="shared" si="282"/>
        <v>2.2775076264857104</v>
      </c>
      <c r="K1130" s="17">
        <f t="shared" si="283"/>
        <v>43.512181919638088</v>
      </c>
      <c r="L1130" s="17">
        <f t="shared" si="284"/>
        <v>34.402151413695243</v>
      </c>
      <c r="M1130" s="17">
        <f t="shared" si="285"/>
        <v>66.057392259872856</v>
      </c>
      <c r="N1130" s="17">
        <f t="shared" si="286"/>
        <v>41.15425978541542</v>
      </c>
      <c r="O1130" s="18">
        <f>IFERROR(_xlfn.PERCENTRANK.EXC(INDEX(B:B, MAX(4, ROW()-251)):INDEX(B:B, ROW()), B1130), "")</f>
        <v>2.3E-2</v>
      </c>
      <c r="P1130" s="18">
        <f>IFERROR(_xlfn.PERCENTRANK.EXC(INDEX(H:H, MAX(4, ROW()-251)):INDEX(H:H, ROW()), H1130), "")</f>
        <v>0.46200000000000002</v>
      </c>
      <c r="Q1130">
        <f t="shared" si="287"/>
        <v>0.24250000000000002</v>
      </c>
      <c r="R1130" s="1" t="str">
        <f t="shared" si="215"/>
        <v>中性</v>
      </c>
    </row>
    <row r="1131" spans="1:18">
      <c r="A1131" s="3">
        <f>信用曲线—价格!A1130</f>
        <v>46216</v>
      </c>
      <c r="B1131" s="14">
        <f>信用曲线—价格!D1130</f>
        <v>2.0663999999999998</v>
      </c>
      <c r="C1131" s="14">
        <f t="shared" si="276"/>
        <v>2.11327</v>
      </c>
      <c r="D1131" s="14">
        <f t="shared" si="277"/>
        <v>3.0053812189448532E-2</v>
      </c>
      <c r="E1131" s="14">
        <f t="shared" si="278"/>
        <v>2.1733776243788969</v>
      </c>
      <c r="F1131" s="14">
        <f t="shared" si="279"/>
        <v>2.053162375621103</v>
      </c>
      <c r="G1131" s="17">
        <f t="shared" si="280"/>
        <v>11.01160170251573</v>
      </c>
      <c r="H1131" s="17">
        <f>信用曲线—价格!H1130</f>
        <v>39.499999999999979</v>
      </c>
      <c r="I1131" s="17">
        <f t="shared" si="281"/>
        <v>38.978166666666667</v>
      </c>
      <c r="J1131" s="17">
        <f t="shared" si="282"/>
        <v>2.2765916329629357</v>
      </c>
      <c r="K1131" s="17">
        <f t="shared" si="283"/>
        <v>43.531349932592541</v>
      </c>
      <c r="L1131" s="17">
        <f t="shared" si="284"/>
        <v>34.424983400740793</v>
      </c>
      <c r="M1131" s="17">
        <f t="shared" si="285"/>
        <v>55.73042312219777</v>
      </c>
      <c r="N1131" s="17">
        <f t="shared" si="286"/>
        <v>33.371012412356748</v>
      </c>
      <c r="O1131" s="18">
        <f>IFERROR(_xlfn.PERCENTRANK.EXC(INDEX(B:B, MAX(4, ROW()-251)):INDEX(B:B, ROW()), B1131), "")</f>
        <v>1.9E-2</v>
      </c>
      <c r="P1131" s="18">
        <f>IFERROR(_xlfn.PERCENTRANK.EXC(INDEX(H:H, MAX(4, ROW()-251)):INDEX(H:H, ROW()), H1131), "")</f>
        <v>0.36299999999999999</v>
      </c>
      <c r="Q1131">
        <f t="shared" si="287"/>
        <v>0.191</v>
      </c>
      <c r="R1131" s="1" t="str">
        <f t="shared" si="215"/>
        <v>中性</v>
      </c>
    </row>
    <row r="1132" spans="1:18">
      <c r="A1132" s="3">
        <f>信用曲线—价格!A1131</f>
        <v>46217</v>
      </c>
      <c r="B1132" s="14">
        <f>信用曲线—价格!D1131</f>
        <v>2.0647000000000002</v>
      </c>
      <c r="C1132" s="14">
        <f t="shared" si="276"/>
        <v>2.1115283333333332</v>
      </c>
      <c r="D1132" s="14">
        <f t="shared" si="277"/>
        <v>2.9784406633859169E-2</v>
      </c>
      <c r="E1132" s="14">
        <f t="shared" si="278"/>
        <v>2.1710971466010514</v>
      </c>
      <c r="F1132" s="14">
        <f t="shared" si="279"/>
        <v>2.0519595200656151</v>
      </c>
      <c r="G1132" s="17">
        <f t="shared" si="280"/>
        <v>10.693917870351036</v>
      </c>
      <c r="H1132" s="17">
        <f>信用曲线—价格!H1131</f>
        <v>39.180000000000014</v>
      </c>
      <c r="I1132" s="17">
        <f t="shared" si="281"/>
        <v>38.99016666666666</v>
      </c>
      <c r="J1132" s="17">
        <f t="shared" si="282"/>
        <v>2.2757114675669734</v>
      </c>
      <c r="K1132" s="17">
        <f t="shared" si="283"/>
        <v>43.541589601800609</v>
      </c>
      <c r="L1132" s="17">
        <f t="shared" si="284"/>
        <v>34.438743731532711</v>
      </c>
      <c r="M1132" s="17">
        <f t="shared" si="285"/>
        <v>52.085428403807164</v>
      </c>
      <c r="N1132" s="17">
        <f t="shared" si="286"/>
        <v>31.3896731370791</v>
      </c>
      <c r="O1132" s="18">
        <f>IFERROR(_xlfn.PERCENTRANK.EXC(INDEX(B:B, MAX(4, ROW()-251)):INDEX(B:B, ROW()), B1132), "")</f>
        <v>1.4999999999999999E-2</v>
      </c>
      <c r="P1132" s="18">
        <f>IFERROR(_xlfn.PERCENTRANK.EXC(INDEX(H:H, MAX(4, ROW()-251)):INDEX(H:H, ROW()), H1132), "")</f>
        <v>0.33900000000000002</v>
      </c>
      <c r="Q1132">
        <f t="shared" si="287"/>
        <v>0.17700000000000002</v>
      </c>
      <c r="R1132" s="1" t="str">
        <f t="shared" si="215"/>
        <v>中性</v>
      </c>
    </row>
    <row r="1133" spans="1:18">
      <c r="A1133" s="3">
        <f>信用曲线—价格!A1132</f>
        <v>46218</v>
      </c>
      <c r="B1133" s="14">
        <f>信用曲线—价格!D1132</f>
        <v>2.0644</v>
      </c>
      <c r="C1133" s="14">
        <f t="shared" si="276"/>
        <v>2.1098599999999998</v>
      </c>
      <c r="D1133" s="14">
        <f t="shared" si="277"/>
        <v>2.9569689015520227E-2</v>
      </c>
      <c r="E1133" s="14">
        <f t="shared" si="278"/>
        <v>2.1689993780310401</v>
      </c>
      <c r="F1133" s="14">
        <f t="shared" si="279"/>
        <v>2.0507206219689595</v>
      </c>
      <c r="G1133" s="17">
        <f t="shared" si="280"/>
        <v>11.565371911639495</v>
      </c>
      <c r="H1133" s="17">
        <f>信用曲线—价格!H1132</f>
        <v>39.599999999999994</v>
      </c>
      <c r="I1133" s="17">
        <f t="shared" si="281"/>
        <v>38.996833333333328</v>
      </c>
      <c r="J1133" s="17">
        <f t="shared" si="282"/>
        <v>2.2769221655609151</v>
      </c>
      <c r="K1133" s="17">
        <f t="shared" si="283"/>
        <v>43.550677664455158</v>
      </c>
      <c r="L1133" s="17">
        <f t="shared" si="284"/>
        <v>34.442989002211498</v>
      </c>
      <c r="M1133" s="17">
        <f t="shared" si="285"/>
        <v>56.622609632750418</v>
      </c>
      <c r="N1133" s="17">
        <f t="shared" si="286"/>
        <v>34.093990772194957</v>
      </c>
      <c r="O1133" s="18">
        <f>IFERROR(_xlfn.PERCENTRANK.EXC(INDEX(B:B, MAX(4, ROW()-251)):INDEX(B:B, ROW()), B1133), "")</f>
        <v>1.4999999999999999E-2</v>
      </c>
      <c r="P1133" s="18">
        <f>IFERROR(_xlfn.PERCENTRANK.EXC(INDEX(H:H, MAX(4, ROW()-251)):INDEX(H:H, ROW()), H1133), "")</f>
        <v>0.38700000000000001</v>
      </c>
      <c r="Q1133">
        <f t="shared" si="287"/>
        <v>0.20100000000000001</v>
      </c>
      <c r="R1133" s="1" t="str">
        <f t="shared" si="215"/>
        <v>中性</v>
      </c>
    </row>
    <row r="1134" spans="1:18">
      <c r="A1134" s="3">
        <f>信用曲线—价格!A1133</f>
        <v>46219</v>
      </c>
      <c r="B1134" s="14">
        <f>信用曲线—价格!D1133</f>
        <v>2.0688</v>
      </c>
      <c r="C1134" s="14">
        <f t="shared" si="276"/>
        <v>2.1084316666666667</v>
      </c>
      <c r="D1134" s="14">
        <f t="shared" si="277"/>
        <v>2.9446420700832157E-2</v>
      </c>
      <c r="E1134" s="14">
        <f t="shared" si="278"/>
        <v>2.1673245080683312</v>
      </c>
      <c r="F1134" s="14">
        <f t="shared" si="279"/>
        <v>2.0495388252650022</v>
      </c>
      <c r="G1134" s="17">
        <f t="shared" si="280"/>
        <v>16.352730040338479</v>
      </c>
      <c r="H1134" s="17">
        <f>信用曲线—价格!H1133</f>
        <v>39.789999999999992</v>
      </c>
      <c r="I1134" s="17">
        <f t="shared" si="281"/>
        <v>39.019999999999996</v>
      </c>
      <c r="J1134" s="17">
        <f t="shared" si="282"/>
        <v>2.2778178674530025</v>
      </c>
      <c r="K1134" s="17">
        <f t="shared" si="283"/>
        <v>43.575635734906001</v>
      </c>
      <c r="L1134" s="17">
        <f t="shared" si="284"/>
        <v>34.464364265093991</v>
      </c>
      <c r="M1134" s="17">
        <f t="shared" si="285"/>
        <v>58.451070770432032</v>
      </c>
      <c r="N1134" s="17">
        <f t="shared" si="286"/>
        <v>37.401900405385256</v>
      </c>
      <c r="O1134" s="18">
        <f>IFERROR(_xlfn.PERCENTRANK.EXC(INDEX(B:B, MAX(4, ROW()-251)):INDEX(B:B, ROW()), B1134), "")</f>
        <v>3.1E-2</v>
      </c>
      <c r="P1134" s="18">
        <f>IFERROR(_xlfn.PERCENTRANK.EXC(INDEX(H:H, MAX(4, ROW()-251)):INDEX(H:H, ROW()), H1134), "")</f>
        <v>0.40300000000000002</v>
      </c>
      <c r="Q1134">
        <f t="shared" si="287"/>
        <v>0.21700000000000003</v>
      </c>
      <c r="R1134" s="1" t="str">
        <f t="shared" si="215"/>
        <v>中性</v>
      </c>
    </row>
    <row r="1135" spans="1:18">
      <c r="A1135" s="3">
        <f>信用曲线—价格!A1134</f>
        <v>46220</v>
      </c>
      <c r="B1135" s="14">
        <f>信用曲线—价格!D1134</f>
        <v>2.0705</v>
      </c>
      <c r="C1135" s="14">
        <f t="shared" si="276"/>
        <v>2.1072199999999999</v>
      </c>
      <c r="D1135" s="14">
        <f t="shared" si="277"/>
        <v>2.9487226766396361E-2</v>
      </c>
      <c r="E1135" s="14">
        <f t="shared" si="278"/>
        <v>2.1661944535327926</v>
      </c>
      <c r="F1135" s="14">
        <f t="shared" si="279"/>
        <v>2.0482455464672071</v>
      </c>
      <c r="G1135" s="17">
        <f t="shared" si="280"/>
        <v>18.867876003648163</v>
      </c>
      <c r="H1135" s="17">
        <f>信用曲线—价格!H1134</f>
        <v>40.45000000000001</v>
      </c>
      <c r="I1135" s="17">
        <f t="shared" si="281"/>
        <v>39.068833333333323</v>
      </c>
      <c r="J1135" s="17">
        <f t="shared" si="282"/>
        <v>2.2765220958970187</v>
      </c>
      <c r="K1135" s="17">
        <f t="shared" si="283"/>
        <v>43.62187752512736</v>
      </c>
      <c r="L1135" s="17">
        <f t="shared" si="284"/>
        <v>34.515789141539287</v>
      </c>
      <c r="M1135" s="17">
        <f t="shared" si="285"/>
        <v>65.167507808906919</v>
      </c>
      <c r="N1135" s="17">
        <f t="shared" si="286"/>
        <v>42.017691906277541</v>
      </c>
      <c r="O1135" s="18">
        <f>IFERROR(_xlfn.PERCENTRANK.EXC(INDEX(B:B, MAX(4, ROW()-251)):INDEX(B:B, ROW()), B1135), "")</f>
        <v>3.5000000000000003E-2</v>
      </c>
      <c r="P1135" s="18">
        <f>IFERROR(_xlfn.PERCENTRANK.EXC(INDEX(H:H, MAX(4, ROW()-251)):INDEX(H:H, ROW()), H1135), "")</f>
        <v>0.46200000000000002</v>
      </c>
      <c r="Q1135">
        <f t="shared" si="287"/>
        <v>0.2485</v>
      </c>
      <c r="R1135" s="1" t="str">
        <f t="shared" si="215"/>
        <v>中性</v>
      </c>
    </row>
    <row r="1136" spans="1:18">
      <c r="A1136" s="3">
        <f>信用曲线—价格!A1135</f>
        <v>46223</v>
      </c>
      <c r="B1136" s="14">
        <f>信用曲线—价格!D1135</f>
        <v>2.0729000000000002</v>
      </c>
      <c r="C1136" s="14">
        <f t="shared" si="276"/>
        <v>2.106243333333333</v>
      </c>
      <c r="D1136" s="14">
        <f t="shared" si="277"/>
        <v>2.963947417513562E-2</v>
      </c>
      <c r="E1136" s="14">
        <f t="shared" si="278"/>
        <v>2.1655222816836042</v>
      </c>
      <c r="F1136" s="14">
        <f t="shared" si="279"/>
        <v>2.0469643849830619</v>
      </c>
      <c r="G1136" s="17">
        <f t="shared" si="280"/>
        <v>21.875906825883895</v>
      </c>
      <c r="H1136" s="17">
        <f>信用曲线—价格!H1135</f>
        <v>40.340000000000018</v>
      </c>
      <c r="I1136" s="17">
        <f t="shared" si="281"/>
        <v>39.129499999999993</v>
      </c>
      <c r="J1136" s="17">
        <f t="shared" si="282"/>
        <v>2.2607718983283553</v>
      </c>
      <c r="K1136" s="17">
        <f t="shared" si="283"/>
        <v>43.651043796656701</v>
      </c>
      <c r="L1136" s="17">
        <f t="shared" si="284"/>
        <v>34.607956203343285</v>
      </c>
      <c r="M1136" s="17">
        <f t="shared" si="285"/>
        <v>63.385914794136077</v>
      </c>
      <c r="N1136" s="17">
        <f t="shared" si="286"/>
        <v>42.630910810009986</v>
      </c>
      <c r="O1136" s="18">
        <f>IFERROR(_xlfn.PERCENTRANK.EXC(INDEX(B:B, MAX(4, ROW()-251)):INDEX(B:B, ROW()), B1136), "")</f>
        <v>3.9E-2</v>
      </c>
      <c r="P1136" s="18">
        <f>IFERROR(_xlfn.PERCENTRANK.EXC(INDEX(H:H, MAX(4, ROW()-251)):INDEX(H:H, ROW()), H1136), "")</f>
        <v>0.45</v>
      </c>
      <c r="Q1136">
        <f t="shared" si="287"/>
        <v>0.2445</v>
      </c>
      <c r="R1136" s="1" t="str">
        <f t="shared" si="215"/>
        <v>中性</v>
      </c>
    </row>
    <row r="1137" spans="1:18">
      <c r="A1137" s="3">
        <f>信用曲线—价格!A1136</f>
        <v>46224</v>
      </c>
      <c r="B1137" s="14">
        <f>信用曲线—价格!D1136</f>
        <v>2.0670000000000002</v>
      </c>
      <c r="C1137" s="14">
        <f t="shared" si="276"/>
        <v>2.1051349999999993</v>
      </c>
      <c r="D1137" s="14">
        <f t="shared" si="277"/>
        <v>2.9845596018423147E-2</v>
      </c>
      <c r="E1137" s="14">
        <f t="shared" si="278"/>
        <v>2.1648261920368457</v>
      </c>
      <c r="F1137" s="14">
        <f t="shared" si="279"/>
        <v>2.0454438079631529</v>
      </c>
      <c r="G1137" s="17">
        <f t="shared" si="280"/>
        <v>18.056426167147869</v>
      </c>
      <c r="H1137" s="17">
        <f>信用曲线—价格!H1136</f>
        <v>39.350000000000016</v>
      </c>
      <c r="I1137" s="17">
        <f t="shared" si="281"/>
        <v>39.191166666666646</v>
      </c>
      <c r="J1137" s="17">
        <f t="shared" si="282"/>
        <v>2.2142367485278283</v>
      </c>
      <c r="K1137" s="17">
        <f t="shared" si="283"/>
        <v>43.619640163722302</v>
      </c>
      <c r="L1137" s="17">
        <f t="shared" si="284"/>
        <v>34.762693169610991</v>
      </c>
      <c r="M1137" s="17">
        <f t="shared" si="285"/>
        <v>51.793319226579683</v>
      </c>
      <c r="N1137" s="17">
        <f t="shared" si="286"/>
        <v>34.924872696863773</v>
      </c>
      <c r="O1137" s="18">
        <f>IFERROR(_xlfn.PERCENTRANK.EXC(INDEX(B:B, MAX(4, ROW()-251)):INDEX(B:B, ROW()), B1137), "")</f>
        <v>3.1E-2</v>
      </c>
      <c r="P1137" s="18">
        <f>IFERROR(_xlfn.PERCENTRANK.EXC(INDEX(H:H, MAX(4, ROW()-251)):INDEX(H:H, ROW()), H1137), "")</f>
        <v>0.34300000000000003</v>
      </c>
      <c r="Q1137">
        <f t="shared" si="287"/>
        <v>0.187</v>
      </c>
      <c r="R1137" s="1" t="str">
        <f t="shared" si="215"/>
        <v>中性</v>
      </c>
    </row>
    <row r="1138" spans="1:18">
      <c r="A1138" s="3">
        <f>信用曲线—价格!A1137</f>
        <v>46225</v>
      </c>
      <c r="B1138" s="14">
        <f>信用曲线—价格!D1137</f>
        <v>2.0646</v>
      </c>
      <c r="C1138" s="14">
        <f t="shared" si="276"/>
        <v>2.1038933333333327</v>
      </c>
      <c r="D1138" s="14">
        <f t="shared" si="277"/>
        <v>2.9958099929942653E-2</v>
      </c>
      <c r="E1138" s="14">
        <f t="shared" si="278"/>
        <v>2.1638095331932181</v>
      </c>
      <c r="F1138" s="14">
        <f t="shared" si="279"/>
        <v>2.0439771334734473</v>
      </c>
      <c r="G1138" s="17">
        <f t="shared" si="280"/>
        <v>17.209758441606297</v>
      </c>
      <c r="H1138" s="17">
        <f>信用曲线—价格!H1137</f>
        <v>39.880000000000003</v>
      </c>
      <c r="I1138" s="17">
        <f t="shared" si="281"/>
        <v>39.281499999999987</v>
      </c>
      <c r="J1138" s="17">
        <f t="shared" si="282"/>
        <v>2.1267814666250215</v>
      </c>
      <c r="K1138" s="17">
        <f t="shared" si="283"/>
        <v>43.535062933250032</v>
      </c>
      <c r="L1138" s="17">
        <f t="shared" si="284"/>
        <v>35.027937066749942</v>
      </c>
      <c r="M1138" s="17">
        <f t="shared" si="285"/>
        <v>57.035278534632099</v>
      </c>
      <c r="N1138" s="17">
        <f t="shared" si="286"/>
        <v>37.122518488119198</v>
      </c>
      <c r="O1138" s="18">
        <f>IFERROR(_xlfn.PERCENTRANK.EXC(INDEX(B:B, MAX(4, ROW()-251)):INDEX(B:B, ROW()), B1138), "")</f>
        <v>1.9E-2</v>
      </c>
      <c r="P1138" s="18">
        <f>IFERROR(_xlfn.PERCENTRANK.EXC(INDEX(H:H, MAX(4, ROW()-251)):INDEX(H:H, ROW()), H1138), "")</f>
        <v>0.41499999999999998</v>
      </c>
      <c r="Q1138">
        <f t="shared" si="287"/>
        <v>0.217</v>
      </c>
      <c r="R1138" s="1" t="str">
        <f t="shared" si="215"/>
        <v>中性</v>
      </c>
    </row>
    <row r="1139" spans="1:18">
      <c r="A1139" s="3">
        <f>信用曲线—价格!A1138</f>
        <v>46226</v>
      </c>
      <c r="B1139" s="14">
        <f>信用曲线—价格!D1138</f>
        <v>2.0655000000000001</v>
      </c>
      <c r="C1139" s="14">
        <f t="shared" si="276"/>
        <v>2.1022933333333329</v>
      </c>
      <c r="D1139" s="14">
        <f t="shared" si="277"/>
        <v>2.9387446107148621E-2</v>
      </c>
      <c r="E1139" s="14">
        <f t="shared" si="278"/>
        <v>2.1610682255476301</v>
      </c>
      <c r="F1139" s="14">
        <f t="shared" si="279"/>
        <v>2.0435184411190357</v>
      </c>
      <c r="G1139" s="17">
        <f t="shared" si="280"/>
        <v>18.69978663747964</v>
      </c>
      <c r="H1139" s="17">
        <f>信用曲线—价格!H1138</f>
        <v>39.220000000000013</v>
      </c>
      <c r="I1139" s="17">
        <f t="shared" si="281"/>
        <v>39.346833333333322</v>
      </c>
      <c r="J1139" s="17">
        <f t="shared" si="282"/>
        <v>2.0616107670465533</v>
      </c>
      <c r="K1139" s="17">
        <f t="shared" si="283"/>
        <v>43.470054867426427</v>
      </c>
      <c r="L1139" s="17">
        <f t="shared" si="284"/>
        <v>35.223611799240217</v>
      </c>
      <c r="M1139" s="17">
        <f t="shared" si="285"/>
        <v>48.461963148419507</v>
      </c>
      <c r="N1139" s="17">
        <f t="shared" si="286"/>
        <v>33.580874892949574</v>
      </c>
      <c r="O1139" s="18">
        <f>IFERROR(_xlfn.PERCENTRANK.EXC(INDEX(B:B, MAX(4, ROW()-251)):INDEX(B:B, ROW()), B1139), "")</f>
        <v>2.7E-2</v>
      </c>
      <c r="P1139" s="18">
        <f>IFERROR(_xlfn.PERCENTRANK.EXC(INDEX(H:H, MAX(4, ROW()-251)):INDEX(H:H, ROW()), H1139), "")</f>
        <v>0.33200000000000002</v>
      </c>
      <c r="Q1139">
        <f t="shared" si="287"/>
        <v>0.17950000000000002</v>
      </c>
      <c r="R1139" s="1" t="str">
        <f t="shared" si="215"/>
        <v>中性</v>
      </c>
    </row>
    <row r="1140" spans="1:18">
      <c r="A1140" s="3">
        <f>信用曲线—价格!A1139</f>
        <v>46227</v>
      </c>
      <c r="B1140" s="14">
        <f>信用曲线—价格!D1139</f>
        <v>2.0655000000000001</v>
      </c>
      <c r="C1140" s="14">
        <f t="shared" si="276"/>
        <v>2.1010333333333326</v>
      </c>
      <c r="D1140" s="14">
        <f t="shared" si="277"/>
        <v>2.93159970598958E-2</v>
      </c>
      <c r="E1140" s="14">
        <f t="shared" si="278"/>
        <v>2.1596653274531241</v>
      </c>
      <c r="F1140" s="14">
        <f t="shared" si="279"/>
        <v>2.0424013392135412</v>
      </c>
      <c r="G1140" s="17">
        <f t="shared" si="280"/>
        <v>19.698000326635572</v>
      </c>
      <c r="H1140" s="17">
        <f>信用曲线—价格!H1139</f>
        <v>39.050000000000004</v>
      </c>
      <c r="I1140" s="17">
        <f t="shared" si="281"/>
        <v>39.423333333333325</v>
      </c>
      <c r="J1140" s="17">
        <f t="shared" si="282"/>
        <v>1.9598509686221179</v>
      </c>
      <c r="K1140" s="17">
        <f t="shared" si="283"/>
        <v>43.343035270577559</v>
      </c>
      <c r="L1140" s="17">
        <f t="shared" si="284"/>
        <v>35.503631396089091</v>
      </c>
      <c r="M1140" s="17">
        <f t="shared" si="285"/>
        <v>45.237733132384619</v>
      </c>
      <c r="N1140" s="17">
        <f t="shared" si="286"/>
        <v>32.467866729510092</v>
      </c>
      <c r="O1140" s="18">
        <f>IFERROR(_xlfn.PERCENTRANK.EXC(INDEX(B:B, MAX(4, ROW()-251)):INDEX(B:B, ROW()), B1140), "")</f>
        <v>2.7E-2</v>
      </c>
      <c r="P1140" s="18">
        <f>IFERROR(_xlfn.PERCENTRANK.EXC(INDEX(H:H, MAX(4, ROW()-251)):INDEX(H:H, ROW()), H1140), "")</f>
        <v>0.312</v>
      </c>
      <c r="Q1140">
        <f t="shared" si="287"/>
        <v>0.16950000000000001</v>
      </c>
      <c r="R1140" s="1" t="str">
        <f t="shared" si="215"/>
        <v>中性</v>
      </c>
    </row>
    <row r="1141" spans="1:18">
      <c r="A1141" s="3">
        <f>信用曲线—价格!A1140</f>
        <v>46230</v>
      </c>
      <c r="B1141" s="14">
        <f>信用曲线—价格!D1140</f>
        <v>2.0648</v>
      </c>
      <c r="C1141" s="14">
        <f t="shared" si="276"/>
        <v>2.0998216666666663</v>
      </c>
      <c r="D1141" s="14">
        <f t="shared" si="277"/>
        <v>2.9285613357372488E-2</v>
      </c>
      <c r="E1141" s="14">
        <f t="shared" si="278"/>
        <v>2.1583928933814112</v>
      </c>
      <c r="F1141" s="14">
        <f t="shared" si="279"/>
        <v>2.0412504399519213</v>
      </c>
      <c r="G1141" s="17">
        <f t="shared" si="280"/>
        <v>20.103352250730801</v>
      </c>
      <c r="H1141" s="17">
        <f>信用曲线—价格!H1140</f>
        <v>38.729999999999997</v>
      </c>
      <c r="I1141" s="17">
        <f t="shared" si="281"/>
        <v>39.471333333333327</v>
      </c>
      <c r="J1141" s="17">
        <f t="shared" si="282"/>
        <v>1.9053612733339891</v>
      </c>
      <c r="K1141" s="17">
        <f t="shared" si="283"/>
        <v>43.282055880001302</v>
      </c>
      <c r="L1141" s="17">
        <f t="shared" si="284"/>
        <v>35.660610786665352</v>
      </c>
      <c r="M1141" s="17">
        <f t="shared" si="285"/>
        <v>40.273060761383192</v>
      </c>
      <c r="N1141" s="17">
        <f t="shared" si="286"/>
        <v>30.188206506056996</v>
      </c>
      <c r="O1141" s="18">
        <f>IFERROR(_xlfn.PERCENTRANK.EXC(INDEX(B:B, MAX(4, ROW()-251)):INDEX(B:B, ROW()), B1141), "")</f>
        <v>2.7E-2</v>
      </c>
      <c r="P1141" s="18">
        <f>IFERROR(_xlfn.PERCENTRANK.EXC(INDEX(H:H, MAX(4, ROW()-251)):INDEX(H:H, ROW()), H1141), "")</f>
        <v>0.29199999999999998</v>
      </c>
      <c r="Q1141">
        <f t="shared" si="287"/>
        <v>0.1595</v>
      </c>
      <c r="R1141" s="1" t="str">
        <f t="shared" si="215"/>
        <v>中性</v>
      </c>
    </row>
    <row r="1142" spans="1:18">
      <c r="A1142" s="3">
        <f>信用曲线—价格!A1141</f>
        <v>46231</v>
      </c>
      <c r="B1142" s="14">
        <f>信用曲线—价格!D1141</f>
        <v>2.0684999999999998</v>
      </c>
      <c r="C1142" s="14">
        <f t="shared" si="276"/>
        <v>2.0985266666666664</v>
      </c>
      <c r="D1142" s="14">
        <f t="shared" si="277"/>
        <v>2.8915615783831967E-2</v>
      </c>
      <c r="E1142" s="14">
        <f t="shared" si="278"/>
        <v>2.1563578982343303</v>
      </c>
      <c r="F1142" s="14">
        <f t="shared" si="279"/>
        <v>2.0406954350990025</v>
      </c>
      <c r="G1142" s="17">
        <f t="shared" si="280"/>
        <v>24.039402367270409</v>
      </c>
      <c r="H1142" s="17">
        <f>信用曲线—价格!H1141</f>
        <v>38.409999999999989</v>
      </c>
      <c r="I1142" s="17">
        <f t="shared" si="281"/>
        <v>39.50783333333333</v>
      </c>
      <c r="J1142" s="17">
        <f t="shared" si="282"/>
        <v>1.8625161509177293</v>
      </c>
      <c r="K1142" s="17">
        <f t="shared" si="283"/>
        <v>43.232865635168793</v>
      </c>
      <c r="L1142" s="17">
        <f t="shared" si="284"/>
        <v>35.782801031497868</v>
      </c>
      <c r="M1142" s="17">
        <f t="shared" si="285"/>
        <v>35.264109887149196</v>
      </c>
      <c r="N1142" s="17">
        <f t="shared" si="286"/>
        <v>29.651756127209801</v>
      </c>
      <c r="O1142" s="18">
        <f>IFERROR(_xlfn.PERCENTRANK.EXC(INDEX(B:B, MAX(4, ROW()-251)):INDEX(B:B, ROW()), B1142), "")</f>
        <v>5.0999999999999997E-2</v>
      </c>
      <c r="P1142" s="18">
        <f>IFERROR(_xlfn.PERCENTRANK.EXC(INDEX(H:H, MAX(4, ROW()-251)):INDEX(H:H, ROW()), H1142), "")</f>
        <v>0.249</v>
      </c>
      <c r="Q1142">
        <f t="shared" si="287"/>
        <v>0.15</v>
      </c>
      <c r="R1142" s="1" t="str">
        <f t="shared" si="215"/>
        <v>中性</v>
      </c>
    </row>
    <row r="1143" spans="1:18">
      <c r="A1143" s="3">
        <f>信用曲线—价格!A1142</f>
        <v>46232</v>
      </c>
      <c r="B1143" s="14">
        <f>信用曲线—价格!D1142</f>
        <v>2.0773999999999999</v>
      </c>
      <c r="C1143" s="14">
        <f t="shared" si="276"/>
        <v>2.0971966666666662</v>
      </c>
      <c r="D1143" s="14">
        <f t="shared" si="277"/>
        <v>2.7991614765410396E-2</v>
      </c>
      <c r="E1143" s="14">
        <f t="shared" si="278"/>
        <v>2.1531798961974871</v>
      </c>
      <c r="F1143" s="14">
        <f t="shared" si="279"/>
        <v>2.0412134371358452</v>
      </c>
      <c r="G1143" s="17">
        <f t="shared" si="280"/>
        <v>32.319109818622181</v>
      </c>
      <c r="H1143" s="17">
        <f>信用曲线—价格!H1142</f>
        <v>39.639999999999986</v>
      </c>
      <c r="I1143" s="17">
        <f t="shared" si="281"/>
        <v>39.554833333333328</v>
      </c>
      <c r="J1143" s="17">
        <f t="shared" si="282"/>
        <v>1.8288159470984489</v>
      </c>
      <c r="K1143" s="17">
        <f t="shared" si="283"/>
        <v>43.212465227530224</v>
      </c>
      <c r="L1143" s="17">
        <f t="shared" si="284"/>
        <v>35.897201439136431</v>
      </c>
      <c r="M1143" s="17">
        <f t="shared" si="285"/>
        <v>51.164232338439824</v>
      </c>
      <c r="N1143" s="17">
        <f t="shared" si="286"/>
        <v>41.741671078530999</v>
      </c>
      <c r="O1143" s="18">
        <f>IFERROR(_xlfn.PERCENTRANK.EXC(INDEX(B:B, MAX(4, ROW()-251)):INDEX(B:B, ROW()), B1143), "")</f>
        <v>7.9000000000000001E-2</v>
      </c>
      <c r="P1143" s="18">
        <f>IFERROR(_xlfn.PERCENTRANK.EXC(INDEX(H:H, MAX(4, ROW()-251)):INDEX(H:H, ROW()), H1143), "")</f>
        <v>0.38700000000000001</v>
      </c>
      <c r="Q1143">
        <f t="shared" si="287"/>
        <v>0.23300000000000001</v>
      </c>
      <c r="R1143" s="1" t="str">
        <f t="shared" si="215"/>
        <v>中性</v>
      </c>
    </row>
    <row r="1144" spans="1:18">
      <c r="A1144" s="3">
        <f>信用曲线—价格!A1143</f>
        <v>46233</v>
      </c>
      <c r="B1144" s="14">
        <f>信用曲线—价格!D1143</f>
        <v>2.0788000000000002</v>
      </c>
      <c r="C1144" s="14">
        <f t="shared" si="276"/>
        <v>2.0959566666666669</v>
      </c>
      <c r="D1144" s="14">
        <f t="shared" si="277"/>
        <v>2.7102475755738539E-2</v>
      </c>
      <c r="E1144" s="14">
        <f t="shared" si="278"/>
        <v>2.150161618178144</v>
      </c>
      <c r="F1144" s="14">
        <f t="shared" si="279"/>
        <v>2.0417517151551898</v>
      </c>
      <c r="G1144" s="17">
        <f t="shared" si="280"/>
        <v>34.174262508994182</v>
      </c>
      <c r="H1144" s="17">
        <f>信用曲线—价格!H1143</f>
        <v>40.460000000000029</v>
      </c>
      <c r="I1144" s="17">
        <f t="shared" si="281"/>
        <v>39.614999999999995</v>
      </c>
      <c r="J1144" s="17">
        <f t="shared" si="282"/>
        <v>1.797434612563332</v>
      </c>
      <c r="K1144" s="17">
        <f t="shared" si="283"/>
        <v>43.20986922512666</v>
      </c>
      <c r="L1144" s="17">
        <f t="shared" si="284"/>
        <v>36.02013077487333</v>
      </c>
      <c r="M1144" s="17">
        <f t="shared" si="285"/>
        <v>61.75286146842047</v>
      </c>
      <c r="N1144" s="17">
        <f t="shared" si="286"/>
        <v>47.963561988707326</v>
      </c>
      <c r="O1144" s="18">
        <f>IFERROR(_xlfn.PERCENTRANK.EXC(INDEX(B:B, MAX(4, ROW()-251)):INDEX(B:B, ROW()), B1144), "")</f>
        <v>8.3000000000000004E-2</v>
      </c>
      <c r="P1144" s="18">
        <f>IFERROR(_xlfn.PERCENTRANK.EXC(INDEX(H:H, MAX(4, ROW()-251)):INDEX(H:H, ROW()), H1144), "")</f>
        <v>0.46200000000000002</v>
      </c>
      <c r="Q1144">
        <f t="shared" si="287"/>
        <v>0.27250000000000002</v>
      </c>
      <c r="R1144" s="1" t="str">
        <f t="shared" si="215"/>
        <v>中性</v>
      </c>
    </row>
    <row r="1145" spans="1:18">
      <c r="A1145" s="3">
        <f>信用曲线—价格!A1144</f>
        <v>46234</v>
      </c>
      <c r="B1145" s="14">
        <f>信用曲线—价格!D1144</f>
        <v>2.0718999999999999</v>
      </c>
      <c r="C1145" s="14">
        <f t="shared" si="276"/>
        <v>2.0946466666666668</v>
      </c>
      <c r="D1145" s="14">
        <f t="shared" si="277"/>
        <v>2.6309400695792205E-2</v>
      </c>
      <c r="E1145" s="14">
        <f t="shared" si="278"/>
        <v>2.1472654680582512</v>
      </c>
      <c r="F1145" s="14">
        <f t="shared" si="279"/>
        <v>2.0420278652750823</v>
      </c>
      <c r="G1145" s="17">
        <f t="shared" si="280"/>
        <v>28.385419217944335</v>
      </c>
      <c r="H1145" s="17">
        <f>信用曲线—价格!H1144</f>
        <v>40.189999999999991</v>
      </c>
      <c r="I1145" s="17">
        <f t="shared" si="281"/>
        <v>39.670999999999999</v>
      </c>
      <c r="J1145" s="17">
        <f t="shared" si="282"/>
        <v>1.7611713167036527</v>
      </c>
      <c r="K1145" s="17">
        <f t="shared" si="283"/>
        <v>43.193342633407305</v>
      </c>
      <c r="L1145" s="17">
        <f t="shared" si="284"/>
        <v>36.148657366592694</v>
      </c>
      <c r="M1145" s="17">
        <f t="shared" si="285"/>
        <v>57.367256028382755</v>
      </c>
      <c r="N1145" s="17">
        <f t="shared" si="286"/>
        <v>42.876337623163543</v>
      </c>
      <c r="O1145" s="18">
        <f>IFERROR(_xlfn.PERCENTRANK.EXC(INDEX(B:B, MAX(4, ROW()-251)):INDEX(B:B, ROW()), B1145), "")</f>
        <v>6.3E-2</v>
      </c>
      <c r="P1145" s="18">
        <f>IFERROR(_xlfn.PERCENTRANK.EXC(INDEX(H:H, MAX(4, ROW()-251)):INDEX(H:H, ROW()), H1145), "")</f>
        <v>0.438</v>
      </c>
      <c r="Q1145">
        <f t="shared" si="287"/>
        <v>0.2505</v>
      </c>
      <c r="R1145" s="1" t="str">
        <f t="shared" si="215"/>
        <v>中性</v>
      </c>
    </row>
    <row r="1146" spans="1:18">
      <c r="A1146" s="3">
        <f>信用曲线—价格!A1145</f>
        <v>46237</v>
      </c>
      <c r="B1146" s="14">
        <f>信用曲线—价格!D1145</f>
        <v>2.0735000000000001</v>
      </c>
      <c r="C1146" s="14">
        <f t="shared" si="276"/>
        <v>2.0934233333333334</v>
      </c>
      <c r="D1146" s="14">
        <f t="shared" si="277"/>
        <v>2.55335828490117E-2</v>
      </c>
      <c r="E1146" s="14">
        <f t="shared" si="278"/>
        <v>2.1444904990313569</v>
      </c>
      <c r="F1146" s="14">
        <f t="shared" si="279"/>
        <v>2.0423561676353099</v>
      </c>
      <c r="G1146" s="17">
        <f t="shared" si="280"/>
        <v>30.493010468657747</v>
      </c>
      <c r="H1146" s="17">
        <f>信用曲线—价格!H1145</f>
        <v>40.1</v>
      </c>
      <c r="I1146" s="17">
        <f t="shared" si="281"/>
        <v>39.73149999999999</v>
      </c>
      <c r="J1146" s="17">
        <f t="shared" si="282"/>
        <v>1.7109803166804152</v>
      </c>
      <c r="K1146" s="17">
        <f t="shared" si="283"/>
        <v>43.153460633360822</v>
      </c>
      <c r="L1146" s="17">
        <f t="shared" si="284"/>
        <v>36.309539366639157</v>
      </c>
      <c r="M1146" s="17">
        <f t="shared" si="285"/>
        <v>55.384340141255436</v>
      </c>
      <c r="N1146" s="17">
        <f t="shared" si="286"/>
        <v>42.93867530495659</v>
      </c>
      <c r="O1146" s="18">
        <f>IFERROR(_xlfn.PERCENTRANK.EXC(INDEX(B:B, MAX(4, ROW()-251)):INDEX(B:B, ROW()), B1146), "")</f>
        <v>7.0999999999999994E-2</v>
      </c>
      <c r="P1146" s="18">
        <f>IFERROR(_xlfn.PERCENTRANK.EXC(INDEX(H:H, MAX(4, ROW()-251)):INDEX(H:H, ROW()), H1146), "")</f>
        <v>0.434</v>
      </c>
      <c r="Q1146">
        <f t="shared" si="287"/>
        <v>0.2525</v>
      </c>
      <c r="R1146" s="1" t="str">
        <f t="shared" si="215"/>
        <v>中性</v>
      </c>
    </row>
    <row r="1147" spans="1:18">
      <c r="A1147" s="3">
        <f>信用曲线—价格!A1146</f>
        <v>46238</v>
      </c>
      <c r="B1147" s="14">
        <f>信用曲线—价格!D1146</f>
        <v>2.0828000000000002</v>
      </c>
      <c r="C1147" s="14">
        <f t="shared" si="276"/>
        <v>2.0922000000000001</v>
      </c>
      <c r="D1147" s="14">
        <f t="shared" si="277"/>
        <v>2.4198340046725282E-2</v>
      </c>
      <c r="E1147" s="14">
        <f t="shared" si="278"/>
        <v>2.1405966800934508</v>
      </c>
      <c r="F1147" s="14">
        <f t="shared" si="279"/>
        <v>2.0438033199065493</v>
      </c>
      <c r="G1147" s="17">
        <f t="shared" si="280"/>
        <v>40.288590062532101</v>
      </c>
      <c r="H1147" s="17">
        <f>信用曲线—价格!H1146</f>
        <v>41.730000000000025</v>
      </c>
      <c r="I1147" s="17">
        <f t="shared" si="281"/>
        <v>39.791166666666655</v>
      </c>
      <c r="J1147" s="17">
        <f t="shared" si="282"/>
        <v>1.7173048372245454</v>
      </c>
      <c r="K1147" s="17">
        <f t="shared" si="283"/>
        <v>43.225776341115747</v>
      </c>
      <c r="L1147" s="17">
        <f t="shared" si="284"/>
        <v>36.356556992217563</v>
      </c>
      <c r="M1147" s="17">
        <f t="shared" si="285"/>
        <v>78.22494427469924</v>
      </c>
      <c r="N1147" s="17">
        <f t="shared" si="286"/>
        <v>59.256767168615667</v>
      </c>
      <c r="O1147" s="18">
        <f>IFERROR(_xlfn.PERCENTRANK.EXC(INDEX(B:B, MAX(4, ROW()-251)):INDEX(B:B, ROW()), B1147), "")</f>
        <v>0.10199999999999999</v>
      </c>
      <c r="P1147" s="18">
        <f>IFERROR(_xlfn.PERCENTRANK.EXC(INDEX(H:H, MAX(4, ROW()-251)):INDEX(H:H, ROW()), H1147), "")</f>
        <v>0.58799999999999997</v>
      </c>
      <c r="Q1147">
        <f t="shared" si="287"/>
        <v>0.34499999999999997</v>
      </c>
      <c r="R1147" s="1" t="str">
        <f t="shared" si="215"/>
        <v>中性</v>
      </c>
    </row>
    <row r="1148" spans="1:18">
      <c r="A1148" s="3">
        <f>信用曲线—价格!A1147</f>
        <v>46239</v>
      </c>
      <c r="B1148" s="14">
        <f>信用曲线—价格!D1147</f>
        <v>2.0728</v>
      </c>
      <c r="C1148" s="14">
        <f t="shared" si="276"/>
        <v>2.0908816666666667</v>
      </c>
      <c r="D1148" s="14">
        <f t="shared" si="277"/>
        <v>2.3016578341080004E-2</v>
      </c>
      <c r="E1148" s="14">
        <f t="shared" si="278"/>
        <v>2.1369148233488269</v>
      </c>
      <c r="F1148" s="14">
        <f t="shared" si="279"/>
        <v>2.0448485099845066</v>
      </c>
      <c r="G1148" s="17">
        <f t="shared" si="280"/>
        <v>30.360170831306235</v>
      </c>
      <c r="H1148" s="17">
        <f>信用曲线—价格!H1147</f>
        <v>41.1</v>
      </c>
      <c r="I1148" s="17">
        <f t="shared" si="281"/>
        <v>39.834999999999994</v>
      </c>
      <c r="J1148" s="17">
        <f t="shared" si="282"/>
        <v>1.7165757202610814</v>
      </c>
      <c r="K1148" s="17">
        <f t="shared" si="283"/>
        <v>43.268151440522153</v>
      </c>
      <c r="L1148" s="17">
        <f t="shared" si="284"/>
        <v>36.401848559477834</v>
      </c>
      <c r="M1148" s="17">
        <f t="shared" si="285"/>
        <v>68.423306136003276</v>
      </c>
      <c r="N1148" s="17">
        <f t="shared" si="286"/>
        <v>49.391738483654755</v>
      </c>
      <c r="O1148" s="18">
        <f>IFERROR(_xlfn.PERCENTRANK.EXC(INDEX(B:B, MAX(4, ROW()-251)):INDEX(B:B, ROW()), B1148), "")</f>
        <v>6.7000000000000004E-2</v>
      </c>
      <c r="P1148" s="18">
        <f>IFERROR(_xlfn.PERCENTRANK.EXC(INDEX(H:H, MAX(4, ROW()-251)):INDEX(H:H, ROW()), H1148), "")</f>
        <v>0.51700000000000002</v>
      </c>
      <c r="Q1148">
        <f t="shared" si="287"/>
        <v>0.29200000000000004</v>
      </c>
      <c r="R1148" s="1" t="str">
        <f t="shared" si="215"/>
        <v>中性</v>
      </c>
    </row>
    <row r="1149" spans="1:18">
      <c r="A1149" s="3">
        <f>信用曲线—价格!A1148</f>
        <v>46240</v>
      </c>
      <c r="B1149" s="14">
        <f>信用曲线—价格!D1148</f>
        <v>2.0727000000000002</v>
      </c>
      <c r="C1149" s="14">
        <f t="shared" si="276"/>
        <v>2.0897033333333335</v>
      </c>
      <c r="D1149" s="14">
        <f t="shared" si="277"/>
        <v>2.2072722384117616E-2</v>
      </c>
      <c r="E1149" s="14">
        <f t="shared" si="278"/>
        <v>2.1338487781015685</v>
      </c>
      <c r="F1149" s="14">
        <f t="shared" si="279"/>
        <v>2.0455578885650985</v>
      </c>
      <c r="G1149" s="17">
        <f t="shared" si="280"/>
        <v>30.741689858827677</v>
      </c>
      <c r="H1149" s="17">
        <f>信用曲线—价格!H1148</f>
        <v>41.690000000000026</v>
      </c>
      <c r="I1149" s="17">
        <f t="shared" si="281"/>
        <v>39.888999999999996</v>
      </c>
      <c r="J1149" s="17">
        <f t="shared" si="282"/>
        <v>1.7232170348370408</v>
      </c>
      <c r="K1149" s="17">
        <f t="shared" si="283"/>
        <v>43.335434069674079</v>
      </c>
      <c r="L1149" s="17">
        <f t="shared" si="284"/>
        <v>36.442565930325912</v>
      </c>
      <c r="M1149" s="17">
        <f t="shared" si="285"/>
        <v>76.128455725403512</v>
      </c>
      <c r="N1149" s="17">
        <f t="shared" si="286"/>
        <v>53.435072792115591</v>
      </c>
      <c r="O1149" s="18">
        <f>IFERROR(_xlfn.PERCENTRANK.EXC(INDEX(B:B, MAX(4, ROW()-251)):INDEX(B:B, ROW()), B1149), "")</f>
        <v>6.7000000000000004E-2</v>
      </c>
      <c r="P1149" s="18">
        <f>IFERROR(_xlfn.PERCENTRANK.EXC(INDEX(H:H, MAX(4, ROW()-251)):INDEX(H:H, ROW()), H1149), "")</f>
        <v>0.58399999999999996</v>
      </c>
      <c r="Q1149">
        <f t="shared" si="287"/>
        <v>0.32550000000000001</v>
      </c>
      <c r="R1149" s="1" t="str">
        <f t="shared" si="215"/>
        <v>中性</v>
      </c>
    </row>
    <row r="1150" spans="1:18">
      <c r="A1150" s="3">
        <f>信用曲线—价格!A1149</f>
        <v>46241</v>
      </c>
      <c r="B1150" s="14">
        <f>信用曲线—价格!D1149</f>
        <v>2.0794999999999999</v>
      </c>
      <c r="C1150" s="14">
        <f t="shared" si="276"/>
        <v>2.0886300000000002</v>
      </c>
      <c r="D1150" s="14">
        <f t="shared" si="277"/>
        <v>2.0928775908230966E-2</v>
      </c>
      <c r="E1150" s="14">
        <f t="shared" si="278"/>
        <v>2.1304875518164623</v>
      </c>
      <c r="F1150" s="14">
        <f t="shared" si="279"/>
        <v>2.0467724481835381</v>
      </c>
      <c r="G1150" s="17">
        <f t="shared" si="280"/>
        <v>39.093963211186214</v>
      </c>
      <c r="H1150" s="17">
        <f>信用曲线—价格!H1149</f>
        <v>42.76</v>
      </c>
      <c r="I1150" s="17">
        <f t="shared" si="281"/>
        <v>39.967499999999994</v>
      </c>
      <c r="J1150" s="17">
        <f t="shared" si="282"/>
        <v>1.7451634132605096</v>
      </c>
      <c r="K1150" s="17">
        <f t="shared" si="283"/>
        <v>43.457826826521014</v>
      </c>
      <c r="L1150" s="17">
        <f t="shared" si="284"/>
        <v>36.477173173478974</v>
      </c>
      <c r="M1150" s="17">
        <f t="shared" si="285"/>
        <v>90.003417141073655</v>
      </c>
      <c r="N1150" s="17">
        <f t="shared" si="286"/>
        <v>64.548690176129938</v>
      </c>
      <c r="O1150" s="18">
        <f>IFERROR(_xlfn.PERCENTRANK.EXC(INDEX(B:B, MAX(4, ROW()-251)):INDEX(B:B, ROW()), B1150), "")</f>
        <v>0.10199999999999999</v>
      </c>
      <c r="P1150" s="18">
        <f>IFERROR(_xlfn.PERCENTRANK.EXC(INDEX(H:H, MAX(4, ROW()-251)):INDEX(H:H, ROW()), H1150), "")</f>
        <v>0.70299999999999996</v>
      </c>
      <c r="Q1150">
        <f t="shared" si="287"/>
        <v>0.40249999999999997</v>
      </c>
      <c r="R1150" s="1" t="str">
        <f t="shared" si="215"/>
        <v>中性</v>
      </c>
    </row>
    <row r="1151" spans="1:18">
      <c r="A1151" s="3">
        <f>信用曲线—价格!A1150</f>
        <v>46244</v>
      </c>
      <c r="B1151" s="14">
        <f>信用曲线—价格!D1150</f>
        <v>2.0600999999999998</v>
      </c>
      <c r="C1151" s="14">
        <f t="shared" si="276"/>
        <v>2.087485</v>
      </c>
      <c r="D1151" s="14">
        <f t="shared" si="277"/>
        <v>2.0570044247375421E-2</v>
      </c>
      <c r="E1151" s="14">
        <f t="shared" si="278"/>
        <v>2.1286250884947511</v>
      </c>
      <c r="F1151" s="14">
        <f t="shared" si="279"/>
        <v>2.046344911505249</v>
      </c>
      <c r="G1151" s="17">
        <f t="shared" si="280"/>
        <v>16.717378350444967</v>
      </c>
      <c r="H1151" s="17">
        <f>信用曲线—价格!H1150</f>
        <v>41.069999999999986</v>
      </c>
      <c r="I1151" s="17">
        <f t="shared" si="281"/>
        <v>40.043000000000006</v>
      </c>
      <c r="J1151" s="17">
        <f t="shared" si="282"/>
        <v>1.6915335535282423</v>
      </c>
      <c r="K1151" s="17">
        <f t="shared" si="283"/>
        <v>43.42606710705649</v>
      </c>
      <c r="L1151" s="17">
        <f t="shared" si="284"/>
        <v>36.659932892943523</v>
      </c>
      <c r="M1151" s="17">
        <f t="shared" si="285"/>
        <v>65.178534263447489</v>
      </c>
      <c r="N1151" s="17">
        <f t="shared" si="286"/>
        <v>40.947956306946224</v>
      </c>
      <c r="O1151" s="18">
        <f>IFERROR(_xlfn.PERCENTRANK.EXC(INDEX(B:B, MAX(4, ROW()-251)):INDEX(B:B, ROW()), B1151), "")</f>
        <v>1.0999999999999999E-2</v>
      </c>
      <c r="P1151" s="18">
        <f>IFERROR(_xlfn.PERCENTRANK.EXC(INDEX(H:H, MAX(4, ROW()-251)):INDEX(H:H, ROW()), H1151), "")</f>
        <v>0.505</v>
      </c>
      <c r="Q1151">
        <f t="shared" si="287"/>
        <v>0.25800000000000001</v>
      </c>
      <c r="R1151" s="1" t="str">
        <f t="shared" si="215"/>
        <v>中性</v>
      </c>
    </row>
    <row r="1152" spans="1:18">
      <c r="A1152" s="3">
        <f>信用曲线—价格!A1151</f>
        <v>46245</v>
      </c>
      <c r="B1152" s="14">
        <f>信用曲线—价格!D1151</f>
        <v>2.0552999999999999</v>
      </c>
      <c r="C1152" s="14">
        <f t="shared" si="276"/>
        <v>2.0861366666666665</v>
      </c>
      <c r="D1152" s="14">
        <f t="shared" si="277"/>
        <v>1.996527465602202E-2</v>
      </c>
      <c r="E1152" s="14">
        <f t="shared" si="278"/>
        <v>2.1260672159787104</v>
      </c>
      <c r="F1152" s="14">
        <f t="shared" si="279"/>
        <v>2.0462061173546227</v>
      </c>
      <c r="G1152" s="17">
        <f t="shared" si="280"/>
        <v>11.387124397302427</v>
      </c>
      <c r="H1152" s="17">
        <f>信用曲线—价格!H1151</f>
        <v>39.589999999999989</v>
      </c>
      <c r="I1152" s="17">
        <f t="shared" si="281"/>
        <v>40.062833333333337</v>
      </c>
      <c r="J1152" s="17">
        <f t="shared" si="282"/>
        <v>1.6788717879057966</v>
      </c>
      <c r="K1152" s="17">
        <f t="shared" si="283"/>
        <v>43.420576909144927</v>
      </c>
      <c r="L1152" s="17">
        <f t="shared" si="284"/>
        <v>36.705089757521748</v>
      </c>
      <c r="M1152" s="17">
        <f t="shared" si="285"/>
        <v>42.95906130623657</v>
      </c>
      <c r="N1152" s="17">
        <f t="shared" si="286"/>
        <v>27.1730928517695</v>
      </c>
      <c r="O1152" s="18">
        <f>IFERROR(_xlfn.PERCENTRANK.EXC(INDEX(B:B, MAX(4, ROW()-251)):INDEX(B:B, ROW()), B1152), "")</f>
        <v>7.0000000000000001E-3</v>
      </c>
      <c r="P1152" s="18">
        <f>IFERROR(_xlfn.PERCENTRANK.EXC(INDEX(H:H, MAX(4, ROW()-251)):INDEX(H:H, ROW()), H1152), "")</f>
        <v>0.33500000000000002</v>
      </c>
      <c r="Q1152">
        <f t="shared" si="287"/>
        <v>0.17100000000000001</v>
      </c>
      <c r="R1152" s="1" t="str">
        <f t="shared" si="215"/>
        <v>中性</v>
      </c>
    </row>
    <row r="1153" spans="1:18">
      <c r="A1153" s="3">
        <f>信用曲线—价格!A1152</f>
        <v>46246</v>
      </c>
      <c r="B1153" s="14">
        <f>信用曲线—价格!D1152</f>
        <v>2.0546000000000002</v>
      </c>
      <c r="C1153" s="14">
        <f t="shared" si="276"/>
        <v>2.0848800000000001</v>
      </c>
      <c r="D1153" s="14">
        <f t="shared" si="277"/>
        <v>1.9525704917937599E-2</v>
      </c>
      <c r="E1153" s="14">
        <f t="shared" si="278"/>
        <v>2.1239314098358753</v>
      </c>
      <c r="F1153" s="14">
        <f t="shared" si="279"/>
        <v>2.0458285901641249</v>
      </c>
      <c r="G1153" s="17">
        <f t="shared" si="280"/>
        <v>11.230593047395345</v>
      </c>
      <c r="H1153" s="17">
        <f>信用曲线—价格!H1152</f>
        <v>39.430000000000007</v>
      </c>
      <c r="I1153" s="17">
        <f t="shared" si="281"/>
        <v>40.063666666666677</v>
      </c>
      <c r="J1153" s="17">
        <f t="shared" si="282"/>
        <v>1.6785394848676949</v>
      </c>
      <c r="K1153" s="17">
        <f t="shared" si="283"/>
        <v>43.420745636402067</v>
      </c>
      <c r="L1153" s="17">
        <f t="shared" si="284"/>
        <v>36.706587696931287</v>
      </c>
      <c r="M1153" s="17">
        <f t="shared" si="285"/>
        <v>40.562231744035849</v>
      </c>
      <c r="N1153" s="17">
        <f t="shared" si="286"/>
        <v>25.896412395715597</v>
      </c>
      <c r="O1153" s="18">
        <f>IFERROR(_xlfn.PERCENTRANK.EXC(INDEX(B:B, MAX(4, ROW()-251)):INDEX(B:B, ROW()), B1153), "")</f>
        <v>7.0000000000000001E-3</v>
      </c>
      <c r="P1153" s="18">
        <f>IFERROR(_xlfn.PERCENTRANK.EXC(INDEX(H:H, MAX(4, ROW()-251)):INDEX(H:H, ROW()), H1153), "")</f>
        <v>0.30399999999999999</v>
      </c>
      <c r="Q1153">
        <f t="shared" si="287"/>
        <v>0.1555</v>
      </c>
      <c r="R1153" s="1" t="str">
        <f t="shared" si="215"/>
        <v>中性</v>
      </c>
    </row>
    <row r="1154" spans="1:18">
      <c r="A1154" s="3">
        <f>信用曲线—价格!A1153</f>
        <v>46247</v>
      </c>
      <c r="B1154" s="14">
        <f>信用曲线—价格!D1153</f>
        <v>2.0586000000000002</v>
      </c>
      <c r="C1154" s="14">
        <f t="shared" ref="C1154:C1159" si="288">AVERAGE(B1095:B1154)</f>
        <v>2.0838833333333335</v>
      </c>
      <c r="D1154" s="14">
        <f t="shared" ref="D1154:D1159" si="289">STDEV(B1095:B1154)</f>
        <v>1.9310743182484887E-2</v>
      </c>
      <c r="E1154" s="14">
        <f t="shared" ref="E1154:E1159" si="290">C1154+2*D1154</f>
        <v>2.1225048196983032</v>
      </c>
      <c r="F1154" s="14">
        <f t="shared" ref="F1154:F1159" si="291">C1154-2*D1154</f>
        <v>2.0452618469683639</v>
      </c>
      <c r="G1154" s="17">
        <f t="shared" ref="G1154:G1159" si="292">IF(AND(E1154&lt;&gt;F1154,NOT(ISBLANK(B1154))),100*(B1154-F1154)/(E1154-F1154),"")</f>
        <v>17.267788331075547</v>
      </c>
      <c r="H1154" s="17">
        <f>信用曲线—价格!H1153</f>
        <v>40.220000000000013</v>
      </c>
      <c r="I1154" s="17">
        <f t="shared" ref="I1154:I1159" si="293">AVERAGE(H1095:H1154)</f>
        <v>40.093666666666671</v>
      </c>
      <c r="J1154" s="17">
        <f t="shared" ref="J1154:J1159" si="294">STDEV(H1095:H1154)</f>
        <v>1.6646931479513503</v>
      </c>
      <c r="K1154" s="17">
        <f t="shared" ref="K1154:K1159" si="295">I1154+2*J1154</f>
        <v>43.423052962569372</v>
      </c>
      <c r="L1154" s="17">
        <f t="shared" ref="L1154:L1159" si="296">I1154-2*J1154</f>
        <v>36.76428037076397</v>
      </c>
      <c r="M1154" s="17">
        <f t="shared" ref="M1154:M1159" si="297">IF(AND(K1154&lt;&gt;L1154,NOT(ISBLANK(H1154))),100*(H1154-L1154)/(K1154-L1154),"")</f>
        <v>51.897246550945646</v>
      </c>
      <c r="N1154" s="17">
        <f t="shared" ref="N1154:N1159" si="298">IF(AND(NOT(ISBLANK(G1154)),NOT(ISBLANK(M1154))),(G1154+M1154)/2,"")</f>
        <v>34.582517441010594</v>
      </c>
      <c r="O1154" s="18">
        <f>IFERROR(_xlfn.PERCENTRANK.EXC(INDEX(B:B, MAX(4, ROW()-251)):INDEX(B:B, ROW()), B1154), "")</f>
        <v>1.9E-2</v>
      </c>
      <c r="P1154" s="18">
        <f>IFERROR(_xlfn.PERCENTRANK.EXC(INDEX(H:H, MAX(4, ROW()-251)):INDEX(H:H, ROW()), H1154), "")</f>
        <v>0.41799999999999998</v>
      </c>
      <c r="Q1154">
        <f t="shared" ref="Q1154:Q1159" si="299">AVERAGE(O1154:P1154)</f>
        <v>0.2185</v>
      </c>
      <c r="R1154" s="1" t="str">
        <f t="shared" ref="R1154:R1159" si="300">IF(Q1154="", "", IF(Q1154&gt;=0.55, "便宜", IF(Q1154&gt;=0.15, "中性", "贵")))</f>
        <v>中性</v>
      </c>
    </row>
    <row r="1155" spans="1:18">
      <c r="A1155" s="3">
        <f>信用曲线—价格!A1154</f>
        <v>46248</v>
      </c>
      <c r="B1155" s="14">
        <f>信用曲线—价格!D1154</f>
        <v>2.0497999999999998</v>
      </c>
      <c r="C1155" s="14">
        <f t="shared" si="288"/>
        <v>2.0828450000000003</v>
      </c>
      <c r="D1155" s="14">
        <f t="shared" si="289"/>
        <v>1.9442304259404391E-2</v>
      </c>
      <c r="E1155" s="14">
        <f t="shared" si="290"/>
        <v>2.1217296085188089</v>
      </c>
      <c r="F1155" s="14">
        <f t="shared" si="291"/>
        <v>2.0439603914811917</v>
      </c>
      <c r="G1155" s="17">
        <f t="shared" si="292"/>
        <v>7.508894574550653</v>
      </c>
      <c r="H1155" s="17">
        <f>信用曲线—价格!H1154</f>
        <v>39.489999999999981</v>
      </c>
      <c r="I1155" s="17">
        <f t="shared" si="293"/>
        <v>40.123666666666665</v>
      </c>
      <c r="J1155" s="17">
        <f t="shared" si="294"/>
        <v>1.6366242299491094</v>
      </c>
      <c r="K1155" s="17">
        <f t="shared" si="295"/>
        <v>43.396915126564885</v>
      </c>
      <c r="L1155" s="17">
        <f t="shared" si="296"/>
        <v>36.850418206768445</v>
      </c>
      <c r="M1155" s="17">
        <f t="shared" si="297"/>
        <v>40.320522954032221</v>
      </c>
      <c r="N1155" s="17">
        <f t="shared" si="298"/>
        <v>23.914708764291436</v>
      </c>
      <c r="O1155" s="18">
        <f>IFERROR(_xlfn.PERCENTRANK.EXC(INDEX(B:B, MAX(4, ROW()-251)):INDEX(B:B, ROW()), B1155), "")</f>
        <v>3.0000000000000001E-3</v>
      </c>
      <c r="P1155" s="18">
        <f>IFERROR(_xlfn.PERCENTRANK.EXC(INDEX(H:H, MAX(4, ROW()-251)):INDEX(H:H, ROW()), H1155), "")</f>
        <v>0.30399999999999999</v>
      </c>
      <c r="Q1155">
        <f t="shared" si="299"/>
        <v>0.1535</v>
      </c>
      <c r="R1155" s="1" t="str">
        <f t="shared" si="300"/>
        <v>中性</v>
      </c>
    </row>
    <row r="1156" spans="1:18">
      <c r="A1156" s="3">
        <f>信用曲线—价格!A1155</f>
        <v>46251</v>
      </c>
      <c r="B1156" s="14">
        <f>信用曲线—价格!D1155</f>
        <v>2.0440999999999998</v>
      </c>
      <c r="C1156" s="14">
        <f t="shared" si="288"/>
        <v>2.0818083333333335</v>
      </c>
      <c r="D1156" s="14">
        <f t="shared" si="289"/>
        <v>1.9824973906552325E-2</v>
      </c>
      <c r="E1156" s="14">
        <f t="shared" si="290"/>
        <v>2.1214582811464382</v>
      </c>
      <c r="F1156" s="14">
        <f t="shared" si="291"/>
        <v>2.0421583855202288</v>
      </c>
      <c r="G1156" s="17">
        <f t="shared" si="292"/>
        <v>2.4484451895410984</v>
      </c>
      <c r="H1156" s="17">
        <f>信用曲线—价格!H1155</f>
        <v>40.419999999999987</v>
      </c>
      <c r="I1156" s="17">
        <f t="shared" si="293"/>
        <v>40.185500000000005</v>
      </c>
      <c r="J1156" s="17">
        <f t="shared" si="294"/>
        <v>1.5743660817364085</v>
      </c>
      <c r="K1156" s="17">
        <f t="shared" si="295"/>
        <v>43.334232163472819</v>
      </c>
      <c r="L1156" s="17">
        <f t="shared" si="296"/>
        <v>37.03676783652719</v>
      </c>
      <c r="M1156" s="17">
        <f t="shared" si="297"/>
        <v>53.723720974434151</v>
      </c>
      <c r="N1156" s="17">
        <f t="shared" si="298"/>
        <v>28.086083081987624</v>
      </c>
      <c r="O1156" s="18">
        <f>IFERROR(_xlfn.PERCENTRANK.EXC(INDEX(B:B, MAX(4, ROW()-251)):INDEX(B:B, ROW()), B1156), "")</f>
        <v>3.0000000000000001E-3</v>
      </c>
      <c r="P1156" s="18">
        <f>IFERROR(_xlfn.PERCENTRANK.EXC(INDEX(H:H, MAX(4, ROW()-251)):INDEX(H:H, ROW()), H1156), "")</f>
        <v>0.43</v>
      </c>
      <c r="Q1156">
        <f t="shared" si="299"/>
        <v>0.2165</v>
      </c>
      <c r="R1156" s="1" t="str">
        <f t="shared" si="300"/>
        <v>中性</v>
      </c>
    </row>
    <row r="1157" spans="1:18">
      <c r="A1157" s="3">
        <f>信用曲线—价格!A1156</f>
        <v>46252</v>
      </c>
      <c r="B1157" s="14">
        <f>信用曲线—价格!D1156</f>
        <v>2.0266999999999999</v>
      </c>
      <c r="C1157" s="14">
        <f t="shared" si="288"/>
        <v>2.0805600000000006</v>
      </c>
      <c r="D1157" s="14">
        <f t="shared" si="289"/>
        <v>2.0887294004907814E-2</v>
      </c>
      <c r="E1157" s="14">
        <f t="shared" si="290"/>
        <v>2.1223345880098163</v>
      </c>
      <c r="F1157" s="14">
        <f t="shared" si="291"/>
        <v>2.0387854119901849</v>
      </c>
      <c r="G1157" s="17">
        <f t="shared" si="292"/>
        <v>-14.465028341327137</v>
      </c>
      <c r="H1157" s="17">
        <f>信用曲线—价格!H1156</f>
        <v>39.300000000000004</v>
      </c>
      <c r="I1157" s="17">
        <f t="shared" si="293"/>
        <v>40.224333333333334</v>
      </c>
      <c r="J1157" s="17">
        <f t="shared" si="294"/>
        <v>1.5215584858915927</v>
      </c>
      <c r="K1157" s="17">
        <f t="shared" si="295"/>
        <v>43.267450305116519</v>
      </c>
      <c r="L1157" s="17">
        <f t="shared" si="296"/>
        <v>37.181216361550149</v>
      </c>
      <c r="M1157" s="17">
        <f t="shared" si="297"/>
        <v>34.812720938694397</v>
      </c>
      <c r="N1157" s="17">
        <f t="shared" si="298"/>
        <v>10.17384629868363</v>
      </c>
      <c r="O1157" s="18">
        <f>IFERROR(_xlfn.PERCENTRANK.EXC(INDEX(B:B, MAX(4, ROW()-251)):INDEX(B:B, ROW()), B1157), "")</f>
        <v>3.0000000000000001E-3</v>
      </c>
      <c r="P1157" s="18">
        <f>IFERROR(_xlfn.PERCENTRANK.EXC(INDEX(H:H, MAX(4, ROW()-251)):INDEX(H:H, ROW()), H1157), "")</f>
        <v>0.28000000000000003</v>
      </c>
      <c r="Q1157">
        <f t="shared" si="299"/>
        <v>0.14150000000000001</v>
      </c>
      <c r="R1157" s="1" t="str">
        <f t="shared" si="300"/>
        <v>贵</v>
      </c>
    </row>
    <row r="1158" spans="1:18">
      <c r="A1158" s="3">
        <f>信用曲线—价格!A1157</f>
        <v>46253</v>
      </c>
      <c r="B1158" s="14">
        <f>信用曲线—价格!D1157</f>
        <v>2.0194999999999999</v>
      </c>
      <c r="C1158" s="14">
        <f t="shared" si="288"/>
        <v>2.0792583333333337</v>
      </c>
      <c r="D1158" s="14">
        <f t="shared" si="289"/>
        <v>2.2199696834597167E-2</v>
      </c>
      <c r="E1158" s="14">
        <f t="shared" si="290"/>
        <v>2.1236577270025281</v>
      </c>
      <c r="F1158" s="14">
        <f t="shared" si="291"/>
        <v>2.0348589396641392</v>
      </c>
      <c r="G1158" s="17">
        <f t="shared" si="292"/>
        <v>-17.296339425909594</v>
      </c>
      <c r="H1158" s="17">
        <f>信用曲线—价格!H1157</f>
        <v>37.579999999999991</v>
      </c>
      <c r="I1158" s="17">
        <f t="shared" si="293"/>
        <v>40.20333333333334</v>
      </c>
      <c r="J1158" s="17">
        <f t="shared" si="294"/>
        <v>1.5494281795603937</v>
      </c>
      <c r="K1158" s="17">
        <f t="shared" si="295"/>
        <v>43.302189692454128</v>
      </c>
      <c r="L1158" s="17">
        <f t="shared" si="296"/>
        <v>37.104476974212552</v>
      </c>
      <c r="M1158" s="17">
        <f t="shared" si="297"/>
        <v>7.6725567544917581</v>
      </c>
      <c r="N1158" s="17">
        <f t="shared" si="298"/>
        <v>-4.8118913357089177</v>
      </c>
      <c r="O1158" s="18">
        <f>IFERROR(_xlfn.PERCENTRANK.EXC(INDEX(B:B, MAX(4, ROW()-251)):INDEX(B:B, ROW()), B1158), "")</f>
        <v>3.0000000000000001E-3</v>
      </c>
      <c r="P1158" s="18">
        <f>IFERROR(_xlfn.PERCENTRANK.EXC(INDEX(H:H, MAX(4, ROW()-251)):INDEX(H:H, ROW()), H1158), "")</f>
        <v>0.114</v>
      </c>
      <c r="Q1158">
        <f t="shared" si="299"/>
        <v>5.8500000000000003E-2</v>
      </c>
      <c r="R1158" s="1" t="str">
        <f t="shared" si="300"/>
        <v>贵</v>
      </c>
    </row>
    <row r="1159" spans="1:18">
      <c r="A1159" s="3">
        <f>信用曲线—价格!A1158</f>
        <v>46254</v>
      </c>
      <c r="B1159" s="14">
        <f>信用曲线—价格!D1158</f>
        <v>2.0243000000000002</v>
      </c>
      <c r="C1159" s="14">
        <f t="shared" si="288"/>
        <v>2.0780916666666669</v>
      </c>
      <c r="D1159" s="14">
        <f t="shared" si="289"/>
        <v>2.321208986324173E-2</v>
      </c>
      <c r="E1159" s="14">
        <f t="shared" si="290"/>
        <v>2.1245158463931504</v>
      </c>
      <c r="F1159" s="14">
        <f t="shared" si="291"/>
        <v>2.0316674869401834</v>
      </c>
      <c r="G1159" s="17">
        <f t="shared" si="292"/>
        <v>-7.9349672773865665</v>
      </c>
      <c r="H1159" s="17">
        <f>信用曲线—价格!H1158</f>
        <v>37.560000000000016</v>
      </c>
      <c r="I1159" s="17">
        <f t="shared" si="293"/>
        <v>40.158333333333331</v>
      </c>
      <c r="J1159" s="17">
        <f t="shared" si="294"/>
        <v>1.5865185920555325</v>
      </c>
      <c r="K1159" s="17">
        <f t="shared" si="295"/>
        <v>43.331370517444398</v>
      </c>
      <c r="L1159" s="17">
        <f t="shared" si="296"/>
        <v>36.985296149222265</v>
      </c>
      <c r="M1159" s="17">
        <f t="shared" si="297"/>
        <v>9.0560528829534714</v>
      </c>
      <c r="N1159" s="17">
        <f t="shared" si="298"/>
        <v>0.56054280278345248</v>
      </c>
      <c r="O1159" s="18">
        <f>IFERROR(_xlfn.PERCENTRANK.EXC(INDEX(B:B, MAX(4, ROW()-251)):INDEX(B:B, ROW()), B1159), "")</f>
        <v>7.0000000000000001E-3</v>
      </c>
      <c r="P1159" s="18">
        <f>IFERROR(_xlfn.PERCENTRANK.EXC(INDEX(H:H, MAX(4, ROW()-251)):INDEX(H:H, ROW()), H1159), "")</f>
        <v>0.11</v>
      </c>
      <c r="Q1159">
        <f t="shared" si="299"/>
        <v>5.8500000000000003E-2</v>
      </c>
      <c r="R1159" s="1" t="str">
        <f t="shared" si="300"/>
        <v>贵</v>
      </c>
    </row>
    <row r="1160" spans="1:18">
      <c r="A1160" s="3">
        <f>信用曲线—价格!A1159</f>
        <v>46255</v>
      </c>
      <c r="B1160" s="14">
        <f>信用曲线—价格!D1159</f>
        <v>2.0318000000000001</v>
      </c>
      <c r="C1160" s="14">
        <f t="shared" ref="C1160:C1186" si="301">AVERAGE(B1101:B1160)</f>
        <v>2.0772166666666667</v>
      </c>
      <c r="D1160" s="14">
        <f t="shared" ref="D1160:D1186" si="302">STDEV(B1101:B1160)</f>
        <v>2.3951824293895654E-2</v>
      </c>
      <c r="E1160" s="14">
        <f t="shared" ref="E1160:E1186" si="303">C1160+2*D1160</f>
        <v>2.125120315254458</v>
      </c>
      <c r="F1160" s="14">
        <f t="shared" ref="F1160:F1186" si="304">C1160-2*D1160</f>
        <v>2.0293130180788754</v>
      </c>
      <c r="G1160" s="17">
        <f t="shared" ref="G1160:G1186" si="305">IF(AND(E1160&lt;&gt;F1160,NOT(ISBLANK(B1160))),100*(B1160-F1160)/(E1160-F1160),"")</f>
        <v>2.5958168056518893</v>
      </c>
      <c r="H1160" s="17">
        <f>信用曲线—价格!H1159</f>
        <v>38.06</v>
      </c>
      <c r="I1160" s="17">
        <f t="shared" ref="I1160:I1186" si="306">AVERAGE(H1101:H1160)</f>
        <v>40.127833333333328</v>
      </c>
      <c r="J1160" s="17">
        <f t="shared" ref="J1160:J1186" si="307">STDEV(H1101:H1160)</f>
        <v>1.6091929671887493</v>
      </c>
      <c r="K1160" s="17">
        <f t="shared" ref="K1160:K1186" si="308">I1160+2*J1160</f>
        <v>43.346219267710829</v>
      </c>
      <c r="L1160" s="17">
        <f t="shared" ref="L1160:L1186" si="309">I1160-2*J1160</f>
        <v>36.909447398955827</v>
      </c>
      <c r="M1160" s="17">
        <f t="shared" ref="M1160:M1186" si="310">IF(AND(K1160&lt;&gt;L1160,NOT(ISBLANK(H1160))),100*(H1160-L1160)/(K1160-L1160),"")</f>
        <v>17.874683529318787</v>
      </c>
      <c r="N1160" s="17">
        <f t="shared" ref="N1160:N1186" si="311">IF(AND(NOT(ISBLANK(G1160)),NOT(ISBLANK(M1160))),(G1160+M1160)/2,"")</f>
        <v>10.235250167485338</v>
      </c>
      <c r="O1160" s="18">
        <f>IFERROR(_xlfn.PERCENTRANK.EXC(INDEX(B:B, MAX(4, ROW()-251)):INDEX(B:B, ROW()), B1160), "")</f>
        <v>1.4999999999999999E-2</v>
      </c>
      <c r="P1160" s="18">
        <f>IFERROR(_xlfn.PERCENTRANK.EXC(INDEX(H:H, MAX(4, ROW()-251)):INDEX(H:H, ROW()), H1160), "")</f>
        <v>0.15</v>
      </c>
      <c r="Q1160">
        <f t="shared" ref="Q1160:Q1186" si="312">AVERAGE(O1160:P1160)</f>
        <v>8.249999999999999E-2</v>
      </c>
      <c r="R1160" s="1" t="str">
        <f t="shared" ref="R1160:R1186" si="313">IF(Q1160="", "", IF(Q1160&gt;=0.55, "便宜", IF(Q1160&gt;=0.15, "中性", "贵")))</f>
        <v>贵</v>
      </c>
    </row>
    <row r="1161" spans="1:18">
      <c r="A1161" s="3">
        <f>信用曲线—价格!A1160</f>
        <v>46258</v>
      </c>
      <c r="B1161" s="14">
        <f>信用曲线—价格!D1160</f>
        <v>2.0156999999999998</v>
      </c>
      <c r="C1161" s="14">
        <f t="shared" si="301"/>
        <v>2.07606</v>
      </c>
      <c r="D1161" s="14">
        <f t="shared" si="302"/>
        <v>2.520747266121898E-2</v>
      </c>
      <c r="E1161" s="14">
        <f t="shared" si="303"/>
        <v>2.1264749453224381</v>
      </c>
      <c r="F1161" s="14">
        <f t="shared" si="304"/>
        <v>2.025645054677562</v>
      </c>
      <c r="G1161" s="17">
        <f t="shared" si="305"/>
        <v>-9.8632008960405475</v>
      </c>
      <c r="H1161" s="17">
        <f>信用曲线—价格!H1160</f>
        <v>36.949999999999974</v>
      </c>
      <c r="I1161" s="17">
        <f t="shared" si="306"/>
        <v>40.077499999999993</v>
      </c>
      <c r="J1161" s="17">
        <f t="shared" si="307"/>
        <v>1.6606223307614973</v>
      </c>
      <c r="K1161" s="17">
        <f t="shared" si="308"/>
        <v>43.39874466152299</v>
      </c>
      <c r="L1161" s="17">
        <f t="shared" si="309"/>
        <v>36.756255338476997</v>
      </c>
      <c r="M1161" s="17">
        <f t="shared" si="310"/>
        <v>2.9167478049348747</v>
      </c>
      <c r="N1161" s="17">
        <f t="shared" si="311"/>
        <v>-3.4732265455528362</v>
      </c>
      <c r="O1161" s="18">
        <f>IFERROR(_xlfn.PERCENTRANK.EXC(INDEX(B:B, MAX(4, ROW()-251)):INDEX(B:B, ROW()), B1161), "")</f>
        <v>3.0000000000000001E-3</v>
      </c>
      <c r="P1161" s="18">
        <f>IFERROR(_xlfn.PERCENTRANK.EXC(INDEX(H:H, MAX(4, ROW()-251)):INDEX(H:H, ROW()), H1161), "")</f>
        <v>6.7000000000000004E-2</v>
      </c>
      <c r="Q1161">
        <f t="shared" si="312"/>
        <v>3.5000000000000003E-2</v>
      </c>
      <c r="R1161" s="1" t="str">
        <f t="shared" si="313"/>
        <v>贵</v>
      </c>
    </row>
    <row r="1162" spans="1:18">
      <c r="A1162" s="3">
        <f>信用曲线—价格!A1161</f>
        <v>46259</v>
      </c>
      <c r="B1162" s="14">
        <f>信用曲线—价格!D1161</f>
        <v>2.0028999999999999</v>
      </c>
      <c r="C1162" s="14">
        <f t="shared" si="301"/>
        <v>2.0748633333333335</v>
      </c>
      <c r="D1162" s="14">
        <f t="shared" si="302"/>
        <v>2.6919276482247522E-2</v>
      </c>
      <c r="E1162" s="14">
        <f t="shared" si="303"/>
        <v>2.1287018862978284</v>
      </c>
      <c r="F1162" s="14">
        <f t="shared" si="304"/>
        <v>2.0210247803688386</v>
      </c>
      <c r="G1162" s="17">
        <f t="shared" si="305"/>
        <v>-16.832529266519753</v>
      </c>
      <c r="H1162" s="17">
        <f>信用曲线—价格!H1161</f>
        <v>35.169999999999987</v>
      </c>
      <c r="I1162" s="17">
        <f t="shared" si="306"/>
        <v>39.998999999999995</v>
      </c>
      <c r="J1162" s="17">
        <f t="shared" si="307"/>
        <v>1.7773391843627391</v>
      </c>
      <c r="K1162" s="17">
        <f t="shared" si="308"/>
        <v>43.553678368725471</v>
      </c>
      <c r="L1162" s="17">
        <f t="shared" si="309"/>
        <v>36.444321631274519</v>
      </c>
      <c r="M1162" s="17">
        <f t="shared" si="310"/>
        <v>-17.924570088902836</v>
      </c>
      <c r="N1162" s="17">
        <f t="shared" si="311"/>
        <v>-17.378549677711295</v>
      </c>
      <c r="O1162" s="18">
        <f>IFERROR(_xlfn.PERCENTRANK.EXC(INDEX(B:B, MAX(4, ROW()-251)):INDEX(B:B, ROW()), B1162), "")</f>
        <v>3.0000000000000001E-3</v>
      </c>
      <c r="P1162" s="18">
        <f>IFERROR(_xlfn.PERCENTRANK.EXC(INDEX(H:H, MAX(4, ROW()-251)):INDEX(H:H, ROW()), H1162), "")</f>
        <v>1.0999999999999999E-2</v>
      </c>
      <c r="Q1162">
        <f t="shared" si="312"/>
        <v>6.9999999999999993E-3</v>
      </c>
      <c r="R1162" s="1" t="str">
        <f t="shared" si="313"/>
        <v>贵</v>
      </c>
    </row>
    <row r="1163" spans="1:18">
      <c r="A1163" s="3">
        <f>信用曲线—价格!A1162</f>
        <v>46260</v>
      </c>
      <c r="B1163" s="14">
        <f>信用曲线—价格!D1162</f>
        <v>2.0015999999999998</v>
      </c>
      <c r="C1163" s="14">
        <f t="shared" si="301"/>
        <v>2.073655</v>
      </c>
      <c r="D1163" s="14">
        <f t="shared" si="302"/>
        <v>2.8532921366290494E-2</v>
      </c>
      <c r="E1163" s="14">
        <f t="shared" si="303"/>
        <v>2.1307208427325812</v>
      </c>
      <c r="F1163" s="14">
        <f t="shared" si="304"/>
        <v>2.0165891572674188</v>
      </c>
      <c r="G1163" s="17">
        <f t="shared" si="305"/>
        <v>-13.133212925339917</v>
      </c>
      <c r="H1163" s="17">
        <f>信用曲线—价格!H1162</f>
        <v>34.059999999999981</v>
      </c>
      <c r="I1163" s="17">
        <f t="shared" si="306"/>
        <v>39.905499999999989</v>
      </c>
      <c r="J1163" s="17">
        <f t="shared" si="307"/>
        <v>1.9354677313205391</v>
      </c>
      <c r="K1163" s="17">
        <f t="shared" si="308"/>
        <v>43.776435462641068</v>
      </c>
      <c r="L1163" s="17">
        <f t="shared" si="309"/>
        <v>36.034564537358911</v>
      </c>
      <c r="M1163" s="17">
        <f t="shared" si="310"/>
        <v>-25.505004622470707</v>
      </c>
      <c r="N1163" s="17">
        <f t="shared" si="311"/>
        <v>-19.319108773905313</v>
      </c>
      <c r="O1163" s="18">
        <f>IFERROR(_xlfn.PERCENTRANK.EXC(INDEX(B:B, MAX(4, ROW()-251)):INDEX(B:B, ROW()), B1163), "")</f>
        <v>3.0000000000000001E-3</v>
      </c>
      <c r="P1163" s="18">
        <f>IFERROR(_xlfn.PERCENTRANK.EXC(INDEX(H:H, MAX(4, ROW()-251)):INDEX(H:H, ROW()), H1163), "")</f>
        <v>3.0000000000000001E-3</v>
      </c>
      <c r="Q1163">
        <f t="shared" si="312"/>
        <v>3.0000000000000001E-3</v>
      </c>
      <c r="R1163" s="1" t="str">
        <f t="shared" si="313"/>
        <v>贵</v>
      </c>
    </row>
    <row r="1164" spans="1:18">
      <c r="A1164" s="3">
        <f>信用曲线—价格!A1163</f>
        <v>46261</v>
      </c>
      <c r="B1164" s="14">
        <f>信用曲线—价格!D1163</f>
        <v>2.0003000000000002</v>
      </c>
      <c r="C1164" s="14">
        <f t="shared" si="301"/>
        <v>2.0725599999999997</v>
      </c>
      <c r="D1164" s="14">
        <f t="shared" si="302"/>
        <v>3.0051916659595192E-2</v>
      </c>
      <c r="E1164" s="14">
        <f t="shared" si="303"/>
        <v>2.1326638333191901</v>
      </c>
      <c r="F1164" s="14">
        <f t="shared" si="304"/>
        <v>2.0124561666808094</v>
      </c>
      <c r="G1164" s="17">
        <f t="shared" si="305"/>
        <v>-10.112638420458211</v>
      </c>
      <c r="H1164" s="17">
        <f>信用曲线—价格!H1163</f>
        <v>32.300000000000018</v>
      </c>
      <c r="I1164" s="17">
        <f t="shared" si="306"/>
        <v>39.808666666666667</v>
      </c>
      <c r="J1164" s="17">
        <f t="shared" si="307"/>
        <v>2.1592265302741085</v>
      </c>
      <c r="K1164" s="17">
        <f t="shared" si="308"/>
        <v>44.127119727214883</v>
      </c>
      <c r="L1164" s="17">
        <f t="shared" si="309"/>
        <v>35.490213606118452</v>
      </c>
      <c r="M1164" s="17">
        <f t="shared" si="310"/>
        <v>-36.93699527804344</v>
      </c>
      <c r="N1164" s="17">
        <f t="shared" si="311"/>
        <v>-23.524816849250826</v>
      </c>
      <c r="O1164" s="18">
        <f>IFERROR(_xlfn.PERCENTRANK.EXC(INDEX(B:B, MAX(4, ROW()-251)):INDEX(B:B, ROW()), B1164), "")</f>
        <v>3.0000000000000001E-3</v>
      </c>
      <c r="P1164" s="18">
        <f>IFERROR(_xlfn.PERCENTRANK.EXC(INDEX(H:H, MAX(4, ROW()-251)):INDEX(H:H, ROW()), H1164), "")</f>
        <v>3.0000000000000001E-3</v>
      </c>
      <c r="Q1164">
        <f t="shared" si="312"/>
        <v>3.0000000000000001E-3</v>
      </c>
      <c r="R1164" s="1" t="str">
        <f t="shared" si="313"/>
        <v>贵</v>
      </c>
    </row>
    <row r="1165" spans="1:18">
      <c r="A1165" s="3">
        <f>信用曲线—价格!A1164</f>
        <v>46262</v>
      </c>
      <c r="B1165" s="14">
        <f>信用曲线—价格!D1164</f>
        <v>2.0093999999999999</v>
      </c>
      <c r="C1165" s="14">
        <f t="shared" si="301"/>
        <v>2.0717949999999998</v>
      </c>
      <c r="D1165" s="14">
        <f t="shared" si="302"/>
        <v>3.106584273355165E-2</v>
      </c>
      <c r="E1165" s="14">
        <f t="shared" si="303"/>
        <v>2.1339266854671033</v>
      </c>
      <c r="F1165" s="14">
        <f t="shared" si="304"/>
        <v>2.0096633145328964</v>
      </c>
      <c r="G1165" s="17">
        <f t="shared" si="305"/>
        <v>-0.21190036204307941</v>
      </c>
      <c r="H1165" s="17">
        <f>信用曲线—价格!H1164</f>
        <v>33.45999999999998</v>
      </c>
      <c r="I1165" s="17">
        <f t="shared" si="306"/>
        <v>39.732333333333337</v>
      </c>
      <c r="J1165" s="17">
        <f t="shared" si="307"/>
        <v>2.299230060271594</v>
      </c>
      <c r="K1165" s="17">
        <f t="shared" si="308"/>
        <v>44.330793453876524</v>
      </c>
      <c r="L1165" s="17">
        <f t="shared" si="309"/>
        <v>35.133873212790149</v>
      </c>
      <c r="M1165" s="17">
        <f t="shared" si="310"/>
        <v>-18.200366741382609</v>
      </c>
      <c r="N1165" s="17">
        <f t="shared" si="311"/>
        <v>-9.2061335517128438</v>
      </c>
      <c r="O1165" s="18">
        <f>IFERROR(_xlfn.PERCENTRANK.EXC(INDEX(B:B, MAX(4, ROW()-251)):INDEX(B:B, ROW()), B1165), "")</f>
        <v>1.4999999999999999E-2</v>
      </c>
      <c r="P1165" s="18">
        <f>IFERROR(_xlfn.PERCENTRANK.EXC(INDEX(H:H, MAX(4, ROW()-251)):INDEX(H:H, ROW()), H1165), "")</f>
        <v>7.0000000000000001E-3</v>
      </c>
      <c r="Q1165">
        <f t="shared" si="312"/>
        <v>1.0999999999999999E-2</v>
      </c>
      <c r="R1165" s="1" t="str">
        <f t="shared" si="313"/>
        <v>贵</v>
      </c>
    </row>
    <row r="1166" spans="1:18">
      <c r="A1166" s="3">
        <f>信用曲线—价格!A1165</f>
        <v>46265</v>
      </c>
      <c r="B1166" s="14">
        <f>信用曲线—价格!D1165</f>
        <v>2.0142000000000002</v>
      </c>
      <c r="C1166" s="14">
        <f t="shared" si="301"/>
        <v>2.0711433333333331</v>
      </c>
      <c r="D1166" s="14">
        <f t="shared" si="302"/>
        <v>3.1860327419485773E-2</v>
      </c>
      <c r="E1166" s="14">
        <f t="shared" si="303"/>
        <v>2.1348639881723046</v>
      </c>
      <c r="F1166" s="14">
        <f t="shared" si="304"/>
        <v>2.0074226784943616</v>
      </c>
      <c r="G1166" s="17">
        <f t="shared" si="305"/>
        <v>5.3179942381050251</v>
      </c>
      <c r="H1166" s="17">
        <f>信用曲线—价格!H1165</f>
        <v>34.170000000000009</v>
      </c>
      <c r="I1166" s="17">
        <f t="shared" si="306"/>
        <v>39.684333333333335</v>
      </c>
      <c r="J1166" s="17">
        <f t="shared" si="307"/>
        <v>2.384652457829608</v>
      </c>
      <c r="K1166" s="17">
        <f t="shared" si="308"/>
        <v>44.453638248992547</v>
      </c>
      <c r="L1166" s="17">
        <f t="shared" si="309"/>
        <v>34.915028417674122</v>
      </c>
      <c r="M1166" s="17">
        <f t="shared" si="310"/>
        <v>-7.8106603671736075</v>
      </c>
      <c r="N1166" s="17">
        <f t="shared" si="311"/>
        <v>-1.2463330645342912</v>
      </c>
      <c r="O1166" s="18">
        <f>IFERROR(_xlfn.PERCENTRANK.EXC(INDEX(B:B, MAX(4, ROW()-251)):INDEX(B:B, ROW()), B1166), "")</f>
        <v>1.9E-2</v>
      </c>
      <c r="P1166" s="18">
        <f>IFERROR(_xlfn.PERCENTRANK.EXC(INDEX(H:H, MAX(4, ROW()-251)):INDEX(H:H, ROW()), H1166), "")</f>
        <v>1.4999999999999999E-2</v>
      </c>
      <c r="Q1166">
        <f t="shared" si="312"/>
        <v>1.7000000000000001E-2</v>
      </c>
      <c r="R1166" s="1" t="str">
        <f t="shared" si="313"/>
        <v>贵</v>
      </c>
    </row>
    <row r="1167" spans="1:18">
      <c r="A1167" s="3">
        <f>信用曲线—价格!A1166</f>
        <v>46266</v>
      </c>
      <c r="B1167" s="14">
        <f>信用曲线—价格!D1166</f>
        <v>2.0095999999999998</v>
      </c>
      <c r="C1167" s="14">
        <f t="shared" si="301"/>
        <v>2.0702616666666667</v>
      </c>
      <c r="D1167" s="14">
        <f t="shared" si="302"/>
        <v>3.2821030317061149E-2</v>
      </c>
      <c r="E1167" s="14">
        <f t="shared" si="303"/>
        <v>2.1359037273007888</v>
      </c>
      <c r="F1167" s="14">
        <f t="shared" si="304"/>
        <v>2.0046196060325445</v>
      </c>
      <c r="G1167" s="17">
        <f t="shared" si="305"/>
        <v>3.7935996519176873</v>
      </c>
      <c r="H1167" s="17">
        <f>信用曲线—价格!H1166</f>
        <v>34.589999999999989</v>
      </c>
      <c r="I1167" s="17">
        <f t="shared" si="306"/>
        <v>39.644666666666673</v>
      </c>
      <c r="J1167" s="17">
        <f t="shared" si="307"/>
        <v>2.4494817623233747</v>
      </c>
      <c r="K1167" s="17">
        <f t="shared" si="308"/>
        <v>44.543630191313426</v>
      </c>
      <c r="L1167" s="17">
        <f t="shared" si="309"/>
        <v>34.74570314201992</v>
      </c>
      <c r="M1167" s="17">
        <f t="shared" si="310"/>
        <v>-1.5891437161818638</v>
      </c>
      <c r="N1167" s="17">
        <f t="shared" si="311"/>
        <v>1.1022279678679117</v>
      </c>
      <c r="O1167" s="18">
        <f>IFERROR(_xlfn.PERCENTRANK.EXC(INDEX(B:B, MAX(4, ROW()-251)):INDEX(B:B, ROW()), B1167), "")</f>
        <v>1.9E-2</v>
      </c>
      <c r="P1167" s="18">
        <f>IFERROR(_xlfn.PERCENTRANK.EXC(INDEX(H:H, MAX(4, ROW()-251)):INDEX(H:H, ROW()), H1167), "")</f>
        <v>2.7E-2</v>
      </c>
      <c r="Q1167">
        <f t="shared" si="312"/>
        <v>2.3E-2</v>
      </c>
      <c r="R1167" s="1" t="str">
        <f t="shared" si="313"/>
        <v>贵</v>
      </c>
    </row>
    <row r="1168" spans="1:18">
      <c r="A1168" s="3">
        <f>信用曲线—价格!A1167</f>
        <v>46267</v>
      </c>
      <c r="B1168" s="14">
        <f>信用曲线—价格!D1167</f>
        <v>2.0093000000000001</v>
      </c>
      <c r="C1168" s="14">
        <f t="shared" si="301"/>
        <v>2.0689416666666665</v>
      </c>
      <c r="D1168" s="14">
        <f t="shared" si="302"/>
        <v>3.365707567418557E-2</v>
      </c>
      <c r="E1168" s="14">
        <f t="shared" si="303"/>
        <v>2.1362558180150377</v>
      </c>
      <c r="F1168" s="14">
        <f t="shared" si="304"/>
        <v>2.0016275153182952</v>
      </c>
      <c r="G1168" s="17">
        <f t="shared" si="305"/>
        <v>5.6990131554934456</v>
      </c>
      <c r="H1168" s="17">
        <f>信用曲线—价格!H1167</f>
        <v>34.310000000000016</v>
      </c>
      <c r="I1168" s="17">
        <f t="shared" si="306"/>
        <v>39.581500000000005</v>
      </c>
      <c r="J1168" s="17">
        <f t="shared" si="307"/>
        <v>2.5372845654560927</v>
      </c>
      <c r="K1168" s="17">
        <f t="shared" si="308"/>
        <v>44.656069130912194</v>
      </c>
      <c r="L1168" s="17">
        <f t="shared" si="309"/>
        <v>34.506930869087817</v>
      </c>
      <c r="M1168" s="17">
        <f t="shared" si="310"/>
        <v>-1.9403703448257215</v>
      </c>
      <c r="N1168" s="17">
        <f t="shared" si="311"/>
        <v>1.879321405333862</v>
      </c>
      <c r="O1168" s="18">
        <f>IFERROR(_xlfn.PERCENTRANK.EXC(INDEX(B:B, MAX(4, ROW()-251)):INDEX(B:B, ROW()), B1168), "")</f>
        <v>1.4999999999999999E-2</v>
      </c>
      <c r="P1168" s="18">
        <f>IFERROR(_xlfn.PERCENTRANK.EXC(INDEX(H:H, MAX(4, ROW()-251)):INDEX(H:H, ROW()), H1168), "")</f>
        <v>1.9E-2</v>
      </c>
      <c r="Q1168">
        <f t="shared" si="312"/>
        <v>1.7000000000000001E-2</v>
      </c>
      <c r="R1168" s="1" t="str">
        <f t="shared" si="313"/>
        <v>贵</v>
      </c>
    </row>
    <row r="1169" spans="1:18">
      <c r="A1169" s="3">
        <f>信用曲线—价格!A1168</f>
        <v>46268</v>
      </c>
      <c r="B1169" s="14">
        <f>信用曲线—价格!D1168</f>
        <v>2.0089000000000001</v>
      </c>
      <c r="C1169" s="14">
        <f t="shared" si="301"/>
        <v>2.0674233333333332</v>
      </c>
      <c r="D1169" s="14">
        <f t="shared" si="302"/>
        <v>3.4281285929377736E-2</v>
      </c>
      <c r="E1169" s="14">
        <f t="shared" si="303"/>
        <v>2.1359859051920886</v>
      </c>
      <c r="F1169" s="14">
        <f t="shared" si="304"/>
        <v>1.9988607614745777</v>
      </c>
      <c r="G1169" s="17">
        <f t="shared" si="305"/>
        <v>7.3212237035857477</v>
      </c>
      <c r="H1169" s="17">
        <f>信用曲线—价格!H1168</f>
        <v>35.02000000000001</v>
      </c>
      <c r="I1169" s="17">
        <f t="shared" si="306"/>
        <v>39.534666666666674</v>
      </c>
      <c r="J1169" s="17">
        <f t="shared" si="307"/>
        <v>2.5954291416601123</v>
      </c>
      <c r="K1169" s="17">
        <f t="shared" si="308"/>
        <v>44.725524949986898</v>
      </c>
      <c r="L1169" s="17">
        <f t="shared" si="309"/>
        <v>34.343808383346449</v>
      </c>
      <c r="M1169" s="17">
        <f t="shared" si="310"/>
        <v>6.5132929830348729</v>
      </c>
      <c r="N1169" s="17">
        <f t="shared" si="311"/>
        <v>6.9172583433103103</v>
      </c>
      <c r="O1169" s="18">
        <f>IFERROR(_xlfn.PERCENTRANK.EXC(INDEX(B:B, MAX(4, ROW()-251)):INDEX(B:B, ROW()), B1169), "")</f>
        <v>1.4999999999999999E-2</v>
      </c>
      <c r="P1169" s="18">
        <f>IFERROR(_xlfn.PERCENTRANK.EXC(INDEX(H:H, MAX(4, ROW()-251)):INDEX(H:H, ROW()), H1169), "")</f>
        <v>3.5000000000000003E-2</v>
      </c>
      <c r="Q1169">
        <f t="shared" si="312"/>
        <v>2.5000000000000001E-2</v>
      </c>
      <c r="R1169" s="1" t="str">
        <f t="shared" si="313"/>
        <v>贵</v>
      </c>
    </row>
    <row r="1170" spans="1:18">
      <c r="A1170" s="3">
        <f>信用曲线—价格!A1169</f>
        <v>46269</v>
      </c>
      <c r="B1170" s="14">
        <f>信用曲线—价格!D1169</f>
        <v>1.9977</v>
      </c>
      <c r="C1170" s="14">
        <f t="shared" si="301"/>
        <v>2.0656716666666664</v>
      </c>
      <c r="D1170" s="14">
        <f t="shared" si="302"/>
        <v>3.5117942160410281E-2</v>
      </c>
      <c r="E1170" s="14">
        <f t="shared" si="303"/>
        <v>2.1359075509874867</v>
      </c>
      <c r="F1170" s="14">
        <f t="shared" si="304"/>
        <v>1.9954357823458457</v>
      </c>
      <c r="G1170" s="17">
        <f t="shared" si="305"/>
        <v>1.6118666946741222</v>
      </c>
      <c r="H1170" s="17">
        <f>信用曲线—价格!H1169</f>
        <v>33.9</v>
      </c>
      <c r="I1170" s="17">
        <f t="shared" si="306"/>
        <v>39.485333333333337</v>
      </c>
      <c r="J1170" s="17">
        <f t="shared" si="307"/>
        <v>2.6740703860180171</v>
      </c>
      <c r="K1170" s="17">
        <f t="shared" si="308"/>
        <v>44.833474105369369</v>
      </c>
      <c r="L1170" s="17">
        <f t="shared" si="309"/>
        <v>34.137192561297304</v>
      </c>
      <c r="M1170" s="17">
        <f t="shared" si="310"/>
        <v>-2.2175235414288359</v>
      </c>
      <c r="N1170" s="17">
        <f t="shared" si="311"/>
        <v>-0.30282842337735683</v>
      </c>
      <c r="O1170" s="18">
        <f>IFERROR(_xlfn.PERCENTRANK.EXC(INDEX(B:B, MAX(4, ROW()-251)):INDEX(B:B, ROW()), B1170), "")</f>
        <v>3.0000000000000001E-3</v>
      </c>
      <c r="P1170" s="18">
        <f>IFERROR(_xlfn.PERCENTRANK.EXC(INDEX(H:H, MAX(4, ROW()-251)):INDEX(H:H, ROW()), H1170), "")</f>
        <v>1.0999999999999999E-2</v>
      </c>
      <c r="Q1170">
        <f t="shared" si="312"/>
        <v>6.9999999999999993E-3</v>
      </c>
      <c r="R1170" s="1" t="str">
        <f t="shared" si="313"/>
        <v>贵</v>
      </c>
    </row>
    <row r="1171" spans="1:18">
      <c r="A1171" s="3">
        <f>信用曲线—价格!A1170</f>
        <v>46272</v>
      </c>
      <c r="B1171" s="14">
        <f>信用曲线—价格!D1170</f>
        <v>1.9941</v>
      </c>
      <c r="C1171" s="14">
        <f t="shared" si="301"/>
        <v>2.063568333333333</v>
      </c>
      <c r="D1171" s="14">
        <f t="shared" si="302"/>
        <v>3.5567012385868152E-2</v>
      </c>
      <c r="E1171" s="14">
        <f t="shared" si="303"/>
        <v>2.1347023581050695</v>
      </c>
      <c r="F1171" s="14">
        <f t="shared" si="304"/>
        <v>1.9924343085615968</v>
      </c>
      <c r="G1171" s="17">
        <f t="shared" si="305"/>
        <v>1.1708120296498783</v>
      </c>
      <c r="H1171" s="17">
        <f>信用曲线—价格!H1170</f>
        <v>33.539999999999992</v>
      </c>
      <c r="I1171" s="17">
        <f t="shared" si="306"/>
        <v>39.390333333333345</v>
      </c>
      <c r="J1171" s="17">
        <f t="shared" si="307"/>
        <v>2.7820057187592293</v>
      </c>
      <c r="K1171" s="17">
        <f t="shared" si="308"/>
        <v>44.954344770851804</v>
      </c>
      <c r="L1171" s="17">
        <f t="shared" si="309"/>
        <v>33.826321895814885</v>
      </c>
      <c r="M1171" s="17">
        <f t="shared" si="310"/>
        <v>-2.5729808343330127</v>
      </c>
      <c r="N1171" s="17">
        <f t="shared" si="311"/>
        <v>-0.70108440234156721</v>
      </c>
      <c r="O1171" s="18">
        <f>IFERROR(_xlfn.PERCENTRANK.EXC(INDEX(B:B, MAX(4, ROW()-251)):INDEX(B:B, ROW()), B1171), "")</f>
        <v>3.0000000000000001E-3</v>
      </c>
      <c r="P1171" s="18">
        <f>IFERROR(_xlfn.PERCENTRANK.EXC(INDEX(H:H, MAX(4, ROW()-251)):INDEX(H:H, ROW()), H1171), "")</f>
        <v>1.0999999999999999E-2</v>
      </c>
      <c r="Q1171">
        <f t="shared" si="312"/>
        <v>6.9999999999999993E-3</v>
      </c>
      <c r="R1171" s="1" t="str">
        <f t="shared" si="313"/>
        <v>贵</v>
      </c>
    </row>
    <row r="1172" spans="1:18">
      <c r="A1172" s="3">
        <f>信用曲线—价格!A1171</f>
        <v>46273</v>
      </c>
      <c r="B1172" s="14">
        <f>信用曲线—价格!D1171</f>
        <v>1.9793000000000001</v>
      </c>
      <c r="C1172" s="14">
        <f t="shared" si="301"/>
        <v>2.0611716666666662</v>
      </c>
      <c r="D1172" s="14">
        <f t="shared" si="302"/>
        <v>3.6324391075497078E-2</v>
      </c>
      <c r="E1172" s="14">
        <f t="shared" si="303"/>
        <v>2.1338204488176604</v>
      </c>
      <c r="F1172" s="14">
        <f t="shared" si="304"/>
        <v>1.9885228845156719</v>
      </c>
      <c r="G1172" s="17">
        <f t="shared" si="305"/>
        <v>-6.3475837051906181</v>
      </c>
      <c r="H1172" s="17">
        <f>信用曲线—价格!H1171</f>
        <v>31.810000000000006</v>
      </c>
      <c r="I1172" s="17">
        <f t="shared" si="306"/>
        <v>39.262666666666675</v>
      </c>
      <c r="J1172" s="17">
        <f t="shared" si="307"/>
        <v>2.9490330886906149</v>
      </c>
      <c r="K1172" s="17">
        <f t="shared" si="308"/>
        <v>45.160732844047907</v>
      </c>
      <c r="L1172" s="17">
        <f t="shared" si="309"/>
        <v>33.364600489285444</v>
      </c>
      <c r="M1172" s="17">
        <f t="shared" si="310"/>
        <v>-13.178900020207024</v>
      </c>
      <c r="N1172" s="17">
        <f t="shared" si="311"/>
        <v>-9.7632418626988215</v>
      </c>
      <c r="O1172" s="18">
        <f>IFERROR(_xlfn.PERCENTRANK.EXC(INDEX(B:B, MAX(4, ROW()-251)):INDEX(B:B, ROW()), B1172), "")</f>
        <v>3.0000000000000001E-3</v>
      </c>
      <c r="P1172" s="18">
        <f>IFERROR(_xlfn.PERCENTRANK.EXC(INDEX(H:H, MAX(4, ROW()-251)):INDEX(H:H, ROW()), H1172), "")</f>
        <v>3.0000000000000001E-3</v>
      </c>
      <c r="Q1172">
        <f t="shared" si="312"/>
        <v>3.0000000000000001E-3</v>
      </c>
      <c r="R1172" s="1" t="str">
        <f t="shared" si="313"/>
        <v>贵</v>
      </c>
    </row>
    <row r="1173" spans="1:18">
      <c r="A1173" s="3">
        <f>信用曲线—价格!A1172</f>
        <v>46274</v>
      </c>
      <c r="B1173" s="14">
        <f>信用曲线—价格!D1172</f>
        <v>1.9754</v>
      </c>
      <c r="C1173" s="14">
        <f t="shared" si="301"/>
        <v>2.0587766666666663</v>
      </c>
      <c r="D1173" s="14">
        <f t="shared" si="302"/>
        <v>3.7167770650675891E-2</v>
      </c>
      <c r="E1173" s="14">
        <f t="shared" si="303"/>
        <v>2.133112207968018</v>
      </c>
      <c r="F1173" s="14">
        <f t="shared" si="304"/>
        <v>1.9844411253653145</v>
      </c>
      <c r="G1173" s="17">
        <f t="shared" si="305"/>
        <v>-6.0812938246203485</v>
      </c>
      <c r="H1173" s="17">
        <f>信用曲线—价格!H1172</f>
        <v>31.120000000000015</v>
      </c>
      <c r="I1173" s="17">
        <f t="shared" si="306"/>
        <v>39.090166666666661</v>
      </c>
      <c r="J1173" s="17">
        <f t="shared" si="307"/>
        <v>3.1157236511052311</v>
      </c>
      <c r="K1173" s="17">
        <f t="shared" si="308"/>
        <v>45.321613968877124</v>
      </c>
      <c r="L1173" s="17">
        <f t="shared" si="309"/>
        <v>32.858719364456199</v>
      </c>
      <c r="M1173" s="17">
        <f t="shared" si="310"/>
        <v>-13.95116800425652</v>
      </c>
      <c r="N1173" s="17">
        <f t="shared" si="311"/>
        <v>-10.016230914438434</v>
      </c>
      <c r="O1173" s="18">
        <f>IFERROR(_xlfn.PERCENTRANK.EXC(INDEX(B:B, MAX(4, ROW()-251)):INDEX(B:B, ROW()), B1173), "")</f>
        <v>3.0000000000000001E-3</v>
      </c>
      <c r="P1173" s="18">
        <f>IFERROR(_xlfn.PERCENTRANK.EXC(INDEX(H:H, MAX(4, ROW()-251)):INDEX(H:H, ROW()), H1173), "")</f>
        <v>3.0000000000000001E-3</v>
      </c>
      <c r="Q1173">
        <f t="shared" si="312"/>
        <v>3.0000000000000001E-3</v>
      </c>
      <c r="R1173" s="1" t="str">
        <f t="shared" si="313"/>
        <v>贵</v>
      </c>
    </row>
    <row r="1174" spans="1:18">
      <c r="A1174" s="3">
        <f>信用曲线—价格!A1173</f>
        <v>46275</v>
      </c>
      <c r="B1174" s="14">
        <f>信用曲线—价格!D1173</f>
        <v>1.9601999999999999</v>
      </c>
      <c r="C1174" s="14">
        <f t="shared" si="301"/>
        <v>2.0562983333333329</v>
      </c>
      <c r="D1174" s="14">
        <f t="shared" si="302"/>
        <v>3.8695164554334263E-2</v>
      </c>
      <c r="E1174" s="14">
        <f t="shared" si="303"/>
        <v>2.1336886624420015</v>
      </c>
      <c r="F1174" s="14">
        <f t="shared" si="304"/>
        <v>1.9789080042246643</v>
      </c>
      <c r="G1174" s="17">
        <f t="shared" si="305"/>
        <v>-12.086784253362756</v>
      </c>
      <c r="H1174" s="17">
        <f>信用曲线—价格!H1173</f>
        <v>29.349999999999987</v>
      </c>
      <c r="I1174" s="17">
        <f t="shared" si="306"/>
        <v>38.888499999999993</v>
      </c>
      <c r="J1174" s="17">
        <f t="shared" si="307"/>
        <v>3.343646048598012</v>
      </c>
      <c r="K1174" s="17">
        <f t="shared" si="308"/>
        <v>45.575792097196015</v>
      </c>
      <c r="L1174" s="17">
        <f t="shared" si="309"/>
        <v>32.201207902803972</v>
      </c>
      <c r="M1174" s="17">
        <f t="shared" si="310"/>
        <v>-21.318105006954127</v>
      </c>
      <c r="N1174" s="17">
        <f t="shared" si="311"/>
        <v>-16.702444630158443</v>
      </c>
      <c r="O1174" s="18">
        <f>IFERROR(_xlfn.PERCENTRANK.EXC(INDEX(B:B, MAX(4, ROW()-251)):INDEX(B:B, ROW()), B1174), "")</f>
        <v>3.0000000000000001E-3</v>
      </c>
      <c r="P1174" s="18">
        <f>IFERROR(_xlfn.PERCENTRANK.EXC(INDEX(H:H, MAX(4, ROW()-251)):INDEX(H:H, ROW()), H1174), "")</f>
        <v>3.0000000000000001E-3</v>
      </c>
      <c r="Q1174">
        <f t="shared" si="312"/>
        <v>3.0000000000000001E-3</v>
      </c>
      <c r="R1174" s="1" t="str">
        <f t="shared" si="313"/>
        <v>贵</v>
      </c>
    </row>
    <row r="1175" spans="1:18">
      <c r="A1175" s="3">
        <f>信用曲线—价格!A1174</f>
        <v>46276</v>
      </c>
      <c r="B1175" s="14">
        <f>信用曲线—价格!D1174</f>
        <v>1.9652000000000001</v>
      </c>
      <c r="C1175" s="14">
        <f t="shared" si="301"/>
        <v>2.0538799999999995</v>
      </c>
      <c r="D1175" s="14">
        <f t="shared" si="302"/>
        <v>3.9781917363954991E-2</v>
      </c>
      <c r="E1175" s="14">
        <f t="shared" si="303"/>
        <v>2.1334438347279097</v>
      </c>
      <c r="F1175" s="14">
        <f t="shared" si="304"/>
        <v>1.9743161652720895</v>
      </c>
      <c r="G1175" s="17">
        <f t="shared" si="305"/>
        <v>-5.7288372935169924</v>
      </c>
      <c r="H1175" s="17">
        <f>信用曲线—价格!H1174</f>
        <v>29.220000000000002</v>
      </c>
      <c r="I1175" s="17">
        <f t="shared" si="306"/>
        <v>38.671333333333322</v>
      </c>
      <c r="J1175" s="17">
        <f t="shared" si="307"/>
        <v>3.5390525719950316</v>
      </c>
      <c r="K1175" s="17">
        <f t="shared" si="308"/>
        <v>45.749438477323388</v>
      </c>
      <c r="L1175" s="17">
        <f t="shared" si="309"/>
        <v>31.593228189343257</v>
      </c>
      <c r="M1175" s="17">
        <f t="shared" si="310"/>
        <v>-16.764572869889722</v>
      </c>
      <c r="N1175" s="17">
        <f t="shared" si="311"/>
        <v>-11.246705081703357</v>
      </c>
      <c r="O1175" s="18">
        <f>IFERROR(_xlfn.PERCENTRANK.EXC(INDEX(B:B, MAX(4, ROW()-251)):INDEX(B:B, ROW()), B1175), "")</f>
        <v>7.0000000000000001E-3</v>
      </c>
      <c r="P1175" s="18">
        <f>IFERROR(_xlfn.PERCENTRANK.EXC(INDEX(H:H, MAX(4, ROW()-251)):INDEX(H:H, ROW()), H1175), "")</f>
        <v>3.0000000000000001E-3</v>
      </c>
      <c r="Q1175">
        <f t="shared" si="312"/>
        <v>5.0000000000000001E-3</v>
      </c>
      <c r="R1175" s="1" t="str">
        <f t="shared" si="313"/>
        <v>贵</v>
      </c>
    </row>
    <row r="1176" spans="1:18">
      <c r="A1176" s="3">
        <f>信用曲线—价格!A1175</f>
        <v>46279</v>
      </c>
      <c r="B1176" s="14">
        <f>信用曲线—价格!D1175</f>
        <v>1.9683999999999999</v>
      </c>
      <c r="C1176" s="14">
        <f t="shared" si="301"/>
        <v>2.0515716666666663</v>
      </c>
      <c r="D1176" s="14">
        <f t="shared" si="302"/>
        <v>4.0661784380909179E-2</v>
      </c>
      <c r="E1176" s="14">
        <f t="shared" si="303"/>
        <v>2.1328952354284847</v>
      </c>
      <c r="F1176" s="14">
        <f t="shared" si="304"/>
        <v>1.970248097904848</v>
      </c>
      <c r="G1176" s="17">
        <f t="shared" si="305"/>
        <v>-1.1362621765043381</v>
      </c>
      <c r="H1176" s="17">
        <f>信用曲线—价格!H1175</f>
        <v>29.669999999999995</v>
      </c>
      <c r="I1176" s="17">
        <f t="shared" si="306"/>
        <v>38.473499999999987</v>
      </c>
      <c r="J1176" s="17">
        <f t="shared" si="307"/>
        <v>3.7039034951919216</v>
      </c>
      <c r="K1176" s="17">
        <f t="shared" si="308"/>
        <v>45.881306990383834</v>
      </c>
      <c r="L1176" s="17">
        <f t="shared" si="309"/>
        <v>31.065693009616144</v>
      </c>
      <c r="M1176" s="17">
        <f t="shared" si="310"/>
        <v>-9.4204196426007982</v>
      </c>
      <c r="N1176" s="17">
        <f t="shared" si="311"/>
        <v>-5.2783409095525684</v>
      </c>
      <c r="O1176" s="18">
        <f>IFERROR(_xlfn.PERCENTRANK.EXC(INDEX(B:B, MAX(4, ROW()-251)):INDEX(B:B, ROW()), B1176), "")</f>
        <v>1.0999999999999999E-2</v>
      </c>
      <c r="P1176" s="18">
        <f>IFERROR(_xlfn.PERCENTRANK.EXC(INDEX(H:H, MAX(4, ROW()-251)):INDEX(H:H, ROW()), H1176), "")</f>
        <v>1.0999999999999999E-2</v>
      </c>
      <c r="Q1176">
        <f t="shared" si="312"/>
        <v>1.0999999999999999E-2</v>
      </c>
      <c r="R1176" s="1" t="str">
        <f t="shared" si="313"/>
        <v>贵</v>
      </c>
    </row>
    <row r="1177" spans="1:18">
      <c r="A1177" s="3">
        <f>信用曲线—价格!A1176</f>
        <v>46280</v>
      </c>
      <c r="B1177" s="14">
        <f>信用曲线—价格!D1176</f>
        <v>1.9612000000000001</v>
      </c>
      <c r="C1177" s="14">
        <f t="shared" si="301"/>
        <v>2.0491366666666662</v>
      </c>
      <c r="D1177" s="14">
        <f t="shared" si="302"/>
        <v>4.1630965360367984E-2</v>
      </c>
      <c r="E1177" s="14">
        <f t="shared" si="303"/>
        <v>2.132398597387402</v>
      </c>
      <c r="F1177" s="14">
        <f t="shared" si="304"/>
        <v>1.9658747359459301</v>
      </c>
      <c r="G1177" s="17">
        <f t="shared" si="305"/>
        <v>-2.807246904716457</v>
      </c>
      <c r="H1177" s="17">
        <f>信用曲线—价格!H1176</f>
        <v>29.150000000000009</v>
      </c>
      <c r="I1177" s="17">
        <f t="shared" si="306"/>
        <v>38.276833333333329</v>
      </c>
      <c r="J1177" s="17">
        <f t="shared" si="307"/>
        <v>3.8792999069885785</v>
      </c>
      <c r="K1177" s="17">
        <f t="shared" si="308"/>
        <v>46.035433147310485</v>
      </c>
      <c r="L1177" s="17">
        <f t="shared" si="309"/>
        <v>30.518233519356173</v>
      </c>
      <c r="M1177" s="17">
        <f t="shared" si="310"/>
        <v>-8.8175286273386853</v>
      </c>
      <c r="N1177" s="17">
        <f t="shared" si="311"/>
        <v>-5.8123877660275713</v>
      </c>
      <c r="O1177" s="18">
        <f>IFERROR(_xlfn.PERCENTRANK.EXC(INDEX(B:B, MAX(4, ROW()-251)):INDEX(B:B, ROW()), B1177), "")</f>
        <v>7.0000000000000001E-3</v>
      </c>
      <c r="P1177" s="18">
        <f>IFERROR(_xlfn.PERCENTRANK.EXC(INDEX(H:H, MAX(4, ROW()-251)):INDEX(H:H, ROW()), H1177), "")</f>
        <v>3.0000000000000001E-3</v>
      </c>
      <c r="Q1177">
        <f t="shared" si="312"/>
        <v>5.0000000000000001E-3</v>
      </c>
      <c r="R1177" s="1" t="str">
        <f t="shared" si="313"/>
        <v>贵</v>
      </c>
    </row>
    <row r="1178" spans="1:18">
      <c r="A1178" s="3">
        <f>信用曲线—价格!A1177</f>
        <v>46281</v>
      </c>
      <c r="B1178" s="14">
        <f>信用曲线—价格!D1177</f>
        <v>1.9633</v>
      </c>
      <c r="C1178" s="14">
        <f t="shared" si="301"/>
        <v>2.046653333333333</v>
      </c>
      <c r="D1178" s="14">
        <f t="shared" si="302"/>
        <v>4.2238910756799891E-2</v>
      </c>
      <c r="E1178" s="14">
        <f t="shared" si="303"/>
        <v>2.1311311548469329</v>
      </c>
      <c r="F1178" s="14">
        <f t="shared" si="304"/>
        <v>1.9621755118197333</v>
      </c>
      <c r="G1178" s="17">
        <f t="shared" si="305"/>
        <v>0.66555230717316294</v>
      </c>
      <c r="H1178" s="17">
        <f>信用曲线—价格!H1177</f>
        <v>29.560000000000009</v>
      </c>
      <c r="I1178" s="17">
        <f t="shared" si="306"/>
        <v>38.076666666666668</v>
      </c>
      <c r="J1178" s="17">
        <f t="shared" si="307"/>
        <v>4.0140079580148065</v>
      </c>
      <c r="K1178" s="17">
        <f t="shared" si="308"/>
        <v>46.104682582696284</v>
      </c>
      <c r="L1178" s="17">
        <f t="shared" si="309"/>
        <v>30.048650750637055</v>
      </c>
      <c r="M1178" s="17">
        <f t="shared" si="310"/>
        <v>-3.043409204392284</v>
      </c>
      <c r="N1178" s="17">
        <f t="shared" si="311"/>
        <v>-1.1889284486095606</v>
      </c>
      <c r="O1178" s="18">
        <f>IFERROR(_xlfn.PERCENTRANK.EXC(INDEX(B:B, MAX(4, ROW()-251)):INDEX(B:B, ROW()), B1178), "")</f>
        <v>1.0999999999999999E-2</v>
      </c>
      <c r="P1178" s="18">
        <f>IFERROR(_xlfn.PERCENTRANK.EXC(INDEX(H:H, MAX(4, ROW()-251)):INDEX(H:H, ROW()), H1178), "")</f>
        <v>1.4999999999999999E-2</v>
      </c>
      <c r="Q1178">
        <f t="shared" si="312"/>
        <v>1.2999999999999999E-2</v>
      </c>
      <c r="R1178" s="1" t="str">
        <f t="shared" si="313"/>
        <v>贵</v>
      </c>
    </row>
    <row r="1179" spans="1:18">
      <c r="A1179" s="3">
        <f>信用曲线—价格!A1178</f>
        <v>46282</v>
      </c>
      <c r="B1179" s="14">
        <f>信用曲线—价格!D1178</f>
        <v>1.9615</v>
      </c>
      <c r="C1179" s="14">
        <f t="shared" si="301"/>
        <v>2.0441949999999998</v>
      </c>
      <c r="D1179" s="14">
        <f t="shared" si="302"/>
        <v>4.2836858139390185E-2</v>
      </c>
      <c r="E1179" s="14">
        <f t="shared" si="303"/>
        <v>2.1298687162787799</v>
      </c>
      <c r="F1179" s="14">
        <f t="shared" si="304"/>
        <v>1.9585212837212194</v>
      </c>
      <c r="G1179" s="17">
        <f t="shared" si="305"/>
        <v>1.7384073016559618</v>
      </c>
      <c r="H1179" s="17">
        <f>信用曲线—价格!H1178</f>
        <v>29.65</v>
      </c>
      <c r="I1179" s="17">
        <f t="shared" si="306"/>
        <v>37.858499999999999</v>
      </c>
      <c r="J1179" s="17">
        <f t="shared" si="307"/>
        <v>4.110815756810501</v>
      </c>
      <c r="K1179" s="17">
        <f t="shared" si="308"/>
        <v>46.080131513620998</v>
      </c>
      <c r="L1179" s="17">
        <f t="shared" si="309"/>
        <v>29.636868486378997</v>
      </c>
      <c r="M1179" s="17">
        <f t="shared" si="310"/>
        <v>7.9859536390349983E-2</v>
      </c>
      <c r="N1179" s="17">
        <f t="shared" si="311"/>
        <v>0.90913341902315592</v>
      </c>
      <c r="O1179" s="18">
        <f>IFERROR(_xlfn.PERCENTRANK.EXC(INDEX(B:B, MAX(4, ROW()-251)):INDEX(B:B, ROW()), B1179), "")</f>
        <v>1.0999999999999999E-2</v>
      </c>
      <c r="P1179" s="18">
        <f>IFERROR(_xlfn.PERCENTRANK.EXC(INDEX(H:H, MAX(4, ROW()-251)):INDEX(H:H, ROW()), H1179), "")</f>
        <v>1.9E-2</v>
      </c>
      <c r="Q1179">
        <f t="shared" si="312"/>
        <v>1.4999999999999999E-2</v>
      </c>
      <c r="R1179" s="1" t="str">
        <f t="shared" si="313"/>
        <v>贵</v>
      </c>
    </row>
    <row r="1180" spans="1:18">
      <c r="A1180" s="3">
        <f>信用曲线—价格!A1179</f>
        <v>46283</v>
      </c>
      <c r="B1180" s="14">
        <f>信用曲线—价格!D1179</f>
        <v>1.9529000000000001</v>
      </c>
      <c r="C1180" s="14">
        <f t="shared" si="301"/>
        <v>2.0416266666666663</v>
      </c>
      <c r="D1180" s="14">
        <f t="shared" si="302"/>
        <v>4.361995293194746E-2</v>
      </c>
      <c r="E1180" s="14">
        <f t="shared" si="303"/>
        <v>2.1288665725305611</v>
      </c>
      <c r="F1180" s="14">
        <f t="shared" si="304"/>
        <v>1.9543867608027714</v>
      </c>
      <c r="G1180" s="17">
        <f t="shared" si="305"/>
        <v>-0.85211050381625686</v>
      </c>
      <c r="H1180" s="17">
        <f>信用曲线—价格!H1179</f>
        <v>29.42</v>
      </c>
      <c r="I1180" s="17">
        <f t="shared" si="306"/>
        <v>37.638999999999996</v>
      </c>
      <c r="J1180" s="17">
        <f t="shared" si="307"/>
        <v>4.204436599432178</v>
      </c>
      <c r="K1180" s="17">
        <f t="shared" si="308"/>
        <v>46.047873198864352</v>
      </c>
      <c r="L1180" s="17">
        <f t="shared" si="309"/>
        <v>29.23012680113564</v>
      </c>
      <c r="M1180" s="17">
        <f t="shared" si="310"/>
        <v>1.1290050068183022</v>
      </c>
      <c r="N1180" s="17">
        <f t="shared" si="311"/>
        <v>0.13844725150102266</v>
      </c>
      <c r="O1180" s="18">
        <f>IFERROR(_xlfn.PERCENTRANK.EXC(INDEX(B:B, MAX(4, ROW()-251)):INDEX(B:B, ROW()), B1180), "")</f>
        <v>3.0000000000000001E-3</v>
      </c>
      <c r="P1180" s="18">
        <f>IFERROR(_xlfn.PERCENTRANK.EXC(INDEX(H:H, MAX(4, ROW()-251)):INDEX(H:H, ROW()), H1180), "")</f>
        <v>1.4999999999999999E-2</v>
      </c>
      <c r="Q1180">
        <f t="shared" si="312"/>
        <v>8.9999999999999993E-3</v>
      </c>
      <c r="R1180" s="1" t="str">
        <f t="shared" si="313"/>
        <v>贵</v>
      </c>
    </row>
    <row r="1181" spans="1:18">
      <c r="A1181" s="3">
        <f>信用曲线—价格!A1180</f>
        <v>46285</v>
      </c>
      <c r="B1181" s="14">
        <f>信用曲线—价格!D1180</f>
        <v>1.9444999999999999</v>
      </c>
      <c r="C1181" s="14">
        <f t="shared" si="301"/>
        <v>2.0390599999999997</v>
      </c>
      <c r="D1181" s="14">
        <f t="shared" si="302"/>
        <v>4.4733308410578501E-2</v>
      </c>
      <c r="E1181" s="14">
        <f t="shared" si="303"/>
        <v>2.1285266168211567</v>
      </c>
      <c r="F1181" s="14">
        <f t="shared" si="304"/>
        <v>1.9495933831788426</v>
      </c>
      <c r="G1181" s="17">
        <f t="shared" si="305"/>
        <v>-2.8465272074746575</v>
      </c>
      <c r="H1181" s="17">
        <f>信用曲线—价格!H1180</f>
        <v>28.63</v>
      </c>
      <c r="I1181" s="17">
        <f t="shared" si="306"/>
        <v>37.388833333333331</v>
      </c>
      <c r="J1181" s="17">
        <f t="shared" si="307"/>
        <v>4.2870617695362885</v>
      </c>
      <c r="K1181" s="17">
        <f t="shared" si="308"/>
        <v>45.962956872405911</v>
      </c>
      <c r="L1181" s="17">
        <f t="shared" si="309"/>
        <v>28.814709794260754</v>
      </c>
      <c r="M1181" s="17">
        <f t="shared" si="310"/>
        <v>-1.077135134681847</v>
      </c>
      <c r="N1181" s="17">
        <f t="shared" si="311"/>
        <v>-1.9618311710782521</v>
      </c>
      <c r="O1181" s="18">
        <f>IFERROR(_xlfn.PERCENTRANK.EXC(INDEX(B:B, MAX(4, ROW()-251)):INDEX(B:B, ROW()), B1181), "")</f>
        <v>3.0000000000000001E-3</v>
      </c>
      <c r="P1181" s="18">
        <f>IFERROR(_xlfn.PERCENTRANK.EXC(INDEX(H:H, MAX(4, ROW()-251)):INDEX(H:H, ROW()), H1181), "")</f>
        <v>3.0000000000000001E-3</v>
      </c>
      <c r="Q1181">
        <f t="shared" si="312"/>
        <v>3.0000000000000001E-3</v>
      </c>
      <c r="R1181" s="1" t="str">
        <f t="shared" si="313"/>
        <v>贵</v>
      </c>
    </row>
    <row r="1182" spans="1:18">
      <c r="A1182" s="3">
        <f>信用曲线—价格!A1181</f>
        <v>46286</v>
      </c>
      <c r="B1182" s="14">
        <f>信用曲线—价格!D1181</f>
        <v>1.9218999999999999</v>
      </c>
      <c r="C1182" s="14">
        <f t="shared" si="301"/>
        <v>2.0361833333333328</v>
      </c>
      <c r="D1182" s="14">
        <f t="shared" si="302"/>
        <v>4.6617706560616576E-2</v>
      </c>
      <c r="E1182" s="14">
        <f t="shared" si="303"/>
        <v>2.129418746454566</v>
      </c>
      <c r="F1182" s="14">
        <f t="shared" si="304"/>
        <v>1.9429479202120996</v>
      </c>
      <c r="G1182" s="17">
        <f t="shared" si="305"/>
        <v>-11.287513782306753</v>
      </c>
      <c r="H1182" s="17">
        <f>信用曲线—价格!H1181</f>
        <v>26.580000000000005</v>
      </c>
      <c r="I1182" s="17">
        <f t="shared" si="306"/>
        <v>37.131999999999998</v>
      </c>
      <c r="J1182" s="17">
        <f t="shared" si="307"/>
        <v>4.4646585080183003</v>
      </c>
      <c r="K1182" s="17">
        <f t="shared" si="308"/>
        <v>46.061317016036597</v>
      </c>
      <c r="L1182" s="17">
        <f t="shared" si="309"/>
        <v>28.202682983963399</v>
      </c>
      <c r="M1182" s="17">
        <f t="shared" si="310"/>
        <v>-9.0862659543229203</v>
      </c>
      <c r="N1182" s="17">
        <f t="shared" si="311"/>
        <v>-10.186889868314836</v>
      </c>
      <c r="O1182" s="18">
        <f>IFERROR(_xlfn.PERCENTRANK.EXC(INDEX(B:B, MAX(4, ROW()-251)):INDEX(B:B, ROW()), B1182), "")</f>
        <v>3.0000000000000001E-3</v>
      </c>
      <c r="P1182" s="18">
        <f>IFERROR(_xlfn.PERCENTRANK.EXC(INDEX(H:H, MAX(4, ROW()-251)):INDEX(H:H, ROW()), H1182), "")</f>
        <v>3.0000000000000001E-3</v>
      </c>
      <c r="Q1182">
        <f t="shared" si="312"/>
        <v>3.0000000000000001E-3</v>
      </c>
      <c r="R1182" s="1" t="str">
        <f t="shared" si="313"/>
        <v>贵</v>
      </c>
    </row>
    <row r="1183" spans="1:18">
      <c r="A1183" s="3">
        <f>信用曲线—价格!A1182</f>
        <v>46287</v>
      </c>
      <c r="B1183" s="14">
        <f>信用曲线—价格!D1182</f>
        <v>1.9167000000000001</v>
      </c>
      <c r="C1183" s="14">
        <f t="shared" si="301"/>
        <v>2.033128333333333</v>
      </c>
      <c r="D1183" s="14">
        <f t="shared" si="302"/>
        <v>4.8339046545251139E-2</v>
      </c>
      <c r="E1183" s="14">
        <f t="shared" si="303"/>
        <v>2.1298064264238352</v>
      </c>
      <c r="F1183" s="14">
        <f t="shared" si="304"/>
        <v>1.9364502402428307</v>
      </c>
      <c r="G1183" s="17">
        <f t="shared" si="305"/>
        <v>-10.214434114014894</v>
      </c>
      <c r="H1183" s="17">
        <f>信用曲线—价格!H1182</f>
        <v>26.310000000000009</v>
      </c>
      <c r="I1183" s="17">
        <f t="shared" si="306"/>
        <v>36.886499999999998</v>
      </c>
      <c r="J1183" s="17">
        <f t="shared" si="307"/>
        <v>4.6473691573562084</v>
      </c>
      <c r="K1183" s="17">
        <f t="shared" si="308"/>
        <v>46.181238314712417</v>
      </c>
      <c r="L1183" s="17">
        <f t="shared" si="309"/>
        <v>27.59176168528758</v>
      </c>
      <c r="M1183" s="17">
        <f t="shared" si="310"/>
        <v>-6.8950929111081072</v>
      </c>
      <c r="N1183" s="17">
        <f t="shared" si="311"/>
        <v>-8.5547635125615002</v>
      </c>
      <c r="O1183" s="18">
        <f>IFERROR(_xlfn.PERCENTRANK.EXC(INDEX(B:B, MAX(4, ROW()-251)):INDEX(B:B, ROW()), B1183), "")</f>
        <v>3.0000000000000001E-3</v>
      </c>
      <c r="P1183" s="18">
        <f>IFERROR(_xlfn.PERCENTRANK.EXC(INDEX(H:H, MAX(4, ROW()-251)):INDEX(H:H, ROW()), H1183), "")</f>
        <v>3.0000000000000001E-3</v>
      </c>
      <c r="Q1183">
        <f t="shared" si="312"/>
        <v>3.0000000000000001E-3</v>
      </c>
      <c r="R1183" s="1" t="str">
        <f t="shared" si="313"/>
        <v>贵</v>
      </c>
    </row>
    <row r="1184" spans="1:18">
      <c r="A1184" s="3">
        <f>信用曲线—价格!A1183</f>
        <v>46288</v>
      </c>
      <c r="B1184" s="14">
        <f>信用曲线—价格!D1183</f>
        <v>1.9038999999999999</v>
      </c>
      <c r="C1184" s="14">
        <f t="shared" si="301"/>
        <v>2.0298416666666665</v>
      </c>
      <c r="D1184" s="14">
        <f t="shared" si="302"/>
        <v>5.0303287932660624E-2</v>
      </c>
      <c r="E1184" s="14">
        <f t="shared" si="303"/>
        <v>2.1304482425319877</v>
      </c>
      <c r="F1184" s="14">
        <f t="shared" si="304"/>
        <v>1.9292350908013454</v>
      </c>
      <c r="G1184" s="17">
        <f t="shared" si="305"/>
        <v>-12.591170399865669</v>
      </c>
      <c r="H1184" s="17">
        <f>信用曲线—价格!H1183</f>
        <v>24.879999999999992</v>
      </c>
      <c r="I1184" s="17">
        <f t="shared" si="306"/>
        <v>36.603666666666669</v>
      </c>
      <c r="J1184" s="17">
        <f t="shared" si="307"/>
        <v>4.8520559914981218</v>
      </c>
      <c r="K1184" s="17">
        <f t="shared" si="308"/>
        <v>46.307778649662914</v>
      </c>
      <c r="L1184" s="17">
        <f t="shared" si="309"/>
        <v>26.899554683670424</v>
      </c>
      <c r="M1184" s="17">
        <f t="shared" si="310"/>
        <v>-10.40566456368774</v>
      </c>
      <c r="N1184" s="17">
        <f t="shared" si="311"/>
        <v>-11.498417481776706</v>
      </c>
      <c r="O1184" s="18">
        <f>IFERROR(_xlfn.PERCENTRANK.EXC(INDEX(B:B, MAX(4, ROW()-251)):INDEX(B:B, ROW()), B1184), "")</f>
        <v>3.0000000000000001E-3</v>
      </c>
      <c r="P1184" s="18">
        <f>IFERROR(_xlfn.PERCENTRANK.EXC(INDEX(H:H, MAX(4, ROW()-251)):INDEX(H:H, ROW()), H1184), "")</f>
        <v>3.0000000000000001E-3</v>
      </c>
      <c r="Q1184">
        <f t="shared" si="312"/>
        <v>3.0000000000000001E-3</v>
      </c>
      <c r="R1184" s="1" t="str">
        <f t="shared" si="313"/>
        <v>贵</v>
      </c>
    </row>
    <row r="1185" spans="1:18">
      <c r="A1185" s="3">
        <f>信用曲线—价格!A1184</f>
        <v>46289</v>
      </c>
      <c r="B1185" s="14">
        <f>信用曲线—价格!D1184</f>
        <v>1.8985000000000001</v>
      </c>
      <c r="C1185" s="14">
        <f t="shared" si="301"/>
        <v>2.0265399999999993</v>
      </c>
      <c r="D1185" s="14">
        <f t="shared" si="302"/>
        <v>5.2308524761379621E-2</v>
      </c>
      <c r="E1185" s="14">
        <f t="shared" si="303"/>
        <v>2.1311570495227588</v>
      </c>
      <c r="F1185" s="14">
        <f t="shared" si="304"/>
        <v>1.9219229504772402</v>
      </c>
      <c r="G1185" s="17">
        <f t="shared" si="305"/>
        <v>-11.194614350189855</v>
      </c>
      <c r="H1185" s="17">
        <f>信用曲线—价格!H1184</f>
        <v>24.840000000000018</v>
      </c>
      <c r="I1185" s="17">
        <f t="shared" si="306"/>
        <v>36.326000000000008</v>
      </c>
      <c r="J1185" s="17">
        <f t="shared" si="307"/>
        <v>5.0401577860692255</v>
      </c>
      <c r="K1185" s="17">
        <f t="shared" si="308"/>
        <v>46.40631557213846</v>
      </c>
      <c r="L1185" s="17">
        <f t="shared" si="309"/>
        <v>26.245684427861555</v>
      </c>
      <c r="M1185" s="17">
        <f t="shared" si="310"/>
        <v>-6.9724227272546253</v>
      </c>
      <c r="N1185" s="17">
        <f t="shared" si="311"/>
        <v>-9.0835185387222399</v>
      </c>
      <c r="O1185" s="18">
        <f>IFERROR(_xlfn.PERCENTRANK.EXC(INDEX(B:B, MAX(4, ROW()-251)):INDEX(B:B, ROW()), B1185), "")</f>
        <v>3.0000000000000001E-3</v>
      </c>
      <c r="P1185" s="18">
        <f>IFERROR(_xlfn.PERCENTRANK.EXC(INDEX(H:H, MAX(4, ROW()-251)):INDEX(H:H, ROW()), H1185), "")</f>
        <v>3.0000000000000001E-3</v>
      </c>
      <c r="Q1185">
        <f t="shared" si="312"/>
        <v>3.0000000000000001E-3</v>
      </c>
      <c r="R1185" s="1" t="str">
        <f t="shared" si="313"/>
        <v>贵</v>
      </c>
    </row>
    <row r="1186" spans="1:18">
      <c r="A1186" s="3">
        <f>信用曲线—价格!A1185</f>
        <v>46293</v>
      </c>
      <c r="B1186" s="14">
        <f>信用曲线—价格!D1185</f>
        <v>1.8855</v>
      </c>
      <c r="C1186" s="14">
        <f t="shared" si="301"/>
        <v>2.0231066666666662</v>
      </c>
      <c r="D1186" s="14">
        <f t="shared" si="302"/>
        <v>5.4679332899439118E-2</v>
      </c>
      <c r="E1186" s="14">
        <f t="shared" si="303"/>
        <v>2.1324653324655443</v>
      </c>
      <c r="F1186" s="14">
        <f t="shared" si="304"/>
        <v>1.9137480008677878</v>
      </c>
      <c r="G1186" s="17">
        <f t="shared" si="305"/>
        <v>-12.915300612636798</v>
      </c>
      <c r="H1186" s="17">
        <f>信用曲线—价格!H1185</f>
        <v>23.219999999999995</v>
      </c>
      <c r="I1186" s="17">
        <f t="shared" si="306"/>
        <v>36.009500000000003</v>
      </c>
      <c r="J1186" s="17">
        <f t="shared" si="307"/>
        <v>5.2560275084412895</v>
      </c>
      <c r="K1186" s="17">
        <f t="shared" si="308"/>
        <v>46.52155501688258</v>
      </c>
      <c r="L1186" s="17">
        <f t="shared" si="309"/>
        <v>25.497444983117425</v>
      </c>
      <c r="M1186" s="17">
        <f t="shared" si="310"/>
        <v>-10.832539305872194</v>
      </c>
      <c r="N1186" s="17">
        <f t="shared" si="311"/>
        <v>-11.873919959254497</v>
      </c>
      <c r="O1186" s="18">
        <f>IFERROR(_xlfn.PERCENTRANK.EXC(INDEX(B:B, MAX(4, ROW()-251)):INDEX(B:B, ROW()), B1186), "")</f>
        <v>3.0000000000000001E-3</v>
      </c>
      <c r="P1186" s="18">
        <f>IFERROR(_xlfn.PERCENTRANK.EXC(INDEX(H:H, MAX(4, ROW()-251)):INDEX(H:H, ROW()), H1186), "")</f>
        <v>3.0000000000000001E-3</v>
      </c>
      <c r="Q1186">
        <f t="shared" si="312"/>
        <v>3.0000000000000001E-3</v>
      </c>
      <c r="R1186" s="1" t="str">
        <f t="shared" si="313"/>
        <v>贵</v>
      </c>
    </row>
    <row r="1187" spans="1:18">
      <c r="A1187" s="3">
        <f>信用曲线—价格!A1186</f>
        <v>46294</v>
      </c>
      <c r="B1187" s="14">
        <f>信用曲线—价格!D1186</f>
        <v>1.8777999999999999</v>
      </c>
      <c r="C1187" s="14">
        <f t="shared" ref="C1187:C1201" si="314">AVERAGE(B1128:B1187)</f>
        <v>2.0195466666666659</v>
      </c>
      <c r="D1187" s="14">
        <f t="shared" ref="D1187:D1201" si="315">STDEV(B1128:B1187)</f>
        <v>5.7059227233019733E-2</v>
      </c>
      <c r="E1187" s="14">
        <f t="shared" ref="E1187:E1201" si="316">C1187+2*D1187</f>
        <v>2.1336651211327053</v>
      </c>
      <c r="F1187" s="14">
        <f t="shared" ref="F1187:F1201" si="317">C1187-2*D1187</f>
        <v>1.9054282122006265</v>
      </c>
      <c r="G1187" s="17">
        <f t="shared" ref="G1187:G1201" si="318">IF(AND(E1187&lt;&gt;F1187,NOT(ISBLANK(B1187))),100*(B1187-F1187)/(E1187-F1187),"")</f>
        <v>-12.10505887496422</v>
      </c>
      <c r="H1187" s="17">
        <f>信用曲线—价格!H1186</f>
        <v>23.799999999999997</v>
      </c>
      <c r="I1187" s="17">
        <f t="shared" ref="I1187:I1201" si="319">AVERAGE(H1128:H1187)</f>
        <v>35.70033333333334</v>
      </c>
      <c r="J1187" s="17">
        <f t="shared" ref="J1187:J1201" si="320">STDEV(H1128:H1187)</f>
        <v>5.4197670118997161</v>
      </c>
      <c r="K1187" s="17">
        <f t="shared" ref="K1187:K1201" si="321">I1187+2*J1187</f>
        <v>46.539867357132771</v>
      </c>
      <c r="L1187" s="17">
        <f t="shared" ref="L1187:L1201" si="322">I1187-2*J1187</f>
        <v>24.86079930953391</v>
      </c>
      <c r="M1187" s="17">
        <f t="shared" ref="M1187:M1201" si="323">IF(AND(K1187&lt;&gt;L1187,NOT(ISBLANK(H1187))),100*(H1187-L1187)/(K1187-L1187),"")</f>
        <v>-4.8931960876030605</v>
      </c>
      <c r="N1187" s="17">
        <f t="shared" ref="N1187:N1201" si="324">IF(AND(NOT(ISBLANK(G1187)),NOT(ISBLANK(M1187))),(G1187+M1187)/2,"")</f>
        <v>-8.4991274812836402</v>
      </c>
      <c r="O1187" s="18">
        <f>IFERROR(_xlfn.PERCENTRANK.EXC(INDEX(B:B, MAX(4, ROW()-251)):INDEX(B:B, ROW()), B1187), "")</f>
        <v>3.0000000000000001E-3</v>
      </c>
      <c r="P1187" s="18">
        <f>IFERROR(_xlfn.PERCENTRANK.EXC(INDEX(H:H, MAX(4, ROW()-251)):INDEX(H:H, ROW()), H1187), "")</f>
        <v>7.0000000000000001E-3</v>
      </c>
      <c r="Q1187">
        <f t="shared" ref="Q1187:Q1201" si="325">AVERAGE(O1187:P1187)</f>
        <v>5.0000000000000001E-3</v>
      </c>
      <c r="R1187" s="1" t="str">
        <f t="shared" ref="R1187:R1201" si="326">IF(Q1187="", "", IF(Q1187&gt;=0.55, "便宜", IF(Q1187&gt;=0.15, "中性", "贵")))</f>
        <v>贵</v>
      </c>
    </row>
    <row r="1188" spans="1:18">
      <c r="A1188" s="3">
        <f>信用曲线—价格!A1187</f>
        <v>46295</v>
      </c>
      <c r="B1188" s="14">
        <f>信用曲线—价格!D1187</f>
        <v>1.8842000000000001</v>
      </c>
      <c r="C1188" s="14">
        <f t="shared" si="314"/>
        <v>2.0162616666666664</v>
      </c>
      <c r="D1188" s="14">
        <f t="shared" si="315"/>
        <v>5.908157845241932E-2</v>
      </c>
      <c r="E1188" s="14">
        <f t="shared" si="316"/>
        <v>2.1344248235715049</v>
      </c>
      <c r="F1188" s="14">
        <f t="shared" si="317"/>
        <v>1.8980985097618277</v>
      </c>
      <c r="G1188" s="17">
        <f t="shared" si="318"/>
        <v>-5.8810673842357728</v>
      </c>
      <c r="H1188" s="17">
        <f>信用曲线—价格!H1187</f>
        <v>22.940000000000005</v>
      </c>
      <c r="I1188" s="17">
        <f t="shared" si="319"/>
        <v>35.387000000000008</v>
      </c>
      <c r="J1188" s="17">
        <f t="shared" si="320"/>
        <v>5.6049561300994108</v>
      </c>
      <c r="K1188" s="17">
        <f t="shared" si="321"/>
        <v>46.596912260198827</v>
      </c>
      <c r="L1188" s="17">
        <f t="shared" si="322"/>
        <v>24.177087739801188</v>
      </c>
      <c r="M1188" s="17">
        <f t="shared" si="323"/>
        <v>-5.517829716622785</v>
      </c>
      <c r="N1188" s="17">
        <f t="shared" si="324"/>
        <v>-5.6994485504292793</v>
      </c>
      <c r="O1188" s="18">
        <f>IFERROR(_xlfn.PERCENTRANK.EXC(INDEX(B:B, MAX(4, ROW()-251)):INDEX(B:B, ROW()), B1188), "")</f>
        <v>7.0000000000000001E-3</v>
      </c>
      <c r="P1188" s="18">
        <f>IFERROR(_xlfn.PERCENTRANK.EXC(INDEX(H:H, MAX(4, ROW()-251)):INDEX(H:H, ROW()), H1188), "")</f>
        <v>3.0000000000000001E-3</v>
      </c>
      <c r="Q1188">
        <f t="shared" si="325"/>
        <v>5.0000000000000001E-3</v>
      </c>
      <c r="R1188" s="1" t="str">
        <f t="shared" si="326"/>
        <v>贵</v>
      </c>
    </row>
    <row r="1189" spans="1:18">
      <c r="A1189" s="3">
        <f>信用曲线—价格!A1188</f>
        <v>46303</v>
      </c>
      <c r="B1189" s="14">
        <f>信用曲线—价格!D1188</f>
        <v>1.8906000000000001</v>
      </c>
      <c r="C1189" s="14">
        <f t="shared" si="314"/>
        <v>2.0131049999999999</v>
      </c>
      <c r="D1189" s="14">
        <f t="shared" si="315"/>
        <v>6.0657100762246764E-2</v>
      </c>
      <c r="E1189" s="14">
        <f t="shared" si="316"/>
        <v>2.1344192015244934</v>
      </c>
      <c r="F1189" s="14">
        <f t="shared" si="317"/>
        <v>1.8917907984755065</v>
      </c>
      <c r="G1189" s="17">
        <f t="shared" si="318"/>
        <v>-0.4907910452948831</v>
      </c>
      <c r="H1189" s="17">
        <f>信用曲线—价格!H1188</f>
        <v>23.080000000000013</v>
      </c>
      <c r="I1189" s="17">
        <f t="shared" si="319"/>
        <v>35.083500000000001</v>
      </c>
      <c r="J1189" s="17">
        <f t="shared" si="320"/>
        <v>5.7704780006453635</v>
      </c>
      <c r="K1189" s="17">
        <f t="shared" si="321"/>
        <v>46.624456001290724</v>
      </c>
      <c r="L1189" s="17">
        <f t="shared" si="322"/>
        <v>23.542543998709274</v>
      </c>
      <c r="M1189" s="17">
        <f t="shared" si="323"/>
        <v>-2.003924105843272</v>
      </c>
      <c r="N1189" s="17">
        <f t="shared" si="324"/>
        <v>-1.2473575755690776</v>
      </c>
      <c r="O1189" s="18">
        <f>IFERROR(_xlfn.PERCENTRANK.EXC(INDEX(B:B, MAX(4, ROW()-251)):INDEX(B:B, ROW()), B1189), "")</f>
        <v>1.4999999999999999E-2</v>
      </c>
      <c r="P1189" s="18">
        <f>IFERROR(_xlfn.PERCENTRANK.EXC(INDEX(H:H, MAX(4, ROW()-251)):INDEX(H:H, ROW()), H1189), "")</f>
        <v>7.0000000000000001E-3</v>
      </c>
      <c r="Q1189">
        <f t="shared" si="325"/>
        <v>1.0999999999999999E-2</v>
      </c>
      <c r="R1189" s="1" t="str">
        <f t="shared" si="326"/>
        <v>贵</v>
      </c>
    </row>
    <row r="1190" spans="1:18">
      <c r="A1190" s="3">
        <f>信用曲线—价格!A1189</f>
        <v>46304</v>
      </c>
      <c r="B1190" s="14">
        <f>信用曲线—价格!D1189</f>
        <v>1.8972</v>
      </c>
      <c r="C1190" s="14">
        <f t="shared" si="314"/>
        <v>2.0101616666666664</v>
      </c>
      <c r="D1190" s="14">
        <f t="shared" si="315"/>
        <v>6.1933266687612003E-2</v>
      </c>
      <c r="E1190" s="14">
        <f t="shared" si="316"/>
        <v>2.1340282000418904</v>
      </c>
      <c r="F1190" s="14">
        <f t="shared" si="317"/>
        <v>1.8862951332914424</v>
      </c>
      <c r="G1190" s="17">
        <f t="shared" si="318"/>
        <v>4.4018615890072299</v>
      </c>
      <c r="H1190" s="17">
        <f>信用曲线—价格!H1189</f>
        <v>24.239999999999995</v>
      </c>
      <c r="I1190" s="17">
        <f t="shared" si="319"/>
        <v>34.813833333333335</v>
      </c>
      <c r="J1190" s="17">
        <f t="shared" si="320"/>
        <v>5.8936142091528172</v>
      </c>
      <c r="K1190" s="17">
        <f t="shared" si="321"/>
        <v>46.601061751638966</v>
      </c>
      <c r="L1190" s="17">
        <f t="shared" si="322"/>
        <v>23.026604915027701</v>
      </c>
      <c r="M1190" s="17">
        <f t="shared" si="323"/>
        <v>5.1470754697850971</v>
      </c>
      <c r="N1190" s="17">
        <f t="shared" si="324"/>
        <v>4.7744685293961631</v>
      </c>
      <c r="O1190" s="18">
        <f>IFERROR(_xlfn.PERCENTRANK.EXC(INDEX(B:B, MAX(4, ROW()-251)):INDEX(B:B, ROW()), B1190), "")</f>
        <v>1.9E-2</v>
      </c>
      <c r="P1190" s="18">
        <f>IFERROR(_xlfn.PERCENTRANK.EXC(INDEX(H:H, MAX(4, ROW()-251)):INDEX(H:H, ROW()), H1190), "")</f>
        <v>1.9E-2</v>
      </c>
      <c r="Q1190">
        <f t="shared" si="325"/>
        <v>1.9E-2</v>
      </c>
      <c r="R1190" s="1" t="str">
        <f t="shared" si="326"/>
        <v>贵</v>
      </c>
    </row>
    <row r="1191" spans="1:18">
      <c r="A1191" s="3">
        <f>信用曲线—价格!A1190</f>
        <v>46305</v>
      </c>
      <c r="B1191" s="14">
        <f>信用曲线—价格!D1190</f>
        <v>1.9014</v>
      </c>
      <c r="C1191" s="14">
        <f t="shared" si="314"/>
        <v>2.0074116666666662</v>
      </c>
      <c r="D1191" s="14">
        <f t="shared" si="315"/>
        <v>6.3047015256619113E-2</v>
      </c>
      <c r="E1191" s="14">
        <f t="shared" si="316"/>
        <v>2.1335056971799045</v>
      </c>
      <c r="F1191" s="14">
        <f t="shared" si="317"/>
        <v>1.8813176361534278</v>
      </c>
      <c r="G1191" s="17">
        <f t="shared" si="318"/>
        <v>7.963249237426723</v>
      </c>
      <c r="H1191" s="17">
        <f>信用曲线—价格!H1190</f>
        <v>25.140000000000008</v>
      </c>
      <c r="I1191" s="17">
        <f t="shared" si="319"/>
        <v>34.574499999999993</v>
      </c>
      <c r="J1191" s="17">
        <f t="shared" si="320"/>
        <v>5.9908584102385642</v>
      </c>
      <c r="K1191" s="17">
        <f t="shared" si="321"/>
        <v>46.556216820477118</v>
      </c>
      <c r="L1191" s="17">
        <f t="shared" si="322"/>
        <v>22.592783179522865</v>
      </c>
      <c r="M1191" s="17">
        <f t="shared" si="323"/>
        <v>10.629598657029977</v>
      </c>
      <c r="N1191" s="17">
        <f t="shared" si="324"/>
        <v>9.2964239472283499</v>
      </c>
      <c r="O1191" s="18">
        <f>IFERROR(_xlfn.PERCENTRANK.EXC(INDEX(B:B, MAX(4, ROW()-251)):INDEX(B:B, ROW()), B1191), "")</f>
        <v>2.7E-2</v>
      </c>
      <c r="P1191" s="18">
        <f>IFERROR(_xlfn.PERCENTRANK.EXC(INDEX(H:H, MAX(4, ROW()-251)):INDEX(H:H, ROW()), H1191), "")</f>
        <v>3.1E-2</v>
      </c>
      <c r="Q1191">
        <f t="shared" si="325"/>
        <v>2.8999999999999998E-2</v>
      </c>
      <c r="R1191" s="1" t="str">
        <f t="shared" si="326"/>
        <v>贵</v>
      </c>
    </row>
    <row r="1192" spans="1:18">
      <c r="A1192" s="3">
        <f>信用曲线—价格!A1191</f>
        <v>46307</v>
      </c>
      <c r="B1192" s="14">
        <f>信用曲线—价格!D1191</f>
        <v>1.8974</v>
      </c>
      <c r="C1192" s="14">
        <f t="shared" si="314"/>
        <v>2.004623333333333</v>
      </c>
      <c r="D1192" s="14">
        <f t="shared" si="315"/>
        <v>6.4160123754758991E-2</v>
      </c>
      <c r="E1192" s="14">
        <f t="shared" si="316"/>
        <v>2.1329435808428512</v>
      </c>
      <c r="F1192" s="14">
        <f t="shared" si="317"/>
        <v>1.876303085823815</v>
      </c>
      <c r="G1192" s="17">
        <f t="shared" si="318"/>
        <v>8.2204151666010947</v>
      </c>
      <c r="H1192" s="17">
        <f>信用曲线—价格!H1191</f>
        <v>25.919999999999987</v>
      </c>
      <c r="I1192" s="17">
        <f t="shared" si="319"/>
        <v>34.353500000000004</v>
      </c>
      <c r="J1192" s="17">
        <f t="shared" si="320"/>
        <v>6.0622364908659438</v>
      </c>
      <c r="K1192" s="17">
        <f t="shared" si="321"/>
        <v>46.477972981731895</v>
      </c>
      <c r="L1192" s="17">
        <f t="shared" si="322"/>
        <v>22.229027018268116</v>
      </c>
      <c r="M1192" s="17">
        <f t="shared" si="323"/>
        <v>15.22116873571788</v>
      </c>
      <c r="N1192" s="17">
        <f t="shared" si="324"/>
        <v>11.720791951159487</v>
      </c>
      <c r="O1192" s="18">
        <f>IFERROR(_xlfn.PERCENTRANK.EXC(INDEX(B:B, MAX(4, ROW()-251)):INDEX(B:B, ROW()), B1192), "")</f>
        <v>2.3E-2</v>
      </c>
      <c r="P1192" s="18">
        <f>IFERROR(_xlfn.PERCENTRANK.EXC(INDEX(H:H, MAX(4, ROW()-251)):INDEX(H:H, ROW()), H1192), "")</f>
        <v>3.5000000000000003E-2</v>
      </c>
      <c r="Q1192">
        <f t="shared" si="325"/>
        <v>2.9000000000000001E-2</v>
      </c>
      <c r="R1192" s="1" t="str">
        <f t="shared" si="326"/>
        <v>贵</v>
      </c>
    </row>
    <row r="1193" spans="1:18">
      <c r="A1193" s="3">
        <f>信用曲线—价格!A1192</f>
        <v>46308</v>
      </c>
      <c r="B1193" s="14">
        <f>信用曲线—价格!D1192</f>
        <v>1.8836999999999999</v>
      </c>
      <c r="C1193" s="14">
        <f t="shared" si="314"/>
        <v>2.0016116666666668</v>
      </c>
      <c r="D1193" s="14">
        <f t="shared" si="315"/>
        <v>6.5532985850358438E-2</v>
      </c>
      <c r="E1193" s="14">
        <f t="shared" si="316"/>
        <v>2.1326776383673836</v>
      </c>
      <c r="F1193" s="14">
        <f t="shared" si="317"/>
        <v>1.87054569496595</v>
      </c>
      <c r="G1193" s="17">
        <f t="shared" si="318"/>
        <v>5.0181999428834088</v>
      </c>
      <c r="H1193" s="17">
        <f>信用曲线—价格!H1192</f>
        <v>25.099999999999987</v>
      </c>
      <c r="I1193" s="17">
        <f t="shared" si="319"/>
        <v>34.111833333333337</v>
      </c>
      <c r="J1193" s="17">
        <f t="shared" si="320"/>
        <v>6.1380851902087246</v>
      </c>
      <c r="K1193" s="17">
        <f t="shared" si="321"/>
        <v>46.388003713750784</v>
      </c>
      <c r="L1193" s="17">
        <f t="shared" si="322"/>
        <v>21.835662952915889</v>
      </c>
      <c r="M1193" s="17">
        <f t="shared" si="323"/>
        <v>13.295420908670604</v>
      </c>
      <c r="N1193" s="17">
        <f t="shared" si="324"/>
        <v>9.1568104257770067</v>
      </c>
      <c r="O1193" s="18">
        <f>IFERROR(_xlfn.PERCENTRANK.EXC(INDEX(B:B, MAX(4, ROW()-251)):INDEX(B:B, ROW()), B1193), "")</f>
        <v>7.0000000000000001E-3</v>
      </c>
      <c r="P1193" s="18">
        <f>IFERROR(_xlfn.PERCENTRANK.EXC(INDEX(H:H, MAX(4, ROW()-251)):INDEX(H:H, ROW()), H1193), "")</f>
        <v>3.1E-2</v>
      </c>
      <c r="Q1193">
        <f t="shared" si="325"/>
        <v>1.9E-2</v>
      </c>
      <c r="R1193" s="1" t="str">
        <f t="shared" si="326"/>
        <v>贵</v>
      </c>
    </row>
    <row r="1194" spans="1:18">
      <c r="A1194" s="3">
        <f>信用曲线—价格!A1193</f>
        <v>46309</v>
      </c>
      <c r="B1194" s="14">
        <f>信用曲线—价格!D1193</f>
        <v>1.871</v>
      </c>
      <c r="C1194" s="14">
        <f t="shared" si="314"/>
        <v>1.9983149999999996</v>
      </c>
      <c r="D1194" s="14">
        <f t="shared" si="315"/>
        <v>6.7053332744938132E-2</v>
      </c>
      <c r="E1194" s="14">
        <f t="shared" si="316"/>
        <v>2.132421665489876</v>
      </c>
      <c r="F1194" s="14">
        <f t="shared" si="317"/>
        <v>1.8642083345101232</v>
      </c>
      <c r="G1194" s="17">
        <f t="shared" si="318"/>
        <v>2.5321878912832454</v>
      </c>
      <c r="H1194" s="17">
        <f>信用曲线—价格!H1193</f>
        <v>25.229999999999997</v>
      </c>
      <c r="I1194" s="17">
        <f t="shared" si="319"/>
        <v>33.869166666666679</v>
      </c>
      <c r="J1194" s="17">
        <f t="shared" si="320"/>
        <v>6.1973223555443839</v>
      </c>
      <c r="K1194" s="17">
        <f t="shared" si="321"/>
        <v>46.263811377755445</v>
      </c>
      <c r="L1194" s="17">
        <f t="shared" si="322"/>
        <v>21.474521955577913</v>
      </c>
      <c r="M1194" s="17">
        <f t="shared" si="323"/>
        <v>15.149599411519544</v>
      </c>
      <c r="N1194" s="17">
        <f t="shared" si="324"/>
        <v>8.8408936514013945</v>
      </c>
      <c r="O1194" s="18">
        <f>IFERROR(_xlfn.PERCENTRANK.EXC(INDEX(B:B, MAX(4, ROW()-251)):INDEX(B:B, ROW()), B1194), "")</f>
        <v>3.0000000000000001E-3</v>
      </c>
      <c r="P1194" s="18">
        <f>IFERROR(_xlfn.PERCENTRANK.EXC(INDEX(H:H, MAX(4, ROW()-251)):INDEX(H:H, ROW()), H1194), "")</f>
        <v>3.9E-2</v>
      </c>
      <c r="Q1194">
        <f t="shared" si="325"/>
        <v>2.1000000000000001E-2</v>
      </c>
      <c r="R1194" s="1" t="str">
        <f t="shared" si="326"/>
        <v>贵</v>
      </c>
    </row>
    <row r="1195" spans="1:18">
      <c r="A1195" s="3">
        <f>信用曲线—价格!A1194</f>
        <v>46310</v>
      </c>
      <c r="B1195" s="14">
        <f>信用曲线—价格!D1194</f>
        <v>1.8707</v>
      </c>
      <c r="C1195" s="14">
        <f t="shared" si="314"/>
        <v>1.9949849999999996</v>
      </c>
      <c r="D1195" s="14">
        <f t="shared" si="315"/>
        <v>6.8356294454317998E-2</v>
      </c>
      <c r="E1195" s="14">
        <f t="shared" si="316"/>
        <v>2.1316975889086356</v>
      </c>
      <c r="F1195" s="14">
        <f t="shared" si="317"/>
        <v>1.8582724110913635</v>
      </c>
      <c r="G1195" s="17">
        <f t="shared" si="318"/>
        <v>4.5451516235062126</v>
      </c>
      <c r="H1195" s="17">
        <f>信用曲线—价格!H1194</f>
        <v>25.150000000000006</v>
      </c>
      <c r="I1195" s="17">
        <f t="shared" si="319"/>
        <v>33.614166666666669</v>
      </c>
      <c r="J1195" s="17">
        <f t="shared" si="320"/>
        <v>6.2366011744410272</v>
      </c>
      <c r="K1195" s="17">
        <f t="shared" si="321"/>
        <v>46.087369015548724</v>
      </c>
      <c r="L1195" s="17">
        <f t="shared" si="322"/>
        <v>21.140964317784615</v>
      </c>
      <c r="M1195" s="17">
        <f t="shared" si="323"/>
        <v>16.070595064846007</v>
      </c>
      <c r="N1195" s="17">
        <f t="shared" si="324"/>
        <v>10.307873344176109</v>
      </c>
      <c r="O1195" s="18">
        <f>IFERROR(_xlfn.PERCENTRANK.EXC(INDEX(B:B, MAX(4, ROW()-251)):INDEX(B:B, ROW()), B1195), "")</f>
        <v>3.0000000000000001E-3</v>
      </c>
      <c r="P1195" s="18">
        <f>IFERROR(_xlfn.PERCENTRANK.EXC(INDEX(H:H, MAX(4, ROW()-251)):INDEX(H:H, ROW()), H1195), "")</f>
        <v>3.9E-2</v>
      </c>
      <c r="Q1195">
        <f t="shared" si="325"/>
        <v>2.1000000000000001E-2</v>
      </c>
      <c r="R1195" s="1" t="str">
        <f t="shared" si="326"/>
        <v>贵</v>
      </c>
    </row>
    <row r="1196" spans="1:18">
      <c r="A1196" s="3">
        <f>信用曲线—价格!A1195</f>
        <v>46311</v>
      </c>
      <c r="B1196" s="14">
        <f>信用曲线—价格!D1195</f>
        <v>1.8714999999999999</v>
      </c>
      <c r="C1196" s="14">
        <f t="shared" si="314"/>
        <v>1.9916283333333327</v>
      </c>
      <c r="D1196" s="14">
        <f t="shared" si="315"/>
        <v>6.9402310545395737E-2</v>
      </c>
      <c r="E1196" s="14">
        <f t="shared" si="316"/>
        <v>2.1304329544241241</v>
      </c>
      <c r="F1196" s="14">
        <f t="shared" si="317"/>
        <v>1.8528237122425413</v>
      </c>
      <c r="G1196" s="17">
        <f t="shared" si="318"/>
        <v>6.7275453838250101</v>
      </c>
      <c r="H1196" s="17">
        <f>信用曲线—价格!H1195</f>
        <v>25.859999999999992</v>
      </c>
      <c r="I1196" s="17">
        <f t="shared" si="319"/>
        <v>33.372833333333332</v>
      </c>
      <c r="J1196" s="17">
        <f t="shared" si="320"/>
        <v>6.2520670728660184</v>
      </c>
      <c r="K1196" s="17">
        <f t="shared" si="321"/>
        <v>45.876967479065371</v>
      </c>
      <c r="L1196" s="17">
        <f t="shared" si="322"/>
        <v>20.868699187601294</v>
      </c>
      <c r="M1196" s="17">
        <f t="shared" si="323"/>
        <v>19.958602307950883</v>
      </c>
      <c r="N1196" s="17">
        <f t="shared" si="324"/>
        <v>13.343073845887947</v>
      </c>
      <c r="O1196" s="18">
        <f>IFERROR(_xlfn.PERCENTRANK.EXC(INDEX(B:B, MAX(4, ROW()-251)):INDEX(B:B, ROW()), B1196), "")</f>
        <v>1.0999999999999999E-2</v>
      </c>
      <c r="P1196" s="18">
        <f>IFERROR(_xlfn.PERCENTRANK.EXC(INDEX(H:H, MAX(4, ROW()-251)):INDEX(H:H, ROW()), H1196), "")</f>
        <v>4.7E-2</v>
      </c>
      <c r="Q1196">
        <f t="shared" si="325"/>
        <v>2.8999999999999998E-2</v>
      </c>
      <c r="R1196" s="1" t="str">
        <f t="shared" si="326"/>
        <v>贵</v>
      </c>
    </row>
    <row r="1197" spans="1:18">
      <c r="A1197" s="3">
        <f>信用曲线—价格!A1196</f>
        <v>46314</v>
      </c>
      <c r="B1197" s="14">
        <f>信用曲线—价格!D1196</f>
        <v>1.8540000000000001</v>
      </c>
      <c r="C1197" s="14">
        <f t="shared" si="314"/>
        <v>1.9880783333333332</v>
      </c>
      <c r="D1197" s="14">
        <f t="shared" si="315"/>
        <v>7.091277547796801E-2</v>
      </c>
      <c r="E1197" s="14">
        <f t="shared" si="316"/>
        <v>2.129903884289269</v>
      </c>
      <c r="F1197" s="14">
        <f t="shared" si="317"/>
        <v>1.8462527823773971</v>
      </c>
      <c r="G1197" s="17">
        <f t="shared" si="318"/>
        <v>2.7312489076844817</v>
      </c>
      <c r="H1197" s="17">
        <f>信用曲线—价格!H1196</f>
        <v>25.61</v>
      </c>
      <c r="I1197" s="17">
        <f t="shared" si="319"/>
        <v>33.143833333333333</v>
      </c>
      <c r="J1197" s="17">
        <f t="shared" si="320"/>
        <v>6.2809920655644325</v>
      </c>
      <c r="K1197" s="17">
        <f t="shared" si="321"/>
        <v>45.7058174644622</v>
      </c>
      <c r="L1197" s="17">
        <f t="shared" si="322"/>
        <v>20.581849202204467</v>
      </c>
      <c r="M1197" s="17">
        <f t="shared" si="323"/>
        <v>20.013362321226261</v>
      </c>
      <c r="N1197" s="17">
        <f t="shared" si="324"/>
        <v>11.372305614455371</v>
      </c>
      <c r="O1197" s="18">
        <f>IFERROR(_xlfn.PERCENTRANK.EXC(INDEX(B:B, MAX(4, ROW()-251)):INDEX(B:B, ROW()), B1197), "")</f>
        <v>3.0000000000000001E-3</v>
      </c>
      <c r="P1197" s="18">
        <f>IFERROR(_xlfn.PERCENTRANK.EXC(INDEX(H:H, MAX(4, ROW()-251)):INDEX(H:H, ROW()), H1197), "")</f>
        <v>4.7E-2</v>
      </c>
      <c r="Q1197">
        <f t="shared" si="325"/>
        <v>2.5000000000000001E-2</v>
      </c>
      <c r="R1197" s="1" t="str">
        <f t="shared" si="326"/>
        <v>贵</v>
      </c>
    </row>
    <row r="1198" spans="1:18">
      <c r="A1198" s="3">
        <f>信用曲线—价格!A1197</f>
        <v>46315</v>
      </c>
      <c r="B1198" s="14">
        <f>信用曲线—价格!D1197</f>
        <v>1.8496999999999999</v>
      </c>
      <c r="C1198" s="14">
        <f t="shared" si="314"/>
        <v>1.9844966666666664</v>
      </c>
      <c r="D1198" s="14">
        <f t="shared" si="315"/>
        <v>7.2393929342519578E-2</v>
      </c>
      <c r="E1198" s="14">
        <f t="shared" si="316"/>
        <v>2.1292845253517054</v>
      </c>
      <c r="F1198" s="14">
        <f t="shared" si="317"/>
        <v>1.8397088079816273</v>
      </c>
      <c r="G1198" s="17">
        <f t="shared" si="318"/>
        <v>3.4502865465075798</v>
      </c>
      <c r="H1198" s="17">
        <f>信用曲线—价格!H1197</f>
        <v>27.199999999999982</v>
      </c>
      <c r="I1198" s="17">
        <f t="shared" si="319"/>
        <v>32.932499999999997</v>
      </c>
      <c r="J1198" s="17">
        <f t="shared" si="320"/>
        <v>6.2637974145758646</v>
      </c>
      <c r="K1198" s="17">
        <f t="shared" si="321"/>
        <v>45.460094829151728</v>
      </c>
      <c r="L1198" s="17">
        <f t="shared" si="322"/>
        <v>20.404905170848266</v>
      </c>
      <c r="M1198" s="17">
        <f t="shared" si="323"/>
        <v>27.120508452825757</v>
      </c>
      <c r="N1198" s="17">
        <f t="shared" si="324"/>
        <v>15.285397499666669</v>
      </c>
      <c r="O1198" s="18">
        <f>IFERROR(_xlfn.PERCENTRANK.EXC(INDEX(B:B, MAX(4, ROW()-251)):INDEX(B:B, ROW()), B1198), "")</f>
        <v>3.0000000000000001E-3</v>
      </c>
      <c r="P1198" s="18">
        <f>IFERROR(_xlfn.PERCENTRANK.EXC(INDEX(H:H, MAX(4, ROW()-251)):INDEX(H:H, ROW()), H1198), "")</f>
        <v>6.7000000000000004E-2</v>
      </c>
      <c r="Q1198">
        <f t="shared" si="325"/>
        <v>3.5000000000000003E-2</v>
      </c>
      <c r="R1198" s="1" t="str">
        <f t="shared" si="326"/>
        <v>贵</v>
      </c>
    </row>
    <row r="1199" spans="1:18">
      <c r="A1199" s="3">
        <f>信用曲线—价格!A1198</f>
        <v>46316</v>
      </c>
      <c r="B1199" s="14">
        <f>信用曲线—价格!D1198</f>
        <v>1.8394999999999999</v>
      </c>
      <c r="C1199" s="14">
        <f t="shared" si="314"/>
        <v>1.9807299999999999</v>
      </c>
      <c r="D1199" s="14">
        <f t="shared" si="315"/>
        <v>7.3970127502336128E-2</v>
      </c>
      <c r="E1199" s="14">
        <f t="shared" si="316"/>
        <v>2.1286702550046721</v>
      </c>
      <c r="F1199" s="14">
        <f t="shared" si="317"/>
        <v>1.8327897449953277</v>
      </c>
      <c r="G1199" s="17">
        <f t="shared" si="318"/>
        <v>2.2678935508325098</v>
      </c>
      <c r="H1199" s="17">
        <f>信用曲线—价格!H1198</f>
        <v>25.679999999999993</v>
      </c>
      <c r="I1199" s="17">
        <f t="shared" si="319"/>
        <v>32.706833333333336</v>
      </c>
      <c r="J1199" s="17">
        <f t="shared" si="320"/>
        <v>6.2773265635388666</v>
      </c>
      <c r="K1199" s="17">
        <f t="shared" si="321"/>
        <v>45.261486460411071</v>
      </c>
      <c r="L1199" s="17">
        <f t="shared" si="322"/>
        <v>20.152180206255601</v>
      </c>
      <c r="M1199" s="17">
        <f t="shared" si="323"/>
        <v>22.015023982709852</v>
      </c>
      <c r="N1199" s="17">
        <f t="shared" si="324"/>
        <v>12.141458766771182</v>
      </c>
      <c r="O1199" s="18">
        <f>IFERROR(_xlfn.PERCENTRANK.EXC(INDEX(B:B, MAX(4, ROW()-251)):INDEX(B:B, ROW()), B1199), "")</f>
        <v>3.0000000000000001E-3</v>
      </c>
      <c r="P1199" s="18">
        <f>IFERROR(_xlfn.PERCENTRANK.EXC(INDEX(H:H, MAX(4, ROW()-251)):INDEX(H:H, ROW()), H1199), "")</f>
        <v>5.0999999999999997E-2</v>
      </c>
      <c r="Q1199">
        <f t="shared" si="325"/>
        <v>2.7E-2</v>
      </c>
      <c r="R1199" s="1" t="str">
        <f t="shared" si="326"/>
        <v>贵</v>
      </c>
    </row>
    <row r="1200" spans="1:18">
      <c r="A1200" s="3">
        <f>信用曲线—价格!A1199</f>
        <v>46317</v>
      </c>
      <c r="B1200" s="14">
        <f>信用曲线—价格!D1199</f>
        <v>1.8274999999999999</v>
      </c>
      <c r="C1200" s="14">
        <f t="shared" si="314"/>
        <v>1.9767633333333332</v>
      </c>
      <c r="D1200" s="14">
        <f t="shared" si="315"/>
        <v>7.5708251272463445E-2</v>
      </c>
      <c r="E1200" s="14">
        <f t="shared" si="316"/>
        <v>2.1281798358782602</v>
      </c>
      <c r="F1200" s="14">
        <f t="shared" si="317"/>
        <v>1.8253468307884062</v>
      </c>
      <c r="G1200" s="17">
        <f t="shared" si="318"/>
        <v>0.71100876569078975</v>
      </c>
      <c r="H1200" s="17">
        <f>信用曲线—价格!H1199</f>
        <v>24.729999999999986</v>
      </c>
      <c r="I1200" s="17">
        <f t="shared" si="319"/>
        <v>32.468166666666669</v>
      </c>
      <c r="J1200" s="17">
        <f t="shared" si="320"/>
        <v>6.3042376094305119</v>
      </c>
      <c r="K1200" s="17">
        <f t="shared" si="321"/>
        <v>45.076641885527692</v>
      </c>
      <c r="L1200" s="17">
        <f t="shared" si="322"/>
        <v>19.859691447805645</v>
      </c>
      <c r="M1200" s="17">
        <f t="shared" si="323"/>
        <v>19.31363018784716</v>
      </c>
      <c r="N1200" s="17">
        <f t="shared" si="324"/>
        <v>10.012319476768974</v>
      </c>
      <c r="O1200" s="18">
        <f>IFERROR(_xlfn.PERCENTRANK.EXC(INDEX(B:B, MAX(4, ROW()-251)):INDEX(B:B, ROW()), B1200), "")</f>
        <v>3.0000000000000001E-3</v>
      </c>
      <c r="P1200" s="18">
        <f>IFERROR(_xlfn.PERCENTRANK.EXC(INDEX(H:H, MAX(4, ROW()-251)):INDEX(H:H, ROW()), H1200), "")</f>
        <v>2.3E-2</v>
      </c>
      <c r="Q1200">
        <f t="shared" si="325"/>
        <v>1.2999999999999999E-2</v>
      </c>
      <c r="R1200" s="1" t="str">
        <f t="shared" si="326"/>
        <v>贵</v>
      </c>
    </row>
    <row r="1201" spans="1:18">
      <c r="A1201" s="3">
        <f>信用曲线—价格!A1200</f>
        <v>46318</v>
      </c>
      <c r="B1201" s="14">
        <f>信用曲线—价格!D1200</f>
        <v>1.8137000000000001</v>
      </c>
      <c r="C1201" s="14">
        <f t="shared" si="314"/>
        <v>1.9725783333333335</v>
      </c>
      <c r="D1201" s="14">
        <f t="shared" si="315"/>
        <v>7.7673912230831657E-2</v>
      </c>
      <c r="E1201" s="14">
        <f t="shared" si="316"/>
        <v>2.1279261577949971</v>
      </c>
      <c r="F1201" s="14">
        <f t="shared" si="317"/>
        <v>1.8172305088716703</v>
      </c>
      <c r="G1201" s="17">
        <f t="shared" si="318"/>
        <v>-1.1363238860617015</v>
      </c>
      <c r="H1201" s="17">
        <f>信用曲线—价格!H1200</f>
        <v>23.350000000000005</v>
      </c>
      <c r="I1201" s="17">
        <f t="shared" si="319"/>
        <v>32.211833333333331</v>
      </c>
      <c r="J1201" s="17">
        <f t="shared" si="320"/>
        <v>6.3577649019150586</v>
      </c>
      <c r="K1201" s="17">
        <f t="shared" si="321"/>
        <v>44.927363137163447</v>
      </c>
      <c r="L1201" s="17">
        <f t="shared" si="322"/>
        <v>19.496303529503216</v>
      </c>
      <c r="M1201" s="17">
        <f t="shared" si="323"/>
        <v>15.153503353576333</v>
      </c>
      <c r="N1201" s="17">
        <f t="shared" si="324"/>
        <v>7.008589733757316</v>
      </c>
      <c r="O1201" s="18">
        <f>IFERROR(_xlfn.PERCENTRANK.EXC(INDEX(B:B, MAX(4, ROW()-251)):INDEX(B:B, ROW()), B1201), "")</f>
        <v>3.0000000000000001E-3</v>
      </c>
      <c r="P1201" s="18">
        <f>IFERROR(_xlfn.PERCENTRANK.EXC(INDEX(H:H, MAX(4, ROW()-251)):INDEX(H:H, ROW()), H1201), "")</f>
        <v>1.4999999999999999E-2</v>
      </c>
      <c r="Q1201">
        <f t="shared" si="325"/>
        <v>8.9999999999999993E-3</v>
      </c>
      <c r="R1201" s="1" t="str">
        <f t="shared" si="326"/>
        <v>贵</v>
      </c>
    </row>
  </sheetData>
  <mergeCells count="2">
    <mergeCell ref="A1:R1"/>
    <mergeCell ref="A2:XF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81A0-FB58-4D68-BCFD-7C4C38C45A9B}">
  <dimension ref="A1:L1201"/>
  <sheetViews>
    <sheetView tabSelected="1" workbookViewId="0">
      <pane xSplit="1" ySplit="3" topLeftCell="C1185" activePane="bottomRight" state="frozen"/>
      <selection pane="topRight" activeCell="B1" sqref="B1"/>
      <selection pane="bottomLeft" activeCell="A4" sqref="A4"/>
      <selection pane="bottomRight" activeCell="A1187" sqref="A1187:L1201"/>
    </sheetView>
  </sheetViews>
  <sheetFormatPr defaultRowHeight="14.4"/>
  <cols>
    <col min="1" max="5" width="15.77734375" style="1" customWidth="1"/>
    <col min="6" max="6" width="26.5546875" style="1" customWidth="1"/>
    <col min="7" max="12" width="15.77734375" style="1" customWidth="1"/>
    <col min="13" max="16384" width="8.88671875" style="1"/>
  </cols>
  <sheetData>
    <row r="1" spans="1:12" s="19" customFormat="1" ht="30" customHeight="1">
      <c r="A1" s="30" t="s">
        <v>103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s="19" customFormat="1" ht="19.95" customHeight="1">
      <c r="A2" s="34" t="s">
        <v>46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9" customFormat="1" ht="15.6">
      <c r="A3" s="10" t="s">
        <v>17</v>
      </c>
      <c r="B3" s="10" t="s">
        <v>23</v>
      </c>
      <c r="C3" s="10" t="s">
        <v>24</v>
      </c>
      <c r="D3" s="10" t="s">
        <v>22</v>
      </c>
      <c r="E3" s="10" t="s">
        <v>47</v>
      </c>
      <c r="F3" s="10" t="s">
        <v>48</v>
      </c>
      <c r="G3" s="10" t="s">
        <v>49</v>
      </c>
      <c r="H3" s="10" t="s">
        <v>50</v>
      </c>
      <c r="I3" s="10" t="s">
        <v>51</v>
      </c>
      <c r="J3" s="10" t="s">
        <v>45</v>
      </c>
      <c r="K3" s="10" t="s">
        <v>52</v>
      </c>
      <c r="L3" s="10" t="s">
        <v>53</v>
      </c>
    </row>
    <row r="4" spans="1:12">
      <c r="A4" s="21">
        <f>RRG趋势计算!A3</f>
        <v>44565</v>
      </c>
      <c r="B4" s="1">
        <f>RRG趋势计算!H3</f>
        <v>0</v>
      </c>
      <c r="C4" s="1">
        <f>价格指标计算!R4</f>
        <v>0</v>
      </c>
      <c r="D4" s="1">
        <f>RRG趋势计算!F3</f>
        <v>0</v>
      </c>
      <c r="E4" s="1" t="str">
        <f>IF(OR(B4="",C4="",D4=""),"",IF(D4="上升","持仓",IF(AND(B4="减弱",C4="贵"),"空仓",IF(AND(B4="减弱",C4="中性"),"空仓",IF(AND(B4="改善",C4="贵"),"空仓",IF(B4="滞后","空仓","持仓"))))))</f>
        <v>持仓</v>
      </c>
      <c r="F4" s="1" t="str">
        <f>IF(OR(B4="",C4="",D4=""),"",IF(D4="上升","趋势上升,趋势溢价持有",IF(AND(B4="减弱",C4="贵"),"趋势减弱+价格贵+下降,卖出",IF(AND(B4="减弱",C4="中性"),"趋势减弱+中性+下降,卖出预警",IF(AND(B4="改善",C4="贵"),"趋势改善+贵+下降,卖出",IF(B4="滞后","趋势滞后+下降,空仓","趋势尚可+下降,持有"))))))</f>
        <v>趋势尚可+下降,持有</v>
      </c>
      <c r="G4" s="20" t="str">
        <f>E4</f>
        <v>持仓</v>
      </c>
      <c r="I4" s="1">
        <f>价格指标计算!B4</f>
        <v>3.8168000000000002</v>
      </c>
    </row>
    <row r="5" spans="1:12">
      <c r="A5" s="21">
        <f>RRG趋势计算!A4</f>
        <v>44566</v>
      </c>
      <c r="B5" s="1">
        <f>RRG趋势计算!H4</f>
        <v>0</v>
      </c>
      <c r="C5" s="1">
        <f>价格指标计算!R5</f>
        <v>0</v>
      </c>
      <c r="D5" s="1">
        <f>RRG趋势计算!F4</f>
        <v>0</v>
      </c>
      <c r="E5" s="1" t="str">
        <f t="shared" ref="E5:E68" si="0">IF(OR(B5="",C5="",D5=""),"",IF(D5="上升","持仓",IF(AND(B5="减弱",C5="贵"),"空仓",IF(AND(B5="减弱",C5="中性"),"空仓",IF(AND(B5="改善",C5="贵"),"空仓",IF(B5="滞后","空仓","持仓"))))))</f>
        <v>持仓</v>
      </c>
      <c r="F5" s="1" t="str">
        <f t="shared" ref="F5:F68" si="1">IF(OR(B5="",C5="",D5=""),"",IF(D5="上升","趋势上升,趋势溢价持有",IF(AND(B5="减弱",C5="贵"),"趋势减弱+价格贵+下降,卖出",IF(AND(B5="减弱",C5="中性"),"趋势减弱+中性+下降,卖出预警",IF(AND(B5="改善",C5="贵"),"趋势改善+贵+下降,卖出",IF(B5="滞后","趋势滞后+下降,空仓","趋势尚可+下降,持有"))))))</f>
        <v>趋势尚可+下降,持有</v>
      </c>
      <c r="G5" s="20" t="str">
        <f t="shared" ref="G5:G68" si="2">E5</f>
        <v>持仓</v>
      </c>
      <c r="I5" s="1">
        <f>价格指标计算!B5</f>
        <v>3.8182999999999998</v>
      </c>
    </row>
    <row r="6" spans="1:12">
      <c r="A6" s="21">
        <f>RRG趋势计算!A5</f>
        <v>44567</v>
      </c>
      <c r="B6" s="1">
        <f>RRG趋势计算!H5</f>
        <v>0</v>
      </c>
      <c r="C6" s="1">
        <f>价格指标计算!R6</f>
        <v>0</v>
      </c>
      <c r="D6" s="1">
        <f>RRG趋势计算!F5</f>
        <v>0</v>
      </c>
      <c r="E6" s="1" t="str">
        <f t="shared" si="0"/>
        <v>持仓</v>
      </c>
      <c r="F6" s="1" t="str">
        <f t="shared" si="1"/>
        <v>趋势尚可+下降,持有</v>
      </c>
      <c r="G6" s="20" t="str">
        <f t="shared" si="2"/>
        <v>持仓</v>
      </c>
      <c r="I6" s="1">
        <f>价格指标计算!B6</f>
        <v>3.8174000000000001</v>
      </c>
    </row>
    <row r="7" spans="1:12">
      <c r="A7" s="21">
        <f>RRG趋势计算!A6</f>
        <v>44568</v>
      </c>
      <c r="B7" s="1">
        <f>RRG趋势计算!H6</f>
        <v>0</v>
      </c>
      <c r="C7" s="1">
        <f>价格指标计算!R7</f>
        <v>0</v>
      </c>
      <c r="D7" s="1">
        <f>RRG趋势计算!F6</f>
        <v>0</v>
      </c>
      <c r="E7" s="1" t="str">
        <f t="shared" si="0"/>
        <v>持仓</v>
      </c>
      <c r="F7" s="1" t="str">
        <f t="shared" si="1"/>
        <v>趋势尚可+下降,持有</v>
      </c>
      <c r="G7" s="20" t="str">
        <f t="shared" si="2"/>
        <v>持仓</v>
      </c>
      <c r="I7" s="1">
        <f>价格指标计算!B7</f>
        <v>3.8193999999999999</v>
      </c>
    </row>
    <row r="8" spans="1:12">
      <c r="A8" s="21">
        <f>RRG趋势计算!A7</f>
        <v>44571</v>
      </c>
      <c r="B8" s="1">
        <f>RRG趋势计算!H7</f>
        <v>0</v>
      </c>
      <c r="C8" s="1">
        <f>价格指标计算!R8</f>
        <v>0</v>
      </c>
      <c r="D8" s="1">
        <f>RRG趋势计算!F7</f>
        <v>0</v>
      </c>
      <c r="E8" s="1" t="str">
        <f t="shared" si="0"/>
        <v>持仓</v>
      </c>
      <c r="F8" s="1" t="str">
        <f t="shared" si="1"/>
        <v>趋势尚可+下降,持有</v>
      </c>
      <c r="G8" s="20" t="str">
        <f t="shared" si="2"/>
        <v>持仓</v>
      </c>
      <c r="I8" s="1">
        <f>价格指标计算!B8</f>
        <v>3.8273999999999999</v>
      </c>
    </row>
    <row r="9" spans="1:12">
      <c r="A9" s="21">
        <f>RRG趋势计算!A8</f>
        <v>44572</v>
      </c>
      <c r="B9" s="1">
        <f>RRG趋势计算!H8</f>
        <v>0</v>
      </c>
      <c r="C9" s="1">
        <f>价格指标计算!R9</f>
        <v>0</v>
      </c>
      <c r="D9" s="1">
        <f>RRG趋势计算!F8</f>
        <v>0</v>
      </c>
      <c r="E9" s="1" t="str">
        <f t="shared" si="0"/>
        <v>持仓</v>
      </c>
      <c r="F9" s="1" t="str">
        <f t="shared" si="1"/>
        <v>趋势尚可+下降,持有</v>
      </c>
      <c r="G9" s="20" t="str">
        <f t="shared" si="2"/>
        <v>持仓</v>
      </c>
      <c r="I9" s="1">
        <f>价格指标计算!B9</f>
        <v>3.8231000000000002</v>
      </c>
    </row>
    <row r="10" spans="1:12">
      <c r="A10" s="21">
        <f>RRG趋势计算!A9</f>
        <v>44573</v>
      </c>
      <c r="B10" s="1">
        <f>RRG趋势计算!H9</f>
        <v>0</v>
      </c>
      <c r="C10" s="1">
        <f>价格指标计算!R10</f>
        <v>0</v>
      </c>
      <c r="D10" s="1">
        <f>RRG趋势计算!F9</f>
        <v>0</v>
      </c>
      <c r="E10" s="1" t="str">
        <f t="shared" si="0"/>
        <v>持仓</v>
      </c>
      <c r="F10" s="1" t="str">
        <f t="shared" si="1"/>
        <v>趋势尚可+下降,持有</v>
      </c>
      <c r="G10" s="20" t="str">
        <f t="shared" si="2"/>
        <v>持仓</v>
      </c>
      <c r="I10" s="1">
        <f>价格指标计算!B10</f>
        <v>3.8235999999999999</v>
      </c>
    </row>
    <row r="11" spans="1:12">
      <c r="A11" s="21">
        <f>RRG趋势计算!A10</f>
        <v>44574</v>
      </c>
      <c r="B11" s="1">
        <f>RRG趋势计算!H10</f>
        <v>0</v>
      </c>
      <c r="C11" s="1">
        <f>价格指标计算!R11</f>
        <v>0</v>
      </c>
      <c r="D11" s="1">
        <f>RRG趋势计算!F10</f>
        <v>0</v>
      </c>
      <c r="E11" s="1" t="str">
        <f t="shared" si="0"/>
        <v>持仓</v>
      </c>
      <c r="F11" s="1" t="str">
        <f t="shared" si="1"/>
        <v>趋势尚可+下降,持有</v>
      </c>
      <c r="G11" s="20" t="str">
        <f t="shared" si="2"/>
        <v>持仓</v>
      </c>
      <c r="I11" s="1">
        <f>价格指标计算!B11</f>
        <v>3.8182</v>
      </c>
    </row>
    <row r="12" spans="1:12">
      <c r="A12" s="21">
        <f>RRG趋势计算!A11</f>
        <v>44575</v>
      </c>
      <c r="B12" s="1">
        <f>RRG趋势计算!H11</f>
        <v>0</v>
      </c>
      <c r="C12" s="1">
        <f>价格指标计算!R12</f>
        <v>0</v>
      </c>
      <c r="D12" s="1">
        <f>RRG趋势计算!F11</f>
        <v>0</v>
      </c>
      <c r="E12" s="1" t="str">
        <f t="shared" si="0"/>
        <v>持仓</v>
      </c>
      <c r="F12" s="1" t="str">
        <f t="shared" si="1"/>
        <v>趋势尚可+下降,持有</v>
      </c>
      <c r="G12" s="20" t="str">
        <f t="shared" si="2"/>
        <v>持仓</v>
      </c>
      <c r="I12" s="1">
        <f>价格指标计算!B12</f>
        <v>3.8037000000000001</v>
      </c>
    </row>
    <row r="13" spans="1:12">
      <c r="A13" s="21">
        <f>RRG趋势计算!A12</f>
        <v>44578</v>
      </c>
      <c r="B13" s="1">
        <f>RRG趋势计算!H12</f>
        <v>0</v>
      </c>
      <c r="C13" s="1">
        <f>价格指标计算!R13</f>
        <v>0</v>
      </c>
      <c r="D13" s="1">
        <f>RRG趋势计算!F12</f>
        <v>0</v>
      </c>
      <c r="E13" s="1" t="str">
        <f t="shared" si="0"/>
        <v>持仓</v>
      </c>
      <c r="F13" s="1" t="str">
        <f t="shared" si="1"/>
        <v>趋势尚可+下降,持有</v>
      </c>
      <c r="G13" s="20" t="str">
        <f t="shared" si="2"/>
        <v>持仓</v>
      </c>
      <c r="I13" s="1">
        <f>价格指标计算!B13</f>
        <v>3.7926000000000002</v>
      </c>
    </row>
    <row r="14" spans="1:12">
      <c r="A14" s="21">
        <f>RRG趋势计算!A13</f>
        <v>44579</v>
      </c>
      <c r="B14" s="1">
        <f>RRG趋势计算!H13</f>
        <v>0</v>
      </c>
      <c r="C14" s="1">
        <f>价格指标计算!R14</f>
        <v>0</v>
      </c>
      <c r="D14" s="1">
        <f>RRG趋势计算!F13</f>
        <v>0</v>
      </c>
      <c r="E14" s="1" t="str">
        <f t="shared" si="0"/>
        <v>持仓</v>
      </c>
      <c r="F14" s="1" t="str">
        <f t="shared" si="1"/>
        <v>趋势尚可+下降,持有</v>
      </c>
      <c r="G14" s="20" t="str">
        <f t="shared" si="2"/>
        <v>持仓</v>
      </c>
      <c r="I14" s="1">
        <f>价格指标计算!B14</f>
        <v>3.7770000000000001</v>
      </c>
    </row>
    <row r="15" spans="1:12">
      <c r="A15" s="21">
        <f>RRG趋势计算!A14</f>
        <v>44580</v>
      </c>
      <c r="B15" s="1">
        <f>RRG趋势计算!H14</f>
        <v>0</v>
      </c>
      <c r="C15" s="1">
        <f>价格指标计算!R15</f>
        <v>0</v>
      </c>
      <c r="D15" s="1">
        <f>RRG趋势计算!F14</f>
        <v>0</v>
      </c>
      <c r="E15" s="1" t="str">
        <f t="shared" si="0"/>
        <v>持仓</v>
      </c>
      <c r="F15" s="1" t="str">
        <f t="shared" si="1"/>
        <v>趋势尚可+下降,持有</v>
      </c>
      <c r="G15" s="20" t="str">
        <f t="shared" si="2"/>
        <v>持仓</v>
      </c>
      <c r="I15" s="1">
        <f>价格指标计算!B15</f>
        <v>3.7242000000000002</v>
      </c>
    </row>
    <row r="16" spans="1:12">
      <c r="A16" s="21">
        <f>RRG趋势计算!A15</f>
        <v>44581</v>
      </c>
      <c r="B16" s="1">
        <f>RRG趋势计算!H15</f>
        <v>0</v>
      </c>
      <c r="C16" s="1">
        <f>价格指标计算!R16</f>
        <v>0</v>
      </c>
      <c r="D16" s="1">
        <f>RRG趋势计算!F15</f>
        <v>0</v>
      </c>
      <c r="E16" s="1" t="str">
        <f t="shared" si="0"/>
        <v>持仓</v>
      </c>
      <c r="F16" s="1" t="str">
        <f t="shared" si="1"/>
        <v>趋势尚可+下降,持有</v>
      </c>
      <c r="G16" s="20" t="str">
        <f t="shared" si="2"/>
        <v>持仓</v>
      </c>
      <c r="I16" s="1">
        <f>价格指标计算!B16</f>
        <v>3.7113999999999998</v>
      </c>
    </row>
    <row r="17" spans="1:9">
      <c r="A17" s="21">
        <f>RRG趋势计算!A16</f>
        <v>44582</v>
      </c>
      <c r="B17" s="1">
        <f>RRG趋势计算!H16</f>
        <v>0</v>
      </c>
      <c r="C17" s="1">
        <f>价格指标计算!R17</f>
        <v>0</v>
      </c>
      <c r="D17" s="1">
        <f>RRG趋势计算!F16</f>
        <v>0</v>
      </c>
      <c r="E17" s="1" t="str">
        <f t="shared" si="0"/>
        <v>持仓</v>
      </c>
      <c r="F17" s="1" t="str">
        <f t="shared" si="1"/>
        <v>趋势尚可+下降,持有</v>
      </c>
      <c r="G17" s="20" t="str">
        <f t="shared" si="2"/>
        <v>持仓</v>
      </c>
      <c r="I17" s="1">
        <f>价格指标计算!B17</f>
        <v>3.7130999999999998</v>
      </c>
    </row>
    <row r="18" spans="1:9">
      <c r="A18" s="21">
        <f>RRG趋势计算!A17</f>
        <v>44585</v>
      </c>
      <c r="B18" s="1">
        <f>RRG趋势计算!H17</f>
        <v>0</v>
      </c>
      <c r="C18" s="1">
        <f>价格指标计算!R18</f>
        <v>0</v>
      </c>
      <c r="D18" s="1">
        <f>RRG趋势计算!F17</f>
        <v>0</v>
      </c>
      <c r="E18" s="1" t="str">
        <f t="shared" si="0"/>
        <v>持仓</v>
      </c>
      <c r="F18" s="1" t="str">
        <f t="shared" si="1"/>
        <v>趋势尚可+下降,持有</v>
      </c>
      <c r="G18" s="20" t="str">
        <f t="shared" si="2"/>
        <v>持仓</v>
      </c>
      <c r="I18" s="1">
        <f>价格指标计算!B18</f>
        <v>3.6972</v>
      </c>
    </row>
    <row r="19" spans="1:9">
      <c r="A19" s="21">
        <f>RRG趋势计算!A18</f>
        <v>44586</v>
      </c>
      <c r="B19" s="1">
        <f>RRG趋势计算!H18</f>
        <v>0</v>
      </c>
      <c r="C19" s="1">
        <f>价格指标计算!R19</f>
        <v>0</v>
      </c>
      <c r="D19" s="1">
        <f>RRG趋势计算!F18</f>
        <v>0</v>
      </c>
      <c r="E19" s="1" t="str">
        <f t="shared" si="0"/>
        <v>持仓</v>
      </c>
      <c r="F19" s="1" t="str">
        <f t="shared" si="1"/>
        <v>趋势尚可+下降,持有</v>
      </c>
      <c r="G19" s="20" t="str">
        <f t="shared" si="2"/>
        <v>持仓</v>
      </c>
      <c r="I19" s="1">
        <f>价格指标计算!B19</f>
        <v>3.6846000000000001</v>
      </c>
    </row>
    <row r="20" spans="1:9">
      <c r="A20" s="21">
        <f>RRG趋势计算!A19</f>
        <v>44587</v>
      </c>
      <c r="B20" s="1">
        <f>RRG趋势计算!H19</f>
        <v>0</v>
      </c>
      <c r="C20" s="1">
        <f>价格指标计算!R20</f>
        <v>0</v>
      </c>
      <c r="D20" s="1">
        <f>RRG趋势计算!F19</f>
        <v>0</v>
      </c>
      <c r="E20" s="1" t="str">
        <f t="shared" si="0"/>
        <v>持仓</v>
      </c>
      <c r="F20" s="1" t="str">
        <f t="shared" si="1"/>
        <v>趋势尚可+下降,持有</v>
      </c>
      <c r="G20" s="20" t="str">
        <f t="shared" si="2"/>
        <v>持仓</v>
      </c>
      <c r="I20" s="1">
        <f>价格指标计算!B20</f>
        <v>3.6888000000000001</v>
      </c>
    </row>
    <row r="21" spans="1:9">
      <c r="A21" s="21">
        <f>RRG趋势计算!A20</f>
        <v>44588</v>
      </c>
      <c r="B21" s="1">
        <f>RRG趋势计算!H20</f>
        <v>0</v>
      </c>
      <c r="C21" s="1">
        <f>价格指标计算!R21</f>
        <v>0</v>
      </c>
      <c r="D21" s="1">
        <f>RRG趋势计算!F20</f>
        <v>0</v>
      </c>
      <c r="E21" s="1" t="str">
        <f t="shared" si="0"/>
        <v>持仓</v>
      </c>
      <c r="F21" s="1" t="str">
        <f t="shared" si="1"/>
        <v>趋势尚可+下降,持有</v>
      </c>
      <c r="G21" s="20" t="str">
        <f t="shared" si="2"/>
        <v>持仓</v>
      </c>
      <c r="I21" s="1">
        <f>价格指标计算!B21</f>
        <v>3.7071999999999998</v>
      </c>
    </row>
    <row r="22" spans="1:9">
      <c r="A22" s="21">
        <f>RRG趋势计算!A21</f>
        <v>44589</v>
      </c>
      <c r="B22" s="1">
        <f>RRG趋势计算!H21</f>
        <v>0</v>
      </c>
      <c r="C22" s="1">
        <f>价格指标计算!R22</f>
        <v>0</v>
      </c>
      <c r="D22" s="1">
        <f>RRG趋势计算!F21</f>
        <v>0</v>
      </c>
      <c r="E22" s="1" t="str">
        <f t="shared" si="0"/>
        <v>持仓</v>
      </c>
      <c r="F22" s="1" t="str">
        <f t="shared" si="1"/>
        <v>趋势尚可+下降,持有</v>
      </c>
      <c r="G22" s="20" t="str">
        <f t="shared" si="2"/>
        <v>持仓</v>
      </c>
      <c r="I22" s="1">
        <f>价格指标计算!B22</f>
        <v>3.7111000000000001</v>
      </c>
    </row>
    <row r="23" spans="1:9">
      <c r="A23" s="21">
        <f>RRG趋势计算!A22</f>
        <v>44590</v>
      </c>
      <c r="B23" s="1">
        <f>RRG趋势计算!H22</f>
        <v>0</v>
      </c>
      <c r="C23" s="1">
        <f>价格指标计算!R23</f>
        <v>0</v>
      </c>
      <c r="D23" s="1">
        <f>RRG趋势计算!F22</f>
        <v>0</v>
      </c>
      <c r="E23" s="1" t="str">
        <f t="shared" si="0"/>
        <v>持仓</v>
      </c>
      <c r="F23" s="1" t="str">
        <f t="shared" si="1"/>
        <v>趋势尚可+下降,持有</v>
      </c>
      <c r="G23" s="20" t="str">
        <f t="shared" si="2"/>
        <v>持仓</v>
      </c>
      <c r="I23" s="1">
        <f>价格指标计算!B23</f>
        <v>3.7010999999999998</v>
      </c>
    </row>
    <row r="24" spans="1:9">
      <c r="A24" s="21">
        <f>RRG趋势计算!A23</f>
        <v>44591</v>
      </c>
      <c r="B24" s="1">
        <f>RRG趋势计算!H23</f>
        <v>0</v>
      </c>
      <c r="C24" s="1">
        <f>价格指标计算!R24</f>
        <v>0</v>
      </c>
      <c r="D24" s="1">
        <f>RRG趋势计算!F23</f>
        <v>0</v>
      </c>
      <c r="E24" s="1" t="str">
        <f t="shared" si="0"/>
        <v>持仓</v>
      </c>
      <c r="F24" s="1" t="str">
        <f t="shared" si="1"/>
        <v>趋势尚可+下降,持有</v>
      </c>
      <c r="G24" s="20" t="str">
        <f t="shared" si="2"/>
        <v>持仓</v>
      </c>
      <c r="I24" s="1">
        <f>价格指标计算!B24</f>
        <v>3.6875</v>
      </c>
    </row>
    <row r="25" spans="1:9">
      <c r="A25" s="21">
        <f>RRG趋势计算!A24</f>
        <v>44599</v>
      </c>
      <c r="B25" s="1">
        <f>RRG趋势计算!H24</f>
        <v>0</v>
      </c>
      <c r="C25" s="1">
        <f>价格指标计算!R25</f>
        <v>0</v>
      </c>
      <c r="D25" s="1">
        <f>RRG趋势计算!F24</f>
        <v>0</v>
      </c>
      <c r="E25" s="1" t="str">
        <f t="shared" si="0"/>
        <v>持仓</v>
      </c>
      <c r="F25" s="1" t="str">
        <f t="shared" si="1"/>
        <v>趋势尚可+下降,持有</v>
      </c>
      <c r="G25" s="20" t="str">
        <f t="shared" si="2"/>
        <v>持仓</v>
      </c>
      <c r="I25" s="1">
        <f>价格指标计算!B25</f>
        <v>3.6796000000000002</v>
      </c>
    </row>
    <row r="26" spans="1:9">
      <c r="A26" s="21">
        <f>RRG趋势计算!A25</f>
        <v>44600</v>
      </c>
      <c r="B26" s="1">
        <f>RRG趋势计算!H25</f>
        <v>0</v>
      </c>
      <c r="C26" s="1">
        <f>价格指标计算!R26</f>
        <v>0</v>
      </c>
      <c r="D26" s="1">
        <f>RRG趋势计算!F25</f>
        <v>0</v>
      </c>
      <c r="E26" s="1" t="str">
        <f t="shared" si="0"/>
        <v>持仓</v>
      </c>
      <c r="F26" s="1" t="str">
        <f t="shared" si="1"/>
        <v>趋势尚可+下降,持有</v>
      </c>
      <c r="G26" s="20" t="str">
        <f t="shared" si="2"/>
        <v>持仓</v>
      </c>
      <c r="I26" s="1">
        <f>价格指标计算!B26</f>
        <v>3.6779000000000002</v>
      </c>
    </row>
    <row r="27" spans="1:9">
      <c r="A27" s="21">
        <f>RRG趋势计算!A26</f>
        <v>44601</v>
      </c>
      <c r="B27" s="1">
        <f>RRG趋势计算!H26</f>
        <v>0</v>
      </c>
      <c r="C27" s="1">
        <f>价格指标计算!R27</f>
        <v>0</v>
      </c>
      <c r="D27" s="1">
        <f>RRG趋势计算!F26</f>
        <v>0</v>
      </c>
      <c r="E27" s="1" t="str">
        <f t="shared" si="0"/>
        <v>持仓</v>
      </c>
      <c r="F27" s="1" t="str">
        <f t="shared" si="1"/>
        <v>趋势尚可+下降,持有</v>
      </c>
      <c r="G27" s="20" t="str">
        <f t="shared" si="2"/>
        <v>持仓</v>
      </c>
      <c r="I27" s="1">
        <f>价格指标计算!B27</f>
        <v>3.6854</v>
      </c>
    </row>
    <row r="28" spans="1:9">
      <c r="A28" s="21">
        <f>RRG趋势计算!A27</f>
        <v>44602</v>
      </c>
      <c r="B28" s="1">
        <f>RRG趋势计算!H27</f>
        <v>0</v>
      </c>
      <c r="C28" s="1">
        <f>价格指标计算!R28</f>
        <v>0</v>
      </c>
      <c r="D28" s="1">
        <f>RRG趋势计算!F27</f>
        <v>0</v>
      </c>
      <c r="E28" s="1" t="str">
        <f t="shared" si="0"/>
        <v>持仓</v>
      </c>
      <c r="F28" s="1" t="str">
        <f t="shared" si="1"/>
        <v>趋势尚可+下降,持有</v>
      </c>
      <c r="G28" s="20" t="str">
        <f t="shared" si="2"/>
        <v>持仓</v>
      </c>
      <c r="I28" s="1">
        <f>价格指标计算!B28</f>
        <v>3.6905999999999999</v>
      </c>
    </row>
    <row r="29" spans="1:9">
      <c r="A29" s="21">
        <f>RRG趋势计算!A28</f>
        <v>44603</v>
      </c>
      <c r="B29" s="1">
        <f>RRG趋势计算!H28</f>
        <v>0</v>
      </c>
      <c r="C29" s="1">
        <f>价格指标计算!R29</f>
        <v>0</v>
      </c>
      <c r="D29" s="1">
        <f>RRG趋势计算!F28</f>
        <v>0</v>
      </c>
      <c r="E29" s="1" t="str">
        <f t="shared" si="0"/>
        <v>持仓</v>
      </c>
      <c r="F29" s="1" t="str">
        <f t="shared" si="1"/>
        <v>趋势尚可+下降,持有</v>
      </c>
      <c r="G29" s="20" t="str">
        <f t="shared" si="2"/>
        <v>持仓</v>
      </c>
      <c r="I29" s="1">
        <f>价格指标计算!B29</f>
        <v>3.7456</v>
      </c>
    </row>
    <row r="30" spans="1:9">
      <c r="A30" s="21">
        <f>RRG趋势计算!A29</f>
        <v>44606</v>
      </c>
      <c r="B30" s="1">
        <f>RRG趋势计算!H29</f>
        <v>0</v>
      </c>
      <c r="C30" s="1">
        <f>价格指标计算!R30</f>
        <v>0</v>
      </c>
      <c r="D30" s="1">
        <f>RRG趋势计算!F29</f>
        <v>0</v>
      </c>
      <c r="E30" s="1" t="str">
        <f t="shared" si="0"/>
        <v>持仓</v>
      </c>
      <c r="F30" s="1" t="str">
        <f t="shared" si="1"/>
        <v>趋势尚可+下降,持有</v>
      </c>
      <c r="G30" s="20" t="str">
        <f t="shared" si="2"/>
        <v>持仓</v>
      </c>
      <c r="I30" s="1">
        <f>价格指标计算!B30</f>
        <v>3.7515999999999998</v>
      </c>
    </row>
    <row r="31" spans="1:9">
      <c r="A31" s="21">
        <f>RRG趋势计算!A30</f>
        <v>44607</v>
      </c>
      <c r="B31" s="1">
        <f>RRG趋势计算!H30</f>
        <v>0</v>
      </c>
      <c r="C31" s="1">
        <f>价格指标计算!R31</f>
        <v>0</v>
      </c>
      <c r="D31" s="1">
        <f>RRG趋势计算!F30</f>
        <v>0</v>
      </c>
      <c r="E31" s="1" t="str">
        <f t="shared" si="0"/>
        <v>持仓</v>
      </c>
      <c r="F31" s="1" t="str">
        <f t="shared" si="1"/>
        <v>趋势尚可+下降,持有</v>
      </c>
      <c r="G31" s="20" t="str">
        <f t="shared" si="2"/>
        <v>持仓</v>
      </c>
      <c r="I31" s="1">
        <f>价格指标计算!B31</f>
        <v>3.7545999999999999</v>
      </c>
    </row>
    <row r="32" spans="1:9">
      <c r="A32" s="21">
        <f>RRG趋势计算!A31</f>
        <v>44608</v>
      </c>
      <c r="B32" s="1">
        <f>RRG趋势计算!H31</f>
        <v>0</v>
      </c>
      <c r="C32" s="1">
        <f>价格指标计算!R32</f>
        <v>0</v>
      </c>
      <c r="D32" s="1">
        <f>RRG趋势计算!F31</f>
        <v>0</v>
      </c>
      <c r="E32" s="1" t="str">
        <f t="shared" si="0"/>
        <v>持仓</v>
      </c>
      <c r="F32" s="1" t="str">
        <f t="shared" si="1"/>
        <v>趋势尚可+下降,持有</v>
      </c>
      <c r="G32" s="20" t="str">
        <f t="shared" si="2"/>
        <v>持仓</v>
      </c>
      <c r="I32" s="1">
        <f>价格指标计算!B32</f>
        <v>3.7706</v>
      </c>
    </row>
    <row r="33" spans="1:11">
      <c r="A33" s="21">
        <f>RRG趋势计算!A32</f>
        <v>44609</v>
      </c>
      <c r="B33" s="1">
        <f>RRG趋势计算!H32</f>
        <v>0</v>
      </c>
      <c r="C33" s="1">
        <f>价格指标计算!R33</f>
        <v>0</v>
      </c>
      <c r="D33" s="1">
        <f>RRG趋势计算!F32</f>
        <v>0</v>
      </c>
      <c r="E33" s="1" t="str">
        <f t="shared" si="0"/>
        <v>持仓</v>
      </c>
      <c r="F33" s="1" t="str">
        <f t="shared" si="1"/>
        <v>趋势尚可+下降,持有</v>
      </c>
      <c r="G33" s="20" t="str">
        <f t="shared" si="2"/>
        <v>持仓</v>
      </c>
      <c r="I33" s="1">
        <f>价格指标计算!B33</f>
        <v>3.7606999999999999</v>
      </c>
    </row>
    <row r="34" spans="1:11">
      <c r="A34" s="21">
        <f>RRG趋势计算!A33</f>
        <v>44610</v>
      </c>
      <c r="B34" s="1">
        <f>RRG趋势计算!H33</f>
        <v>0</v>
      </c>
      <c r="C34" s="1">
        <f>价格指标计算!R34</f>
        <v>0</v>
      </c>
      <c r="D34" s="1">
        <f>RRG趋势计算!F33</f>
        <v>0</v>
      </c>
      <c r="E34" s="1" t="str">
        <f t="shared" si="0"/>
        <v>持仓</v>
      </c>
      <c r="F34" s="1" t="str">
        <f t="shared" si="1"/>
        <v>趋势尚可+下降,持有</v>
      </c>
      <c r="G34" s="20" t="str">
        <f t="shared" si="2"/>
        <v>持仓</v>
      </c>
      <c r="I34" s="1">
        <f>价格指标计算!B34</f>
        <v>3.7610999999999999</v>
      </c>
    </row>
    <row r="35" spans="1:11">
      <c r="A35" s="21">
        <f>RRG趋势计算!A34</f>
        <v>44613</v>
      </c>
      <c r="B35" s="1">
        <f>RRG趋势计算!H34</f>
        <v>0</v>
      </c>
      <c r="C35" s="1">
        <f>价格指标计算!R35</f>
        <v>0</v>
      </c>
      <c r="D35" s="1">
        <f>RRG趋势计算!F34</f>
        <v>0</v>
      </c>
      <c r="E35" s="1" t="str">
        <f t="shared" si="0"/>
        <v>持仓</v>
      </c>
      <c r="F35" s="1" t="str">
        <f t="shared" si="1"/>
        <v>趋势尚可+下降,持有</v>
      </c>
      <c r="G35" s="20" t="str">
        <f t="shared" si="2"/>
        <v>持仓</v>
      </c>
      <c r="I35" s="1">
        <f>价格指标计算!B35</f>
        <v>3.7953999999999999</v>
      </c>
    </row>
    <row r="36" spans="1:11">
      <c r="A36" s="21">
        <f>RRG趋势计算!A35</f>
        <v>44614</v>
      </c>
      <c r="B36" s="1">
        <f>RRG趋势计算!H35</f>
        <v>0</v>
      </c>
      <c r="C36" s="1">
        <f>价格指标计算!R36</f>
        <v>0</v>
      </c>
      <c r="D36" s="1">
        <f>RRG趋势计算!F35</f>
        <v>0</v>
      </c>
      <c r="E36" s="1" t="str">
        <f t="shared" si="0"/>
        <v>持仓</v>
      </c>
      <c r="F36" s="1" t="str">
        <f t="shared" si="1"/>
        <v>趋势尚可+下降,持有</v>
      </c>
      <c r="G36" s="20" t="str">
        <f t="shared" si="2"/>
        <v>持仓</v>
      </c>
      <c r="I36" s="1">
        <f>价格指标计算!B36</f>
        <v>3.8144</v>
      </c>
    </row>
    <row r="37" spans="1:11">
      <c r="A37" s="21">
        <f>RRG趋势计算!A36</f>
        <v>44615</v>
      </c>
      <c r="B37" s="1">
        <f>RRG趋势计算!H36</f>
        <v>0</v>
      </c>
      <c r="C37" s="1">
        <f>价格指标计算!R37</f>
        <v>0</v>
      </c>
      <c r="D37" s="1">
        <f>RRG趋势计算!F36</f>
        <v>0</v>
      </c>
      <c r="E37" s="1" t="str">
        <f t="shared" si="0"/>
        <v>持仓</v>
      </c>
      <c r="F37" s="1" t="str">
        <f t="shared" si="1"/>
        <v>趋势尚可+下降,持有</v>
      </c>
      <c r="G37" s="20" t="str">
        <f t="shared" si="2"/>
        <v>持仓</v>
      </c>
      <c r="I37" s="1">
        <f>价格指标计算!B37</f>
        <v>3.8340000000000001</v>
      </c>
    </row>
    <row r="38" spans="1:11">
      <c r="A38" s="21">
        <f>RRG趋势计算!A37</f>
        <v>44616</v>
      </c>
      <c r="B38" s="1">
        <f>RRG趋势计算!H37</f>
        <v>0</v>
      </c>
      <c r="C38" s="1">
        <f>价格指标计算!R38</f>
        <v>0</v>
      </c>
      <c r="D38" s="1">
        <f>RRG趋势计算!F37</f>
        <v>0</v>
      </c>
      <c r="E38" s="1" t="str">
        <f t="shared" si="0"/>
        <v>持仓</v>
      </c>
      <c r="F38" s="1" t="str">
        <f t="shared" si="1"/>
        <v>趋势尚可+下降,持有</v>
      </c>
      <c r="G38" s="20" t="str">
        <f t="shared" si="2"/>
        <v>持仓</v>
      </c>
      <c r="I38" s="1">
        <f>价格指标计算!B38</f>
        <v>3.8357999999999999</v>
      </c>
    </row>
    <row r="39" spans="1:11">
      <c r="A39" s="21">
        <f>RRG趋势计算!A38</f>
        <v>44617</v>
      </c>
      <c r="B39" s="1">
        <f>RRG趋势计算!H38</f>
        <v>0</v>
      </c>
      <c r="C39" s="1">
        <f>价格指标计算!R39</f>
        <v>0</v>
      </c>
      <c r="D39" s="1">
        <f>RRG趋势计算!F38</f>
        <v>0</v>
      </c>
      <c r="E39" s="1" t="str">
        <f t="shared" si="0"/>
        <v>持仓</v>
      </c>
      <c r="F39" s="1" t="str">
        <f t="shared" si="1"/>
        <v>趋势尚可+下降,持有</v>
      </c>
      <c r="G39" s="20" t="str">
        <f t="shared" si="2"/>
        <v>持仓</v>
      </c>
      <c r="I39" s="1">
        <f>价格指标计算!B39</f>
        <v>3.8359999999999999</v>
      </c>
    </row>
    <row r="40" spans="1:11">
      <c r="A40" s="21">
        <f>RRG趋势计算!A39</f>
        <v>44620</v>
      </c>
      <c r="B40" s="1">
        <f>RRG趋势计算!H39</f>
        <v>0</v>
      </c>
      <c r="C40" s="1">
        <f>价格指标计算!R40</f>
        <v>0</v>
      </c>
      <c r="D40" s="1">
        <f>RRG趋势计算!F39</f>
        <v>0</v>
      </c>
      <c r="E40" s="1" t="str">
        <f t="shared" si="0"/>
        <v>持仓</v>
      </c>
      <c r="F40" s="1" t="str">
        <f t="shared" si="1"/>
        <v>趋势尚可+下降,持有</v>
      </c>
      <c r="G40" s="20" t="str">
        <f t="shared" si="2"/>
        <v>持仓</v>
      </c>
      <c r="I40" s="1">
        <f>价格指标计算!B40</f>
        <v>3.8397000000000001</v>
      </c>
    </row>
    <row r="41" spans="1:11">
      <c r="A41" s="21">
        <f>RRG趋势计算!A40</f>
        <v>44621</v>
      </c>
      <c r="B41" s="1">
        <f>RRG趋势计算!H40</f>
        <v>0</v>
      </c>
      <c r="C41" s="1">
        <f>价格指标计算!R41</f>
        <v>0</v>
      </c>
      <c r="D41" s="1">
        <f>RRG趋势计算!F40</f>
        <v>0</v>
      </c>
      <c r="E41" s="1" t="str">
        <f t="shared" si="0"/>
        <v>持仓</v>
      </c>
      <c r="F41" s="1" t="str">
        <f t="shared" si="1"/>
        <v>趋势尚可+下降,持有</v>
      </c>
      <c r="G41" s="20" t="str">
        <f t="shared" si="2"/>
        <v>持仓</v>
      </c>
      <c r="I41" s="1">
        <f>价格指标计算!B41</f>
        <v>3.8401999999999998</v>
      </c>
    </row>
    <row r="42" spans="1:11">
      <c r="A42" s="21">
        <f>RRG趋势计算!A41</f>
        <v>44622</v>
      </c>
      <c r="B42" s="1">
        <f>RRG趋势计算!H41</f>
        <v>0</v>
      </c>
      <c r="C42" s="1">
        <f>价格指标计算!R42</f>
        <v>0</v>
      </c>
      <c r="D42" s="1">
        <f>RRG趋势计算!F41</f>
        <v>0</v>
      </c>
      <c r="E42" s="1" t="str">
        <f t="shared" si="0"/>
        <v>持仓</v>
      </c>
      <c r="F42" s="1" t="str">
        <f t="shared" si="1"/>
        <v>趋势尚可+下降,持有</v>
      </c>
      <c r="G42" s="20" t="str">
        <f t="shared" si="2"/>
        <v>持仓</v>
      </c>
      <c r="I42" s="1">
        <f>价格指标计算!B42</f>
        <v>3.8357999999999999</v>
      </c>
    </row>
    <row r="43" spans="1:11">
      <c r="A43" s="21">
        <f>RRG趋势计算!A42</f>
        <v>44623</v>
      </c>
      <c r="B43" s="1">
        <f>RRG趋势计算!H42</f>
        <v>0</v>
      </c>
      <c r="C43" s="1">
        <f>价格指标计算!R43</f>
        <v>0</v>
      </c>
      <c r="D43" s="1">
        <f>RRG趋势计算!F42</f>
        <v>0</v>
      </c>
      <c r="E43" s="1" t="str">
        <f t="shared" si="0"/>
        <v>持仓</v>
      </c>
      <c r="F43" s="1" t="str">
        <f t="shared" si="1"/>
        <v>趋势尚可+下降,持有</v>
      </c>
      <c r="G43" s="20" t="str">
        <f t="shared" si="2"/>
        <v>持仓</v>
      </c>
      <c r="I43" s="1">
        <f>价格指标计算!B43</f>
        <v>3.8666999999999998</v>
      </c>
    </row>
    <row r="44" spans="1:11">
      <c r="A44" s="21">
        <f>RRG趋势计算!A43</f>
        <v>44624</v>
      </c>
      <c r="B44" s="1">
        <f>RRG趋势计算!H43</f>
        <v>0</v>
      </c>
      <c r="C44" s="1">
        <f>价格指标计算!R44</f>
        <v>0</v>
      </c>
      <c r="D44" s="1">
        <f>RRG趋势计算!F43</f>
        <v>0</v>
      </c>
      <c r="E44" s="1" t="str">
        <f t="shared" si="0"/>
        <v>持仓</v>
      </c>
      <c r="F44" s="1" t="str">
        <f t="shared" si="1"/>
        <v>趋势尚可+下降,持有</v>
      </c>
      <c r="G44" s="20" t="str">
        <f t="shared" si="2"/>
        <v>持仓</v>
      </c>
      <c r="I44" s="1">
        <f>价格指标计算!B44</f>
        <v>3.8847</v>
      </c>
    </row>
    <row r="45" spans="1:11">
      <c r="A45" s="21">
        <f>RRG趋势计算!A44</f>
        <v>44627</v>
      </c>
      <c r="B45" s="1">
        <f>RRG趋势计算!H44</f>
        <v>0</v>
      </c>
      <c r="C45" s="1">
        <f>价格指标计算!R45</f>
        <v>0</v>
      </c>
      <c r="D45" s="1">
        <f>RRG趋势计算!F44</f>
        <v>0</v>
      </c>
      <c r="E45" s="1" t="str">
        <f t="shared" si="0"/>
        <v>持仓</v>
      </c>
      <c r="F45" s="1" t="str">
        <f t="shared" si="1"/>
        <v>趋势尚可+下降,持有</v>
      </c>
      <c r="G45" s="20" t="str">
        <f t="shared" si="2"/>
        <v>持仓</v>
      </c>
      <c r="I45" s="1">
        <f>价格指标计算!B45</f>
        <v>3.9009</v>
      </c>
      <c r="K45" s="1">
        <f>RRG趋势计算!D44</f>
        <v>-0.22860078548037066</v>
      </c>
    </row>
    <row r="46" spans="1:11">
      <c r="A46" s="21">
        <f>RRG趋势计算!A45</f>
        <v>44628</v>
      </c>
      <c r="B46" s="1">
        <f>RRG趋势计算!H45</f>
        <v>0</v>
      </c>
      <c r="C46" s="1">
        <f>价格指标计算!R46</f>
        <v>0</v>
      </c>
      <c r="D46" s="1">
        <f>RRG趋势计算!F45</f>
        <v>0</v>
      </c>
      <c r="E46" s="1" t="str">
        <f t="shared" si="0"/>
        <v>持仓</v>
      </c>
      <c r="F46" s="1" t="str">
        <f t="shared" si="1"/>
        <v>趋势尚可+下降,持有</v>
      </c>
      <c r="G46" s="20" t="str">
        <f t="shared" si="2"/>
        <v>持仓</v>
      </c>
      <c r="I46" s="1">
        <f>价格指标计算!B46</f>
        <v>3.9045999999999998</v>
      </c>
      <c r="K46" s="1">
        <f>RRG趋势计算!D45</f>
        <v>-0.22591284696694691</v>
      </c>
    </row>
    <row r="47" spans="1:11">
      <c r="A47" s="21">
        <f>RRG趋势计算!A46</f>
        <v>44629</v>
      </c>
      <c r="B47" s="1">
        <f>RRG趋势计算!H46</f>
        <v>0</v>
      </c>
      <c r="C47" s="1">
        <f>价格指标计算!R47</f>
        <v>0</v>
      </c>
      <c r="D47" s="1">
        <f>RRG趋势计算!F46</f>
        <v>0</v>
      </c>
      <c r="E47" s="1" t="str">
        <f t="shared" si="0"/>
        <v>持仓</v>
      </c>
      <c r="F47" s="1" t="str">
        <f t="shared" si="1"/>
        <v>趋势尚可+下降,持有</v>
      </c>
      <c r="G47" s="20" t="str">
        <f t="shared" si="2"/>
        <v>持仓</v>
      </c>
      <c r="I47" s="1">
        <f>价格指标计算!B47</f>
        <v>3.9033000000000002</v>
      </c>
      <c r="K47" s="1">
        <f>RRG趋势计算!D46</f>
        <v>-0.25870566300038034</v>
      </c>
    </row>
    <row r="48" spans="1:11">
      <c r="A48" s="21">
        <f>RRG趋势计算!A47</f>
        <v>44630</v>
      </c>
      <c r="B48" s="1">
        <f>RRG趋势计算!H47</f>
        <v>0</v>
      </c>
      <c r="C48" s="1">
        <f>价格指标计算!R48</f>
        <v>0</v>
      </c>
      <c r="D48" s="1">
        <f>RRG趋势计算!F47</f>
        <v>0</v>
      </c>
      <c r="E48" s="1" t="str">
        <f t="shared" si="0"/>
        <v>持仓</v>
      </c>
      <c r="F48" s="1" t="str">
        <f t="shared" si="1"/>
        <v>趋势尚可+下降,持有</v>
      </c>
      <c r="G48" s="20" t="str">
        <f t="shared" si="2"/>
        <v>持仓</v>
      </c>
      <c r="I48" s="1">
        <f>价格指标计算!B48</f>
        <v>3.9049</v>
      </c>
      <c r="K48" s="1">
        <f>RRG趋势计算!D47</f>
        <v>-0.30908831360988431</v>
      </c>
    </row>
    <row r="49" spans="1:12">
      <c r="A49" s="21">
        <f>RRG趋势计算!A48</f>
        <v>44631</v>
      </c>
      <c r="B49" s="1">
        <f>RRG趋势计算!H48</f>
        <v>0</v>
      </c>
      <c r="C49" s="1">
        <f>价格指标计算!R49</f>
        <v>0</v>
      </c>
      <c r="D49" s="1">
        <f>RRG趋势计算!F48</f>
        <v>0</v>
      </c>
      <c r="E49" s="1" t="str">
        <f t="shared" si="0"/>
        <v>持仓</v>
      </c>
      <c r="F49" s="1" t="str">
        <f t="shared" si="1"/>
        <v>趋势尚可+下降,持有</v>
      </c>
      <c r="G49" s="20" t="str">
        <f t="shared" si="2"/>
        <v>持仓</v>
      </c>
      <c r="I49" s="1">
        <f>价格指标计算!B49</f>
        <v>3.8994</v>
      </c>
      <c r="K49" s="1">
        <f>RRG趋势计算!D48</f>
        <v>-0.32974090311878035</v>
      </c>
    </row>
    <row r="50" spans="1:12">
      <c r="A50" s="21">
        <f>RRG趋势计算!A49</f>
        <v>44634</v>
      </c>
      <c r="B50" s="1">
        <f>RRG趋势计算!H49</f>
        <v>0</v>
      </c>
      <c r="C50" s="1">
        <f>价格指标计算!R50</f>
        <v>0</v>
      </c>
      <c r="D50" s="1">
        <f>RRG趋势计算!F49</f>
        <v>0</v>
      </c>
      <c r="E50" s="1" t="str">
        <f t="shared" si="0"/>
        <v>持仓</v>
      </c>
      <c r="F50" s="1" t="str">
        <f t="shared" si="1"/>
        <v>趋势尚可+下降,持有</v>
      </c>
      <c r="G50" s="20" t="str">
        <f t="shared" si="2"/>
        <v>持仓</v>
      </c>
      <c r="I50" s="1">
        <f>价格指标计算!B50</f>
        <v>3.8673999999999999</v>
      </c>
      <c r="K50" s="1">
        <f>RRG趋势计算!D49</f>
        <v>-0.28822727888014876</v>
      </c>
    </row>
    <row r="51" spans="1:12">
      <c r="A51" s="21">
        <f>RRG趋势计算!A50</f>
        <v>44635</v>
      </c>
      <c r="B51" s="1">
        <f>RRG趋势计算!H50</f>
        <v>0</v>
      </c>
      <c r="C51" s="1">
        <f>价格指标计算!R51</f>
        <v>0</v>
      </c>
      <c r="D51" s="1">
        <f>RRG趋势计算!F50</f>
        <v>0</v>
      </c>
      <c r="E51" s="1" t="str">
        <f t="shared" si="0"/>
        <v>持仓</v>
      </c>
      <c r="F51" s="1" t="str">
        <f t="shared" si="1"/>
        <v>趋势尚可+下降,持有</v>
      </c>
      <c r="G51" s="20" t="str">
        <f t="shared" si="2"/>
        <v>持仓</v>
      </c>
      <c r="I51" s="1">
        <f>价格指标计算!B51</f>
        <v>3.8856999999999999</v>
      </c>
      <c r="K51" s="1">
        <f>RRG趋势计算!D50</f>
        <v>-0.29622431472154931</v>
      </c>
    </row>
    <row r="52" spans="1:12">
      <c r="A52" s="21">
        <f>RRG趋势计算!A51</f>
        <v>44636</v>
      </c>
      <c r="B52" s="1">
        <f>RRG趋势计算!H51</f>
        <v>0</v>
      </c>
      <c r="C52" s="1">
        <f>价格指标计算!R52</f>
        <v>0</v>
      </c>
      <c r="D52" s="1">
        <f>RRG趋势计算!F51</f>
        <v>0</v>
      </c>
      <c r="E52" s="1" t="str">
        <f t="shared" si="0"/>
        <v>持仓</v>
      </c>
      <c r="F52" s="1" t="str">
        <f t="shared" si="1"/>
        <v>趋势尚可+下降,持有</v>
      </c>
      <c r="G52" s="20" t="str">
        <f t="shared" si="2"/>
        <v>持仓</v>
      </c>
      <c r="I52" s="1">
        <f>价格指标计算!B52</f>
        <v>3.8936999999999999</v>
      </c>
      <c r="K52" s="1">
        <f>RRG趋势计算!D51</f>
        <v>-0.33397870470831537</v>
      </c>
    </row>
    <row r="53" spans="1:12">
      <c r="A53" s="21">
        <f>RRG趋势计算!A52</f>
        <v>44637</v>
      </c>
      <c r="B53" s="1">
        <f>RRG趋势计算!H52</f>
        <v>0</v>
      </c>
      <c r="C53" s="1">
        <f>价格指标计算!R53</f>
        <v>0</v>
      </c>
      <c r="D53" s="1">
        <f>RRG趋势计算!F52</f>
        <v>0</v>
      </c>
      <c r="E53" s="1" t="str">
        <f t="shared" si="0"/>
        <v>持仓</v>
      </c>
      <c r="F53" s="1" t="str">
        <f t="shared" si="1"/>
        <v>趋势尚可+下降,持有</v>
      </c>
      <c r="G53" s="20" t="str">
        <f t="shared" si="2"/>
        <v>持仓</v>
      </c>
      <c r="I53" s="1">
        <f>价格指标计算!B53</f>
        <v>3.8963999999999999</v>
      </c>
      <c r="K53" s="1">
        <f>RRG趋势计算!D52</f>
        <v>-0.33314152026256982</v>
      </c>
    </row>
    <row r="54" spans="1:12">
      <c r="A54" s="21">
        <f>RRG趋势计算!A53</f>
        <v>44638</v>
      </c>
      <c r="B54" s="1">
        <f>RRG趋势计算!H53</f>
        <v>0</v>
      </c>
      <c r="C54" s="1">
        <f>价格指标计算!R54</f>
        <v>0</v>
      </c>
      <c r="D54" s="1">
        <f>RRG趋势计算!F53</f>
        <v>0</v>
      </c>
      <c r="E54" s="1" t="str">
        <f t="shared" si="0"/>
        <v>持仓</v>
      </c>
      <c r="F54" s="1" t="str">
        <f t="shared" si="1"/>
        <v>趋势尚可+下降,持有</v>
      </c>
      <c r="G54" s="20" t="str">
        <f t="shared" si="2"/>
        <v>持仓</v>
      </c>
      <c r="I54" s="1">
        <f>价格指标计算!B54</f>
        <v>3.8732000000000002</v>
      </c>
      <c r="K54" s="1">
        <f>RRG趋势计算!D53</f>
        <v>-0.28355732027454117</v>
      </c>
    </row>
    <row r="55" spans="1:12">
      <c r="A55" s="21">
        <f>RRG趋势计算!A54</f>
        <v>44641</v>
      </c>
      <c r="B55" s="1">
        <f>RRG趋势计算!H54</f>
        <v>0</v>
      </c>
      <c r="C55" s="1">
        <f>价格指标计算!R55</f>
        <v>0</v>
      </c>
      <c r="D55" s="1">
        <f>RRG趋势计算!F54</f>
        <v>0</v>
      </c>
      <c r="E55" s="1" t="str">
        <f t="shared" si="0"/>
        <v>持仓</v>
      </c>
      <c r="F55" s="1" t="str">
        <f t="shared" si="1"/>
        <v>趋势尚可+下降,持有</v>
      </c>
      <c r="G55" s="20" t="str">
        <f t="shared" si="2"/>
        <v>持仓</v>
      </c>
      <c r="I55" s="1">
        <f>价格指标计算!B55</f>
        <v>3.8843000000000001</v>
      </c>
      <c r="K55" s="1">
        <f>RRG趋势计算!D54</f>
        <v>-0.31623871347536969</v>
      </c>
    </row>
    <row r="56" spans="1:12">
      <c r="A56" s="21">
        <f>RRG趋势计算!A55</f>
        <v>44642</v>
      </c>
      <c r="B56" s="1">
        <f>RRG趋势计算!H55</f>
        <v>0</v>
      </c>
      <c r="C56" s="1">
        <f>价格指标计算!R56</f>
        <v>0</v>
      </c>
      <c r="D56" s="1">
        <f>RRG趋势计算!F55</f>
        <v>0</v>
      </c>
      <c r="E56" s="1" t="str">
        <f t="shared" si="0"/>
        <v>持仓</v>
      </c>
      <c r="F56" s="1" t="str">
        <f t="shared" si="1"/>
        <v>趋势尚可+下降,持有</v>
      </c>
      <c r="G56" s="20" t="str">
        <f t="shared" si="2"/>
        <v>持仓</v>
      </c>
      <c r="I56" s="1">
        <f>价格指标计算!B56</f>
        <v>3.8946000000000001</v>
      </c>
      <c r="K56" s="1">
        <f>RRG趋势计算!D55</f>
        <v>-0.34405741239559307</v>
      </c>
    </row>
    <row r="57" spans="1:12">
      <c r="A57" s="21">
        <f>RRG趋势计算!A56</f>
        <v>44643</v>
      </c>
      <c r="B57" s="1">
        <f>RRG趋势计算!H56</f>
        <v>0</v>
      </c>
      <c r="C57" s="1">
        <f>价格指标计算!R57</f>
        <v>0</v>
      </c>
      <c r="D57" s="1">
        <f>RRG趋势计算!F56</f>
        <v>0</v>
      </c>
      <c r="E57" s="1" t="str">
        <f t="shared" si="0"/>
        <v>持仓</v>
      </c>
      <c r="F57" s="1" t="str">
        <f t="shared" si="1"/>
        <v>趋势尚可+下降,持有</v>
      </c>
      <c r="G57" s="20" t="str">
        <f t="shared" si="2"/>
        <v>持仓</v>
      </c>
      <c r="I57" s="1">
        <f>价格指标计算!B57</f>
        <v>3.8975</v>
      </c>
      <c r="K57" s="1">
        <f>RRG趋势计算!D56</f>
        <v>-0.34964760901758929</v>
      </c>
    </row>
    <row r="58" spans="1:12">
      <c r="A58" s="21">
        <f>RRG趋势计算!A57</f>
        <v>44644</v>
      </c>
      <c r="B58" s="1">
        <f>RRG趋势计算!H57</f>
        <v>0</v>
      </c>
      <c r="C58" s="1">
        <f>价格指标计算!R58</f>
        <v>0</v>
      </c>
      <c r="D58" s="1">
        <f>RRG趋势计算!F57</f>
        <v>0</v>
      </c>
      <c r="E58" s="1" t="str">
        <f t="shared" si="0"/>
        <v>持仓</v>
      </c>
      <c r="F58" s="1" t="str">
        <f t="shared" si="1"/>
        <v>趋势尚可+下降,持有</v>
      </c>
      <c r="G58" s="20" t="str">
        <f t="shared" si="2"/>
        <v>持仓</v>
      </c>
      <c r="I58" s="1">
        <f>价格指标计算!B58</f>
        <v>3.8757000000000001</v>
      </c>
      <c r="K58" s="1">
        <f>RRG趋势计算!D57</f>
        <v>-0.35116953622907898</v>
      </c>
      <c r="L58" s="1">
        <f>RRG趋势计算!G57</f>
        <v>-0.12256875074870832</v>
      </c>
    </row>
    <row r="59" spans="1:12">
      <c r="A59" s="21">
        <f>RRG趋势计算!A58</f>
        <v>44645</v>
      </c>
      <c r="B59" s="1">
        <f>RRG趋势计算!H58</f>
        <v>0</v>
      </c>
      <c r="C59" s="1">
        <f>价格指标计算!R59</f>
        <v>0</v>
      </c>
      <c r="D59" s="1">
        <f>RRG趋势计算!F58</f>
        <v>0</v>
      </c>
      <c r="E59" s="1" t="str">
        <f t="shared" si="0"/>
        <v>持仓</v>
      </c>
      <c r="F59" s="1" t="str">
        <f t="shared" si="1"/>
        <v>趋势尚可+下降,持有</v>
      </c>
      <c r="G59" s="20" t="str">
        <f t="shared" si="2"/>
        <v>持仓</v>
      </c>
      <c r="I59" s="1">
        <f>价格指标计算!B59</f>
        <v>3.8771</v>
      </c>
      <c r="K59" s="1">
        <f>RRG趋势计算!D58</f>
        <v>-0.36186546149672427</v>
      </c>
      <c r="L59" s="1">
        <f>RRG趋势计算!G58</f>
        <v>-0.13595261452977736</v>
      </c>
    </row>
    <row r="60" spans="1:12">
      <c r="A60" s="21">
        <f>RRG趋势计算!A59</f>
        <v>44648</v>
      </c>
      <c r="B60" s="1">
        <f>RRG趋势计算!H59</f>
        <v>0</v>
      </c>
      <c r="C60" s="1">
        <f>价格指标计算!R60</f>
        <v>0</v>
      </c>
      <c r="D60" s="1">
        <f>RRG趋势计算!F59</f>
        <v>0</v>
      </c>
      <c r="E60" s="1" t="str">
        <f t="shared" si="0"/>
        <v>持仓</v>
      </c>
      <c r="F60" s="1" t="str">
        <f t="shared" si="1"/>
        <v>趋势尚可+下降,持有</v>
      </c>
      <c r="G60" s="20" t="str">
        <f t="shared" si="2"/>
        <v>持仓</v>
      </c>
      <c r="I60" s="1">
        <f>价格指标计算!B60</f>
        <v>3.8854000000000002</v>
      </c>
      <c r="K60" s="1">
        <f>RRG趋势计算!D59</f>
        <v>-0.33954990048771228</v>
      </c>
      <c r="L60" s="1">
        <f>RRG趋势计算!G59</f>
        <v>-8.0844237487331938E-2</v>
      </c>
    </row>
    <row r="61" spans="1:12">
      <c r="A61" s="21">
        <f>RRG趋势计算!A60</f>
        <v>44649</v>
      </c>
      <c r="B61" s="1">
        <f>RRG趋势计算!H60</f>
        <v>0</v>
      </c>
      <c r="C61" s="1">
        <f>价格指标计算!R61</f>
        <v>0</v>
      </c>
      <c r="D61" s="1">
        <f>RRG趋势计算!F60</f>
        <v>0</v>
      </c>
      <c r="E61" s="1" t="str">
        <f t="shared" si="0"/>
        <v>持仓</v>
      </c>
      <c r="F61" s="1" t="str">
        <f t="shared" si="1"/>
        <v>趋势尚可+下降,持有</v>
      </c>
      <c r="G61" s="20" t="str">
        <f t="shared" si="2"/>
        <v>持仓</v>
      </c>
      <c r="I61" s="1">
        <f>价格指标计算!B61</f>
        <v>3.8955000000000002</v>
      </c>
      <c r="K61" s="1">
        <f>RRG趋势计算!D60</f>
        <v>-0.33612879902882309</v>
      </c>
      <c r="L61" s="1">
        <f>RRG趋势计算!G60</f>
        <v>-2.7040485418938776E-2</v>
      </c>
    </row>
    <row r="62" spans="1:12">
      <c r="A62" s="21">
        <f>RRG趋势计算!A61</f>
        <v>44650</v>
      </c>
      <c r="B62" s="1">
        <f>RRG趋势计算!H61</f>
        <v>0</v>
      </c>
      <c r="C62" s="1">
        <f>价格指标计算!R62</f>
        <v>0</v>
      </c>
      <c r="D62" s="1">
        <f>RRG趋势计算!F61</f>
        <v>0</v>
      </c>
      <c r="E62" s="1" t="str">
        <f t="shared" si="0"/>
        <v>持仓</v>
      </c>
      <c r="F62" s="1" t="str">
        <f t="shared" si="1"/>
        <v>趋势尚可+下降,持有</v>
      </c>
      <c r="G62" s="20" t="str">
        <f t="shared" si="2"/>
        <v>持仓</v>
      </c>
      <c r="I62" s="1">
        <f>价格指标计算!B62</f>
        <v>3.8902000000000001</v>
      </c>
      <c r="K62" s="1">
        <f>RRG趋势计算!D61</f>
        <v>-0.30211781170099705</v>
      </c>
      <c r="L62" s="1">
        <f>RRG趋势计算!G61</f>
        <v>2.7623091417783296E-2</v>
      </c>
    </row>
    <row r="63" spans="1:12">
      <c r="A63" s="21">
        <f>RRG趋势计算!A62</f>
        <v>44651</v>
      </c>
      <c r="B63" s="1">
        <f>RRG趋势计算!H62</f>
        <v>0</v>
      </c>
      <c r="C63" s="1">
        <f>价格指标计算!R63</f>
        <v>0</v>
      </c>
      <c r="D63" s="1">
        <f>RRG趋势计算!F62</f>
        <v>0</v>
      </c>
      <c r="E63" s="1" t="str">
        <f t="shared" si="0"/>
        <v>持仓</v>
      </c>
      <c r="F63" s="1" t="str">
        <f t="shared" si="1"/>
        <v>趋势尚可+下降,持有</v>
      </c>
      <c r="G63" s="20" t="str">
        <f t="shared" si="2"/>
        <v>持仓</v>
      </c>
      <c r="I63" s="1">
        <f>价格指标计算!B63</f>
        <v>3.8887999999999998</v>
      </c>
      <c r="K63" s="1">
        <f>RRG趋势计算!D62</f>
        <v>-0.25008223076776748</v>
      </c>
      <c r="L63" s="1">
        <f>RRG趋势计算!G62</f>
        <v>3.8145048112381286E-2</v>
      </c>
    </row>
    <row r="64" spans="1:12">
      <c r="A64" s="21">
        <f>RRG趋势计算!A63</f>
        <v>44652</v>
      </c>
      <c r="B64" s="1">
        <f>RRG趋势计算!H63</f>
        <v>0</v>
      </c>
      <c r="C64" s="1">
        <f>价格指标计算!R64</f>
        <v>0</v>
      </c>
      <c r="D64" s="1">
        <f>RRG趋势计算!F63</f>
        <v>0</v>
      </c>
      <c r="E64" s="1" t="str">
        <f t="shared" si="0"/>
        <v>持仓</v>
      </c>
      <c r="F64" s="1" t="str">
        <f t="shared" si="1"/>
        <v>趋势尚可+下降,持有</v>
      </c>
      <c r="G64" s="20" t="str">
        <f t="shared" si="2"/>
        <v>持仓</v>
      </c>
      <c r="I64" s="1">
        <f>价格指标计算!B64</f>
        <v>3.8801999999999999</v>
      </c>
      <c r="K64" s="1">
        <f>RRG趋势计算!D63</f>
        <v>-0.2024418987798482</v>
      </c>
      <c r="L64" s="1">
        <f>RRG趋势计算!G63</f>
        <v>9.3782415941701114E-2</v>
      </c>
    </row>
    <row r="65" spans="1:12">
      <c r="A65" s="21">
        <f>RRG趋势计算!A64</f>
        <v>44653</v>
      </c>
      <c r="B65" s="1" t="str">
        <f>RRG趋势计算!H64</f>
        <v>改善</v>
      </c>
      <c r="C65" s="1">
        <f>价格指标计算!R65</f>
        <v>0</v>
      </c>
      <c r="D65" s="1" t="str">
        <f>RRG趋势计算!F64</f>
        <v>下降</v>
      </c>
      <c r="E65" s="1" t="str">
        <f t="shared" si="0"/>
        <v>持仓</v>
      </c>
      <c r="F65" s="1" t="str">
        <f t="shared" si="1"/>
        <v>趋势尚可+下降,持有</v>
      </c>
      <c r="G65" s="20" t="str">
        <f t="shared" si="2"/>
        <v>持仓</v>
      </c>
      <c r="I65" s="1">
        <f>价格指标计算!B65</f>
        <v>3.8801999999999999</v>
      </c>
      <c r="K65" s="1">
        <f>RRG趋势计算!D64</f>
        <v>-0.19203086548654769</v>
      </c>
      <c r="L65" s="1">
        <f>RRG趋势计算!G64</f>
        <v>0.14194783922176768</v>
      </c>
    </row>
    <row r="66" spans="1:12">
      <c r="A66" s="21">
        <f>RRG趋势计算!A65</f>
        <v>44657</v>
      </c>
      <c r="B66" s="1" t="str">
        <f>RRG趋势计算!H65</f>
        <v>改善</v>
      </c>
      <c r="C66" s="1">
        <f>价格指标计算!R66</f>
        <v>0</v>
      </c>
      <c r="D66" s="1" t="str">
        <f>RRG趋势计算!F65</f>
        <v>下降</v>
      </c>
      <c r="E66" s="1" t="str">
        <f t="shared" si="0"/>
        <v>持仓</v>
      </c>
      <c r="F66" s="1" t="str">
        <f t="shared" si="1"/>
        <v>趋势尚可+下降,持有</v>
      </c>
      <c r="G66" s="20" t="str">
        <f t="shared" si="2"/>
        <v>持仓</v>
      </c>
      <c r="I66" s="1">
        <f>价格指标计算!B66</f>
        <v>3.8744000000000001</v>
      </c>
      <c r="K66" s="1">
        <f>RRG趋势计算!D65</f>
        <v>-0.15477073556026122</v>
      </c>
      <c r="L66" s="1">
        <f>RRG趋势计算!G65</f>
        <v>0.1783707847023086</v>
      </c>
    </row>
    <row r="67" spans="1:12">
      <c r="A67" s="21">
        <f>RRG趋势计算!A66</f>
        <v>44658</v>
      </c>
      <c r="B67" s="1" t="str">
        <f>RRG趋势计算!H66</f>
        <v>改善</v>
      </c>
      <c r="C67" s="1">
        <f>价格指标计算!R67</f>
        <v>0</v>
      </c>
      <c r="D67" s="1" t="str">
        <f>RRG趋势计算!F66</f>
        <v>下降</v>
      </c>
      <c r="E67" s="1" t="str">
        <f t="shared" si="0"/>
        <v>持仓</v>
      </c>
      <c r="F67" s="1" t="str">
        <f t="shared" si="1"/>
        <v>趋势尚可+下降,持有</v>
      </c>
      <c r="G67" s="20" t="str">
        <f t="shared" si="2"/>
        <v>持仓</v>
      </c>
      <c r="I67" s="1">
        <f>价格指标计算!B67</f>
        <v>3.8620000000000001</v>
      </c>
      <c r="K67" s="1">
        <f>RRG趋势计算!D66</f>
        <v>-7.3438732782449279E-2</v>
      </c>
      <c r="L67" s="1">
        <f>RRG趋势计算!G66</f>
        <v>0.21011858749209189</v>
      </c>
    </row>
    <row r="68" spans="1:12">
      <c r="A68" s="21">
        <f>RRG趋势计算!A67</f>
        <v>44659</v>
      </c>
      <c r="B68" s="1" t="str">
        <f>RRG趋势计算!H67</f>
        <v>改善</v>
      </c>
      <c r="C68" s="1">
        <f>价格指标计算!R68</f>
        <v>0</v>
      </c>
      <c r="D68" s="1" t="str">
        <f>RRG趋势计算!F67</f>
        <v>下降</v>
      </c>
      <c r="E68" s="1" t="str">
        <f t="shared" si="0"/>
        <v>持仓</v>
      </c>
      <c r="F68" s="1" t="str">
        <f t="shared" si="1"/>
        <v>趋势尚可+下降,持有</v>
      </c>
      <c r="G68" s="20" t="str">
        <f t="shared" si="2"/>
        <v>持仓</v>
      </c>
      <c r="I68" s="1">
        <f>价格指标计算!B68</f>
        <v>3.8458999999999999</v>
      </c>
      <c r="K68" s="1">
        <f>RRG趋势计算!D67</f>
        <v>-1.4111369325009449E-2</v>
      </c>
      <c r="L68" s="1">
        <f>RRG趋势计算!G67</f>
        <v>0.30212734415036024</v>
      </c>
    </row>
    <row r="69" spans="1:12">
      <c r="A69" s="21">
        <f>RRG趋势计算!A68</f>
        <v>44662</v>
      </c>
      <c r="B69" s="1" t="str">
        <f>RRG趋势计算!H68</f>
        <v>改善</v>
      </c>
      <c r="C69" s="1">
        <f>价格指标计算!R69</f>
        <v>0</v>
      </c>
      <c r="D69" s="1" t="str">
        <f>RRG趋势计算!F68</f>
        <v>下降</v>
      </c>
      <c r="E69" s="1" t="str">
        <f t="shared" ref="E69:E132" si="3">IF(OR(B69="",C69="",D69=""),"",IF(D69="上升","持仓",IF(AND(B69="减弱",C69="贵"),"空仓",IF(AND(B69="减弱",C69="中性"),"空仓",IF(AND(B69="改善",C69="贵"),"空仓",IF(B69="滞后","空仓","持仓"))))))</f>
        <v>持仓</v>
      </c>
      <c r="F69" s="1" t="str">
        <f t="shared" ref="F69:F132" si="4">IF(OR(B69="",C69="",D69=""),"",IF(D69="上升","趋势上升,趋势溢价持有",IF(AND(B69="减弱",C69="贵"),"趋势减弱+价格贵+下降,卖出",IF(AND(B69="减弱",C69="中性"),"趋势减弱+中性+下降,卖出预警",IF(AND(B69="改善",C69="贵"),"趋势改善+贵+下降,卖出",IF(B69="滞后","趋势滞后+下降,空仓","趋势尚可+下降,持有"))))))</f>
        <v>趋势尚可+下降,持有</v>
      </c>
      <c r="G69" s="20" t="str">
        <f t="shared" ref="G69:G132" si="5">E69</f>
        <v>持仓</v>
      </c>
      <c r="I69" s="1">
        <f>价格指标计算!B69</f>
        <v>3.8428</v>
      </c>
      <c r="K69" s="1">
        <f>RRG趋势计算!D68</f>
        <v>-1.6069908879889905E-2</v>
      </c>
      <c r="L69" s="1">
        <f>RRG趋势计算!G68</f>
        <v>0.32798750351570316</v>
      </c>
    </row>
    <row r="70" spans="1:12">
      <c r="A70" s="21">
        <f>RRG趋势计算!A69</f>
        <v>44663</v>
      </c>
      <c r="B70" s="1" t="str">
        <f>RRG趋势计算!H69</f>
        <v>领先</v>
      </c>
      <c r="C70" s="1">
        <f>价格指标计算!R70</f>
        <v>0</v>
      </c>
      <c r="D70" s="1" t="str">
        <f>RRG趋势计算!F69</f>
        <v>下降</v>
      </c>
      <c r="E70" s="1" t="str">
        <f t="shared" si="3"/>
        <v>持仓</v>
      </c>
      <c r="F70" s="1" t="str">
        <f t="shared" si="4"/>
        <v>趋势尚可+下降,持有</v>
      </c>
      <c r="G70" s="20" t="str">
        <f t="shared" si="5"/>
        <v>持仓</v>
      </c>
      <c r="I70" s="1">
        <f>价格指标计算!B70</f>
        <v>3.8374999999999999</v>
      </c>
      <c r="K70" s="1">
        <f>RRG趋势计算!D69</f>
        <v>7.1490117324435332E-3</v>
      </c>
      <c r="L70" s="1">
        <f>RRG趋势计算!G69</f>
        <v>0.35679662075003282</v>
      </c>
    </row>
    <row r="71" spans="1:12">
      <c r="A71" s="21">
        <f>RRG趋势计算!A70</f>
        <v>44664</v>
      </c>
      <c r="B71" s="1" t="str">
        <f>RRG趋势计算!H70</f>
        <v>领先</v>
      </c>
      <c r="C71" s="1">
        <f>价格指标计算!R71</f>
        <v>0</v>
      </c>
      <c r="D71" s="1" t="str">
        <f>RRG趋势计算!F70</f>
        <v>下降</v>
      </c>
      <c r="E71" s="1" t="str">
        <f t="shared" si="3"/>
        <v>持仓</v>
      </c>
      <c r="F71" s="1" t="str">
        <f t="shared" si="4"/>
        <v>趋势尚可+下降,持有</v>
      </c>
      <c r="G71" s="20" t="str">
        <f t="shared" si="5"/>
        <v>持仓</v>
      </c>
      <c r="I71" s="1">
        <f>价格指标计算!B71</f>
        <v>3.8246000000000002</v>
      </c>
      <c r="K71" s="1">
        <f>RRG趋势计算!D70</f>
        <v>2.3002401746796686E-2</v>
      </c>
      <c r="L71" s="1">
        <f>RRG趋势计算!G70</f>
        <v>0.37417193797587567</v>
      </c>
    </row>
    <row r="72" spans="1:12">
      <c r="A72" s="21">
        <f>RRG趋势计算!A71</f>
        <v>44665</v>
      </c>
      <c r="B72" s="1" t="str">
        <f>RRG趋势计算!H71</f>
        <v>领先</v>
      </c>
      <c r="C72" s="1">
        <f>价格指标计算!R72</f>
        <v>0</v>
      </c>
      <c r="D72" s="1" t="str">
        <f>RRG趋势计算!F71</f>
        <v>下降</v>
      </c>
      <c r="E72" s="1" t="str">
        <f t="shared" si="3"/>
        <v>持仓</v>
      </c>
      <c r="F72" s="1" t="str">
        <f t="shared" si="4"/>
        <v>趋势尚可+下降,持有</v>
      </c>
      <c r="G72" s="20" t="str">
        <f t="shared" si="5"/>
        <v>持仓</v>
      </c>
      <c r="I72" s="1">
        <f>价格指标计算!B72</f>
        <v>3.8125</v>
      </c>
      <c r="K72" s="1">
        <f>RRG趋势计算!D71</f>
        <v>5.3376289254858378E-2</v>
      </c>
      <c r="L72" s="1">
        <f>RRG趋势计算!G71</f>
        <v>0.41524175075158265</v>
      </c>
    </row>
    <row r="73" spans="1:12">
      <c r="A73" s="21">
        <f>RRG趋势计算!A72</f>
        <v>44666</v>
      </c>
      <c r="B73" s="1" t="str">
        <f>RRG趋势计算!H72</f>
        <v>领先</v>
      </c>
      <c r="C73" s="1">
        <f>价格指标计算!R73</f>
        <v>0</v>
      </c>
      <c r="D73" s="1" t="str">
        <f>RRG趋势计算!F72</f>
        <v>下降</v>
      </c>
      <c r="E73" s="1" t="str">
        <f t="shared" si="3"/>
        <v>持仓</v>
      </c>
      <c r="F73" s="1" t="str">
        <f t="shared" si="4"/>
        <v>趋势尚可+下降,持有</v>
      </c>
      <c r="G73" s="20" t="str">
        <f t="shared" si="5"/>
        <v>持仓</v>
      </c>
      <c r="I73" s="1">
        <f>价格指标计算!B73</f>
        <v>3.8111000000000002</v>
      </c>
      <c r="K73" s="1">
        <f>RRG趋势计算!D72</f>
        <v>8.0799225219863047E-2</v>
      </c>
      <c r="L73" s="1">
        <f>RRG趋势计算!G72</f>
        <v>0.42034912570757532</v>
      </c>
    </row>
    <row r="74" spans="1:12">
      <c r="A74" s="21">
        <f>RRG趋势计算!A73</f>
        <v>44669</v>
      </c>
      <c r="B74" s="1" t="str">
        <f>RRG趋势计算!H73</f>
        <v>领先</v>
      </c>
      <c r="C74" s="1">
        <f>价格指标计算!R74</f>
        <v>0</v>
      </c>
      <c r="D74" s="1" t="str">
        <f>RRG趋势计算!F73</f>
        <v>下降</v>
      </c>
      <c r="E74" s="1" t="str">
        <f t="shared" si="3"/>
        <v>持仓</v>
      </c>
      <c r="F74" s="1" t="str">
        <f t="shared" si="4"/>
        <v>趋势尚可+下降,持有</v>
      </c>
      <c r="G74" s="20" t="str">
        <f t="shared" si="5"/>
        <v>持仓</v>
      </c>
      <c r="I74" s="1">
        <f>价格指标计算!B74</f>
        <v>3.8109999999999999</v>
      </c>
      <c r="K74" s="1">
        <f>RRG趋势计算!D73</f>
        <v>6.877307638222252E-2</v>
      </c>
      <c r="L74" s="1">
        <f>RRG趋势计算!G73</f>
        <v>0.40490187541104561</v>
      </c>
    </row>
    <row r="75" spans="1:12">
      <c r="A75" s="21">
        <f>RRG趋势计算!A74</f>
        <v>44670</v>
      </c>
      <c r="B75" s="1" t="str">
        <f>RRG趋势计算!H74</f>
        <v>领先</v>
      </c>
      <c r="C75" s="1">
        <f>价格指标计算!R75</f>
        <v>0</v>
      </c>
      <c r="D75" s="1" t="str">
        <f>RRG趋势计算!F74</f>
        <v>下降</v>
      </c>
      <c r="E75" s="1" t="str">
        <f t="shared" si="3"/>
        <v>持仓</v>
      </c>
      <c r="F75" s="1" t="str">
        <f t="shared" si="4"/>
        <v>趋势尚可+下降,持有</v>
      </c>
      <c r="G75" s="20" t="str">
        <f t="shared" si="5"/>
        <v>持仓</v>
      </c>
      <c r="I75" s="1">
        <f>价格指标计算!B75</f>
        <v>3.8109999999999999</v>
      </c>
      <c r="K75" s="1">
        <f>RRG趋势计算!D74</f>
        <v>6.8506218255515172E-2</v>
      </c>
      <c r="L75" s="1">
        <f>RRG趋势计算!G74</f>
        <v>0.37062402995651222</v>
      </c>
    </row>
    <row r="76" spans="1:12">
      <c r="A76" s="21">
        <f>RRG趋势计算!A75</f>
        <v>44671</v>
      </c>
      <c r="B76" s="1" t="str">
        <f>RRG趋势计算!H75</f>
        <v>领先</v>
      </c>
      <c r="C76" s="1">
        <f>价格指标计算!R76</f>
        <v>0</v>
      </c>
      <c r="D76" s="1" t="str">
        <f>RRG趋势计算!F75</f>
        <v>下降</v>
      </c>
      <c r="E76" s="1" t="str">
        <f t="shared" si="3"/>
        <v>持仓</v>
      </c>
      <c r="F76" s="1" t="str">
        <f t="shared" si="4"/>
        <v>趋势尚可+下降,持有</v>
      </c>
      <c r="G76" s="20" t="str">
        <f t="shared" si="5"/>
        <v>持仓</v>
      </c>
      <c r="I76" s="1">
        <f>价格指标计算!B76</f>
        <v>3.8033999999999999</v>
      </c>
      <c r="K76" s="1">
        <f>RRG趋势计算!D75</f>
        <v>4.050157962394163E-2</v>
      </c>
      <c r="L76" s="1">
        <f>RRG趋势计算!G75</f>
        <v>0.29058381039170911</v>
      </c>
    </row>
    <row r="77" spans="1:12">
      <c r="A77" s="21">
        <f>RRG趋势计算!A76</f>
        <v>44672</v>
      </c>
      <c r="B77" s="1" t="str">
        <f>RRG趋势计算!H76</f>
        <v>领先</v>
      </c>
      <c r="C77" s="1">
        <f>价格指标计算!R77</f>
        <v>0</v>
      </c>
      <c r="D77" s="1" t="str">
        <f>RRG趋势计算!F76</f>
        <v>下降</v>
      </c>
      <c r="E77" s="1" t="str">
        <f t="shared" si="3"/>
        <v>持仓</v>
      </c>
      <c r="F77" s="1" t="str">
        <f t="shared" si="4"/>
        <v>趋势尚可+下降,持有</v>
      </c>
      <c r="G77" s="20" t="str">
        <f t="shared" si="5"/>
        <v>持仓</v>
      </c>
      <c r="I77" s="1">
        <f>价格指标计算!B77</f>
        <v>3.8086000000000002</v>
      </c>
      <c r="K77" s="1">
        <f>RRG趋势计算!D76</f>
        <v>5.4830894627455606E-2</v>
      </c>
      <c r="L77" s="1">
        <f>RRG趋势计算!G76</f>
        <v>0.2572727934073038</v>
      </c>
    </row>
    <row r="78" spans="1:12">
      <c r="A78" s="21">
        <f>RRG趋势计算!A77</f>
        <v>44673</v>
      </c>
      <c r="B78" s="1" t="str">
        <f>RRG趋势计算!H77</f>
        <v>领先</v>
      </c>
      <c r="C78" s="1">
        <f>价格指标计算!R78</f>
        <v>0</v>
      </c>
      <c r="D78" s="1" t="str">
        <f>RRG趋势计算!F77</f>
        <v>下降</v>
      </c>
      <c r="E78" s="1" t="str">
        <f t="shared" si="3"/>
        <v>持仓</v>
      </c>
      <c r="F78" s="1" t="str">
        <f t="shared" si="4"/>
        <v>趋势尚可+下降,持有</v>
      </c>
      <c r="G78" s="20" t="str">
        <f t="shared" si="5"/>
        <v>持仓</v>
      </c>
      <c r="I78" s="1">
        <f>价格指标计算!B78</f>
        <v>3.8054999999999999</v>
      </c>
      <c r="K78" s="1">
        <f>RRG趋势计算!D77</f>
        <v>4.710388897704032E-2</v>
      </c>
      <c r="L78" s="1">
        <f>RRG趋势计算!G77</f>
        <v>0.23913475446358801</v>
      </c>
    </row>
    <row r="79" spans="1:12">
      <c r="A79" s="21">
        <f>RRG趋势计算!A78</f>
        <v>44675</v>
      </c>
      <c r="B79" s="1" t="str">
        <f>RRG趋势计算!H78</f>
        <v>领先</v>
      </c>
      <c r="C79" s="1">
        <f>价格指标计算!R79</f>
        <v>0</v>
      </c>
      <c r="D79" s="1" t="str">
        <f>RRG趋势计算!F78</f>
        <v>下降</v>
      </c>
      <c r="E79" s="1" t="str">
        <f t="shared" si="3"/>
        <v>持仓</v>
      </c>
      <c r="F79" s="1" t="str">
        <f t="shared" si="4"/>
        <v>趋势尚可+下降,持有</v>
      </c>
      <c r="G79" s="20" t="str">
        <f t="shared" si="5"/>
        <v>持仓</v>
      </c>
      <c r="I79" s="1">
        <f>价格指标计算!B79</f>
        <v>3.8134000000000001</v>
      </c>
      <c r="K79" s="1">
        <f>RRG趋势计算!D78</f>
        <v>2.0189912260182297E-2</v>
      </c>
      <c r="L79" s="1">
        <f>RRG趋势计算!G78</f>
        <v>0.17496064782044352</v>
      </c>
    </row>
    <row r="80" spans="1:12">
      <c r="A80" s="21">
        <f>RRG趋势计算!A79</f>
        <v>44676</v>
      </c>
      <c r="B80" s="1" t="str">
        <f>RRG趋势计算!H79</f>
        <v>领先</v>
      </c>
      <c r="C80" s="1">
        <f>价格指标计算!R80</f>
        <v>0</v>
      </c>
      <c r="D80" s="1" t="str">
        <f>RRG趋势计算!F79</f>
        <v>下降</v>
      </c>
      <c r="E80" s="1" t="str">
        <f t="shared" si="3"/>
        <v>持仓</v>
      </c>
      <c r="F80" s="1" t="str">
        <f t="shared" si="4"/>
        <v>趋势尚可+下降,持有</v>
      </c>
      <c r="G80" s="20" t="str">
        <f t="shared" si="5"/>
        <v>持仓</v>
      </c>
      <c r="I80" s="1">
        <f>价格指标计算!B80</f>
        <v>3.8180999999999998</v>
      </c>
      <c r="K80" s="1">
        <f>RRG趋势计算!D79</f>
        <v>4.2911144142721014E-2</v>
      </c>
      <c r="L80" s="1">
        <f>RRG趋势计算!G79</f>
        <v>0.11634987692517029</v>
      </c>
    </row>
    <row r="81" spans="1:12">
      <c r="A81" s="21">
        <f>RRG趋势计算!A80</f>
        <v>44677</v>
      </c>
      <c r="B81" s="1" t="str">
        <f>RRG趋势计算!H80</f>
        <v>领先</v>
      </c>
      <c r="C81" s="1">
        <f>价格指标计算!R81</f>
        <v>0</v>
      </c>
      <c r="D81" s="1" t="str">
        <f>RRG趋势计算!F80</f>
        <v>下降</v>
      </c>
      <c r="E81" s="1" t="str">
        <f t="shared" si="3"/>
        <v>持仓</v>
      </c>
      <c r="F81" s="1" t="str">
        <f t="shared" si="4"/>
        <v>趋势尚可+下降,持有</v>
      </c>
      <c r="G81" s="20" t="str">
        <f t="shared" si="5"/>
        <v>持仓</v>
      </c>
      <c r="I81" s="1">
        <f>价格指标计算!B81</f>
        <v>3.8195000000000001</v>
      </c>
      <c r="K81" s="1">
        <f>RRG趋势计算!D80</f>
        <v>6.2547505129595393E-2</v>
      </c>
      <c r="L81" s="1">
        <f>RRG趋势计算!G80</f>
        <v>7.6658874454604842E-2</v>
      </c>
    </row>
    <row r="82" spans="1:12">
      <c r="A82" s="21">
        <f>RRG趋势计算!A81</f>
        <v>44678</v>
      </c>
      <c r="B82" s="1" t="str">
        <f>RRG趋势计算!H81</f>
        <v>领先</v>
      </c>
      <c r="C82" s="1">
        <f>价格指标计算!R82</f>
        <v>0</v>
      </c>
      <c r="D82" s="1" t="str">
        <f>RRG趋势计算!F81</f>
        <v>下降</v>
      </c>
      <c r="E82" s="1" t="str">
        <f t="shared" si="3"/>
        <v>持仓</v>
      </c>
      <c r="F82" s="1" t="str">
        <f t="shared" si="4"/>
        <v>趋势尚可+下降,持有</v>
      </c>
      <c r="G82" s="20" t="str">
        <f t="shared" si="5"/>
        <v>持仓</v>
      </c>
      <c r="I82" s="1">
        <f>价格指标计算!B82</f>
        <v>3.806</v>
      </c>
      <c r="K82" s="1">
        <f>RRG趋势计算!D81</f>
        <v>0.10349615246223465</v>
      </c>
      <c r="L82" s="1">
        <f>RRG趋势计算!G81</f>
        <v>0.11956606134212455</v>
      </c>
    </row>
    <row r="83" spans="1:12">
      <c r="A83" s="21">
        <f>RRG趋势计算!A82</f>
        <v>44679</v>
      </c>
      <c r="B83" s="1" t="str">
        <f>RRG趋势计算!H82</f>
        <v>领先</v>
      </c>
      <c r="C83" s="1">
        <f>价格指标计算!R83</f>
        <v>0</v>
      </c>
      <c r="D83" s="1" t="str">
        <f>RRG趋势计算!F82</f>
        <v>下降</v>
      </c>
      <c r="E83" s="1" t="str">
        <f t="shared" si="3"/>
        <v>持仓</v>
      </c>
      <c r="F83" s="1" t="str">
        <f t="shared" si="4"/>
        <v>趋势尚可+下降,持有</v>
      </c>
      <c r="G83" s="20" t="str">
        <f t="shared" si="5"/>
        <v>持仓</v>
      </c>
      <c r="I83" s="1">
        <f>价格指标计算!B83</f>
        <v>3.806</v>
      </c>
      <c r="K83" s="1">
        <f>RRG趋势计算!D82</f>
        <v>0.10106301352679203</v>
      </c>
      <c r="L83" s="1">
        <f>RRG趋势计算!G82</f>
        <v>9.3914001794348501E-2</v>
      </c>
    </row>
    <row r="84" spans="1:12">
      <c r="A84" s="21">
        <f>RRG趋势计算!A83</f>
        <v>44680</v>
      </c>
      <c r="B84" s="1" t="str">
        <f>RRG趋势计算!H83</f>
        <v>领先</v>
      </c>
      <c r="C84" s="1">
        <f>价格指标计算!R84</f>
        <v>0</v>
      </c>
      <c r="D84" s="1" t="str">
        <f>RRG趋势计算!F83</f>
        <v>上升</v>
      </c>
      <c r="E84" s="1" t="str">
        <f t="shared" si="3"/>
        <v>持仓</v>
      </c>
      <c r="F84" s="1" t="str">
        <f t="shared" si="4"/>
        <v>趋势上升,趋势溢价持有</v>
      </c>
      <c r="G84" s="20" t="str">
        <f t="shared" si="5"/>
        <v>持仓</v>
      </c>
      <c r="I84" s="1">
        <f>价格指标计算!B84</f>
        <v>3.8089</v>
      </c>
      <c r="K84" s="1">
        <f>RRG趋势计算!D83</f>
        <v>0.12032160302697381</v>
      </c>
      <c r="L84" s="1">
        <f>RRG趋势计算!G83</f>
        <v>9.7319201280177126E-2</v>
      </c>
    </row>
    <row r="85" spans="1:12">
      <c r="A85" s="21">
        <f>RRG趋势计算!A84</f>
        <v>44686</v>
      </c>
      <c r="B85" s="1" t="str">
        <f>RRG趋势计算!H84</f>
        <v>领先</v>
      </c>
      <c r="C85" s="1">
        <f>价格指标计算!R85</f>
        <v>0</v>
      </c>
      <c r="D85" s="1" t="str">
        <f>RRG趋势计算!F84</f>
        <v>上升</v>
      </c>
      <c r="E85" s="1" t="str">
        <f t="shared" si="3"/>
        <v>持仓</v>
      </c>
      <c r="F85" s="1" t="str">
        <f t="shared" si="4"/>
        <v>趋势上升,趋势溢价持有</v>
      </c>
      <c r="G85" s="20" t="str">
        <f t="shared" si="5"/>
        <v>持仓</v>
      </c>
      <c r="I85" s="1">
        <f>价格指标计算!B85</f>
        <v>3.8090999999999999</v>
      </c>
      <c r="K85" s="1">
        <f>RRG趋势计算!D84</f>
        <v>0.1566735342944936</v>
      </c>
      <c r="L85" s="1">
        <f>RRG趋势计算!G84</f>
        <v>0.10329724503963522</v>
      </c>
    </row>
    <row r="86" spans="1:12">
      <c r="A86" s="21">
        <f>RRG趋势计算!A85</f>
        <v>44687</v>
      </c>
      <c r="B86" s="1" t="str">
        <f>RRG趋势计算!H85</f>
        <v>领先</v>
      </c>
      <c r="C86" s="1">
        <f>价格指标计算!R86</f>
        <v>0</v>
      </c>
      <c r="D86" s="1" t="str">
        <f>RRG趋势计算!F85</f>
        <v>上升</v>
      </c>
      <c r="E86" s="1" t="str">
        <f t="shared" si="3"/>
        <v>持仓</v>
      </c>
      <c r="F86" s="1" t="str">
        <f t="shared" si="4"/>
        <v>趋势上升,趋势溢价持有</v>
      </c>
      <c r="G86" s="20" t="str">
        <f t="shared" si="5"/>
        <v>持仓</v>
      </c>
      <c r="I86" s="1">
        <f>价格指标计算!B86</f>
        <v>3.8090999999999999</v>
      </c>
      <c r="K86" s="1">
        <f>RRG趋势计算!D85</f>
        <v>0.1638082348822234</v>
      </c>
      <c r="L86" s="1">
        <f>RRG趋势计算!G85</f>
        <v>8.3009009662360356E-2</v>
      </c>
    </row>
    <row r="87" spans="1:12">
      <c r="A87" s="21">
        <f>RRG趋势计算!A86</f>
        <v>44688</v>
      </c>
      <c r="B87" s="1" t="str">
        <f>RRG趋势计算!H86</f>
        <v>领先</v>
      </c>
      <c r="C87" s="1">
        <f>价格指标计算!R87</f>
        <v>0</v>
      </c>
      <c r="D87" s="1" t="str">
        <f>RRG趋势计算!F86</f>
        <v>上升</v>
      </c>
      <c r="E87" s="1" t="str">
        <f t="shared" si="3"/>
        <v>持仓</v>
      </c>
      <c r="F87" s="1" t="str">
        <f t="shared" si="4"/>
        <v>趋势上升,趋势溢价持有</v>
      </c>
      <c r="G87" s="20" t="str">
        <f t="shared" si="5"/>
        <v>持仓</v>
      </c>
      <c r="I87" s="1">
        <f>价格指标计算!B87</f>
        <v>3.7982999999999998</v>
      </c>
      <c r="K87" s="1">
        <f>RRG趋势计算!D86</f>
        <v>0.16861771513978496</v>
      </c>
      <c r="L87" s="1">
        <f>RRG趋势计算!G86</f>
        <v>9.9844638757562443E-2</v>
      </c>
    </row>
    <row r="88" spans="1:12">
      <c r="A88" s="21">
        <f>RRG趋势计算!A87</f>
        <v>44690</v>
      </c>
      <c r="B88" s="1" t="str">
        <f>RRG趋势计算!H87</f>
        <v>领先</v>
      </c>
      <c r="C88" s="1">
        <f>价格指标计算!R88</f>
        <v>0</v>
      </c>
      <c r="D88" s="1" t="str">
        <f>RRG趋势计算!F87</f>
        <v>上升</v>
      </c>
      <c r="E88" s="1" t="str">
        <f t="shared" si="3"/>
        <v>持仓</v>
      </c>
      <c r="F88" s="1" t="str">
        <f t="shared" si="4"/>
        <v>趋势上升,趋势溢价持有</v>
      </c>
      <c r="G88" s="20" t="str">
        <f t="shared" si="5"/>
        <v>持仓</v>
      </c>
      <c r="I88" s="1">
        <f>价格指标计算!B88</f>
        <v>3.7949999999999999</v>
      </c>
      <c r="K88" s="1">
        <f>RRG趋势计算!D87</f>
        <v>0.19148415017486986</v>
      </c>
      <c r="L88" s="1">
        <f>RRG趋势计算!G87</f>
        <v>0.12297793191935469</v>
      </c>
    </row>
    <row r="89" spans="1:12">
      <c r="A89" s="21">
        <f>RRG趋势计算!A88</f>
        <v>44691</v>
      </c>
      <c r="B89" s="1" t="str">
        <f>RRG趋势计算!H88</f>
        <v>领先</v>
      </c>
      <c r="C89" s="1">
        <f>价格指标计算!R89</f>
        <v>0</v>
      </c>
      <c r="D89" s="1" t="str">
        <f>RRG趋势计算!F88</f>
        <v>上升</v>
      </c>
      <c r="E89" s="1" t="str">
        <f t="shared" si="3"/>
        <v>持仓</v>
      </c>
      <c r="F89" s="1" t="str">
        <f t="shared" si="4"/>
        <v>趋势上升,趋势溢价持有</v>
      </c>
      <c r="G89" s="20" t="str">
        <f t="shared" si="5"/>
        <v>持仓</v>
      </c>
      <c r="I89" s="1">
        <f>价格指标计算!B89</f>
        <v>3.7854999999999999</v>
      </c>
      <c r="K89" s="1">
        <f>RRG趋势计算!D88</f>
        <v>0.21045532548000789</v>
      </c>
      <c r="L89" s="1">
        <f>RRG趋势计算!G88</f>
        <v>0.16995374585606626</v>
      </c>
    </row>
    <row r="90" spans="1:12">
      <c r="A90" s="21">
        <f>RRG趋势计算!A89</f>
        <v>44692</v>
      </c>
      <c r="B90" s="1" t="str">
        <f>RRG趋势计算!H89</f>
        <v>领先</v>
      </c>
      <c r="C90" s="1">
        <f>价格指标计算!R90</f>
        <v>0</v>
      </c>
      <c r="D90" s="1" t="str">
        <f>RRG趋势计算!F89</f>
        <v>上升</v>
      </c>
      <c r="E90" s="1" t="str">
        <f t="shared" si="3"/>
        <v>持仓</v>
      </c>
      <c r="F90" s="1" t="str">
        <f t="shared" si="4"/>
        <v>趋势上升,趋势溢价持有</v>
      </c>
      <c r="G90" s="20" t="str">
        <f t="shared" si="5"/>
        <v>持仓</v>
      </c>
      <c r="I90" s="1">
        <f>价格指标计算!B90</f>
        <v>3.7723</v>
      </c>
      <c r="K90" s="1">
        <f>RRG趋势计算!D89</f>
        <v>0.25583900964523121</v>
      </c>
      <c r="L90" s="1">
        <f>RRG趋势计算!G89</f>
        <v>0.2010081150177756</v>
      </c>
    </row>
    <row r="91" spans="1:12">
      <c r="A91" s="21">
        <f>RRG趋势计算!A90</f>
        <v>44693</v>
      </c>
      <c r="B91" s="1" t="str">
        <f>RRG趋势计算!H90</f>
        <v>领先</v>
      </c>
      <c r="C91" s="1">
        <f>价格指标计算!R91</f>
        <v>0</v>
      </c>
      <c r="D91" s="1" t="str">
        <f>RRG趋势计算!F90</f>
        <v>上升</v>
      </c>
      <c r="E91" s="1" t="str">
        <f t="shared" si="3"/>
        <v>持仓</v>
      </c>
      <c r="F91" s="1" t="str">
        <f t="shared" si="4"/>
        <v>趋势上升,趋势溢价持有</v>
      </c>
      <c r="G91" s="20" t="str">
        <f t="shared" si="5"/>
        <v>持仓</v>
      </c>
      <c r="I91" s="1">
        <f>价格指标计算!B91</f>
        <v>3.7555999999999998</v>
      </c>
      <c r="K91" s="1">
        <f>RRG趋势计算!D90</f>
        <v>0.30362425810992466</v>
      </c>
      <c r="L91" s="1">
        <f>RRG趋势计算!G90</f>
        <v>0.25652036913288434</v>
      </c>
    </row>
    <row r="92" spans="1:12">
      <c r="A92" s="21">
        <f>RRG趋势计算!A91</f>
        <v>44694</v>
      </c>
      <c r="B92" s="1" t="str">
        <f>RRG趋势计算!H91</f>
        <v>领先</v>
      </c>
      <c r="C92" s="1">
        <f>价格指标计算!R92</f>
        <v>0</v>
      </c>
      <c r="D92" s="1" t="str">
        <f>RRG趋势计算!F91</f>
        <v>上升</v>
      </c>
      <c r="E92" s="1" t="str">
        <f t="shared" si="3"/>
        <v>持仓</v>
      </c>
      <c r="F92" s="1" t="str">
        <f t="shared" si="4"/>
        <v>趋势上升,趋势溢价持有</v>
      </c>
      <c r="G92" s="20" t="str">
        <f t="shared" si="5"/>
        <v>持仓</v>
      </c>
      <c r="I92" s="1">
        <f>价格指标计算!B92</f>
        <v>3.7197</v>
      </c>
      <c r="K92" s="1">
        <f>RRG趋势计算!D91</f>
        <v>0.33179554489661811</v>
      </c>
      <c r="L92" s="1">
        <f>RRG趋势计算!G91</f>
        <v>0.31160563263643581</v>
      </c>
    </row>
    <row r="93" spans="1:12">
      <c r="A93" s="21">
        <f>RRG趋势计算!A92</f>
        <v>44697</v>
      </c>
      <c r="B93" s="1" t="str">
        <f>RRG趋势计算!H92</f>
        <v>领先</v>
      </c>
      <c r="C93" s="1">
        <f>价格指标计算!R93</f>
        <v>0</v>
      </c>
      <c r="D93" s="1" t="str">
        <f>RRG趋势计算!F92</f>
        <v>上升</v>
      </c>
      <c r="E93" s="1" t="str">
        <f t="shared" si="3"/>
        <v>持仓</v>
      </c>
      <c r="F93" s="1" t="str">
        <f t="shared" si="4"/>
        <v>趋势上升,趋势溢价持有</v>
      </c>
      <c r="G93" s="20" t="str">
        <f t="shared" si="5"/>
        <v>持仓</v>
      </c>
      <c r="I93" s="1">
        <f>价格指标计算!B93</f>
        <v>3.69</v>
      </c>
      <c r="K93" s="1">
        <f>RRG趋势计算!D92</f>
        <v>0.35839396459402817</v>
      </c>
      <c r="L93" s="1">
        <f>RRG趋势计算!G92</f>
        <v>0.31548282045130716</v>
      </c>
    </row>
    <row r="94" spans="1:12">
      <c r="A94" s="21">
        <f>RRG趋势计算!A93</f>
        <v>44698</v>
      </c>
      <c r="B94" s="1" t="str">
        <f>RRG趋势计算!H93</f>
        <v>领先</v>
      </c>
      <c r="C94" s="1">
        <f>价格指标计算!R94</f>
        <v>0</v>
      </c>
      <c r="D94" s="1" t="str">
        <f>RRG趋势计算!F93</f>
        <v>上升</v>
      </c>
      <c r="E94" s="1" t="str">
        <f t="shared" si="3"/>
        <v>持仓</v>
      </c>
      <c r="F94" s="1" t="str">
        <f t="shared" si="4"/>
        <v>趋势上升,趋势溢价持有</v>
      </c>
      <c r="G94" s="20" t="str">
        <f t="shared" si="5"/>
        <v>持仓</v>
      </c>
      <c r="I94" s="1">
        <f>价格指标计算!B94</f>
        <v>3.6749000000000001</v>
      </c>
      <c r="K94" s="1">
        <f>RRG趋势计算!D93</f>
        <v>0.38985061166252333</v>
      </c>
      <c r="L94" s="1">
        <f>RRG趋势计算!G93</f>
        <v>0.32730310653292793</v>
      </c>
    </row>
    <row r="95" spans="1:12">
      <c r="A95" s="21">
        <f>RRG趋势计算!A94</f>
        <v>44699</v>
      </c>
      <c r="B95" s="1" t="str">
        <f>RRG趋势计算!H94</f>
        <v>领先</v>
      </c>
      <c r="C95" s="1">
        <f>价格指标计算!R95</f>
        <v>0</v>
      </c>
      <c r="D95" s="1" t="str">
        <f>RRG趋势计算!F94</f>
        <v>上升</v>
      </c>
      <c r="E95" s="1" t="str">
        <f t="shared" si="3"/>
        <v>持仓</v>
      </c>
      <c r="F95" s="1" t="str">
        <f t="shared" si="4"/>
        <v>趋势上升,趋势溢价持有</v>
      </c>
      <c r="G95" s="20" t="str">
        <f t="shared" si="5"/>
        <v>持仓</v>
      </c>
      <c r="I95" s="1">
        <f>价格指标计算!B95</f>
        <v>3.6349</v>
      </c>
      <c r="K95" s="1">
        <f>RRG趋势计算!D94</f>
        <v>0.41753099797297022</v>
      </c>
      <c r="L95" s="1">
        <f>RRG趋势计算!G94</f>
        <v>0.31403484551073557</v>
      </c>
    </row>
    <row r="96" spans="1:12">
      <c r="A96" s="21">
        <f>RRG趋势计算!A95</f>
        <v>44700</v>
      </c>
      <c r="B96" s="1" t="str">
        <f>RRG趋势计算!H95</f>
        <v>领先</v>
      </c>
      <c r="C96" s="1">
        <f>价格指标计算!R96</f>
        <v>0</v>
      </c>
      <c r="D96" s="1" t="str">
        <f>RRG趋势计算!F95</f>
        <v>上升</v>
      </c>
      <c r="E96" s="1" t="str">
        <f t="shared" si="3"/>
        <v>持仓</v>
      </c>
      <c r="F96" s="1" t="str">
        <f t="shared" si="4"/>
        <v>趋势上升,趋势溢价持有</v>
      </c>
      <c r="G96" s="20" t="str">
        <f t="shared" si="5"/>
        <v>持仓</v>
      </c>
      <c r="I96" s="1">
        <f>价格指标计算!B96</f>
        <v>3.6133000000000002</v>
      </c>
      <c r="K96" s="1">
        <f>RRG趋势计算!D95</f>
        <v>0.45952681231427039</v>
      </c>
      <c r="L96" s="1">
        <f>RRG趋势计算!G95</f>
        <v>0.35846379878747836</v>
      </c>
    </row>
    <row r="97" spans="1:12">
      <c r="A97" s="21">
        <f>RRG趋势计算!A96</f>
        <v>44701</v>
      </c>
      <c r="B97" s="1" t="str">
        <f>RRG趋势计算!H96</f>
        <v>领先</v>
      </c>
      <c r="C97" s="1">
        <f>价格指标计算!R97</f>
        <v>0</v>
      </c>
      <c r="D97" s="1" t="str">
        <f>RRG趋势计算!F96</f>
        <v>上升</v>
      </c>
      <c r="E97" s="1" t="str">
        <f t="shared" si="3"/>
        <v>持仓</v>
      </c>
      <c r="F97" s="1" t="str">
        <f t="shared" si="4"/>
        <v>趋势上升,趋势溢价持有</v>
      </c>
      <c r="G97" s="20" t="str">
        <f t="shared" si="5"/>
        <v>持仓</v>
      </c>
      <c r="I97" s="1">
        <f>价格指标计算!B97</f>
        <v>3.5956999999999999</v>
      </c>
      <c r="K97" s="1">
        <f>RRG趋势计算!D96</f>
        <v>0.45964247197203267</v>
      </c>
      <c r="L97" s="1">
        <f>RRG趋势计算!G96</f>
        <v>0.33932086894505886</v>
      </c>
    </row>
    <row r="98" spans="1:12">
      <c r="A98" s="21">
        <f>RRG趋势计算!A97</f>
        <v>44704</v>
      </c>
      <c r="B98" s="1" t="str">
        <f>RRG趋势计算!H97</f>
        <v>领先</v>
      </c>
      <c r="C98" s="1">
        <f>价格指标计算!R98</f>
        <v>0</v>
      </c>
      <c r="D98" s="1" t="str">
        <f>RRG趋势计算!F97</f>
        <v>上升</v>
      </c>
      <c r="E98" s="1" t="str">
        <f t="shared" si="3"/>
        <v>持仓</v>
      </c>
      <c r="F98" s="1" t="str">
        <f t="shared" si="4"/>
        <v>趋势上升,趋势溢价持有</v>
      </c>
      <c r="G98" s="20" t="str">
        <f t="shared" si="5"/>
        <v>持仓</v>
      </c>
      <c r="I98" s="1">
        <f>价格指标计算!B98</f>
        <v>3.5731999999999999</v>
      </c>
      <c r="K98" s="1">
        <f>RRG趋势计算!D97</f>
        <v>0.47724147991006216</v>
      </c>
      <c r="L98" s="1">
        <f>RRG趋势计算!G97</f>
        <v>0.32056794561556856</v>
      </c>
    </row>
    <row r="99" spans="1:12">
      <c r="A99" s="21">
        <f>RRG趋势计算!A98</f>
        <v>44705</v>
      </c>
      <c r="B99" s="1" t="str">
        <f>RRG趋势计算!H98</f>
        <v>领先</v>
      </c>
      <c r="C99" s="1">
        <f>价格指标计算!R99</f>
        <v>0</v>
      </c>
      <c r="D99" s="1" t="str">
        <f>RRG趋势计算!F98</f>
        <v>上升</v>
      </c>
      <c r="E99" s="1" t="str">
        <f t="shared" si="3"/>
        <v>持仓</v>
      </c>
      <c r="F99" s="1" t="str">
        <f t="shared" si="4"/>
        <v>趋势上升,趋势溢价持有</v>
      </c>
      <c r="G99" s="20" t="str">
        <f t="shared" si="5"/>
        <v>持仓</v>
      </c>
      <c r="I99" s="1">
        <f>价格指标计算!B99</f>
        <v>3.5724</v>
      </c>
      <c r="K99" s="1">
        <f>RRG趋势计算!D98</f>
        <v>0.47803415232032798</v>
      </c>
      <c r="L99" s="1">
        <f>RRG趋势计算!G98</f>
        <v>0.31422591743810457</v>
      </c>
    </row>
    <row r="100" spans="1:12">
      <c r="A100" s="21">
        <f>RRG趋势计算!A99</f>
        <v>44706</v>
      </c>
      <c r="B100" s="1" t="str">
        <f>RRG趋势计算!H99</f>
        <v>领先</v>
      </c>
      <c r="C100" s="1">
        <f>价格指标计算!R100</f>
        <v>0</v>
      </c>
      <c r="D100" s="1" t="str">
        <f>RRG趋势计算!F99</f>
        <v>上升</v>
      </c>
      <c r="E100" s="1" t="str">
        <f t="shared" si="3"/>
        <v>持仓</v>
      </c>
      <c r="F100" s="1" t="str">
        <f t="shared" si="4"/>
        <v>趋势上升,趋势溢价持有</v>
      </c>
      <c r="G100" s="20" t="str">
        <f t="shared" si="5"/>
        <v>持仓</v>
      </c>
      <c r="I100" s="1">
        <f>价格指标计算!B100</f>
        <v>3.5680999999999998</v>
      </c>
      <c r="K100" s="1">
        <f>RRG趋势计算!D99</f>
        <v>0.49131368473012138</v>
      </c>
      <c r="L100" s="1">
        <f>RRG趋势计算!G99</f>
        <v>0.32269596959033642</v>
      </c>
    </row>
    <row r="101" spans="1:12">
      <c r="A101" s="21">
        <f>RRG趋势计算!A100</f>
        <v>44707</v>
      </c>
      <c r="B101" s="1" t="str">
        <f>RRG趋势计算!H100</f>
        <v>领先</v>
      </c>
      <c r="C101" s="1">
        <f>价格指标计算!R101</f>
        <v>0</v>
      </c>
      <c r="D101" s="1" t="str">
        <f>RRG趋势计算!F100</f>
        <v>上升</v>
      </c>
      <c r="E101" s="1" t="str">
        <f t="shared" si="3"/>
        <v>持仓</v>
      </c>
      <c r="F101" s="1" t="str">
        <f t="shared" si="4"/>
        <v>趋势上升,趋势溢价持有</v>
      </c>
      <c r="G101" s="20" t="str">
        <f t="shared" si="5"/>
        <v>持仓</v>
      </c>
      <c r="I101" s="1">
        <f>价格指标计算!B101</f>
        <v>3.5507</v>
      </c>
      <c r="K101" s="1">
        <f>RRG趋势计算!D100</f>
        <v>0.53905221410586179</v>
      </c>
      <c r="L101" s="1">
        <f>RRG趋势计算!G100</f>
        <v>0.34756806393099193</v>
      </c>
    </row>
    <row r="102" spans="1:12">
      <c r="A102" s="21">
        <f>RRG趋势计算!A101</f>
        <v>44708</v>
      </c>
      <c r="B102" s="1" t="str">
        <f>RRG趋势计算!H101</f>
        <v>领先</v>
      </c>
      <c r="C102" s="1">
        <f>价格指标计算!R102</f>
        <v>0</v>
      </c>
      <c r="D102" s="1" t="str">
        <f>RRG趋势计算!F101</f>
        <v>上升</v>
      </c>
      <c r="E102" s="1" t="str">
        <f t="shared" si="3"/>
        <v>持仓</v>
      </c>
      <c r="F102" s="1" t="str">
        <f t="shared" si="4"/>
        <v>趋势上升,趋势溢价持有</v>
      </c>
      <c r="G102" s="20" t="str">
        <f t="shared" si="5"/>
        <v>持仓</v>
      </c>
      <c r="I102" s="1">
        <f>价格指标计算!B102</f>
        <v>3.5384000000000002</v>
      </c>
      <c r="K102" s="1">
        <f>RRG趋势计算!D101</f>
        <v>0.53990364426581561</v>
      </c>
      <c r="L102" s="1">
        <f>RRG趋势计算!G101</f>
        <v>0.32944831878580771</v>
      </c>
    </row>
    <row r="103" spans="1:12">
      <c r="A103" s="21">
        <f>RRG趋势计算!A102</f>
        <v>44711</v>
      </c>
      <c r="B103" s="1" t="str">
        <f>RRG趋势计算!H102</f>
        <v>领先</v>
      </c>
      <c r="C103" s="1">
        <f>价格指标计算!R103</f>
        <v>0</v>
      </c>
      <c r="D103" s="1" t="str">
        <f>RRG趋势计算!F102</f>
        <v>上升</v>
      </c>
      <c r="E103" s="1" t="str">
        <f t="shared" si="3"/>
        <v>持仓</v>
      </c>
      <c r="F103" s="1" t="str">
        <f t="shared" si="4"/>
        <v>趋势上升,趋势溢价持有</v>
      </c>
      <c r="G103" s="20" t="str">
        <f t="shared" si="5"/>
        <v>持仓</v>
      </c>
      <c r="I103" s="1">
        <f>价格指标计算!B103</f>
        <v>3.5486</v>
      </c>
      <c r="K103" s="1">
        <f>RRG趋势计算!D102</f>
        <v>0.51336555416559015</v>
      </c>
      <c r="L103" s="1">
        <f>RRG趋势计算!G102</f>
        <v>0.25752654452035895</v>
      </c>
    </row>
    <row r="104" spans="1:12">
      <c r="A104" s="21">
        <f>RRG趋势计算!A103</f>
        <v>44712</v>
      </c>
      <c r="B104" s="1" t="str">
        <f>RRG趋势计算!H103</f>
        <v>领先</v>
      </c>
      <c r="C104" s="1">
        <f>价格指标计算!R104</f>
        <v>0</v>
      </c>
      <c r="D104" s="1" t="str">
        <f>RRG趋势计算!F103</f>
        <v>上升</v>
      </c>
      <c r="E104" s="1" t="str">
        <f t="shared" si="3"/>
        <v>持仓</v>
      </c>
      <c r="F104" s="1" t="str">
        <f t="shared" si="4"/>
        <v>趋势上升,趋势溢价持有</v>
      </c>
      <c r="G104" s="20" t="str">
        <f t="shared" si="5"/>
        <v>持仓</v>
      </c>
      <c r="I104" s="1">
        <f>价格指标计算!B104</f>
        <v>3.5642</v>
      </c>
      <c r="K104" s="1">
        <f>RRG趋势计算!D103</f>
        <v>0.44206376019382265</v>
      </c>
      <c r="L104" s="1">
        <f>RRG趋势计算!G103</f>
        <v>0.13843950208389799</v>
      </c>
    </row>
    <row r="105" spans="1:12">
      <c r="A105" s="21">
        <f>RRG趋势计算!A104</f>
        <v>44713</v>
      </c>
      <c r="B105" s="1" t="str">
        <f>RRG趋势计算!H104</f>
        <v>领先</v>
      </c>
      <c r="C105" s="1">
        <f>价格指标计算!R105</f>
        <v>0</v>
      </c>
      <c r="D105" s="1" t="str">
        <f>RRG趋势计算!F104</f>
        <v>上升</v>
      </c>
      <c r="E105" s="1" t="str">
        <f t="shared" si="3"/>
        <v>持仓</v>
      </c>
      <c r="F105" s="1" t="str">
        <f t="shared" si="4"/>
        <v>趋势上升,趋势溢价持有</v>
      </c>
      <c r="G105" s="20" t="str">
        <f t="shared" si="5"/>
        <v>持仓</v>
      </c>
      <c r="I105" s="1">
        <f>价格指标计算!B105</f>
        <v>3.5767000000000002</v>
      </c>
      <c r="K105" s="1">
        <f>RRG趋势计算!D104</f>
        <v>0.41784579835726365</v>
      </c>
      <c r="L105" s="1">
        <f>RRG趋势计算!G104</f>
        <v>8.6050253460645543E-2</v>
      </c>
    </row>
    <row r="106" spans="1:12">
      <c r="A106" s="21">
        <f>RRG趋势计算!A105</f>
        <v>44714</v>
      </c>
      <c r="B106" s="1" t="str">
        <f>RRG趋势计算!H105</f>
        <v>领先</v>
      </c>
      <c r="C106" s="1">
        <f>价格指标计算!R106</f>
        <v>0</v>
      </c>
      <c r="D106" s="1" t="str">
        <f>RRG趋势计算!F105</f>
        <v>上升</v>
      </c>
      <c r="E106" s="1" t="str">
        <f t="shared" si="3"/>
        <v>持仓</v>
      </c>
      <c r="F106" s="1" t="str">
        <f t="shared" si="4"/>
        <v>趋势上升,趋势溢价持有</v>
      </c>
      <c r="G106" s="20" t="str">
        <f t="shared" si="5"/>
        <v>持仓</v>
      </c>
      <c r="I106" s="1">
        <f>价格指标计算!B106</f>
        <v>3.5767000000000002</v>
      </c>
      <c r="K106" s="1">
        <f>RRG趋势计算!D105</f>
        <v>0.38225944082406205</v>
      </c>
      <c r="L106" s="1">
        <f>RRG趋势计算!G105</f>
        <v>2.3865476230033877E-2</v>
      </c>
    </row>
    <row r="107" spans="1:12">
      <c r="A107" s="21">
        <f>RRG趋势计算!A106</f>
        <v>44718</v>
      </c>
      <c r="B107" s="1" t="str">
        <f>RRG趋势计算!H106</f>
        <v>减弱</v>
      </c>
      <c r="C107" s="1">
        <f>价格指标计算!R107</f>
        <v>0</v>
      </c>
      <c r="D107" s="1" t="str">
        <f>RRG趋势计算!F106</f>
        <v>上升</v>
      </c>
      <c r="E107" s="1" t="str">
        <f t="shared" si="3"/>
        <v>持仓</v>
      </c>
      <c r="F107" s="1" t="str">
        <f t="shared" si="4"/>
        <v>趋势上升,趋势溢价持有</v>
      </c>
      <c r="G107" s="20" t="str">
        <f t="shared" si="5"/>
        <v>持仓</v>
      </c>
      <c r="I107" s="1">
        <f>价格指标计算!B107</f>
        <v>3.6031</v>
      </c>
      <c r="K107" s="1">
        <f>RRG趋势计算!D106</f>
        <v>0.33232963600320353</v>
      </c>
      <c r="L107" s="1">
        <f>RRG趋势计算!G106</f>
        <v>-5.7520975659319795E-2</v>
      </c>
    </row>
    <row r="108" spans="1:12">
      <c r="A108" s="21">
        <f>RRG趋势计算!A107</f>
        <v>44719</v>
      </c>
      <c r="B108" s="1" t="str">
        <f>RRG趋势计算!H107</f>
        <v>减弱</v>
      </c>
      <c r="C108" s="1">
        <f>价格指标计算!R108</f>
        <v>0</v>
      </c>
      <c r="D108" s="1" t="str">
        <f>RRG趋势计算!F107</f>
        <v>上升</v>
      </c>
      <c r="E108" s="1" t="str">
        <f t="shared" si="3"/>
        <v>持仓</v>
      </c>
      <c r="F108" s="1" t="str">
        <f t="shared" si="4"/>
        <v>趋势上升,趋势溢价持有</v>
      </c>
      <c r="G108" s="20" t="str">
        <f t="shared" si="5"/>
        <v>持仓</v>
      </c>
      <c r="I108" s="1">
        <f>价格指标计算!B108</f>
        <v>3.5996999999999999</v>
      </c>
      <c r="K108" s="1">
        <f>RRG趋势计算!D107</f>
        <v>0.29423402885397909</v>
      </c>
      <c r="L108" s="1">
        <f>RRG趋势计算!G107</f>
        <v>-0.12329696911899113</v>
      </c>
    </row>
    <row r="109" spans="1:12">
      <c r="A109" s="21">
        <f>RRG趋势计算!A108</f>
        <v>44720</v>
      </c>
      <c r="B109" s="1" t="str">
        <f>RRG趋势计算!H108</f>
        <v>减弱</v>
      </c>
      <c r="C109" s="1">
        <f>价格指标计算!R109</f>
        <v>0</v>
      </c>
      <c r="D109" s="1" t="str">
        <f>RRG趋势计算!F108</f>
        <v>上升</v>
      </c>
      <c r="E109" s="1" t="str">
        <f t="shared" si="3"/>
        <v>持仓</v>
      </c>
      <c r="F109" s="1" t="str">
        <f t="shared" si="4"/>
        <v>趋势上升,趋势溢价持有</v>
      </c>
      <c r="G109" s="20" t="str">
        <f t="shared" si="5"/>
        <v>持仓</v>
      </c>
      <c r="I109" s="1">
        <f>价格指标计算!B109</f>
        <v>3.5855999999999999</v>
      </c>
      <c r="K109" s="1">
        <f>RRG趋势计算!D108</f>
        <v>0.26470140218322058</v>
      </c>
      <c r="L109" s="1">
        <f>RRG趋势计算!G108</f>
        <v>-0.19482541013104981</v>
      </c>
    </row>
    <row r="110" spans="1:12">
      <c r="A110" s="21">
        <f>RRG趋势计算!A109</f>
        <v>44721</v>
      </c>
      <c r="B110" s="1" t="str">
        <f>RRG趋势计算!H109</f>
        <v>减弱</v>
      </c>
      <c r="C110" s="1">
        <f>价格指标计算!R110</f>
        <v>0</v>
      </c>
      <c r="D110" s="1" t="str">
        <f>RRG趋势计算!F109</f>
        <v>上升</v>
      </c>
      <c r="E110" s="1" t="str">
        <f t="shared" si="3"/>
        <v>持仓</v>
      </c>
      <c r="F110" s="1" t="str">
        <f t="shared" si="4"/>
        <v>趋势上升,趋势溢价持有</v>
      </c>
      <c r="G110" s="20" t="str">
        <f t="shared" si="5"/>
        <v>持仓</v>
      </c>
      <c r="I110" s="1">
        <f>价格指标计算!B110</f>
        <v>3.5733000000000001</v>
      </c>
      <c r="K110" s="1">
        <f>RRG趋势计算!D109</f>
        <v>0.27448801592278027</v>
      </c>
      <c r="L110" s="1">
        <f>RRG趋势计算!G109</f>
        <v>-0.1851544560492524</v>
      </c>
    </row>
    <row r="111" spans="1:12">
      <c r="A111" s="21">
        <f>RRG趋势计算!A110</f>
        <v>44722</v>
      </c>
      <c r="B111" s="1" t="str">
        <f>RRG趋势计算!H110</f>
        <v>减弱</v>
      </c>
      <c r="C111" s="1">
        <f>价格指标计算!R111</f>
        <v>0</v>
      </c>
      <c r="D111" s="1" t="str">
        <f>RRG趋势计算!F110</f>
        <v>上升</v>
      </c>
      <c r="E111" s="1" t="str">
        <f t="shared" si="3"/>
        <v>持仓</v>
      </c>
      <c r="F111" s="1" t="str">
        <f t="shared" si="4"/>
        <v>趋势上升,趋势溢价持有</v>
      </c>
      <c r="G111" s="20" t="str">
        <f t="shared" si="5"/>
        <v>持仓</v>
      </c>
      <c r="I111" s="1">
        <f>价格指标计算!B111</f>
        <v>3.5609000000000002</v>
      </c>
      <c r="K111" s="1">
        <f>RRG趋势计算!D110</f>
        <v>0.29841837223352208</v>
      </c>
      <c r="L111" s="1">
        <f>RRG趋势计算!G110</f>
        <v>-0.17882310767654008</v>
      </c>
    </row>
    <row r="112" spans="1:12">
      <c r="A112" s="21">
        <f>RRG趋势计算!A111</f>
        <v>44725</v>
      </c>
      <c r="B112" s="1" t="str">
        <f>RRG趋势计算!H111</f>
        <v>减弱</v>
      </c>
      <c r="C112" s="1">
        <f>价格指标计算!R112</f>
        <v>0</v>
      </c>
      <c r="D112" s="1" t="str">
        <f>RRG趋势计算!F111</f>
        <v>上升</v>
      </c>
      <c r="E112" s="1" t="str">
        <f t="shared" si="3"/>
        <v>持仓</v>
      </c>
      <c r="F112" s="1" t="str">
        <f t="shared" si="4"/>
        <v>趋势上升,趋势溢价持有</v>
      </c>
      <c r="G112" s="20" t="str">
        <f t="shared" si="5"/>
        <v>持仓</v>
      </c>
      <c r="I112" s="1">
        <f>价格指标计算!B112</f>
        <v>3.5621999999999998</v>
      </c>
      <c r="K112" s="1">
        <f>RRG趋势计算!D111</f>
        <v>0.30201421621358637</v>
      </c>
      <c r="L112" s="1">
        <f>RRG趋势计算!G111</f>
        <v>-0.1760199361067416</v>
      </c>
    </row>
    <row r="113" spans="1:12">
      <c r="A113" s="21">
        <f>RRG趋势计算!A112</f>
        <v>44726</v>
      </c>
      <c r="B113" s="1" t="str">
        <f>RRG趋势计算!H112</f>
        <v>减弱</v>
      </c>
      <c r="C113" s="1">
        <f>价格指标计算!R113</f>
        <v>0</v>
      </c>
      <c r="D113" s="1" t="str">
        <f>RRG趋势计算!F112</f>
        <v>上升</v>
      </c>
      <c r="E113" s="1" t="str">
        <f t="shared" si="3"/>
        <v>持仓</v>
      </c>
      <c r="F113" s="1" t="str">
        <f t="shared" si="4"/>
        <v>趋势上升,趋势溢价持有</v>
      </c>
      <c r="G113" s="20" t="str">
        <f t="shared" si="5"/>
        <v>持仓</v>
      </c>
      <c r="I113" s="1">
        <f>价格指标计算!B113</f>
        <v>3.5748000000000002</v>
      </c>
      <c r="K113" s="1">
        <f>RRG趋势计算!D112</f>
        <v>0.27571180136571893</v>
      </c>
      <c r="L113" s="1">
        <f>RRG趋势计算!G112</f>
        <v>-0.21560188336440245</v>
      </c>
    </row>
    <row r="114" spans="1:12">
      <c r="A114" s="21">
        <f>RRG趋势计算!A113</f>
        <v>44727</v>
      </c>
      <c r="B114" s="1" t="str">
        <f>RRG趋势计算!H113</f>
        <v>减弱</v>
      </c>
      <c r="C114" s="1">
        <f>价格指标计算!R114</f>
        <v>0</v>
      </c>
      <c r="D114" s="1" t="str">
        <f>RRG趋势计算!F113</f>
        <v>上升</v>
      </c>
      <c r="E114" s="1" t="str">
        <f t="shared" si="3"/>
        <v>持仓</v>
      </c>
      <c r="F114" s="1" t="str">
        <f t="shared" si="4"/>
        <v>趋势上升,趋势溢价持有</v>
      </c>
      <c r="G114" s="20" t="str">
        <f t="shared" si="5"/>
        <v>持仓</v>
      </c>
      <c r="I114" s="1">
        <f>价格指标计算!B114</f>
        <v>3.5663999999999998</v>
      </c>
      <c r="K114" s="1">
        <f>RRG趋势计算!D113</f>
        <v>0.26025072218982537</v>
      </c>
      <c r="L114" s="1">
        <f>RRG趋势计算!G113</f>
        <v>-0.27880149191603643</v>
      </c>
    </row>
    <row r="115" spans="1:12">
      <c r="A115" s="21">
        <f>RRG趋势计算!A114</f>
        <v>44728</v>
      </c>
      <c r="B115" s="1" t="str">
        <f>RRG趋势计算!H114</f>
        <v>减弱</v>
      </c>
      <c r="C115" s="1">
        <f>价格指标计算!R115</f>
        <v>0</v>
      </c>
      <c r="D115" s="1" t="str">
        <f>RRG趋势计算!F114</f>
        <v>上升</v>
      </c>
      <c r="E115" s="1" t="str">
        <f t="shared" si="3"/>
        <v>持仓</v>
      </c>
      <c r="F115" s="1" t="str">
        <f t="shared" si="4"/>
        <v>趋势上升,趋势溢价持有</v>
      </c>
      <c r="G115" s="20" t="str">
        <f t="shared" si="5"/>
        <v>持仓</v>
      </c>
      <c r="I115" s="1">
        <f>价格指标计算!B115</f>
        <v>3.5573000000000001</v>
      </c>
      <c r="K115" s="1">
        <f>RRG趋势计算!D114</f>
        <v>0.23771059325123911</v>
      </c>
      <c r="L115" s="1">
        <f>RRG趋势计算!G114</f>
        <v>-0.3021930510145765</v>
      </c>
    </row>
    <row r="116" spans="1:12">
      <c r="A116" s="21">
        <f>RRG趋势计算!A115</f>
        <v>44729</v>
      </c>
      <c r="B116" s="1" t="str">
        <f>RRG趋势计算!H115</f>
        <v>减弱</v>
      </c>
      <c r="C116" s="1">
        <f>价格指标计算!R116</f>
        <v>0</v>
      </c>
      <c r="D116" s="1" t="str">
        <f>RRG趋势计算!F115</f>
        <v>上升</v>
      </c>
      <c r="E116" s="1" t="str">
        <f t="shared" si="3"/>
        <v>持仓</v>
      </c>
      <c r="F116" s="1" t="str">
        <f t="shared" si="4"/>
        <v>趋势上升,趋势溢价持有</v>
      </c>
      <c r="G116" s="20" t="str">
        <f t="shared" si="5"/>
        <v>持仓</v>
      </c>
      <c r="I116" s="1">
        <f>价格指标计算!B116</f>
        <v>3.5682</v>
      </c>
      <c r="K116" s="1">
        <f>RRG趋势计算!D115</f>
        <v>0.23090924934332513</v>
      </c>
      <c r="L116" s="1">
        <f>RRG趋势计算!G115</f>
        <v>-0.28245630482226503</v>
      </c>
    </row>
    <row r="117" spans="1:12">
      <c r="A117" s="21">
        <f>RRG趋势计算!A116</f>
        <v>44732</v>
      </c>
      <c r="B117" s="1" t="str">
        <f>RRG趋势计算!H116</f>
        <v>减弱</v>
      </c>
      <c r="C117" s="1">
        <f>价格指标计算!R117</f>
        <v>0</v>
      </c>
      <c r="D117" s="1" t="str">
        <f>RRG趋势计算!F116</f>
        <v>上升</v>
      </c>
      <c r="E117" s="1" t="str">
        <f t="shared" si="3"/>
        <v>持仓</v>
      </c>
      <c r="F117" s="1" t="str">
        <f t="shared" si="4"/>
        <v>趋势上升,趋势溢价持有</v>
      </c>
      <c r="G117" s="20" t="str">
        <f t="shared" si="5"/>
        <v>持仓</v>
      </c>
      <c r="I117" s="1">
        <f>价格指标计算!B117</f>
        <v>3.5756000000000001</v>
      </c>
      <c r="K117" s="1">
        <f>RRG趋势计算!D116</f>
        <v>0.25197892968884528</v>
      </c>
      <c r="L117" s="1">
        <f>RRG趋势计算!G116</f>
        <v>-0.19008483050497738</v>
      </c>
    </row>
    <row r="118" spans="1:12">
      <c r="A118" s="21">
        <f>RRG趋势计算!A117</f>
        <v>44733</v>
      </c>
      <c r="B118" s="1" t="str">
        <f>RRG趋势计算!H117</f>
        <v>减弱</v>
      </c>
      <c r="C118" s="1">
        <f>价格指标计算!R118</f>
        <v>0</v>
      </c>
      <c r="D118" s="1" t="str">
        <f>RRG趋势计算!F117</f>
        <v>上升</v>
      </c>
      <c r="E118" s="1" t="str">
        <f t="shared" si="3"/>
        <v>持仓</v>
      </c>
      <c r="F118" s="1" t="str">
        <f t="shared" si="4"/>
        <v>趋势上升,趋势溢价持有</v>
      </c>
      <c r="G118" s="20" t="str">
        <f t="shared" si="5"/>
        <v>持仓</v>
      </c>
      <c r="I118" s="1">
        <f>价格指标计算!B118</f>
        <v>3.5699000000000001</v>
      </c>
      <c r="K118" s="1">
        <f>RRG趋势计算!D117</f>
        <v>0.22514349814808376</v>
      </c>
      <c r="L118" s="1">
        <f>RRG趋势计算!G117</f>
        <v>-0.19270230020917989</v>
      </c>
    </row>
    <row r="119" spans="1:12">
      <c r="A119" s="21">
        <f>RRG趋势计算!A118</f>
        <v>44734</v>
      </c>
      <c r="B119" s="1" t="str">
        <f>RRG趋势计算!H118</f>
        <v>减弱</v>
      </c>
      <c r="C119" s="1">
        <f>价格指标计算!R119</f>
        <v>0</v>
      </c>
      <c r="D119" s="1" t="str">
        <f>RRG趋势计算!F118</f>
        <v>上升</v>
      </c>
      <c r="E119" s="1" t="str">
        <f t="shared" si="3"/>
        <v>持仓</v>
      </c>
      <c r="F119" s="1" t="str">
        <f t="shared" si="4"/>
        <v>趋势上升,趋势溢价持有</v>
      </c>
      <c r="G119" s="20" t="str">
        <f t="shared" si="5"/>
        <v>持仓</v>
      </c>
      <c r="I119" s="1">
        <f>价格指标计算!B119</f>
        <v>3.5617000000000001</v>
      </c>
      <c r="K119" s="1">
        <f>RRG趋势计算!D118</f>
        <v>0.22236544276674763</v>
      </c>
      <c r="L119" s="1">
        <f>RRG趋势计算!G118</f>
        <v>-0.15989399805731441</v>
      </c>
    </row>
    <row r="120" spans="1:12">
      <c r="A120" s="21">
        <f>RRG趋势计算!A119</f>
        <v>44735</v>
      </c>
      <c r="B120" s="1" t="str">
        <f>RRG趋势计算!H119</f>
        <v>减弱</v>
      </c>
      <c r="C120" s="1">
        <f>价格指标计算!R120</f>
        <v>0</v>
      </c>
      <c r="D120" s="1" t="str">
        <f>RRG趋势计算!F119</f>
        <v>上升</v>
      </c>
      <c r="E120" s="1" t="str">
        <f t="shared" si="3"/>
        <v>持仓</v>
      </c>
      <c r="F120" s="1" t="str">
        <f t="shared" si="4"/>
        <v>趋势上升,趋势溢价持有</v>
      </c>
      <c r="G120" s="20" t="str">
        <f t="shared" si="5"/>
        <v>持仓</v>
      </c>
      <c r="I120" s="1">
        <f>价格指标计算!B120</f>
        <v>3.5647000000000002</v>
      </c>
      <c r="K120" s="1">
        <f>RRG趋势计算!D119</f>
        <v>0.22055760771948485</v>
      </c>
      <c r="L120" s="1">
        <f>RRG趋势计算!G119</f>
        <v>-0.11177202828371868</v>
      </c>
    </row>
    <row r="121" spans="1:12">
      <c r="A121" s="21">
        <f>RRG趋势计算!A120</f>
        <v>44736</v>
      </c>
      <c r="B121" s="1" t="str">
        <f>RRG趋势计算!H120</f>
        <v>减弱</v>
      </c>
      <c r="C121" s="1">
        <f>价格指标计算!R121</f>
        <v>0</v>
      </c>
      <c r="D121" s="1" t="str">
        <f>RRG趋势计算!F120</f>
        <v>上升</v>
      </c>
      <c r="E121" s="1" t="str">
        <f t="shared" si="3"/>
        <v>持仓</v>
      </c>
      <c r="F121" s="1" t="str">
        <f t="shared" si="4"/>
        <v>趋势上升,趋势溢价持有</v>
      </c>
      <c r="G121" s="20" t="str">
        <f t="shared" si="5"/>
        <v>持仓</v>
      </c>
      <c r="I121" s="1">
        <f>价格指标计算!B121</f>
        <v>3.5709</v>
      </c>
      <c r="K121" s="1">
        <f>RRG趋势计算!D120</f>
        <v>0.20059722643441802</v>
      </c>
      <c r="L121" s="1">
        <f>RRG趋势计算!G120</f>
        <v>-9.3636802419561072E-2</v>
      </c>
    </row>
    <row r="122" spans="1:12">
      <c r="A122" s="21">
        <f>RRG趋势计算!A121</f>
        <v>44739</v>
      </c>
      <c r="B122" s="1" t="str">
        <f>RRG趋势计算!H121</f>
        <v>减弱</v>
      </c>
      <c r="C122" s="1">
        <f>价格指标计算!R122</f>
        <v>0</v>
      </c>
      <c r="D122" s="1" t="str">
        <f>RRG趋势计算!F121</f>
        <v>上升</v>
      </c>
      <c r="E122" s="1" t="str">
        <f t="shared" si="3"/>
        <v>持仓</v>
      </c>
      <c r="F122" s="1" t="str">
        <f t="shared" si="4"/>
        <v>趋势上升,趋势溢价持有</v>
      </c>
      <c r="G122" s="20" t="str">
        <f t="shared" si="5"/>
        <v>持仓</v>
      </c>
      <c r="I122" s="1">
        <f>价格指标计算!B122</f>
        <v>3.5842000000000001</v>
      </c>
      <c r="K122" s="1">
        <f>RRG趋势计算!D121</f>
        <v>0.16214084137029516</v>
      </c>
      <c r="L122" s="1">
        <f>RRG趋势计算!G121</f>
        <v>-0.10256056081292542</v>
      </c>
    </row>
    <row r="123" spans="1:12">
      <c r="A123" s="21">
        <f>RRG趋势计算!A122</f>
        <v>44740</v>
      </c>
      <c r="B123" s="1" t="str">
        <f>RRG趋势计算!H122</f>
        <v>减弱</v>
      </c>
      <c r="C123" s="1">
        <f>价格指标计算!R123</f>
        <v>0</v>
      </c>
      <c r="D123" s="1" t="str">
        <f>RRG趋势计算!F122</f>
        <v>上升</v>
      </c>
      <c r="E123" s="1" t="str">
        <f t="shared" si="3"/>
        <v>持仓</v>
      </c>
      <c r="F123" s="1" t="str">
        <f t="shared" si="4"/>
        <v>趋势上升,趋势溢价持有</v>
      </c>
      <c r="G123" s="20" t="str">
        <f t="shared" si="5"/>
        <v>持仓</v>
      </c>
      <c r="I123" s="1">
        <f>价格指标计算!B123</f>
        <v>3.5943000000000001</v>
      </c>
      <c r="K123" s="1">
        <f>RRG趋势计算!D122</f>
        <v>0.13075102020227991</v>
      </c>
      <c r="L123" s="1">
        <f>RRG趋势计算!G122</f>
        <v>-0.14373699572050036</v>
      </c>
    </row>
    <row r="124" spans="1:12">
      <c r="A124" s="21">
        <f>RRG趋势计算!A123</f>
        <v>44741</v>
      </c>
      <c r="B124" s="1" t="str">
        <f>RRG趋势计算!H123</f>
        <v>减弱</v>
      </c>
      <c r="C124" s="1">
        <f>价格指标计算!R124</f>
        <v>0</v>
      </c>
      <c r="D124" s="1" t="str">
        <f>RRG趋势计算!F123</f>
        <v>上升</v>
      </c>
      <c r="E124" s="1" t="str">
        <f t="shared" si="3"/>
        <v>持仓</v>
      </c>
      <c r="F124" s="1" t="str">
        <f t="shared" si="4"/>
        <v>趋势上升,趋势溢价持有</v>
      </c>
      <c r="G124" s="20" t="str">
        <f t="shared" si="5"/>
        <v>持仓</v>
      </c>
      <c r="I124" s="1">
        <f>价格指标计算!B124</f>
        <v>3.6128999999999998</v>
      </c>
      <c r="K124" s="1">
        <f>RRG趋势计算!D123</f>
        <v>0.10550816690690912</v>
      </c>
      <c r="L124" s="1">
        <f>RRG趋势计算!G123</f>
        <v>-0.19291020532661296</v>
      </c>
    </row>
    <row r="125" spans="1:12">
      <c r="A125" s="21">
        <f>RRG趋势计算!A124</f>
        <v>44742</v>
      </c>
      <c r="B125" s="1" t="str">
        <f>RRG趋势计算!H124</f>
        <v>减弱</v>
      </c>
      <c r="C125" s="1">
        <f>价格指标计算!R125</f>
        <v>0</v>
      </c>
      <c r="D125" s="1" t="str">
        <f>RRG趋势计算!F124</f>
        <v>上升</v>
      </c>
      <c r="E125" s="1" t="str">
        <f t="shared" si="3"/>
        <v>持仓</v>
      </c>
      <c r="F125" s="1" t="str">
        <f t="shared" si="4"/>
        <v>趋势上升,趋势溢价持有</v>
      </c>
      <c r="G125" s="20" t="str">
        <f t="shared" si="5"/>
        <v>持仓</v>
      </c>
      <c r="I125" s="1">
        <f>价格指标计算!B125</f>
        <v>3.6151</v>
      </c>
      <c r="K125" s="1">
        <f>RRG趋势计算!D124</f>
        <v>9.1297816312052582E-2</v>
      </c>
      <c r="L125" s="1">
        <f>RRG趋势计算!G124</f>
        <v>-0.21071639990153379</v>
      </c>
    </row>
    <row r="126" spans="1:12">
      <c r="A126" s="21">
        <f>RRG趋势计算!A125</f>
        <v>44743</v>
      </c>
      <c r="B126" s="1" t="str">
        <f>RRG趋势计算!H125</f>
        <v>减弱</v>
      </c>
      <c r="C126" s="1">
        <f>价格指标计算!R126</f>
        <v>0</v>
      </c>
      <c r="D126" s="1" t="str">
        <f>RRG趋势计算!F125</f>
        <v>上升</v>
      </c>
      <c r="E126" s="1" t="str">
        <f t="shared" si="3"/>
        <v>持仓</v>
      </c>
      <c r="F126" s="1" t="str">
        <f t="shared" si="4"/>
        <v>趋势上升,趋势溢价持有</v>
      </c>
      <c r="G126" s="20" t="str">
        <f t="shared" si="5"/>
        <v>持仓</v>
      </c>
      <c r="I126" s="1">
        <f>价格指标计算!B126</f>
        <v>3.6158999999999999</v>
      </c>
      <c r="K126" s="1">
        <f>RRG趋势计算!D125</f>
        <v>9.0578282396092114E-2</v>
      </c>
      <c r="L126" s="1">
        <f>RRG趋势计算!G125</f>
        <v>-0.18513351896962682</v>
      </c>
    </row>
    <row r="127" spans="1:12">
      <c r="A127" s="21">
        <f>RRG趋势计算!A126</f>
        <v>44746</v>
      </c>
      <c r="B127" s="1" t="str">
        <f>RRG趋势计算!H126</f>
        <v>减弱</v>
      </c>
      <c r="C127" s="1">
        <f>价格指标计算!R127</f>
        <v>0</v>
      </c>
      <c r="D127" s="1" t="str">
        <f>RRG趋势计算!F126</f>
        <v>上升</v>
      </c>
      <c r="E127" s="1" t="str">
        <f t="shared" si="3"/>
        <v>持仓</v>
      </c>
      <c r="F127" s="1" t="str">
        <f t="shared" si="4"/>
        <v>趋势上升,趋势溢价持有</v>
      </c>
      <c r="G127" s="20" t="str">
        <f t="shared" si="5"/>
        <v>持仓</v>
      </c>
      <c r="I127" s="1">
        <f>价格指标计算!B127</f>
        <v>3.6271</v>
      </c>
      <c r="K127" s="1">
        <f>RRG趋势计算!D126</f>
        <v>7.7551082018101347E-2</v>
      </c>
      <c r="L127" s="1">
        <f>RRG趋势计算!G126</f>
        <v>-0.18269964017172402</v>
      </c>
    </row>
    <row r="128" spans="1:12">
      <c r="A128" s="21">
        <f>RRG趋势计算!A127</f>
        <v>44747</v>
      </c>
      <c r="B128" s="1" t="str">
        <f>RRG趋势计算!H127</f>
        <v>减弱</v>
      </c>
      <c r="C128" s="1">
        <f>价格指标计算!R128</f>
        <v>0</v>
      </c>
      <c r="D128" s="1" t="str">
        <f>RRG趋势计算!F127</f>
        <v>上升</v>
      </c>
      <c r="E128" s="1" t="str">
        <f t="shared" si="3"/>
        <v>持仓</v>
      </c>
      <c r="F128" s="1" t="str">
        <f t="shared" si="4"/>
        <v>趋势上升,趋势溢价持有</v>
      </c>
      <c r="G128" s="20" t="str">
        <f t="shared" si="5"/>
        <v>持仓</v>
      </c>
      <c r="I128" s="1">
        <f>价格指标计算!B128</f>
        <v>3.6257000000000001</v>
      </c>
      <c r="K128" s="1">
        <f>RRG趋势计算!D127</f>
        <v>5.2980208958786079E-2</v>
      </c>
      <c r="L128" s="1">
        <f>RRG趋势计算!G127</f>
        <v>-0.18473038429245303</v>
      </c>
    </row>
    <row r="129" spans="1:12">
      <c r="A129" s="21">
        <f>RRG趋势计算!A128</f>
        <v>44748</v>
      </c>
      <c r="B129" s="1" t="str">
        <f>RRG趋势计算!H128</f>
        <v>减弱</v>
      </c>
      <c r="C129" s="1">
        <f>价格指标计算!R129</f>
        <v>0</v>
      </c>
      <c r="D129" s="1" t="str">
        <f>RRG趋势计算!F128</f>
        <v>上升</v>
      </c>
      <c r="E129" s="1" t="str">
        <f t="shared" si="3"/>
        <v>持仓</v>
      </c>
      <c r="F129" s="1" t="str">
        <f t="shared" si="4"/>
        <v>趋势上升,趋势溢价持有</v>
      </c>
      <c r="G129" s="20" t="str">
        <f t="shared" si="5"/>
        <v>持仓</v>
      </c>
      <c r="I129" s="1">
        <f>价格指标计算!B129</f>
        <v>3.6257999999999999</v>
      </c>
      <c r="K129" s="1">
        <f>RRG趋势计算!D128</f>
        <v>6.4109150362434697E-2</v>
      </c>
      <c r="L129" s="1">
        <f>RRG趋势计算!G128</f>
        <v>-0.16680009898089043</v>
      </c>
    </row>
    <row r="130" spans="1:12">
      <c r="A130" s="21">
        <f>RRG趋势计算!A129</f>
        <v>44749</v>
      </c>
      <c r="B130" s="1" t="str">
        <f>RRG趋势计算!H129</f>
        <v>减弱</v>
      </c>
      <c r="C130" s="1">
        <f>价格指标计算!R130</f>
        <v>0</v>
      </c>
      <c r="D130" s="1" t="str">
        <f>RRG趋势计算!F129</f>
        <v>上升</v>
      </c>
      <c r="E130" s="1" t="str">
        <f t="shared" si="3"/>
        <v>持仓</v>
      </c>
      <c r="F130" s="1" t="str">
        <f t="shared" si="4"/>
        <v>趋势上升,趋势溢价持有</v>
      </c>
      <c r="G130" s="20" t="str">
        <f t="shared" si="5"/>
        <v>持仓</v>
      </c>
      <c r="I130" s="1">
        <f>价格指标计算!B130</f>
        <v>3.6265999999999998</v>
      </c>
      <c r="K130" s="1">
        <f>RRG趋势计算!D129</f>
        <v>6.0226109783267923E-2</v>
      </c>
      <c r="L130" s="1">
        <f>RRG趋势计算!G129</f>
        <v>-0.19175281990557735</v>
      </c>
    </row>
    <row r="131" spans="1:12">
      <c r="A131" s="21">
        <f>RRG趋势计算!A130</f>
        <v>44750</v>
      </c>
      <c r="B131" s="1" t="str">
        <f>RRG趋势计算!H130</f>
        <v>减弱</v>
      </c>
      <c r="C131" s="1">
        <f>价格指标计算!R131</f>
        <v>0</v>
      </c>
      <c r="D131" s="1" t="str">
        <f>RRG趋势计算!F130</f>
        <v>上升</v>
      </c>
      <c r="E131" s="1" t="str">
        <f t="shared" si="3"/>
        <v>持仓</v>
      </c>
      <c r="F131" s="1" t="str">
        <f t="shared" si="4"/>
        <v>趋势上升,趋势溢价持有</v>
      </c>
      <c r="G131" s="20" t="str">
        <f t="shared" si="5"/>
        <v>持仓</v>
      </c>
      <c r="I131" s="1">
        <f>价格指标计算!B131</f>
        <v>3.6343000000000001</v>
      </c>
      <c r="K131" s="1">
        <f>RRG趋势计算!D130</f>
        <v>5.1203936133714656E-2</v>
      </c>
      <c r="L131" s="1">
        <f>RRG趋势计算!G130</f>
        <v>-0.17393956201436911</v>
      </c>
    </row>
    <row r="132" spans="1:12">
      <c r="A132" s="21">
        <f>RRG趋势计算!A131</f>
        <v>44753</v>
      </c>
      <c r="B132" s="1" t="str">
        <f>RRG趋势计算!H131</f>
        <v>减弱</v>
      </c>
      <c r="C132" s="1">
        <f>价格指标计算!R132</f>
        <v>0</v>
      </c>
      <c r="D132" s="1" t="str">
        <f>RRG趋势计算!F131</f>
        <v>上升</v>
      </c>
      <c r="E132" s="1" t="str">
        <f t="shared" si="3"/>
        <v>持仓</v>
      </c>
      <c r="F132" s="1" t="str">
        <f t="shared" si="4"/>
        <v>趋势上升,趋势溢价持有</v>
      </c>
      <c r="G132" s="20" t="str">
        <f t="shared" si="5"/>
        <v>持仓</v>
      </c>
      <c r="I132" s="1">
        <f>价格指标计算!B132</f>
        <v>3.6240000000000001</v>
      </c>
      <c r="K132" s="1">
        <f>RRG趋势计算!D131</f>
        <v>6.5180215320559398E-2</v>
      </c>
      <c r="L132" s="1">
        <f>RRG趋势计算!G131</f>
        <v>-0.15718522744618824</v>
      </c>
    </row>
    <row r="133" spans="1:12">
      <c r="A133" s="21">
        <f>RRG趋势计算!A132</f>
        <v>44754</v>
      </c>
      <c r="B133" s="1" t="str">
        <f>RRG趋势计算!H132</f>
        <v>减弱</v>
      </c>
      <c r="C133" s="1">
        <f>价格指标计算!R133</f>
        <v>0</v>
      </c>
      <c r="D133" s="1" t="str">
        <f>RRG趋势计算!F132</f>
        <v>上升</v>
      </c>
      <c r="E133" s="1" t="str">
        <f t="shared" ref="E133:E196" si="6">IF(OR(B133="",C133="",D133=""),"",IF(D133="上升","持仓",IF(AND(B133="减弱",C133="贵"),"空仓",IF(AND(B133="减弱",C133="中性"),"空仓",IF(AND(B133="改善",C133="贵"),"空仓",IF(B133="滞后","空仓","持仓"))))))</f>
        <v>持仓</v>
      </c>
      <c r="F133" s="1" t="str">
        <f t="shared" ref="F133:F196" si="7">IF(OR(B133="",C133="",D133=""),"",IF(D133="上升","趋势上升,趋势溢价持有",IF(AND(B133="减弱",C133="贵"),"趋势减弱+价格贵+下降,卖出",IF(AND(B133="减弱",C133="中性"),"趋势减弱+中性+下降,卖出预警",IF(AND(B133="改善",C133="贵"),"趋势改善+贵+下降,卖出",IF(B133="滞后","趋势滞后+下降,空仓","趋势尚可+下降,持有"))))))</f>
        <v>趋势上升,趋势溢价持有</v>
      </c>
      <c r="G133" s="20" t="str">
        <f t="shared" ref="G133:G196" si="8">E133</f>
        <v>持仓</v>
      </c>
      <c r="I133" s="1">
        <f>价格指标计算!B133</f>
        <v>3.6084000000000001</v>
      </c>
      <c r="K133" s="1">
        <f>RRG趋势计算!D132</f>
        <v>5.6634105115271893E-2</v>
      </c>
      <c r="L133" s="1">
        <f>RRG趋势计算!G132</f>
        <v>-0.16392350260421296</v>
      </c>
    </row>
    <row r="134" spans="1:12">
      <c r="A134" s="21">
        <f>RRG趋势计算!A133</f>
        <v>44755</v>
      </c>
      <c r="B134" s="1" t="str">
        <f>RRG趋势计算!H133</f>
        <v>减弱</v>
      </c>
      <c r="C134" s="1">
        <f>价格指标计算!R134</f>
        <v>0</v>
      </c>
      <c r="D134" s="1" t="str">
        <f>RRG趋势计算!F133</f>
        <v>上升</v>
      </c>
      <c r="E134" s="1" t="str">
        <f t="shared" si="6"/>
        <v>持仓</v>
      </c>
      <c r="F134" s="1" t="str">
        <f t="shared" si="7"/>
        <v>趋势上升,趋势溢价持有</v>
      </c>
      <c r="G134" s="20" t="str">
        <f t="shared" si="8"/>
        <v>持仓</v>
      </c>
      <c r="I134" s="1">
        <f>价格指标计算!B134</f>
        <v>3.6082999999999998</v>
      </c>
      <c r="K134" s="1">
        <f>RRG趋势计算!D133</f>
        <v>7.2770253766019088E-2</v>
      </c>
      <c r="L134" s="1">
        <f>RRG趋势计算!G133</f>
        <v>-0.12782697266839893</v>
      </c>
    </row>
    <row r="135" spans="1:12">
      <c r="A135" s="21">
        <f>RRG趋势计算!A134</f>
        <v>44756</v>
      </c>
      <c r="B135" s="1" t="str">
        <f>RRG趋势计算!H134</f>
        <v>减弱</v>
      </c>
      <c r="C135" s="1">
        <f>价格指标计算!R135</f>
        <v>0</v>
      </c>
      <c r="D135" s="1" t="str">
        <f>RRG趋势计算!F134</f>
        <v>上升</v>
      </c>
      <c r="E135" s="1" t="str">
        <f t="shared" si="6"/>
        <v>持仓</v>
      </c>
      <c r="F135" s="1" t="str">
        <f t="shared" si="7"/>
        <v>趋势上升,趋势溢价持有</v>
      </c>
      <c r="G135" s="20" t="str">
        <f t="shared" si="8"/>
        <v>持仓</v>
      </c>
      <c r="I135" s="1">
        <f>价格指标计算!B135</f>
        <v>3.6082999999999998</v>
      </c>
      <c r="K135" s="1">
        <f>RRG趋势计算!D134</f>
        <v>8.2973510392481131E-2</v>
      </c>
      <c r="L135" s="1">
        <f>RRG趋势计算!G134</f>
        <v>-7.9167330977814032E-2</v>
      </c>
    </row>
    <row r="136" spans="1:12">
      <c r="A136" s="21">
        <f>RRG趋势计算!A135</f>
        <v>44757</v>
      </c>
      <c r="B136" s="1" t="str">
        <f>RRG趋势计算!H135</f>
        <v>减弱</v>
      </c>
      <c r="C136" s="1">
        <f>价格指标计算!R136</f>
        <v>0</v>
      </c>
      <c r="D136" s="1" t="str">
        <f>RRG趋势计算!F135</f>
        <v>上升</v>
      </c>
      <c r="E136" s="1" t="str">
        <f t="shared" si="6"/>
        <v>持仓</v>
      </c>
      <c r="F136" s="1" t="str">
        <f t="shared" si="7"/>
        <v>趋势上升,趋势溢价持有</v>
      </c>
      <c r="G136" s="20" t="str">
        <f t="shared" si="8"/>
        <v>持仓</v>
      </c>
      <c r="I136" s="1">
        <f>价格指标计算!B136</f>
        <v>3.5950000000000002</v>
      </c>
      <c r="K136" s="1">
        <f>RRG趋势计算!D135</f>
        <v>9.1134597139364004E-2</v>
      </c>
      <c r="L136" s="1">
        <f>RRG趋势计算!G135</f>
        <v>-3.9616423062915906E-2</v>
      </c>
    </row>
    <row r="137" spans="1:12">
      <c r="A137" s="21">
        <f>RRG趋势计算!A136</f>
        <v>44760</v>
      </c>
      <c r="B137" s="1" t="str">
        <f>RRG趋势计算!H136</f>
        <v>领先</v>
      </c>
      <c r="C137" s="1">
        <f>价格指标计算!R137</f>
        <v>0</v>
      </c>
      <c r="D137" s="1" t="str">
        <f>RRG趋势计算!F136</f>
        <v>上升</v>
      </c>
      <c r="E137" s="1" t="str">
        <f t="shared" si="6"/>
        <v>持仓</v>
      </c>
      <c r="F137" s="1" t="str">
        <f t="shared" si="7"/>
        <v>趋势上升,趋势溢价持有</v>
      </c>
      <c r="G137" s="20" t="str">
        <f t="shared" si="8"/>
        <v>持仓</v>
      </c>
      <c r="I137" s="1">
        <f>价格指标计算!B137</f>
        <v>3.5874000000000001</v>
      </c>
      <c r="K137" s="1">
        <f>RRG趋势计算!D136</f>
        <v>0.12039488511432772</v>
      </c>
      <c r="L137" s="1">
        <f>RRG趋势计算!G136</f>
        <v>1.4886718207418603E-2</v>
      </c>
    </row>
    <row r="138" spans="1:12">
      <c r="A138" s="21">
        <f>RRG趋势计算!A137</f>
        <v>44761</v>
      </c>
      <c r="B138" s="1" t="str">
        <f>RRG趋势计算!H137</f>
        <v>领先</v>
      </c>
      <c r="C138" s="1">
        <f>价格指标计算!R138</f>
        <v>0</v>
      </c>
      <c r="D138" s="1" t="str">
        <f>RRG趋势计算!F137</f>
        <v>上升</v>
      </c>
      <c r="E138" s="1" t="str">
        <f t="shared" si="6"/>
        <v>持仓</v>
      </c>
      <c r="F138" s="1" t="str">
        <f t="shared" si="7"/>
        <v>趋势上升,趋势溢价持有</v>
      </c>
      <c r="G138" s="20" t="str">
        <f t="shared" si="8"/>
        <v>持仓</v>
      </c>
      <c r="I138" s="1">
        <f>价格指标计算!B138</f>
        <v>3.5973999999999999</v>
      </c>
      <c r="K138" s="1">
        <f>RRG趋势计算!D137</f>
        <v>0.12106598262446866</v>
      </c>
      <c r="L138" s="1">
        <f>RRG趋势计算!G137</f>
        <v>2.9768166312416078E-2</v>
      </c>
    </row>
    <row r="139" spans="1:12">
      <c r="A139" s="21">
        <f>RRG趋势计算!A138</f>
        <v>44762</v>
      </c>
      <c r="B139" s="1" t="str">
        <f>RRG趋势计算!H138</f>
        <v>领先</v>
      </c>
      <c r="C139" s="1">
        <f>价格指标计算!R139</f>
        <v>0</v>
      </c>
      <c r="D139" s="1" t="str">
        <f>RRG趋势计算!F138</f>
        <v>上升</v>
      </c>
      <c r="E139" s="1" t="str">
        <f t="shared" si="6"/>
        <v>持仓</v>
      </c>
      <c r="F139" s="1" t="str">
        <f t="shared" si="7"/>
        <v>趋势上升,趋势溢价持有</v>
      </c>
      <c r="G139" s="20" t="str">
        <f t="shared" si="8"/>
        <v>持仓</v>
      </c>
      <c r="I139" s="1">
        <f>价格指标计算!B139</f>
        <v>3.5979999999999999</v>
      </c>
      <c r="K139" s="1">
        <f>RRG趋势计算!D138</f>
        <v>0.13096004049444332</v>
      </c>
      <c r="L139" s="1">
        <f>RRG趋势计算!G138</f>
        <v>4.0381758098351206E-2</v>
      </c>
    </row>
    <row r="140" spans="1:12">
      <c r="A140" s="21">
        <f>RRG趋势计算!A139</f>
        <v>44763</v>
      </c>
      <c r="B140" s="1" t="str">
        <f>RRG趋势计算!H139</f>
        <v>领先</v>
      </c>
      <c r="C140" s="1">
        <f>价格指标计算!R140</f>
        <v>0</v>
      </c>
      <c r="D140" s="1" t="str">
        <f>RRG趋势计算!F139</f>
        <v>上升</v>
      </c>
      <c r="E140" s="1" t="str">
        <f t="shared" si="6"/>
        <v>持仓</v>
      </c>
      <c r="F140" s="1" t="str">
        <f t="shared" si="7"/>
        <v>趋势上升,趋势溢价持有</v>
      </c>
      <c r="G140" s="20" t="str">
        <f t="shared" si="8"/>
        <v>持仓</v>
      </c>
      <c r="I140" s="1">
        <f>价格指标计算!B140</f>
        <v>3.6145999999999998</v>
      </c>
      <c r="K140" s="1">
        <f>RRG趋势计算!D139</f>
        <v>0.14009098524265795</v>
      </c>
      <c r="L140" s="1">
        <f>RRG趋势计算!G139</f>
        <v>6.2539903224556603E-2</v>
      </c>
    </row>
    <row r="141" spans="1:12">
      <c r="A141" s="21">
        <f>RRG趋势计算!A140</f>
        <v>44764</v>
      </c>
      <c r="B141" s="1" t="str">
        <f>RRG趋势计算!H140</f>
        <v>领先</v>
      </c>
      <c r="C141" s="1">
        <f>价格指标计算!R141</f>
        <v>0</v>
      </c>
      <c r="D141" s="1" t="str">
        <f>RRG趋势计算!F140</f>
        <v>上升</v>
      </c>
      <c r="E141" s="1" t="str">
        <f t="shared" si="6"/>
        <v>持仓</v>
      </c>
      <c r="F141" s="1" t="str">
        <f t="shared" si="7"/>
        <v>趋势上升,趋势溢价持有</v>
      </c>
      <c r="G141" s="20" t="str">
        <f t="shared" si="8"/>
        <v>持仓</v>
      </c>
      <c r="I141" s="1">
        <f>价格指标计算!B141</f>
        <v>3.5966</v>
      </c>
      <c r="K141" s="1">
        <f>RRG趋势计算!D140</f>
        <v>0.15033295799951052</v>
      </c>
      <c r="L141" s="1">
        <f>RRG趋势计算!G140</f>
        <v>9.735274904072444E-2</v>
      </c>
    </row>
    <row r="142" spans="1:12">
      <c r="A142" s="21">
        <f>RRG趋势计算!A141</f>
        <v>44767</v>
      </c>
      <c r="B142" s="1" t="str">
        <f>RRG趋势计算!H141</f>
        <v>领先</v>
      </c>
      <c r="C142" s="1">
        <f>价格指标计算!R142</f>
        <v>0</v>
      </c>
      <c r="D142" s="1" t="str">
        <f>RRG趋势计算!F141</f>
        <v>上升</v>
      </c>
      <c r="E142" s="1" t="str">
        <f t="shared" si="6"/>
        <v>持仓</v>
      </c>
      <c r="F142" s="1" t="str">
        <f t="shared" si="7"/>
        <v>趋势上升,趋势溢价持有</v>
      </c>
      <c r="G142" s="20" t="str">
        <f t="shared" si="8"/>
        <v>持仓</v>
      </c>
      <c r="I142" s="1">
        <f>价格指标计算!B142</f>
        <v>3.5832000000000002</v>
      </c>
      <c r="K142" s="1">
        <f>RRG趋势计算!D141</f>
        <v>0.19492419818372131</v>
      </c>
      <c r="L142" s="1">
        <f>RRG趋势计算!G141</f>
        <v>0.13081504782128661</v>
      </c>
    </row>
    <row r="143" spans="1:12">
      <c r="A143" s="21">
        <f>RRG趋势计算!A142</f>
        <v>44768</v>
      </c>
      <c r="B143" s="1" t="str">
        <f>RRG趋势计算!H142</f>
        <v>领先</v>
      </c>
      <c r="C143" s="1">
        <f>价格指标计算!R143</f>
        <v>0</v>
      </c>
      <c r="D143" s="1" t="str">
        <f>RRG趋势计算!F142</f>
        <v>上升</v>
      </c>
      <c r="E143" s="1" t="str">
        <f t="shared" si="6"/>
        <v>持仓</v>
      </c>
      <c r="F143" s="1" t="str">
        <f t="shared" si="7"/>
        <v>趋势上升,趋势溢价持有</v>
      </c>
      <c r="G143" s="20" t="str">
        <f t="shared" si="8"/>
        <v>持仓</v>
      </c>
      <c r="I143" s="1">
        <f>价格指标计算!B143</f>
        <v>3.5743999999999998</v>
      </c>
      <c r="K143" s="1">
        <f>RRG趋势计算!D142</f>
        <v>0.2234388754444705</v>
      </c>
      <c r="L143" s="1">
        <f>RRG趋势计算!G142</f>
        <v>0.16321276566120257</v>
      </c>
    </row>
    <row r="144" spans="1:12">
      <c r="A144" s="21">
        <f>RRG趋势计算!A143</f>
        <v>44769</v>
      </c>
      <c r="B144" s="1" t="str">
        <f>RRG趋势计算!H143</f>
        <v>领先</v>
      </c>
      <c r="C144" s="1">
        <f>价格指标计算!R144</f>
        <v>0</v>
      </c>
      <c r="D144" s="1" t="str">
        <f>RRG趋势计算!F143</f>
        <v>上升</v>
      </c>
      <c r="E144" s="1" t="str">
        <f t="shared" si="6"/>
        <v>持仓</v>
      </c>
      <c r="F144" s="1" t="str">
        <f t="shared" si="7"/>
        <v>趋势上升,趋势溢价持有</v>
      </c>
      <c r="G144" s="20" t="str">
        <f t="shared" si="8"/>
        <v>持仓</v>
      </c>
      <c r="I144" s="1">
        <f>价格指标计算!B144</f>
        <v>3.5762</v>
      </c>
      <c r="K144" s="1">
        <f>RRG趋势计算!D143</f>
        <v>0.25068369095173626</v>
      </c>
      <c r="L144" s="1">
        <f>RRG趋势计算!G143</f>
        <v>0.1994797548180216</v>
      </c>
    </row>
    <row r="145" spans="1:12">
      <c r="A145" s="21">
        <f>RRG趋势计算!A144</f>
        <v>44770</v>
      </c>
      <c r="B145" s="1" t="str">
        <f>RRG趋势计算!H144</f>
        <v>领先</v>
      </c>
      <c r="C145" s="1">
        <f>价格指标计算!R145</f>
        <v>0</v>
      </c>
      <c r="D145" s="1" t="str">
        <f>RRG趋势计算!F144</f>
        <v>上升</v>
      </c>
      <c r="E145" s="1" t="str">
        <f t="shared" si="6"/>
        <v>持仓</v>
      </c>
      <c r="F145" s="1" t="str">
        <f t="shared" si="7"/>
        <v>趋势上升,趋势溢价持有</v>
      </c>
      <c r="G145" s="20" t="str">
        <f t="shared" si="8"/>
        <v>持仓</v>
      </c>
      <c r="I145" s="1">
        <f>价格指标计算!B145</f>
        <v>3.5691999999999999</v>
      </c>
      <c r="K145" s="1">
        <f>RRG趋势计算!D144</f>
        <v>0.24859494308879793</v>
      </c>
      <c r="L145" s="1">
        <f>RRG趋势计算!G144</f>
        <v>0.18341472776823853</v>
      </c>
    </row>
    <row r="146" spans="1:12">
      <c r="A146" s="21">
        <f>RRG趋势计算!A145</f>
        <v>44771</v>
      </c>
      <c r="B146" s="1" t="str">
        <f>RRG趋势计算!H145</f>
        <v>领先</v>
      </c>
      <c r="C146" s="1">
        <f>价格指标计算!R146</f>
        <v>0</v>
      </c>
      <c r="D146" s="1" t="str">
        <f>RRG趋势计算!F145</f>
        <v>上升</v>
      </c>
      <c r="E146" s="1" t="str">
        <f t="shared" si="6"/>
        <v>持仓</v>
      </c>
      <c r="F146" s="1" t="str">
        <f t="shared" si="7"/>
        <v>趋势上升,趋势溢价持有</v>
      </c>
      <c r="G146" s="20" t="str">
        <f t="shared" si="8"/>
        <v>持仓</v>
      </c>
      <c r="I146" s="1">
        <f>价格指标计算!B146</f>
        <v>3.5531000000000001</v>
      </c>
      <c r="K146" s="1">
        <f>RRG趋势计算!D145</f>
        <v>0.27239359260353702</v>
      </c>
      <c r="L146" s="1">
        <f>RRG趋势计算!G145</f>
        <v>0.21575948748826512</v>
      </c>
    </row>
    <row r="147" spans="1:12">
      <c r="A147" s="21">
        <f>RRG趋势计算!A146</f>
        <v>44774</v>
      </c>
      <c r="B147" s="1" t="str">
        <f>RRG趋势计算!H146</f>
        <v>领先</v>
      </c>
      <c r="C147" s="1">
        <f>价格指标计算!R147</f>
        <v>0</v>
      </c>
      <c r="D147" s="1" t="str">
        <f>RRG趋势计算!F146</f>
        <v>上升</v>
      </c>
      <c r="E147" s="1" t="str">
        <f t="shared" si="6"/>
        <v>持仓</v>
      </c>
      <c r="F147" s="1" t="str">
        <f t="shared" si="7"/>
        <v>趋势上升,趋势溢价持有</v>
      </c>
      <c r="G147" s="20" t="str">
        <f t="shared" si="8"/>
        <v>持仓</v>
      </c>
      <c r="I147" s="1">
        <f>价格指标计算!B147</f>
        <v>3.5377999999999998</v>
      </c>
      <c r="K147" s="1">
        <f>RRG趋势计算!D146</f>
        <v>0.3108699689633454</v>
      </c>
      <c r="L147" s="1">
        <f>RRG趋势计算!G146</f>
        <v>0.23809971519732631</v>
      </c>
    </row>
    <row r="148" spans="1:12">
      <c r="A148" s="21">
        <f>RRG趋势计算!A147</f>
        <v>44775</v>
      </c>
      <c r="B148" s="1" t="str">
        <f>RRG趋势计算!H147</f>
        <v>领先</v>
      </c>
      <c r="C148" s="1">
        <f>价格指标计算!R148</f>
        <v>0</v>
      </c>
      <c r="D148" s="1" t="str">
        <f>RRG趋势计算!F147</f>
        <v>上升</v>
      </c>
      <c r="E148" s="1" t="str">
        <f t="shared" si="6"/>
        <v>持仓</v>
      </c>
      <c r="F148" s="1" t="str">
        <f t="shared" si="7"/>
        <v>趋势上升,趋势溢价持有</v>
      </c>
      <c r="G148" s="20" t="str">
        <f t="shared" si="8"/>
        <v>持仓</v>
      </c>
      <c r="I148" s="1">
        <f>价格指标计算!B148</f>
        <v>3.5224000000000002</v>
      </c>
      <c r="K148" s="1">
        <f>RRG趋势计算!D147</f>
        <v>0.31702853910346995</v>
      </c>
      <c r="L148" s="1">
        <f>RRG趋势计算!G147</f>
        <v>0.23405502871098882</v>
      </c>
    </row>
    <row r="149" spans="1:12">
      <c r="A149" s="21">
        <f>RRG趋势计算!A148</f>
        <v>44776</v>
      </c>
      <c r="B149" s="1" t="str">
        <f>RRG趋势计算!H148</f>
        <v>领先</v>
      </c>
      <c r="C149" s="1">
        <f>价格指标计算!R149</f>
        <v>0</v>
      </c>
      <c r="D149" s="1" t="str">
        <f>RRG趋势计算!F148</f>
        <v>上升</v>
      </c>
      <c r="E149" s="1" t="str">
        <f t="shared" si="6"/>
        <v>持仓</v>
      </c>
      <c r="F149" s="1" t="str">
        <f t="shared" si="7"/>
        <v>趋势上升,趋势溢价持有</v>
      </c>
      <c r="G149" s="20" t="str">
        <f t="shared" si="8"/>
        <v>持仓</v>
      </c>
      <c r="I149" s="1">
        <f>价格指标计算!B149</f>
        <v>3.5133999999999999</v>
      </c>
      <c r="K149" s="1">
        <f>RRG趋势计算!D148</f>
        <v>0.31388140818469079</v>
      </c>
      <c r="L149" s="1">
        <f>RRG趋势计算!G148</f>
        <v>0.22274681104532679</v>
      </c>
    </row>
    <row r="150" spans="1:12">
      <c r="A150" s="21">
        <f>RRG趋势计算!A149</f>
        <v>44777</v>
      </c>
      <c r="B150" s="1" t="str">
        <f>RRG趋势计算!H149</f>
        <v>领先</v>
      </c>
      <c r="C150" s="1">
        <f>价格指标计算!R150</f>
        <v>0</v>
      </c>
      <c r="D150" s="1" t="str">
        <f>RRG趋势计算!F149</f>
        <v>上升</v>
      </c>
      <c r="E150" s="1" t="str">
        <f t="shared" si="6"/>
        <v>持仓</v>
      </c>
      <c r="F150" s="1" t="str">
        <f t="shared" si="7"/>
        <v>趋势上升,趋势溢价持有</v>
      </c>
      <c r="G150" s="20" t="str">
        <f t="shared" si="8"/>
        <v>持仓</v>
      </c>
      <c r="I150" s="1">
        <f>价格指标计算!B150</f>
        <v>3.4986999999999999</v>
      </c>
      <c r="K150" s="1">
        <f>RRG趋势计算!D149</f>
        <v>0.33619946585659033</v>
      </c>
      <c r="L150" s="1">
        <f>RRG趋势计算!G149</f>
        <v>0.21580458074226261</v>
      </c>
    </row>
    <row r="151" spans="1:12">
      <c r="A151" s="21">
        <f>RRG趋势计算!A150</f>
        <v>44778</v>
      </c>
      <c r="B151" s="1" t="str">
        <f>RRG趋势计算!H150</f>
        <v>领先</v>
      </c>
      <c r="C151" s="1">
        <f>价格指标计算!R151</f>
        <v>0</v>
      </c>
      <c r="D151" s="1" t="str">
        <f>RRG趋势计算!F150</f>
        <v>上升</v>
      </c>
      <c r="E151" s="1" t="str">
        <f t="shared" si="6"/>
        <v>持仓</v>
      </c>
      <c r="F151" s="1" t="str">
        <f t="shared" si="7"/>
        <v>趋势上升,趋势溢价持有</v>
      </c>
      <c r="G151" s="20" t="str">
        <f t="shared" si="8"/>
        <v>持仓</v>
      </c>
      <c r="I151" s="1">
        <f>价格指标计算!B151</f>
        <v>3.5087000000000002</v>
      </c>
      <c r="K151" s="1">
        <f>RRG趋势计算!D150</f>
        <v>0.32338516277088392</v>
      </c>
      <c r="L151" s="1">
        <f>RRG趋势计算!G150</f>
        <v>0.20231918014641526</v>
      </c>
    </row>
    <row r="152" spans="1:12">
      <c r="A152" s="21">
        <f>RRG趋势计算!A151</f>
        <v>44781</v>
      </c>
      <c r="B152" s="1" t="str">
        <f>RRG趋势计算!H151</f>
        <v>领先</v>
      </c>
      <c r="C152" s="1">
        <f>价格指标计算!R152</f>
        <v>0</v>
      </c>
      <c r="D152" s="1" t="str">
        <f>RRG趋势计算!F151</f>
        <v>上升</v>
      </c>
      <c r="E152" s="1" t="str">
        <f t="shared" si="6"/>
        <v>持仓</v>
      </c>
      <c r="F152" s="1" t="str">
        <f t="shared" si="7"/>
        <v>趋势上升,趋势溢价持有</v>
      </c>
      <c r="G152" s="20" t="str">
        <f t="shared" si="8"/>
        <v>持仓</v>
      </c>
      <c r="I152" s="1">
        <f>价格指标计算!B152</f>
        <v>3.4893999999999998</v>
      </c>
      <c r="K152" s="1">
        <f>RRG趋势计算!D151</f>
        <v>0.29240721429857341</v>
      </c>
      <c r="L152" s="1">
        <f>RRG趋势计算!G151</f>
        <v>0.1614471738041301</v>
      </c>
    </row>
    <row r="153" spans="1:12">
      <c r="A153" s="21">
        <f>RRG趋势计算!A152</f>
        <v>44782</v>
      </c>
      <c r="B153" s="1" t="str">
        <f>RRG趋势计算!H152</f>
        <v>领先</v>
      </c>
      <c r="C153" s="1">
        <f>价格指标计算!R153</f>
        <v>0</v>
      </c>
      <c r="D153" s="1" t="str">
        <f>RRG趋势计算!F152</f>
        <v>上升</v>
      </c>
      <c r="E153" s="1" t="str">
        <f t="shared" si="6"/>
        <v>持仓</v>
      </c>
      <c r="F153" s="1" t="str">
        <f t="shared" si="7"/>
        <v>趋势上升,趋势溢价持有</v>
      </c>
      <c r="G153" s="20" t="str">
        <f t="shared" si="8"/>
        <v>持仓</v>
      </c>
      <c r="I153" s="1">
        <f>价格指标计算!B153</f>
        <v>3.4998</v>
      </c>
      <c r="K153" s="1">
        <f>RRG趋势计算!D152</f>
        <v>0.24516291716754068</v>
      </c>
      <c r="L153" s="1">
        <f>RRG趋势计算!G152</f>
        <v>0.10507193192488273</v>
      </c>
    </row>
    <row r="154" spans="1:12">
      <c r="A154" s="21">
        <f>RRG趋势计算!A153</f>
        <v>44783</v>
      </c>
      <c r="B154" s="1" t="str">
        <f>RRG趋势计算!H153</f>
        <v>领先</v>
      </c>
      <c r="C154" s="1">
        <f>价格指标计算!R154</f>
        <v>0</v>
      </c>
      <c r="D154" s="1" t="str">
        <f>RRG趋势计算!F153</f>
        <v>上升</v>
      </c>
      <c r="E154" s="1" t="str">
        <f t="shared" si="6"/>
        <v>持仓</v>
      </c>
      <c r="F154" s="1" t="str">
        <f t="shared" si="7"/>
        <v>趋势上升,趋势溢价持有</v>
      </c>
      <c r="G154" s="20" t="str">
        <f t="shared" si="8"/>
        <v>持仓</v>
      </c>
      <c r="I154" s="1">
        <f>价格指标计算!B154</f>
        <v>3.5104000000000002</v>
      </c>
      <c r="K154" s="1">
        <f>RRG趋势计算!D153</f>
        <v>0.20137372853374913</v>
      </c>
      <c r="L154" s="1">
        <f>RRG趋势计算!G153</f>
        <v>5.1040770534238611E-2</v>
      </c>
    </row>
    <row r="155" spans="1:12">
      <c r="A155" s="21">
        <f>RRG趋势计算!A154</f>
        <v>44784</v>
      </c>
      <c r="B155" s="1" t="str">
        <f>RRG趋势计算!H154</f>
        <v>减弱</v>
      </c>
      <c r="C155" s="1">
        <f>价格指标计算!R155</f>
        <v>0</v>
      </c>
      <c r="D155" s="1" t="str">
        <f>RRG趋势计算!F154</f>
        <v>上升</v>
      </c>
      <c r="E155" s="1" t="str">
        <f t="shared" si="6"/>
        <v>持仓</v>
      </c>
      <c r="F155" s="1" t="str">
        <f t="shared" si="7"/>
        <v>趋势上升,趋势溢价持有</v>
      </c>
      <c r="G155" s="20" t="str">
        <f t="shared" si="8"/>
        <v>持仓</v>
      </c>
      <c r="I155" s="1">
        <f>价格指标计算!B155</f>
        <v>3.5108000000000001</v>
      </c>
      <c r="K155" s="1">
        <f>RRG趋势计算!D154</f>
        <v>0.1617737539623576</v>
      </c>
      <c r="L155" s="1">
        <f>RRG趋势计算!G154</f>
        <v>-3.3150444221363706E-2</v>
      </c>
    </row>
    <row r="156" spans="1:12">
      <c r="A156" s="21">
        <f>RRG趋势计算!A155</f>
        <v>44785</v>
      </c>
      <c r="B156" s="1" t="str">
        <f>RRG趋势计算!H155</f>
        <v>减弱</v>
      </c>
      <c r="C156" s="1">
        <f>价格指标计算!R156</f>
        <v>0</v>
      </c>
      <c r="D156" s="1" t="str">
        <f>RRG趋势计算!F155</f>
        <v>上升</v>
      </c>
      <c r="E156" s="1" t="str">
        <f t="shared" si="6"/>
        <v>持仓</v>
      </c>
      <c r="F156" s="1" t="str">
        <f t="shared" si="7"/>
        <v>趋势上升,趋势溢价持有</v>
      </c>
      <c r="G156" s="20" t="str">
        <f t="shared" si="8"/>
        <v>持仓</v>
      </c>
      <c r="I156" s="1">
        <f>价格指标计算!B156</f>
        <v>3.5057999999999998</v>
      </c>
      <c r="K156" s="1">
        <f>RRG趋势计算!D155</f>
        <v>0.11596313798689639</v>
      </c>
      <c r="L156" s="1">
        <f>RRG趋势计算!G155</f>
        <v>-0.10747573745757411</v>
      </c>
    </row>
    <row r="157" spans="1:12">
      <c r="A157" s="21">
        <f>RRG趋势计算!A156</f>
        <v>44788</v>
      </c>
      <c r="B157" s="1" t="str">
        <f>RRG趋势计算!H156</f>
        <v>减弱</v>
      </c>
      <c r="C157" s="1">
        <f>价格指标计算!R157</f>
        <v>0</v>
      </c>
      <c r="D157" s="1" t="str">
        <f>RRG趋势计算!F156</f>
        <v>上升</v>
      </c>
      <c r="E157" s="1" t="str">
        <f t="shared" si="6"/>
        <v>持仓</v>
      </c>
      <c r="F157" s="1" t="str">
        <f t="shared" si="7"/>
        <v>趋势上升,趋势溢价持有</v>
      </c>
      <c r="G157" s="20" t="str">
        <f t="shared" si="8"/>
        <v>持仓</v>
      </c>
      <c r="I157" s="1">
        <f>价格指标计算!B157</f>
        <v>3.5007999999999999</v>
      </c>
      <c r="K157" s="1">
        <f>RRG趋势计算!D156</f>
        <v>0.16440530717682922</v>
      </c>
      <c r="L157" s="1">
        <f>RRG趋势计算!G156</f>
        <v>-8.6278383774907041E-2</v>
      </c>
    </row>
    <row r="158" spans="1:12">
      <c r="A158" s="21">
        <f>RRG趋势计算!A157</f>
        <v>44789</v>
      </c>
      <c r="B158" s="1" t="str">
        <f>RRG趋势计算!H157</f>
        <v>减弱</v>
      </c>
      <c r="C158" s="1">
        <f>价格指标计算!R158</f>
        <v>0</v>
      </c>
      <c r="D158" s="1" t="str">
        <f>RRG趋势计算!F157</f>
        <v>上升</v>
      </c>
      <c r="E158" s="1" t="str">
        <f t="shared" si="6"/>
        <v>持仓</v>
      </c>
      <c r="F158" s="1" t="str">
        <f t="shared" si="7"/>
        <v>趋势上升,趋势溢价持有</v>
      </c>
      <c r="G158" s="20" t="str">
        <f t="shared" si="8"/>
        <v>持仓</v>
      </c>
      <c r="I158" s="1">
        <f>价格指标计算!B158</f>
        <v>3.4704999999999999</v>
      </c>
      <c r="K158" s="1">
        <f>RRG趋势计算!D157</f>
        <v>0.23425897636146775</v>
      </c>
      <c r="L158" s="1">
        <f>RRG趋势计算!G157</f>
        <v>-1.4335966727330174E-2</v>
      </c>
    </row>
    <row r="159" spans="1:12">
      <c r="A159" s="21">
        <f>RRG趋势计算!A158</f>
        <v>44790</v>
      </c>
      <c r="B159" s="1" t="str">
        <f>RRG趋势计算!H158</f>
        <v>减弱</v>
      </c>
      <c r="C159" s="1">
        <f>价格指标计算!R159</f>
        <v>0</v>
      </c>
      <c r="D159" s="1" t="str">
        <f>RRG趋势计算!F158</f>
        <v>上升</v>
      </c>
      <c r="E159" s="1" t="str">
        <f t="shared" si="6"/>
        <v>持仓</v>
      </c>
      <c r="F159" s="1" t="str">
        <f t="shared" si="7"/>
        <v>趋势上升,趋势溢价持有</v>
      </c>
      <c r="G159" s="20" t="str">
        <f t="shared" si="8"/>
        <v>持仓</v>
      </c>
      <c r="I159" s="1">
        <f>价格指标计算!B159</f>
        <v>3.4603999999999999</v>
      </c>
      <c r="K159" s="1">
        <f>RRG趋势计算!D158</f>
        <v>0.25302638063806615</v>
      </c>
      <c r="L159" s="1">
        <f>RRG趋势计算!G158</f>
        <v>-1.9367211965470865E-2</v>
      </c>
    </row>
    <row r="160" spans="1:12">
      <c r="A160" s="21">
        <f>RRG趋势计算!A159</f>
        <v>44791</v>
      </c>
      <c r="B160" s="1" t="str">
        <f>RRG趋势计算!H159</f>
        <v>减弱</v>
      </c>
      <c r="C160" s="1">
        <f>价格指标计算!R160</f>
        <v>0</v>
      </c>
      <c r="D160" s="1" t="str">
        <f>RRG趋势计算!F159</f>
        <v>上升</v>
      </c>
      <c r="E160" s="1" t="str">
        <f t="shared" si="6"/>
        <v>持仓</v>
      </c>
      <c r="F160" s="1" t="str">
        <f t="shared" si="7"/>
        <v>趋势上升,趋势溢价持有</v>
      </c>
      <c r="G160" s="20" t="str">
        <f t="shared" si="8"/>
        <v>持仓</v>
      </c>
      <c r="I160" s="1">
        <f>价格指标计算!B160</f>
        <v>3.4451999999999998</v>
      </c>
      <c r="K160" s="1">
        <f>RRG趋势计算!D159</f>
        <v>0.25525627386329131</v>
      </c>
      <c r="L160" s="1">
        <f>RRG趋势计算!G159</f>
        <v>-5.5613695100054095E-2</v>
      </c>
    </row>
    <row r="161" spans="1:12">
      <c r="A161" s="21">
        <f>RRG趋势计算!A160</f>
        <v>44792</v>
      </c>
      <c r="B161" s="1" t="str">
        <f>RRG趋势计算!H160</f>
        <v>减弱</v>
      </c>
      <c r="C161" s="1">
        <f>价格指标计算!R161</f>
        <v>0</v>
      </c>
      <c r="D161" s="1" t="str">
        <f>RRG趋势计算!F160</f>
        <v>上升</v>
      </c>
      <c r="E161" s="1" t="str">
        <f t="shared" si="6"/>
        <v>持仓</v>
      </c>
      <c r="F161" s="1" t="str">
        <f t="shared" si="7"/>
        <v>趋势上升,趋势溢价持有</v>
      </c>
      <c r="G161" s="20" t="str">
        <f t="shared" si="8"/>
        <v>持仓</v>
      </c>
      <c r="I161" s="1">
        <f>价格指标计算!B161</f>
        <v>3.4376000000000002</v>
      </c>
      <c r="K161" s="1">
        <f>RRG趋势计算!D160</f>
        <v>0.27272200920411827</v>
      </c>
      <c r="L161" s="1">
        <f>RRG趋势计算!G160</f>
        <v>-4.4306529899351688E-2</v>
      </c>
    </row>
    <row r="162" spans="1:12">
      <c r="A162" s="21">
        <f>RRG趋势计算!A161</f>
        <v>44795</v>
      </c>
      <c r="B162" s="1" t="str">
        <f>RRG趋势计算!H161</f>
        <v>减弱</v>
      </c>
      <c r="C162" s="1">
        <f>价格指标计算!R162</f>
        <v>0</v>
      </c>
      <c r="D162" s="1" t="str">
        <f>RRG趋势计算!F161</f>
        <v>上升</v>
      </c>
      <c r="E162" s="1" t="str">
        <f t="shared" si="6"/>
        <v>持仓</v>
      </c>
      <c r="F162" s="1" t="str">
        <f t="shared" si="7"/>
        <v>趋势上升,趋势溢价持有</v>
      </c>
      <c r="G162" s="20" t="str">
        <f t="shared" si="8"/>
        <v>持仓</v>
      </c>
      <c r="I162" s="1">
        <f>价格指标计算!B162</f>
        <v>3.4376000000000002</v>
      </c>
      <c r="K162" s="1">
        <f>RRG趋势计算!D161</f>
        <v>0.26942895884285445</v>
      </c>
      <c r="L162" s="1">
        <f>RRG趋势计算!G161</f>
        <v>-4.4452449341836342E-2</v>
      </c>
    </row>
    <row r="163" spans="1:12">
      <c r="A163" s="21">
        <f>RRG趋势计算!A162</f>
        <v>44796</v>
      </c>
      <c r="B163" s="1" t="str">
        <f>RRG趋势计算!H162</f>
        <v>减弱</v>
      </c>
      <c r="C163" s="1">
        <f>价格指标计算!R163</f>
        <v>0</v>
      </c>
      <c r="D163" s="1" t="str">
        <f>RRG趋势计算!F162</f>
        <v>上升</v>
      </c>
      <c r="E163" s="1" t="str">
        <f t="shared" si="6"/>
        <v>持仓</v>
      </c>
      <c r="F163" s="1" t="str">
        <f t="shared" si="7"/>
        <v>趋势上升,趋势溢价持有</v>
      </c>
      <c r="G163" s="20" t="str">
        <f t="shared" si="8"/>
        <v>持仓</v>
      </c>
      <c r="I163" s="1">
        <f>价格指标计算!B163</f>
        <v>3.4430999999999998</v>
      </c>
      <c r="K163" s="1">
        <f>RRG趋势计算!D162</f>
        <v>0.2495843927704966</v>
      </c>
      <c r="L163" s="1">
        <f>RRG趋势计算!G162</f>
        <v>-8.661507308609373E-2</v>
      </c>
    </row>
    <row r="164" spans="1:12">
      <c r="A164" s="21">
        <f>RRG趋势计算!A163</f>
        <v>44797</v>
      </c>
      <c r="B164" s="1" t="str">
        <f>RRG趋势计算!H163</f>
        <v>减弱</v>
      </c>
      <c r="C164" s="1">
        <f>价格指标计算!R164</f>
        <v>0</v>
      </c>
      <c r="D164" s="1" t="str">
        <f>RRG趋势计算!F163</f>
        <v>上升</v>
      </c>
      <c r="E164" s="1" t="str">
        <f t="shared" si="6"/>
        <v>持仓</v>
      </c>
      <c r="F164" s="1" t="str">
        <f t="shared" si="7"/>
        <v>趋势上升,趋势溢价持有</v>
      </c>
      <c r="G164" s="20" t="str">
        <f t="shared" si="8"/>
        <v>持仓</v>
      </c>
      <c r="I164" s="1">
        <f>价格指标计算!B164</f>
        <v>3.4418000000000002</v>
      </c>
      <c r="K164" s="1">
        <f>RRG趋势计算!D163</f>
        <v>0.23980673914398842</v>
      </c>
      <c r="L164" s="1">
        <f>RRG趋势计算!G163</f>
        <v>-8.3578423626895493E-2</v>
      </c>
    </row>
    <row r="165" spans="1:12">
      <c r="A165" s="21">
        <f>RRG趋势计算!A164</f>
        <v>44798</v>
      </c>
      <c r="B165" s="1" t="str">
        <f>RRG趋势计算!H164</f>
        <v>减弱</v>
      </c>
      <c r="C165" s="1">
        <f>价格指标计算!R165</f>
        <v>0</v>
      </c>
      <c r="D165" s="1" t="str">
        <f>RRG趋势计算!F164</f>
        <v>上升</v>
      </c>
      <c r="E165" s="1" t="str">
        <f t="shared" si="6"/>
        <v>持仓</v>
      </c>
      <c r="F165" s="1" t="str">
        <f t="shared" si="7"/>
        <v>趋势上升,趋势溢价持有</v>
      </c>
      <c r="G165" s="20" t="str">
        <f t="shared" si="8"/>
        <v>持仓</v>
      </c>
      <c r="I165" s="1">
        <f>价格指标计算!B165</f>
        <v>3.4386999999999999</v>
      </c>
      <c r="K165" s="1">
        <f>RRG趋势计算!D164</f>
        <v>0.20934467530144829</v>
      </c>
      <c r="L165" s="1">
        <f>RRG趋势计算!G164</f>
        <v>-8.3062538997125124E-2</v>
      </c>
    </row>
    <row r="166" spans="1:12">
      <c r="A166" s="21">
        <f>RRG趋势计算!A165</f>
        <v>44799</v>
      </c>
      <c r="B166" s="1" t="str">
        <f>RRG趋势计算!H165</f>
        <v>减弱</v>
      </c>
      <c r="C166" s="1">
        <f>价格指标计算!R166</f>
        <v>0</v>
      </c>
      <c r="D166" s="1" t="str">
        <f>RRG趋势计算!F165</f>
        <v>上升</v>
      </c>
      <c r="E166" s="1" t="str">
        <f t="shared" si="6"/>
        <v>持仓</v>
      </c>
      <c r="F166" s="1" t="str">
        <f t="shared" si="7"/>
        <v>趋势上升,趋势溢价持有</v>
      </c>
      <c r="G166" s="20" t="str">
        <f t="shared" si="8"/>
        <v>持仓</v>
      </c>
      <c r="I166" s="1">
        <f>价格指标计算!B166</f>
        <v>3.4561999999999999</v>
      </c>
      <c r="K166" s="1">
        <f>RRG趋势计算!D165</f>
        <v>0.16161325753816236</v>
      </c>
      <c r="L166" s="1">
        <f>RRG趋势计算!G165</f>
        <v>-8.3549659629378326E-2</v>
      </c>
    </row>
    <row r="167" spans="1:12">
      <c r="A167" s="21">
        <f>RRG趋势计算!A166</f>
        <v>44802</v>
      </c>
      <c r="B167" s="1" t="str">
        <f>RRG趋势计算!H166</f>
        <v>减弱</v>
      </c>
      <c r="C167" s="1">
        <f>价格指标计算!R167</f>
        <v>0</v>
      </c>
      <c r="D167" s="1" t="str">
        <f>RRG趋势计算!F166</f>
        <v>上升</v>
      </c>
      <c r="E167" s="1" t="str">
        <f t="shared" si="6"/>
        <v>持仓</v>
      </c>
      <c r="F167" s="1" t="str">
        <f t="shared" si="7"/>
        <v>趋势上升,趋势溢价持有</v>
      </c>
      <c r="G167" s="20" t="str">
        <f t="shared" si="8"/>
        <v>持仓</v>
      </c>
      <c r="I167" s="1">
        <f>价格指标计算!B167</f>
        <v>3.4661</v>
      </c>
      <c r="K167" s="1">
        <f>RRG趋势计算!D166</f>
        <v>0.12934782335936035</v>
      </c>
      <c r="L167" s="1">
        <f>RRG趋势计算!G166</f>
        <v>-7.2025905174388782E-2</v>
      </c>
    </row>
    <row r="168" spans="1:12">
      <c r="A168" s="21">
        <f>RRG趋势计算!A167</f>
        <v>44803</v>
      </c>
      <c r="B168" s="1" t="str">
        <f>RRG趋势计算!H167</f>
        <v>减弱</v>
      </c>
      <c r="C168" s="1">
        <f>价格指标计算!R168</f>
        <v>0</v>
      </c>
      <c r="D168" s="1" t="str">
        <f>RRG趋势计算!F167</f>
        <v>上升</v>
      </c>
      <c r="E168" s="1" t="str">
        <f t="shared" si="6"/>
        <v>持仓</v>
      </c>
      <c r="F168" s="1" t="str">
        <f t="shared" si="7"/>
        <v>趋势上升,趋势溢价持有</v>
      </c>
      <c r="G168" s="20" t="str">
        <f t="shared" si="8"/>
        <v>持仓</v>
      </c>
      <c r="I168" s="1">
        <f>价格指标计算!B168</f>
        <v>3.4685999999999999</v>
      </c>
      <c r="K168" s="1">
        <f>RRG趋势计算!D167</f>
        <v>0.10707827377753887</v>
      </c>
      <c r="L168" s="1">
        <f>RRG趋势计算!G167</f>
        <v>-5.4695480184818734E-2</v>
      </c>
    </row>
    <row r="169" spans="1:12">
      <c r="A169" s="21">
        <f>RRG趋势计算!A168</f>
        <v>44804</v>
      </c>
      <c r="B169" s="1" t="str">
        <f>RRG趋势计算!H168</f>
        <v>领先</v>
      </c>
      <c r="C169" s="1">
        <f>价格指标计算!R169</f>
        <v>0</v>
      </c>
      <c r="D169" s="1" t="str">
        <f>RRG趋势计算!F168</f>
        <v>上升</v>
      </c>
      <c r="E169" s="1" t="str">
        <f t="shared" si="6"/>
        <v>持仓</v>
      </c>
      <c r="F169" s="1" t="str">
        <f t="shared" si="7"/>
        <v>趋势上升,趋势溢价持有</v>
      </c>
      <c r="G169" s="20" t="str">
        <f t="shared" si="8"/>
        <v>持仓</v>
      </c>
      <c r="I169" s="1">
        <f>价格指标计算!B169</f>
        <v>3.4655</v>
      </c>
      <c r="K169" s="1">
        <f>RRG趋势计算!D168</f>
        <v>0.12439555599346175</v>
      </c>
      <c r="L169" s="1">
        <f>RRG趋势计算!G168</f>
        <v>8.4324180065653564E-3</v>
      </c>
    </row>
    <row r="170" spans="1:12">
      <c r="A170" s="21">
        <f>RRG趋势计算!A169</f>
        <v>44805</v>
      </c>
      <c r="B170" s="1" t="str">
        <f>RRG趋势计算!H169</f>
        <v>减弱</v>
      </c>
      <c r="C170" s="1">
        <f>价格指标计算!R170</f>
        <v>0</v>
      </c>
      <c r="D170" s="1" t="str">
        <f>RRG趋势计算!F169</f>
        <v>上升</v>
      </c>
      <c r="E170" s="1" t="str">
        <f t="shared" si="6"/>
        <v>持仓</v>
      </c>
      <c r="F170" s="1" t="str">
        <f t="shared" si="7"/>
        <v>趋势上升,趋势溢价持有</v>
      </c>
      <c r="G170" s="20" t="str">
        <f t="shared" si="8"/>
        <v>持仓</v>
      </c>
      <c r="I170" s="1">
        <f>价格指标计算!B170</f>
        <v>3.4710000000000001</v>
      </c>
      <c r="K170" s="1">
        <f>RRG趋势计算!D169</f>
        <v>0.12902837870019113</v>
      </c>
      <c r="L170" s="1">
        <f>RRG趋势计算!G169</f>
        <v>-3.5376928476638092E-2</v>
      </c>
    </row>
    <row r="171" spans="1:12">
      <c r="A171" s="21">
        <f>RRG趋势计算!A170</f>
        <v>44806</v>
      </c>
      <c r="B171" s="1" t="str">
        <f>RRG趋势计算!H170</f>
        <v>减弱</v>
      </c>
      <c r="C171" s="1">
        <f>价格指标计算!R171</f>
        <v>0</v>
      </c>
      <c r="D171" s="1" t="str">
        <f>RRG趋势计算!F170</f>
        <v>上升</v>
      </c>
      <c r="E171" s="1" t="str">
        <f t="shared" si="6"/>
        <v>持仓</v>
      </c>
      <c r="F171" s="1" t="str">
        <f t="shared" si="7"/>
        <v>趋势上升,趋势溢价持有</v>
      </c>
      <c r="G171" s="20" t="str">
        <f t="shared" si="8"/>
        <v>持仓</v>
      </c>
      <c r="I171" s="1">
        <f>价格指标计算!B171</f>
        <v>3.4710000000000001</v>
      </c>
      <c r="K171" s="1">
        <f>RRG趋势计算!D170</f>
        <v>0.11990305793609934</v>
      </c>
      <c r="L171" s="1">
        <f>RRG趋势计算!G170</f>
        <v>-0.11435591842536841</v>
      </c>
    </row>
    <row r="172" spans="1:12">
      <c r="A172" s="21">
        <f>RRG趋势计算!A171</f>
        <v>44809</v>
      </c>
      <c r="B172" s="1" t="str">
        <f>RRG趋势计算!H171</f>
        <v>减弱</v>
      </c>
      <c r="C172" s="1">
        <f>价格指标计算!R172</f>
        <v>0</v>
      </c>
      <c r="D172" s="1" t="str">
        <f>RRG趋势计算!F171</f>
        <v>上升</v>
      </c>
      <c r="E172" s="1" t="str">
        <f t="shared" si="6"/>
        <v>持仓</v>
      </c>
      <c r="F172" s="1" t="str">
        <f t="shared" si="7"/>
        <v>趋势上升,趋势溢价持有</v>
      </c>
      <c r="G172" s="20" t="str">
        <f t="shared" si="8"/>
        <v>持仓</v>
      </c>
      <c r="I172" s="1">
        <f>价格指标计算!B172</f>
        <v>3.4708999999999999</v>
      </c>
      <c r="K172" s="1">
        <f>RRG趋势计算!D171</f>
        <v>0.14042743585378492</v>
      </c>
      <c r="L172" s="1">
        <f>RRG趋势计算!G171</f>
        <v>-0.11259894478428123</v>
      </c>
    </row>
    <row r="173" spans="1:12">
      <c r="A173" s="21">
        <f>RRG趋势计算!A172</f>
        <v>44810</v>
      </c>
      <c r="B173" s="1" t="str">
        <f>RRG趋势计算!H172</f>
        <v>减弱</v>
      </c>
      <c r="C173" s="1">
        <f>价格指标计算!R173</f>
        <v>0</v>
      </c>
      <c r="D173" s="1" t="str">
        <f>RRG趋势计算!F172</f>
        <v>上升</v>
      </c>
      <c r="E173" s="1" t="str">
        <f t="shared" si="6"/>
        <v>持仓</v>
      </c>
      <c r="F173" s="1" t="str">
        <f t="shared" si="7"/>
        <v>趋势上升,趋势溢价持有</v>
      </c>
      <c r="G173" s="20" t="str">
        <f t="shared" si="8"/>
        <v>持仓</v>
      </c>
      <c r="I173" s="1">
        <f>价格指标计算!B173</f>
        <v>3.4708999999999999</v>
      </c>
      <c r="K173" s="1">
        <f>RRG趋势计算!D172</f>
        <v>0.15322430789339592</v>
      </c>
      <c r="L173" s="1">
        <f>RRG趋势计算!G172</f>
        <v>-0.10203196596989539</v>
      </c>
    </row>
    <row r="174" spans="1:12">
      <c r="A174" s="21">
        <f>RRG趋势计算!A173</f>
        <v>44811</v>
      </c>
      <c r="B174" s="1" t="str">
        <f>RRG趋势计算!H173</f>
        <v>减弱</v>
      </c>
      <c r="C174" s="1">
        <f>价格指标计算!R174</f>
        <v>0</v>
      </c>
      <c r="D174" s="1" t="str">
        <f>RRG趋势计算!F173</f>
        <v>上升</v>
      </c>
      <c r="E174" s="1" t="str">
        <f t="shared" si="6"/>
        <v>持仓</v>
      </c>
      <c r="F174" s="1" t="str">
        <f t="shared" si="7"/>
        <v>趋势上升,趋势溢价持有</v>
      </c>
      <c r="G174" s="20" t="str">
        <f t="shared" si="8"/>
        <v>持仓</v>
      </c>
      <c r="I174" s="1">
        <f>价格指标计算!B174</f>
        <v>3.4670999999999998</v>
      </c>
      <c r="K174" s="1">
        <f>RRG趋势计算!D173</f>
        <v>0.17390231994987015</v>
      </c>
      <c r="L174" s="1">
        <f>RRG趋势计算!G173</f>
        <v>-9.8819689254248111E-2</v>
      </c>
    </row>
    <row r="175" spans="1:12">
      <c r="A175" s="21">
        <f>RRG趋势计算!A174</f>
        <v>44812</v>
      </c>
      <c r="B175" s="1" t="str">
        <f>RRG趋势计算!H174</f>
        <v>减弱</v>
      </c>
      <c r="C175" s="1">
        <f>价格指标计算!R175</f>
        <v>0</v>
      </c>
      <c r="D175" s="1" t="str">
        <f>RRG趋势计算!F174</f>
        <v>上升</v>
      </c>
      <c r="E175" s="1" t="str">
        <f t="shared" si="6"/>
        <v>持仓</v>
      </c>
      <c r="F175" s="1" t="str">
        <f t="shared" si="7"/>
        <v>趋势上升,趋势溢价持有</v>
      </c>
      <c r="G175" s="20" t="str">
        <f t="shared" si="8"/>
        <v>持仓</v>
      </c>
      <c r="I175" s="1">
        <f>价格指标计算!B175</f>
        <v>3.4634</v>
      </c>
      <c r="K175" s="1">
        <f>RRG趋势计算!D174</f>
        <v>0.17353425320076887</v>
      </c>
      <c r="L175" s="1">
        <f>RRG趋势计算!G174</f>
        <v>-9.5894705642085576E-2</v>
      </c>
    </row>
    <row r="176" spans="1:12">
      <c r="A176" s="21">
        <f>RRG趋势计算!A175</f>
        <v>44813</v>
      </c>
      <c r="B176" s="1" t="str">
        <f>RRG趋势计算!H175</f>
        <v>减弱</v>
      </c>
      <c r="C176" s="1">
        <f>价格指标计算!R176</f>
        <v>0</v>
      </c>
      <c r="D176" s="1" t="str">
        <f>RRG趋势计算!F175</f>
        <v>上升</v>
      </c>
      <c r="E176" s="1" t="str">
        <f t="shared" si="6"/>
        <v>持仓</v>
      </c>
      <c r="F176" s="1" t="str">
        <f t="shared" si="7"/>
        <v>趋势上升,趋势溢价持有</v>
      </c>
      <c r="G176" s="20" t="str">
        <f t="shared" si="8"/>
        <v>持仓</v>
      </c>
      <c r="I176" s="1">
        <f>价格指标计算!B176</f>
        <v>3.444</v>
      </c>
      <c r="K176" s="1">
        <f>RRG趋势计算!D175</f>
        <v>0.18942493248694792</v>
      </c>
      <c r="L176" s="1">
        <f>RRG趋势计算!G175</f>
        <v>-6.0159460283548682E-2</v>
      </c>
    </row>
    <row r="177" spans="1:12">
      <c r="A177" s="21">
        <f>RRG趋势计算!A176</f>
        <v>44817</v>
      </c>
      <c r="B177" s="1" t="str">
        <f>RRG趋势计算!H176</f>
        <v>减弱</v>
      </c>
      <c r="C177" s="1">
        <f>价格指标计算!R177</f>
        <v>0</v>
      </c>
      <c r="D177" s="1" t="str">
        <f>RRG趋势计算!F176</f>
        <v>上升</v>
      </c>
      <c r="E177" s="1" t="str">
        <f t="shared" si="6"/>
        <v>持仓</v>
      </c>
      <c r="F177" s="1" t="str">
        <f t="shared" si="7"/>
        <v>趋势上升,趋势溢价持有</v>
      </c>
      <c r="G177" s="20" t="str">
        <f t="shared" si="8"/>
        <v>持仓</v>
      </c>
      <c r="I177" s="1">
        <f>价格指标计算!B177</f>
        <v>3.444</v>
      </c>
      <c r="K177" s="1">
        <f>RRG趋势计算!D176</f>
        <v>0.17982038780213205</v>
      </c>
      <c r="L177" s="1">
        <f>RRG趋势计算!G176</f>
        <v>-5.998635134185637E-2</v>
      </c>
    </row>
    <row r="178" spans="1:12">
      <c r="A178" s="21">
        <f>RRG趋势计算!A177</f>
        <v>44818</v>
      </c>
      <c r="B178" s="1" t="str">
        <f>RRG趋势计算!H177</f>
        <v>减弱</v>
      </c>
      <c r="C178" s="1">
        <f>价格指标计算!R178</f>
        <v>0</v>
      </c>
      <c r="D178" s="1" t="str">
        <f>RRG趋势计算!F177</f>
        <v>上升</v>
      </c>
      <c r="E178" s="1" t="str">
        <f t="shared" si="6"/>
        <v>持仓</v>
      </c>
      <c r="F178" s="1" t="str">
        <f t="shared" si="7"/>
        <v>趋势上升,趋势溢价持有</v>
      </c>
      <c r="G178" s="20" t="str">
        <f t="shared" si="8"/>
        <v>持仓</v>
      </c>
      <c r="I178" s="1">
        <f>价格指标计算!B178</f>
        <v>3.4340000000000002</v>
      </c>
      <c r="K178" s="1">
        <f>RRG趋势计算!D177</f>
        <v>0.17747557997027652</v>
      </c>
      <c r="L178" s="1">
        <f>RRG趋势计算!G177</f>
        <v>-3.1869095331171771E-2</v>
      </c>
    </row>
    <row r="179" spans="1:12">
      <c r="A179" s="21">
        <f>RRG趋势计算!A178</f>
        <v>44819</v>
      </c>
      <c r="B179" s="1" t="str">
        <f>RRG趋势计算!H178</f>
        <v>领先</v>
      </c>
      <c r="C179" s="1">
        <f>价格指标计算!R179</f>
        <v>0</v>
      </c>
      <c r="D179" s="1" t="str">
        <f>RRG趋势计算!F178</f>
        <v>上升</v>
      </c>
      <c r="E179" s="1" t="str">
        <f t="shared" si="6"/>
        <v>持仓</v>
      </c>
      <c r="F179" s="1" t="str">
        <f t="shared" si="7"/>
        <v>趋势上升,趋势溢价持有</v>
      </c>
      <c r="G179" s="20" t="str">
        <f t="shared" si="8"/>
        <v>持仓</v>
      </c>
      <c r="I179" s="1">
        <f>价格指标计算!B179</f>
        <v>3.4316</v>
      </c>
      <c r="K179" s="1">
        <f>RRG趋势计算!D178</f>
        <v>0.18473287185074572</v>
      </c>
      <c r="L179" s="1">
        <f>RRG趋势计算!G178</f>
        <v>2.3119614312583359E-2</v>
      </c>
    </row>
    <row r="180" spans="1:12">
      <c r="A180" s="21">
        <f>RRG趋势计算!A179</f>
        <v>44820</v>
      </c>
      <c r="B180" s="1" t="str">
        <f>RRG趋势计算!H179</f>
        <v>领先</v>
      </c>
      <c r="C180" s="1">
        <f>价格指标计算!R180</f>
        <v>0</v>
      </c>
      <c r="D180" s="1" t="str">
        <f>RRG趋势计算!F179</f>
        <v>上升</v>
      </c>
      <c r="E180" s="1" t="str">
        <f t="shared" si="6"/>
        <v>持仓</v>
      </c>
      <c r="F180" s="1" t="str">
        <f t="shared" si="7"/>
        <v>趋势上升,趋势溢价持有</v>
      </c>
      <c r="G180" s="20" t="str">
        <f t="shared" si="8"/>
        <v>持仓</v>
      </c>
      <c r="I180" s="1">
        <f>价格指标计算!B180</f>
        <v>3.4407999999999999</v>
      </c>
      <c r="K180" s="1">
        <f>RRG趋势计算!D179</f>
        <v>0.16798841522147612</v>
      </c>
      <c r="L180" s="1">
        <f>RRG趋势计算!G179</f>
        <v>3.864059186211577E-2</v>
      </c>
    </row>
    <row r="181" spans="1:12">
      <c r="A181" s="21">
        <f>RRG趋势计算!A180</f>
        <v>44823</v>
      </c>
      <c r="B181" s="1" t="str">
        <f>RRG趋势计算!H180</f>
        <v>领先</v>
      </c>
      <c r="C181" s="1">
        <f>价格指标计算!R181</f>
        <v>0</v>
      </c>
      <c r="D181" s="1" t="str">
        <f>RRG趋势计算!F180</f>
        <v>上升</v>
      </c>
      <c r="E181" s="1" t="str">
        <f t="shared" si="6"/>
        <v>持仓</v>
      </c>
      <c r="F181" s="1" t="str">
        <f t="shared" si="7"/>
        <v>趋势上升,趋势溢价持有</v>
      </c>
      <c r="G181" s="20" t="str">
        <f t="shared" si="8"/>
        <v>持仓</v>
      </c>
      <c r="I181" s="1">
        <f>价格指标计算!B181</f>
        <v>3.4453</v>
      </c>
      <c r="K181" s="1">
        <f>RRG趋势计算!D180</f>
        <v>0.18150238012077935</v>
      </c>
      <c r="L181" s="1">
        <f>RRG趋势计算!G180</f>
        <v>7.4424106343240481E-2</v>
      </c>
    </row>
    <row r="182" spans="1:12">
      <c r="A182" s="21">
        <f>RRG趋势计算!A181</f>
        <v>44824</v>
      </c>
      <c r="B182" s="1" t="str">
        <f>RRG趋势计算!H181</f>
        <v>领先</v>
      </c>
      <c r="C182" s="1">
        <f>价格指标计算!R182</f>
        <v>0</v>
      </c>
      <c r="D182" s="1" t="str">
        <f>RRG趋势计算!F181</f>
        <v>上升</v>
      </c>
      <c r="E182" s="1" t="str">
        <f t="shared" si="6"/>
        <v>持仓</v>
      </c>
      <c r="F182" s="1" t="str">
        <f t="shared" si="7"/>
        <v>趋势上升,趋势溢价持有</v>
      </c>
      <c r="G182" s="20" t="str">
        <f t="shared" si="8"/>
        <v>持仓</v>
      </c>
      <c r="I182" s="1">
        <f>价格指标计算!B182</f>
        <v>3.4422000000000001</v>
      </c>
      <c r="K182" s="1">
        <f>RRG趋势计算!D181</f>
        <v>0.18442637947002627</v>
      </c>
      <c r="L182" s="1">
        <f>RRG趋势计算!G181</f>
        <v>6.0030823476564521E-2</v>
      </c>
    </row>
    <row r="183" spans="1:12">
      <c r="A183" s="21">
        <f>RRG趋势计算!A182</f>
        <v>44825</v>
      </c>
      <c r="B183" s="1" t="str">
        <f>RRG趋势计算!H182</f>
        <v>领先</v>
      </c>
      <c r="C183" s="1">
        <f>价格指标计算!R183</f>
        <v>0</v>
      </c>
      <c r="D183" s="1" t="str">
        <f>RRG趋势计算!F182</f>
        <v>上升</v>
      </c>
      <c r="E183" s="1" t="str">
        <f t="shared" si="6"/>
        <v>持仓</v>
      </c>
      <c r="F183" s="1" t="str">
        <f t="shared" si="7"/>
        <v>趋势上升,趋势溢价持有</v>
      </c>
      <c r="G183" s="20" t="str">
        <f t="shared" si="8"/>
        <v>持仓</v>
      </c>
      <c r="I183" s="1">
        <f>价格指标计算!B183</f>
        <v>3.4420999999999999</v>
      </c>
      <c r="K183" s="1">
        <f>RRG趋势计算!D182</f>
        <v>0.1821832220423758</v>
      </c>
      <c r="L183" s="1">
        <f>RRG趋势计算!G182</f>
        <v>5.3154843342184677E-2</v>
      </c>
    </row>
    <row r="184" spans="1:12">
      <c r="A184" s="21">
        <f>RRG趋势计算!A183</f>
        <v>44826</v>
      </c>
      <c r="B184" s="1" t="str">
        <f>RRG趋势计算!H183</f>
        <v>领先</v>
      </c>
      <c r="C184" s="1">
        <f>价格指标计算!R184</f>
        <v>0</v>
      </c>
      <c r="D184" s="1" t="str">
        <f>RRG趋势计算!F183</f>
        <v>上升</v>
      </c>
      <c r="E184" s="1" t="str">
        <f t="shared" si="6"/>
        <v>持仓</v>
      </c>
      <c r="F184" s="1" t="str">
        <f t="shared" si="7"/>
        <v>趋势上升,趋势溢价持有</v>
      </c>
      <c r="G184" s="20" t="str">
        <f t="shared" si="8"/>
        <v>持仓</v>
      </c>
      <c r="I184" s="1">
        <f>价格指标计算!B184</f>
        <v>3.4418000000000002</v>
      </c>
      <c r="K184" s="1">
        <f>RRG趋势计算!D183</f>
        <v>0.17201902948436043</v>
      </c>
      <c r="L184" s="1">
        <f>RRG趋势计算!G183</f>
        <v>5.2115971548261086E-2</v>
      </c>
    </row>
    <row r="185" spans="1:12">
      <c r="A185" s="21">
        <f>RRG趋势计算!A184</f>
        <v>44827</v>
      </c>
      <c r="B185" s="1" t="str">
        <f>RRG趋势计算!H184</f>
        <v>领先</v>
      </c>
      <c r="C185" s="1">
        <f>价格指标计算!R185</f>
        <v>0</v>
      </c>
      <c r="D185" s="1" t="str">
        <f>RRG趋势计算!F184</f>
        <v>上升</v>
      </c>
      <c r="E185" s="1" t="str">
        <f t="shared" si="6"/>
        <v>持仓</v>
      </c>
      <c r="F185" s="1" t="str">
        <f t="shared" si="7"/>
        <v>趋势上升,趋势溢价持有</v>
      </c>
      <c r="G185" s="20" t="str">
        <f t="shared" si="8"/>
        <v>持仓</v>
      </c>
      <c r="I185" s="1">
        <f>价格指标计算!B185</f>
        <v>3.4327000000000001</v>
      </c>
      <c r="K185" s="1">
        <f>RRG趋势计算!D184</f>
        <v>0.20794356620728038</v>
      </c>
      <c r="L185" s="1">
        <f>RRG趋势计算!G184</f>
        <v>6.7516130353495463E-2</v>
      </c>
    </row>
    <row r="186" spans="1:12">
      <c r="A186" s="21">
        <f>RRG趋势计算!A185</f>
        <v>44830</v>
      </c>
      <c r="B186" s="1" t="str">
        <f>RRG趋势计算!H185</f>
        <v>领先</v>
      </c>
      <c r="C186" s="1">
        <f>价格指标计算!R186</f>
        <v>0</v>
      </c>
      <c r="D186" s="1" t="str">
        <f>RRG趋势计算!F185</f>
        <v>上升</v>
      </c>
      <c r="E186" s="1" t="str">
        <f t="shared" si="6"/>
        <v>持仓</v>
      </c>
      <c r="F186" s="1" t="str">
        <f t="shared" si="7"/>
        <v>趋势上升,趋势溢价持有</v>
      </c>
      <c r="G186" s="20" t="str">
        <f t="shared" si="8"/>
        <v>持仓</v>
      </c>
      <c r="I186" s="1">
        <f>价格指标计算!B186</f>
        <v>3.4460999999999999</v>
      </c>
      <c r="K186" s="1">
        <f>RRG趋势计算!D185</f>
        <v>0.186869299426351</v>
      </c>
      <c r="L186" s="1">
        <f>RRG趋势计算!G185</f>
        <v>3.3644991532955082E-2</v>
      </c>
    </row>
    <row r="187" spans="1:12">
      <c r="A187" s="21">
        <f>RRG趋势计算!A186</f>
        <v>44831</v>
      </c>
      <c r="B187" s="1" t="str">
        <f>RRG趋势计算!H186</f>
        <v>减弱</v>
      </c>
      <c r="C187" s="1">
        <f>价格指标计算!R187</f>
        <v>0</v>
      </c>
      <c r="D187" s="1" t="str">
        <f>RRG趋势计算!F186</f>
        <v>上升</v>
      </c>
      <c r="E187" s="1" t="str">
        <f t="shared" si="6"/>
        <v>持仓</v>
      </c>
      <c r="F187" s="1" t="str">
        <f t="shared" si="7"/>
        <v>趋势上升,趋势溢价持有</v>
      </c>
      <c r="G187" s="20" t="str">
        <f t="shared" si="8"/>
        <v>持仓</v>
      </c>
      <c r="I187" s="1">
        <f>价格指标计算!B187</f>
        <v>3.4437000000000002</v>
      </c>
      <c r="K187" s="1">
        <f>RRG趋势计算!D186</f>
        <v>0.17369747069235775</v>
      </c>
      <c r="L187" s="1">
        <f>RRG趋势计算!G186</f>
        <v>-2.0484925751240723E-4</v>
      </c>
    </row>
    <row r="188" spans="1:12">
      <c r="A188" s="21">
        <f>RRG趋势计算!A187</f>
        <v>44832</v>
      </c>
      <c r="B188" s="1" t="str">
        <f>RRG趋势计算!H187</f>
        <v>减弱</v>
      </c>
      <c r="C188" s="1">
        <f>价格指标计算!R188</f>
        <v>0</v>
      </c>
      <c r="D188" s="1" t="str">
        <f>RRG趋势计算!F187</f>
        <v>上升</v>
      </c>
      <c r="E188" s="1" t="str">
        <f t="shared" si="6"/>
        <v>持仓</v>
      </c>
      <c r="F188" s="1" t="str">
        <f t="shared" si="7"/>
        <v>趋势上升,趋势溢价持有</v>
      </c>
      <c r="G188" s="20" t="str">
        <f t="shared" si="8"/>
        <v>持仓</v>
      </c>
      <c r="I188" s="1">
        <f>价格指标计算!B188</f>
        <v>3.4647999999999999</v>
      </c>
      <c r="K188" s="1">
        <f>RRG趋势计算!D187</f>
        <v>0.13399031103484838</v>
      </c>
      <c r="L188" s="1">
        <f>RRG趋势计算!G187</f>
        <v>-3.9543942165920498E-2</v>
      </c>
    </row>
    <row r="189" spans="1:12">
      <c r="A189" s="21">
        <f>RRG趋势计算!A188</f>
        <v>44833</v>
      </c>
      <c r="B189" s="1" t="str">
        <f>RRG趋势计算!H188</f>
        <v>减弱</v>
      </c>
      <c r="C189" s="1">
        <f>价格指标计算!R189</f>
        <v>0</v>
      </c>
      <c r="D189" s="1" t="str">
        <f>RRG趋势计算!F188</f>
        <v>上升</v>
      </c>
      <c r="E189" s="1" t="str">
        <f t="shared" si="6"/>
        <v>持仓</v>
      </c>
      <c r="F189" s="1" t="str">
        <f t="shared" si="7"/>
        <v>趋势上升,趋势溢价持有</v>
      </c>
      <c r="G189" s="20" t="str">
        <f t="shared" si="8"/>
        <v>持仓</v>
      </c>
      <c r="I189" s="1">
        <f>价格指标计算!B189</f>
        <v>3.4744999999999999</v>
      </c>
      <c r="K189" s="1">
        <f>RRG趋势计算!D188</f>
        <v>0.12102776936233628</v>
      </c>
      <c r="L189" s="1">
        <f>RRG趋势计算!G188</f>
        <v>-6.8397163124611637E-2</v>
      </c>
    </row>
    <row r="190" spans="1:12">
      <c r="A190" s="21">
        <f>RRG趋势计算!A189</f>
        <v>44834</v>
      </c>
      <c r="B190" s="1" t="str">
        <f>RRG趋势计算!H189</f>
        <v>减弱</v>
      </c>
      <c r="C190" s="1">
        <f>价格指标计算!R190</f>
        <v>0</v>
      </c>
      <c r="D190" s="1" t="str">
        <f>RRG趋势计算!F189</f>
        <v>上升</v>
      </c>
      <c r="E190" s="1" t="str">
        <f t="shared" si="6"/>
        <v>持仓</v>
      </c>
      <c r="F190" s="1" t="str">
        <f t="shared" si="7"/>
        <v>趋势上升,趋势溢价持有</v>
      </c>
      <c r="G190" s="20" t="str">
        <f t="shared" si="8"/>
        <v>持仓</v>
      </c>
      <c r="I190" s="1">
        <f>价格指标计算!B190</f>
        <v>3.4754</v>
      </c>
      <c r="K190" s="1">
        <f>RRG趋势计算!D189</f>
        <v>7.4893113481788731E-2</v>
      </c>
      <c r="L190" s="1">
        <f>RRG趋势计算!G189</f>
        <v>-0.10492727432034332</v>
      </c>
    </row>
    <row r="191" spans="1:12">
      <c r="A191" s="21">
        <f>RRG趋势计算!A190</f>
        <v>44842</v>
      </c>
      <c r="B191" s="1" t="str">
        <f>RRG趋势计算!H190</f>
        <v>减弱</v>
      </c>
      <c r="C191" s="1">
        <f>价格指标计算!R191</f>
        <v>0</v>
      </c>
      <c r="D191" s="1" t="str">
        <f>RRG趋势计算!F190</f>
        <v>上升</v>
      </c>
      <c r="E191" s="1" t="str">
        <f t="shared" si="6"/>
        <v>持仓</v>
      </c>
      <c r="F191" s="1" t="str">
        <f t="shared" si="7"/>
        <v>趋势上升,趋势溢价持有</v>
      </c>
      <c r="G191" s="20" t="str">
        <f t="shared" si="8"/>
        <v>持仓</v>
      </c>
      <c r="I191" s="1">
        <f>价格指标计算!B191</f>
        <v>3.4704000000000002</v>
      </c>
      <c r="K191" s="1">
        <f>RRG趋势计算!D190</f>
        <v>8.7010944946452895E-2</v>
      </c>
      <c r="L191" s="1">
        <f>RRG趋势计算!G190</f>
        <v>-9.0464635023823625E-2</v>
      </c>
    </row>
    <row r="192" spans="1:12">
      <c r="A192" s="21">
        <f>RRG趋势计算!A191</f>
        <v>44843</v>
      </c>
      <c r="B192" s="1" t="str">
        <f>RRG趋势计算!H191</f>
        <v>减弱</v>
      </c>
      <c r="C192" s="1">
        <f>价格指标计算!R192</f>
        <v>0</v>
      </c>
      <c r="D192" s="1" t="str">
        <f>RRG趋势计算!F191</f>
        <v>上升</v>
      </c>
      <c r="E192" s="1" t="str">
        <f t="shared" si="6"/>
        <v>持仓</v>
      </c>
      <c r="F192" s="1" t="str">
        <f t="shared" si="7"/>
        <v>趋势上升,趋势溢价持有</v>
      </c>
      <c r="G192" s="20" t="str">
        <f t="shared" si="8"/>
        <v>持仓</v>
      </c>
      <c r="I192" s="1">
        <f>价格指标计算!B192</f>
        <v>3.4704000000000002</v>
      </c>
      <c r="K192" s="1">
        <f>RRG趋势计算!D191</f>
        <v>7.5895593624419888E-2</v>
      </c>
      <c r="L192" s="1">
        <f>RRG趋势计算!G191</f>
        <v>-0.10883727822632583</v>
      </c>
    </row>
    <row r="193" spans="1:12">
      <c r="A193" s="21">
        <f>RRG趋势计算!A192</f>
        <v>44844</v>
      </c>
      <c r="B193" s="1" t="str">
        <f>RRG趋势计算!H192</f>
        <v>减弱</v>
      </c>
      <c r="C193" s="1">
        <f>价格指标计算!R193</f>
        <v>0</v>
      </c>
      <c r="D193" s="1" t="str">
        <f>RRG趋势计算!F192</f>
        <v>上升</v>
      </c>
      <c r="E193" s="1" t="str">
        <f t="shared" si="6"/>
        <v>持仓</v>
      </c>
      <c r="F193" s="1" t="str">
        <f t="shared" si="7"/>
        <v>趋势上升,趋势溢价持有</v>
      </c>
      <c r="G193" s="20" t="str">
        <f t="shared" si="8"/>
        <v>持仓</v>
      </c>
      <c r="I193" s="1">
        <f>价格指标计算!B193</f>
        <v>3.4701</v>
      </c>
      <c r="K193" s="1">
        <f>RRG趋势计算!D192</f>
        <v>9.8559185584501385E-2</v>
      </c>
      <c r="L193" s="1">
        <f>RRG趋势计算!G192</f>
        <v>-6.9429229636974732E-2</v>
      </c>
    </row>
    <row r="194" spans="1:12">
      <c r="A194" s="21">
        <f>RRG趋势计算!A193</f>
        <v>44845</v>
      </c>
      <c r="B194" s="1" t="str">
        <f>RRG趋势计算!H193</f>
        <v>减弱</v>
      </c>
      <c r="C194" s="1">
        <f>价格指标计算!R194</f>
        <v>0</v>
      </c>
      <c r="D194" s="1" t="str">
        <f>RRG趋势计算!F193</f>
        <v>上升</v>
      </c>
      <c r="E194" s="1" t="str">
        <f t="shared" si="6"/>
        <v>持仓</v>
      </c>
      <c r="F194" s="1" t="str">
        <f t="shared" si="7"/>
        <v>趋势上升,趋势溢价持有</v>
      </c>
      <c r="G194" s="20" t="str">
        <f t="shared" si="8"/>
        <v>持仓</v>
      </c>
      <c r="I194" s="1">
        <f>价格指标计算!B194</f>
        <v>3.4712999999999998</v>
      </c>
      <c r="K194" s="1">
        <f>RRG趋势计算!D193</f>
        <v>0.12415232361993045</v>
      </c>
      <c r="L194" s="1">
        <f>RRG趋势计算!G193</f>
        <v>-5.73500565008489E-2</v>
      </c>
    </row>
    <row r="195" spans="1:12">
      <c r="A195" s="21">
        <f>RRG趋势计算!A194</f>
        <v>44846</v>
      </c>
      <c r="B195" s="1" t="str">
        <f>RRG趋势计算!H194</f>
        <v>减弱</v>
      </c>
      <c r="C195" s="1">
        <f>价格指标计算!R195</f>
        <v>0</v>
      </c>
      <c r="D195" s="1" t="str">
        <f>RRG趋势计算!F194</f>
        <v>上升</v>
      </c>
      <c r="E195" s="1" t="str">
        <f t="shared" si="6"/>
        <v>持仓</v>
      </c>
      <c r="F195" s="1" t="str">
        <f t="shared" si="7"/>
        <v>趋势上升,趋势溢价持有</v>
      </c>
      <c r="G195" s="20" t="str">
        <f t="shared" si="8"/>
        <v>持仓</v>
      </c>
      <c r="I195" s="1">
        <f>价格指标计算!B195</f>
        <v>3.4765000000000001</v>
      </c>
      <c r="K195" s="1">
        <f>RRG趋势计算!D194</f>
        <v>0.13373504720342044</v>
      </c>
      <c r="L195" s="1">
        <f>RRG趋势计算!G194</f>
        <v>-5.0691332266605826E-2</v>
      </c>
    </row>
    <row r="196" spans="1:12">
      <c r="A196" s="21">
        <f>RRG趋势计算!A195</f>
        <v>44847</v>
      </c>
      <c r="B196" s="1" t="str">
        <f>RRG趋势计算!H195</f>
        <v>减弱</v>
      </c>
      <c r="C196" s="1">
        <f>价格指标计算!R196</f>
        <v>0</v>
      </c>
      <c r="D196" s="1" t="str">
        <f>RRG趋势计算!F195</f>
        <v>上升</v>
      </c>
      <c r="E196" s="1" t="str">
        <f t="shared" si="6"/>
        <v>持仓</v>
      </c>
      <c r="F196" s="1" t="str">
        <f t="shared" si="7"/>
        <v>趋势上升,趋势溢价持有</v>
      </c>
      <c r="G196" s="20" t="str">
        <f t="shared" si="8"/>
        <v>持仓</v>
      </c>
      <c r="I196" s="1">
        <f>价格指标计算!B196</f>
        <v>3.4864999999999999</v>
      </c>
      <c r="K196" s="1">
        <f>RRG趋势计算!D195</f>
        <v>0.15604265305555476</v>
      </c>
      <c r="L196" s="1">
        <f>RRG趋势计算!G195</f>
        <v>-2.6140568986821044E-2</v>
      </c>
    </row>
    <row r="197" spans="1:12">
      <c r="A197" s="21">
        <f>RRG趋势计算!A196</f>
        <v>44848</v>
      </c>
      <c r="B197" s="1" t="str">
        <f>RRG趋势计算!H196</f>
        <v>减弱</v>
      </c>
      <c r="C197" s="1">
        <f>价格指标计算!R197</f>
        <v>0</v>
      </c>
      <c r="D197" s="1" t="str">
        <f>RRG趋势计算!F196</f>
        <v>上升</v>
      </c>
      <c r="E197" s="1" t="str">
        <f t="shared" ref="E197:E260" si="9">IF(OR(B197="",C197="",D197=""),"",IF(D197="上升","持仓",IF(AND(B197="减弱",C197="贵"),"空仓",IF(AND(B197="减弱",C197="中性"),"空仓",IF(AND(B197="改善",C197="贵"),"空仓",IF(B197="滞后","空仓","持仓"))))))</f>
        <v>持仓</v>
      </c>
      <c r="F197" s="1" t="str">
        <f t="shared" ref="F197:F260" si="10">IF(OR(B197="",C197="",D197=""),"",IF(D197="上升","趋势上升,趋势溢价持有",IF(AND(B197="减弱",C197="贵"),"趋势减弱+价格贵+下降,卖出",IF(AND(B197="减弱",C197="中性"),"趋势减弱+中性+下降,卖出预警",IF(AND(B197="改善",C197="贵"),"趋势改善+贵+下降,卖出",IF(B197="滞后","趋势滞后+下降,空仓","趋势尚可+下降,持有"))))))</f>
        <v>趋势上升,趋势溢价持有</v>
      </c>
      <c r="G197" s="20" t="str">
        <f t="shared" ref="G197:G260" si="11">E197</f>
        <v>持仓</v>
      </c>
      <c r="I197" s="1">
        <f>价格指标计算!B197</f>
        <v>3.4621</v>
      </c>
      <c r="K197" s="1">
        <f>RRG趋势计算!D196</f>
        <v>0.15955168545933596</v>
      </c>
      <c r="L197" s="1">
        <f>RRG趋势计算!G196</f>
        <v>-1.2467344025024474E-2</v>
      </c>
    </row>
    <row r="198" spans="1:12">
      <c r="A198" s="21">
        <f>RRG趋势计算!A197</f>
        <v>44851</v>
      </c>
      <c r="B198" s="1" t="str">
        <f>RRG趋势计算!H197</f>
        <v>减弱</v>
      </c>
      <c r="C198" s="1">
        <f>价格指标计算!R198</f>
        <v>0</v>
      </c>
      <c r="D198" s="1" t="str">
        <f>RRG趋势计算!F197</f>
        <v>上升</v>
      </c>
      <c r="E198" s="1" t="str">
        <f t="shared" si="9"/>
        <v>持仓</v>
      </c>
      <c r="F198" s="1" t="str">
        <f t="shared" si="10"/>
        <v>趋势上升,趋势溢价持有</v>
      </c>
      <c r="G198" s="20" t="str">
        <f t="shared" si="11"/>
        <v>持仓</v>
      </c>
      <c r="I198" s="1">
        <f>价格指标计算!B198</f>
        <v>3.4510999999999998</v>
      </c>
      <c r="K198" s="1">
        <f>RRG趋势计算!D197</f>
        <v>0.18162561033867597</v>
      </c>
      <c r="L198" s="1">
        <f>RRG趋势计算!G197</f>
        <v>-2.6317955868604415E-2</v>
      </c>
    </row>
    <row r="199" spans="1:12">
      <c r="A199" s="21">
        <f>RRG趋势计算!A198</f>
        <v>44852</v>
      </c>
      <c r="B199" s="1" t="str">
        <f>RRG趋势计算!H198</f>
        <v>减弱</v>
      </c>
      <c r="C199" s="1">
        <f>价格指标计算!R199</f>
        <v>0</v>
      </c>
      <c r="D199" s="1" t="str">
        <f>RRG趋势计算!F198</f>
        <v>上升</v>
      </c>
      <c r="E199" s="1" t="str">
        <f t="shared" si="9"/>
        <v>持仓</v>
      </c>
      <c r="F199" s="1" t="str">
        <f t="shared" si="10"/>
        <v>趋势上升,趋势溢价持有</v>
      </c>
      <c r="G199" s="20" t="str">
        <f t="shared" si="11"/>
        <v>持仓</v>
      </c>
      <c r="I199" s="1">
        <f>价格指标计算!B199</f>
        <v>3.4441999999999999</v>
      </c>
      <c r="K199" s="1">
        <f>RRG趋势计算!D198</f>
        <v>0.18630534841843627</v>
      </c>
      <c r="L199" s="1">
        <f>RRG趋势计算!G198</f>
        <v>-5.6395100791473141E-4</v>
      </c>
    </row>
    <row r="200" spans="1:12">
      <c r="A200" s="21">
        <f>RRG趋势计算!A199</f>
        <v>44853</v>
      </c>
      <c r="B200" s="1" t="str">
        <f>RRG趋势计算!H199</f>
        <v>领先</v>
      </c>
      <c r="C200" s="1">
        <f>价格指标计算!R200</f>
        <v>0</v>
      </c>
      <c r="D200" s="1" t="str">
        <f>RRG趋势计算!F199</f>
        <v>上升</v>
      </c>
      <c r="E200" s="1" t="str">
        <f t="shared" si="9"/>
        <v>持仓</v>
      </c>
      <c r="F200" s="1" t="str">
        <f t="shared" si="10"/>
        <v>趋势上升,趋势溢价持有</v>
      </c>
      <c r="G200" s="20" t="str">
        <f t="shared" si="11"/>
        <v>持仓</v>
      </c>
      <c r="I200" s="1">
        <f>价格指标计算!B200</f>
        <v>3.4380999999999999</v>
      </c>
      <c r="K200" s="1">
        <f>RRG趋势计算!D199</f>
        <v>0.19954949613594231</v>
      </c>
      <c r="L200" s="1">
        <f>RRG趋势计算!G199</f>
        <v>2.5852025443584559E-2</v>
      </c>
    </row>
    <row r="201" spans="1:12">
      <c r="A201" s="21">
        <f>RRG趋势计算!A200</f>
        <v>44854</v>
      </c>
      <c r="B201" s="1" t="str">
        <f>RRG趋势计算!H200</f>
        <v>领先</v>
      </c>
      <c r="C201" s="1">
        <f>价格指标计算!R201</f>
        <v>0</v>
      </c>
      <c r="D201" s="1" t="str">
        <f>RRG趋势计算!F200</f>
        <v>上升</v>
      </c>
      <c r="E201" s="1" t="str">
        <f t="shared" si="9"/>
        <v>持仓</v>
      </c>
      <c r="F201" s="1" t="str">
        <f t="shared" si="10"/>
        <v>趋势上升,趋势溢价持有</v>
      </c>
      <c r="G201" s="20" t="str">
        <f t="shared" si="11"/>
        <v>持仓</v>
      </c>
      <c r="I201" s="1">
        <f>价格指标计算!B201</f>
        <v>3.4239999999999999</v>
      </c>
      <c r="K201" s="1">
        <f>RRG趋势计算!D200</f>
        <v>0.18638337665883853</v>
      </c>
      <c r="L201" s="1">
        <f>RRG趋势计算!G200</f>
        <v>5.2393065623990154E-2</v>
      </c>
    </row>
    <row r="202" spans="1:12">
      <c r="A202" s="21">
        <f>RRG趋势计算!A201</f>
        <v>44855</v>
      </c>
      <c r="B202" s="1" t="str">
        <f>RRG趋势计算!H201</f>
        <v>领先</v>
      </c>
      <c r="C202" s="1">
        <f>价格指标计算!R202</f>
        <v>0</v>
      </c>
      <c r="D202" s="1" t="str">
        <f>RRG趋势计算!F201</f>
        <v>上升</v>
      </c>
      <c r="E202" s="1" t="str">
        <f t="shared" si="9"/>
        <v>持仓</v>
      </c>
      <c r="F202" s="1" t="str">
        <f t="shared" si="10"/>
        <v>趋势上升,趋势溢价持有</v>
      </c>
      <c r="G202" s="20" t="str">
        <f t="shared" si="11"/>
        <v>持仓</v>
      </c>
      <c r="I202" s="1">
        <f>价格指标计算!B202</f>
        <v>3.4228999999999998</v>
      </c>
      <c r="K202" s="1">
        <f>RRG趋势计算!D201</f>
        <v>0.18713528479408215</v>
      </c>
      <c r="L202" s="1">
        <f>RRG趋势计算!G201</f>
        <v>6.6107515431745867E-2</v>
      </c>
    </row>
    <row r="203" spans="1:12">
      <c r="A203" s="21">
        <f>RRG趋势计算!A202</f>
        <v>44858</v>
      </c>
      <c r="B203" s="1" t="str">
        <f>RRG趋势计算!H202</f>
        <v>领先</v>
      </c>
      <c r="C203" s="1">
        <f>价格指标计算!R203</f>
        <v>0</v>
      </c>
      <c r="D203" s="1" t="str">
        <f>RRG趋势计算!F202</f>
        <v>上升</v>
      </c>
      <c r="E203" s="1" t="str">
        <f t="shared" si="9"/>
        <v>持仓</v>
      </c>
      <c r="F203" s="1" t="str">
        <f t="shared" si="10"/>
        <v>趋势上升,趋势溢价持有</v>
      </c>
      <c r="G203" s="20" t="str">
        <f t="shared" si="11"/>
        <v>持仓</v>
      </c>
      <c r="I203" s="1">
        <f>价格指标计算!B203</f>
        <v>3.4228999999999998</v>
      </c>
      <c r="K203" s="1">
        <f>RRG趋势计算!D202</f>
        <v>0.20092489470044939</v>
      </c>
      <c r="L203" s="1">
        <f>RRG趋势计算!G202</f>
        <v>0.12603178121866065</v>
      </c>
    </row>
    <row r="204" spans="1:12">
      <c r="A204" s="21">
        <f>RRG趋势计算!A203</f>
        <v>44859</v>
      </c>
      <c r="B204" s="1" t="str">
        <f>RRG趋势计算!H203</f>
        <v>领先</v>
      </c>
      <c r="C204" s="1">
        <f>价格指标计算!R204</f>
        <v>0</v>
      </c>
      <c r="D204" s="1" t="str">
        <f>RRG趋势计算!F203</f>
        <v>上升</v>
      </c>
      <c r="E204" s="1" t="str">
        <f t="shared" si="9"/>
        <v>持仓</v>
      </c>
      <c r="F204" s="1" t="str">
        <f t="shared" si="10"/>
        <v>趋势上升,趋势溢价持有</v>
      </c>
      <c r="G204" s="20" t="str">
        <f t="shared" si="11"/>
        <v>持仓</v>
      </c>
      <c r="I204" s="1">
        <f>价格指标计算!B204</f>
        <v>3.4258999999999999</v>
      </c>
      <c r="K204" s="1">
        <f>RRG趋势计算!D203</f>
        <v>0.20025605322344653</v>
      </c>
      <c r="L204" s="1">
        <f>RRG趋势计算!G203</f>
        <v>0.11324510827699363</v>
      </c>
    </row>
    <row r="205" spans="1:12">
      <c r="A205" s="21">
        <f>RRG趋势计算!A204</f>
        <v>44860</v>
      </c>
      <c r="B205" s="1" t="str">
        <f>RRG趋势计算!H204</f>
        <v>领先</v>
      </c>
      <c r="C205" s="1">
        <f>价格指标计算!R205</f>
        <v>0</v>
      </c>
      <c r="D205" s="1" t="str">
        <f>RRG趋势计算!F204</f>
        <v>上升</v>
      </c>
      <c r="E205" s="1" t="str">
        <f t="shared" si="9"/>
        <v>持仓</v>
      </c>
      <c r="F205" s="1" t="str">
        <f t="shared" si="10"/>
        <v>趋势上升,趋势溢价持有</v>
      </c>
      <c r="G205" s="20" t="str">
        <f t="shared" si="11"/>
        <v>持仓</v>
      </c>
      <c r="I205" s="1">
        <f>价格指标计算!B205</f>
        <v>3.4249000000000001</v>
      </c>
      <c r="K205" s="1">
        <f>RRG趋势计算!D204</f>
        <v>0.19174487000632734</v>
      </c>
      <c r="L205" s="1">
        <f>RRG趋势计算!G204</f>
        <v>0.11584927638190745</v>
      </c>
    </row>
    <row r="206" spans="1:12">
      <c r="A206" s="21">
        <f>RRG趋势计算!A205</f>
        <v>44861</v>
      </c>
      <c r="B206" s="1" t="str">
        <f>RRG趋势计算!H205</f>
        <v>领先</v>
      </c>
      <c r="C206" s="1">
        <f>价格指标计算!R206</f>
        <v>0</v>
      </c>
      <c r="D206" s="1" t="str">
        <f>RRG趋势计算!F205</f>
        <v>上升</v>
      </c>
      <c r="E206" s="1" t="str">
        <f t="shared" si="9"/>
        <v>持仓</v>
      </c>
      <c r="F206" s="1" t="str">
        <f t="shared" si="10"/>
        <v>趋势上升,趋势溢价持有</v>
      </c>
      <c r="G206" s="20" t="str">
        <f t="shared" si="11"/>
        <v>持仓</v>
      </c>
      <c r="I206" s="1">
        <f>价格指标计算!B206</f>
        <v>3.4298999999999999</v>
      </c>
      <c r="K206" s="1">
        <f>RRG趋势计算!D205</f>
        <v>0.20711955616374844</v>
      </c>
      <c r="L206" s="1">
        <f>RRG趋势计算!G205</f>
        <v>0.10856037057924706</v>
      </c>
    </row>
    <row r="207" spans="1:12">
      <c r="A207" s="21">
        <f>RRG趋势计算!A206</f>
        <v>44862</v>
      </c>
      <c r="B207" s="1" t="str">
        <f>RRG趋势计算!H206</f>
        <v>领先</v>
      </c>
      <c r="C207" s="1">
        <f>价格指标计算!R207</f>
        <v>0</v>
      </c>
      <c r="D207" s="1" t="str">
        <f>RRG趋势计算!F206</f>
        <v>上升</v>
      </c>
      <c r="E207" s="1" t="str">
        <f t="shared" si="9"/>
        <v>持仓</v>
      </c>
      <c r="F207" s="1" t="str">
        <f t="shared" si="10"/>
        <v>趋势上升,趋势溢价持有</v>
      </c>
      <c r="G207" s="20" t="str">
        <f t="shared" si="11"/>
        <v>持仓</v>
      </c>
      <c r="I207" s="1">
        <f>价格指标计算!B207</f>
        <v>3.4405000000000001</v>
      </c>
      <c r="K207" s="1">
        <f>RRG趋势计算!D206</f>
        <v>0.21307205832021836</v>
      </c>
      <c r="L207" s="1">
        <f>RRG趋势计算!G206</f>
        <v>8.8919734700287911E-2</v>
      </c>
    </row>
    <row r="208" spans="1:12">
      <c r="A208" s="21">
        <f>RRG趋势计算!A207</f>
        <v>44865</v>
      </c>
      <c r="B208" s="1" t="str">
        <f>RRG趋势计算!H207</f>
        <v>领先</v>
      </c>
      <c r="C208" s="1">
        <f>价格指标计算!R208</f>
        <v>0</v>
      </c>
      <c r="D208" s="1" t="str">
        <f>RRG趋势计算!F207</f>
        <v>上升</v>
      </c>
      <c r="E208" s="1" t="str">
        <f t="shared" si="9"/>
        <v>持仓</v>
      </c>
      <c r="F208" s="1" t="str">
        <f t="shared" si="10"/>
        <v>趋势上升,趋势溢价持有</v>
      </c>
      <c r="G208" s="20" t="str">
        <f t="shared" si="11"/>
        <v>持仓</v>
      </c>
      <c r="I208" s="1">
        <f>价格指标计算!B208</f>
        <v>3.4356</v>
      </c>
      <c r="K208" s="1">
        <f>RRG趋势计算!D207</f>
        <v>0.20968794111893008</v>
      </c>
      <c r="L208" s="1">
        <f>RRG趋势计算!G207</f>
        <v>7.5952893915509634E-2</v>
      </c>
    </row>
    <row r="209" spans="1:12">
      <c r="A209" s="21">
        <f>RRG趋势计算!A208</f>
        <v>44866</v>
      </c>
      <c r="B209" s="1" t="str">
        <f>RRG趋势计算!H208</f>
        <v>领先</v>
      </c>
      <c r="C209" s="1">
        <f>价格指标计算!R209</f>
        <v>0</v>
      </c>
      <c r="D209" s="1" t="str">
        <f>RRG趋势计算!F208</f>
        <v>上升</v>
      </c>
      <c r="E209" s="1" t="str">
        <f t="shared" si="9"/>
        <v>持仓</v>
      </c>
      <c r="F209" s="1" t="str">
        <f t="shared" si="10"/>
        <v>趋势上升,趋势溢价持有</v>
      </c>
      <c r="G209" s="20" t="str">
        <f t="shared" si="11"/>
        <v>持仓</v>
      </c>
      <c r="I209" s="1">
        <f>价格指标计算!B209</f>
        <v>3.4357000000000002</v>
      </c>
      <c r="K209" s="1">
        <f>RRG趋势计算!D208</f>
        <v>0.21009521798416309</v>
      </c>
      <c r="L209" s="1">
        <f>RRG趋势计算!G208</f>
        <v>5.4052564928608327E-2</v>
      </c>
    </row>
    <row r="210" spans="1:12">
      <c r="A210" s="21">
        <f>RRG趋势计算!A209</f>
        <v>44867</v>
      </c>
      <c r="B210" s="1" t="str">
        <f>RRG趋势计算!H209</f>
        <v>领先</v>
      </c>
      <c r="C210" s="1">
        <f>价格指标计算!R210</f>
        <v>0</v>
      </c>
      <c r="D210" s="1" t="str">
        <f>RRG趋势计算!F209</f>
        <v>上升</v>
      </c>
      <c r="E210" s="1" t="str">
        <f t="shared" si="9"/>
        <v>持仓</v>
      </c>
      <c r="F210" s="1" t="str">
        <f t="shared" si="10"/>
        <v>趋势上升,趋势溢价持有</v>
      </c>
      <c r="G210" s="20" t="str">
        <f t="shared" si="11"/>
        <v>持仓</v>
      </c>
      <c r="I210" s="1">
        <f>价格指标计算!B210</f>
        <v>3.4445000000000001</v>
      </c>
      <c r="K210" s="1">
        <f>RRG趋势计算!D209</f>
        <v>0.18582122259878098</v>
      </c>
      <c r="L210" s="1">
        <f>RRG趋势计算!G209</f>
        <v>2.6269537139445021E-2</v>
      </c>
    </row>
    <row r="211" spans="1:12">
      <c r="A211" s="21">
        <f>RRG趋势计算!A210</f>
        <v>44868</v>
      </c>
      <c r="B211" s="1" t="str">
        <f>RRG趋势计算!H210</f>
        <v>领先</v>
      </c>
      <c r="C211" s="1">
        <f>价格指标计算!R211</f>
        <v>0</v>
      </c>
      <c r="D211" s="1" t="str">
        <f>RRG趋势计算!F210</f>
        <v>上升</v>
      </c>
      <c r="E211" s="1" t="str">
        <f t="shared" si="9"/>
        <v>持仓</v>
      </c>
      <c r="F211" s="1" t="str">
        <f t="shared" si="10"/>
        <v>趋势上升,趋势溢价持有</v>
      </c>
      <c r="G211" s="20" t="str">
        <f t="shared" si="11"/>
        <v>持仓</v>
      </c>
      <c r="I211" s="1">
        <f>价格指标计算!B211</f>
        <v>3.4411</v>
      </c>
      <c r="K211" s="1">
        <f>RRG趋势计算!D210</f>
        <v>0.18377873700816671</v>
      </c>
      <c r="L211" s="1">
        <f>RRG趋势计算!G210</f>
        <v>2.1531266694907458E-3</v>
      </c>
    </row>
    <row r="212" spans="1:12">
      <c r="A212" s="21">
        <f>RRG趋势计算!A211</f>
        <v>44869</v>
      </c>
      <c r="B212" s="1" t="str">
        <f>RRG趋势计算!H211</f>
        <v>减弱</v>
      </c>
      <c r="C212" s="1">
        <f>价格指标计算!R212</f>
        <v>0</v>
      </c>
      <c r="D212" s="1" t="str">
        <f>RRG趋势计算!F211</f>
        <v>上升</v>
      </c>
      <c r="E212" s="1" t="str">
        <f t="shared" si="9"/>
        <v>持仓</v>
      </c>
      <c r="F212" s="1" t="str">
        <f t="shared" si="10"/>
        <v>趋势上升,趋势溢价持有</v>
      </c>
      <c r="G212" s="20" t="str">
        <f t="shared" si="11"/>
        <v>持仓</v>
      </c>
      <c r="I212" s="1">
        <f>价格指标计算!B212</f>
        <v>3.4621</v>
      </c>
      <c r="K212" s="1">
        <f>RRG趋势计算!D211</f>
        <v>0.14962339362378785</v>
      </c>
      <c r="L212" s="1">
        <f>RRG趋势计算!G211</f>
        <v>-3.6681954794648419E-2</v>
      </c>
    </row>
    <row r="213" spans="1:12">
      <c r="A213" s="21">
        <f>RRG趋势计算!A212</f>
        <v>44872</v>
      </c>
      <c r="B213" s="1" t="str">
        <f>RRG趋势计算!H212</f>
        <v>减弱</v>
      </c>
      <c r="C213" s="1">
        <f>价格指标计算!R213</f>
        <v>0</v>
      </c>
      <c r="D213" s="1" t="str">
        <f>RRG趋势计算!F212</f>
        <v>上升</v>
      </c>
      <c r="E213" s="1" t="str">
        <f t="shared" si="9"/>
        <v>持仓</v>
      </c>
      <c r="F213" s="1" t="str">
        <f t="shared" si="10"/>
        <v>趋势上升,趋势溢价持有</v>
      </c>
      <c r="G213" s="20" t="str">
        <f t="shared" si="11"/>
        <v>持仓</v>
      </c>
      <c r="I213" s="1">
        <f>价格指标计算!B213</f>
        <v>3.4582000000000002</v>
      </c>
      <c r="K213" s="1">
        <f>RRG趋势计算!D212</f>
        <v>0.1666353721675895</v>
      </c>
      <c r="L213" s="1">
        <f>RRG趋势计算!G212</f>
        <v>-3.2914123968352804E-2</v>
      </c>
    </row>
    <row r="214" spans="1:12">
      <c r="A214" s="21">
        <f>RRG趋势计算!A213</f>
        <v>44873</v>
      </c>
      <c r="B214" s="1" t="str">
        <f>RRG趋势计算!H213</f>
        <v>减弱</v>
      </c>
      <c r="C214" s="1">
        <f>价格指标计算!R214</f>
        <v>0</v>
      </c>
      <c r="D214" s="1" t="str">
        <f>RRG趋势计算!F213</f>
        <v>上升</v>
      </c>
      <c r="E214" s="1" t="str">
        <f t="shared" si="9"/>
        <v>持仓</v>
      </c>
      <c r="F214" s="1" t="str">
        <f t="shared" si="10"/>
        <v>趋势上升,趋势溢价持有</v>
      </c>
      <c r="G214" s="20" t="str">
        <f t="shared" si="11"/>
        <v>持仓</v>
      </c>
      <c r="I214" s="1">
        <f>价格指标计算!B214</f>
        <v>3.4647000000000001</v>
      </c>
      <c r="K214" s="1">
        <f>RRG趋势计算!D213</f>
        <v>0.14887657059399206</v>
      </c>
      <c r="L214" s="1">
        <f>RRG趋势计算!G213</f>
        <v>-3.7506806064846465E-2</v>
      </c>
    </row>
    <row r="215" spans="1:12">
      <c r="A215" s="21">
        <f>RRG趋势计算!A214</f>
        <v>44874</v>
      </c>
      <c r="B215" s="1" t="str">
        <f>RRG趋势计算!H214</f>
        <v>减弱</v>
      </c>
      <c r="C215" s="1">
        <f>价格指标计算!R215</f>
        <v>0</v>
      </c>
      <c r="D215" s="1" t="str">
        <f>RRG趋势计算!F214</f>
        <v>上升</v>
      </c>
      <c r="E215" s="1" t="str">
        <f t="shared" si="9"/>
        <v>持仓</v>
      </c>
      <c r="F215" s="1" t="str">
        <f t="shared" si="10"/>
        <v>趋势上升,趋势溢价持有</v>
      </c>
      <c r="G215" s="20" t="str">
        <f t="shared" si="11"/>
        <v>持仓</v>
      </c>
      <c r="I215" s="1">
        <f>价格指标计算!B215</f>
        <v>3.4752999999999998</v>
      </c>
      <c r="K215" s="1">
        <f>RRG趋势计算!D214</f>
        <v>0.11969220365835032</v>
      </c>
      <c r="L215" s="1">
        <f>RRG趋势计算!G214</f>
        <v>-6.744308113573183E-2</v>
      </c>
    </row>
    <row r="216" spans="1:12">
      <c r="A216" s="21">
        <f>RRG趋势计算!A215</f>
        <v>44875</v>
      </c>
      <c r="B216" s="1" t="str">
        <f>RRG趋势计算!H215</f>
        <v>减弱</v>
      </c>
      <c r="C216" s="1">
        <f>价格指标计算!R216</f>
        <v>0</v>
      </c>
      <c r="D216" s="1" t="str">
        <f>RRG趋势计算!F215</f>
        <v>上升</v>
      </c>
      <c r="E216" s="1" t="str">
        <f t="shared" si="9"/>
        <v>持仓</v>
      </c>
      <c r="F216" s="1" t="str">
        <f t="shared" si="10"/>
        <v>趋势上升,趋势溢价持有</v>
      </c>
      <c r="G216" s="20" t="str">
        <f t="shared" si="11"/>
        <v>持仓</v>
      </c>
      <c r="I216" s="1">
        <f>价格指标计算!B216</f>
        <v>3.4868000000000001</v>
      </c>
      <c r="K216" s="1">
        <f>RRG趋势计算!D215</f>
        <v>7.8031052727212113E-2</v>
      </c>
      <c r="L216" s="1">
        <f>RRG趋势计算!G215</f>
        <v>-0.12289384197323727</v>
      </c>
    </row>
    <row r="217" spans="1:12">
      <c r="A217" s="21">
        <f>RRG趋势计算!A216</f>
        <v>44876</v>
      </c>
      <c r="B217" s="1" t="str">
        <f>RRG趋势计算!H216</f>
        <v>减弱</v>
      </c>
      <c r="C217" s="1">
        <f>价格指标计算!R217</f>
        <v>0</v>
      </c>
      <c r="D217" s="1" t="str">
        <f>RRG趋势计算!F216</f>
        <v>上升</v>
      </c>
      <c r="E217" s="1" t="str">
        <f t="shared" si="9"/>
        <v>持仓</v>
      </c>
      <c r="F217" s="1" t="str">
        <f t="shared" si="10"/>
        <v>趋势上升,趋势溢价持有</v>
      </c>
      <c r="G217" s="20" t="str">
        <f t="shared" si="11"/>
        <v>持仓</v>
      </c>
      <c r="I217" s="1">
        <f>价格指标计算!B217</f>
        <v>3.5118</v>
      </c>
      <c r="K217" s="1">
        <f>RRG趋势计算!D216</f>
        <v>4.050081931759042E-2</v>
      </c>
      <c r="L217" s="1">
        <f>RRG趋势计算!G216</f>
        <v>-0.15975523390585611</v>
      </c>
    </row>
    <row r="218" spans="1:12">
      <c r="A218" s="21">
        <f>RRG趋势计算!A217</f>
        <v>44879</v>
      </c>
      <c r="B218" s="1" t="str">
        <f>RRG趋势计算!H217</f>
        <v>滞后</v>
      </c>
      <c r="C218" s="1">
        <f>价格指标计算!R218</f>
        <v>0</v>
      </c>
      <c r="D218" s="1" t="str">
        <f>RRG趋势计算!F217</f>
        <v>上升</v>
      </c>
      <c r="E218" s="1" t="str">
        <f t="shared" si="9"/>
        <v>持仓</v>
      </c>
      <c r="F218" s="1" t="str">
        <f t="shared" si="10"/>
        <v>趋势上升,趋势溢价持有</v>
      </c>
      <c r="G218" s="20" t="str">
        <f t="shared" si="11"/>
        <v>持仓</v>
      </c>
      <c r="I218" s="1">
        <f>价格指标计算!B218</f>
        <v>3.6017999999999999</v>
      </c>
      <c r="K218" s="1">
        <f>RRG趋势计算!D217</f>
        <v>-0.16584772943241122</v>
      </c>
      <c r="L218" s="1">
        <f>RRG趋势计算!G217</f>
        <v>-0.35759259943873856</v>
      </c>
    </row>
    <row r="219" spans="1:12">
      <c r="A219" s="21">
        <f>RRG趋势计算!A218</f>
        <v>44880</v>
      </c>
      <c r="B219" s="1" t="str">
        <f>RRG趋势计算!H218</f>
        <v>滞后</v>
      </c>
      <c r="C219" s="1">
        <f>价格指标计算!R219</f>
        <v>0</v>
      </c>
      <c r="D219" s="1" t="str">
        <f>RRG趋势计算!F218</f>
        <v>上升</v>
      </c>
      <c r="E219" s="1" t="str">
        <f t="shared" si="9"/>
        <v>持仓</v>
      </c>
      <c r="F219" s="1" t="str">
        <f t="shared" si="10"/>
        <v>趋势上升,趋势溢价持有</v>
      </c>
      <c r="G219" s="20" t="str">
        <f t="shared" si="11"/>
        <v>持仓</v>
      </c>
      <c r="I219" s="1">
        <f>价格指标计算!B219</f>
        <v>3.6374</v>
      </c>
      <c r="K219" s="1">
        <f>RRG趋势计算!D218</f>
        <v>-0.23334770756890943</v>
      </c>
      <c r="L219" s="1">
        <f>RRG趋势计算!G218</f>
        <v>-0.44046726373265788</v>
      </c>
    </row>
    <row r="220" spans="1:12">
      <c r="A220" s="21">
        <f>RRG趋势计算!A219</f>
        <v>44881</v>
      </c>
      <c r="B220" s="1" t="str">
        <f>RRG趋势计算!H219</f>
        <v>滞后</v>
      </c>
      <c r="C220" s="1">
        <f>价格指标计算!R220</f>
        <v>0</v>
      </c>
      <c r="D220" s="1" t="str">
        <f>RRG趋势计算!F219</f>
        <v>上升</v>
      </c>
      <c r="E220" s="1" t="str">
        <f t="shared" si="9"/>
        <v>持仓</v>
      </c>
      <c r="F220" s="1" t="str">
        <f t="shared" si="10"/>
        <v>趋势上升,趋势溢价持有</v>
      </c>
      <c r="G220" s="20" t="str">
        <f t="shared" si="11"/>
        <v>持仓</v>
      </c>
      <c r="I220" s="1">
        <f>价格指标计算!B220</f>
        <v>3.6690999999999998</v>
      </c>
      <c r="K220" s="1">
        <f>RRG趋势计算!D219</f>
        <v>-0.34739506059279224</v>
      </c>
      <c r="L220" s="1">
        <f>RRG趋势计算!G219</f>
        <v>-0.5604671189130106</v>
      </c>
    </row>
    <row r="221" spans="1:12">
      <c r="A221" s="21">
        <f>RRG趋势计算!A220</f>
        <v>44882</v>
      </c>
      <c r="B221" s="1" t="str">
        <f>RRG趋势计算!H220</f>
        <v>滞后</v>
      </c>
      <c r="C221" s="1">
        <f>价格指标计算!R221</f>
        <v>0</v>
      </c>
      <c r="D221" s="1" t="str">
        <f>RRG趋势计算!F220</f>
        <v>上升</v>
      </c>
      <c r="E221" s="1" t="str">
        <f t="shared" si="9"/>
        <v>持仓</v>
      </c>
      <c r="F221" s="1" t="str">
        <f t="shared" si="10"/>
        <v>趋势上升,趋势溢价持有</v>
      </c>
      <c r="G221" s="20" t="str">
        <f t="shared" si="11"/>
        <v>持仓</v>
      </c>
      <c r="I221" s="1">
        <f>价格指标计算!B221</f>
        <v>3.6671</v>
      </c>
      <c r="K221" s="1">
        <f>RRG趋势计算!D220</f>
        <v>-0.37873185853702918</v>
      </c>
      <c r="L221" s="1">
        <f>RRG趋势计算!G220</f>
        <v>-0.58841979965595925</v>
      </c>
    </row>
    <row r="222" spans="1:12">
      <c r="A222" s="21">
        <f>RRG趋势计算!A221</f>
        <v>44883</v>
      </c>
      <c r="B222" s="1" t="str">
        <f>RRG趋势计算!H221</f>
        <v>滞后</v>
      </c>
      <c r="C222" s="1">
        <f>价格指标计算!R222</f>
        <v>0</v>
      </c>
      <c r="D222" s="1" t="str">
        <f>RRG趋势计算!F221</f>
        <v>上升</v>
      </c>
      <c r="E222" s="1" t="str">
        <f t="shared" si="9"/>
        <v>持仓</v>
      </c>
      <c r="F222" s="1" t="str">
        <f t="shared" si="10"/>
        <v>趋势上升,趋势溢价持有</v>
      </c>
      <c r="G222" s="20" t="str">
        <f t="shared" si="11"/>
        <v>持仓</v>
      </c>
      <c r="I222" s="1">
        <f>价格指标计算!B222</f>
        <v>3.6671</v>
      </c>
      <c r="K222" s="1">
        <f>RRG趋势计算!D221</f>
        <v>-0.39485592528669677</v>
      </c>
      <c r="L222" s="1">
        <f>RRG趋势计算!G221</f>
        <v>-0.60495114327085986</v>
      </c>
    </row>
    <row r="223" spans="1:12">
      <c r="A223" s="21">
        <f>RRG趋势计算!A222</f>
        <v>44886</v>
      </c>
      <c r="B223" s="1" t="str">
        <f>RRG趋势计算!H222</f>
        <v>滞后</v>
      </c>
      <c r="C223" s="1">
        <f>价格指标计算!R223</f>
        <v>0</v>
      </c>
      <c r="D223" s="1" t="str">
        <f>RRG趋势计算!F222</f>
        <v>上升</v>
      </c>
      <c r="E223" s="1" t="str">
        <f t="shared" si="9"/>
        <v>持仓</v>
      </c>
      <c r="F223" s="1" t="str">
        <f t="shared" si="10"/>
        <v>趋势上升,趋势溢价持有</v>
      </c>
      <c r="G223" s="20" t="str">
        <f t="shared" si="11"/>
        <v>持仓</v>
      </c>
      <c r="I223" s="1">
        <f>价格指标计算!B223</f>
        <v>3.6671</v>
      </c>
      <c r="K223" s="1">
        <f>RRG趋势计算!D222</f>
        <v>-0.42144932364728271</v>
      </c>
      <c r="L223" s="1">
        <f>RRG趋势计算!G222</f>
        <v>-0.60727054624606369</v>
      </c>
    </row>
    <row r="224" spans="1:12">
      <c r="A224" s="21">
        <f>RRG趋势计算!A223</f>
        <v>44887</v>
      </c>
      <c r="B224" s="1" t="str">
        <f>RRG趋势计算!H223</f>
        <v>滞后</v>
      </c>
      <c r="C224" s="1">
        <f>价格指标计算!R224</f>
        <v>0</v>
      </c>
      <c r="D224" s="1" t="str">
        <f>RRG趋势计算!F223</f>
        <v>下降</v>
      </c>
      <c r="E224" s="1" t="str">
        <f t="shared" si="9"/>
        <v>空仓</v>
      </c>
      <c r="F224" s="1" t="str">
        <f t="shared" si="10"/>
        <v>趋势滞后+下降,空仓</v>
      </c>
      <c r="G224" s="20" t="str">
        <f t="shared" si="11"/>
        <v>空仓</v>
      </c>
      <c r="I224" s="1">
        <f>价格指标计算!B224</f>
        <v>3.6621000000000001</v>
      </c>
      <c r="K224" s="1">
        <f>RRG趋势计算!D223</f>
        <v>-0.43352744419032918</v>
      </c>
      <c r="L224" s="1">
        <f>RRG趋势计算!G223</f>
        <v>-0.6173061811984959</v>
      </c>
    </row>
    <row r="225" spans="1:12">
      <c r="A225" s="21">
        <f>RRG趋势计算!A224</f>
        <v>44888</v>
      </c>
      <c r="B225" s="1" t="str">
        <f>RRG趋势计算!H224</f>
        <v>滞后</v>
      </c>
      <c r="C225" s="1">
        <f>价格指标计算!R225</f>
        <v>0</v>
      </c>
      <c r="D225" s="1" t="str">
        <f>RRG趋势计算!F224</f>
        <v>下降</v>
      </c>
      <c r="E225" s="1" t="str">
        <f t="shared" si="9"/>
        <v>空仓</v>
      </c>
      <c r="F225" s="1" t="str">
        <f t="shared" si="10"/>
        <v>趋势滞后+下降,空仓</v>
      </c>
      <c r="G225" s="20" t="str">
        <f t="shared" si="11"/>
        <v>空仓</v>
      </c>
      <c r="I225" s="1">
        <f>价格指标计算!B225</f>
        <v>3.6703999999999999</v>
      </c>
      <c r="K225" s="1">
        <f>RRG趋势计算!D224</f>
        <v>-0.42616883291457519</v>
      </c>
      <c r="L225" s="1">
        <f>RRG趋势计算!G224</f>
        <v>-0.57579222653836304</v>
      </c>
    </row>
    <row r="226" spans="1:12">
      <c r="A226" s="21">
        <f>RRG趋势计算!A225</f>
        <v>44889</v>
      </c>
      <c r="B226" s="1" t="str">
        <f>RRG趋势计算!H225</f>
        <v>滞后</v>
      </c>
      <c r="C226" s="1">
        <f>价格指标计算!R226</f>
        <v>0</v>
      </c>
      <c r="D226" s="1" t="str">
        <f>RRG趋势计算!F225</f>
        <v>下降</v>
      </c>
      <c r="E226" s="1" t="str">
        <f t="shared" si="9"/>
        <v>空仓</v>
      </c>
      <c r="F226" s="1" t="str">
        <f t="shared" si="10"/>
        <v>趋势滞后+下降,空仓</v>
      </c>
      <c r="G226" s="20" t="str">
        <f t="shared" si="11"/>
        <v>空仓</v>
      </c>
      <c r="I226" s="1">
        <f>价格指标计算!B226</f>
        <v>3.6703999999999999</v>
      </c>
      <c r="K226" s="1">
        <f>RRG趋势计算!D225</f>
        <v>-0.40411582194078699</v>
      </c>
      <c r="L226" s="1">
        <f>RRG趋势计算!G225</f>
        <v>-0.57075119410837649</v>
      </c>
    </row>
    <row r="227" spans="1:12">
      <c r="A227" s="21">
        <f>RRG趋势计算!A226</f>
        <v>44890</v>
      </c>
      <c r="B227" s="1" t="str">
        <f>RRG趋势计算!H226</f>
        <v>滞后</v>
      </c>
      <c r="C227" s="1">
        <f>价格指标计算!R227</f>
        <v>0</v>
      </c>
      <c r="D227" s="1" t="str">
        <f>RRG趋势计算!F226</f>
        <v>下降</v>
      </c>
      <c r="E227" s="1" t="str">
        <f t="shared" si="9"/>
        <v>空仓</v>
      </c>
      <c r="F227" s="1" t="str">
        <f t="shared" si="10"/>
        <v>趋势滞后+下降,空仓</v>
      </c>
      <c r="G227" s="20" t="str">
        <f t="shared" si="11"/>
        <v>空仓</v>
      </c>
      <c r="I227" s="1">
        <f>价格指标计算!B227</f>
        <v>3.6608000000000001</v>
      </c>
      <c r="K227" s="1">
        <f>RRG趋势计算!D226</f>
        <v>-0.38998042389812859</v>
      </c>
      <c r="L227" s="1">
        <f>RRG趋势计算!G226</f>
        <v>-0.53885699449212066</v>
      </c>
    </row>
    <row r="228" spans="1:12">
      <c r="A228" s="21">
        <f>RRG趋势计算!A227</f>
        <v>44893</v>
      </c>
      <c r="B228" s="1" t="str">
        <f>RRG趋势计算!H227</f>
        <v>滞后</v>
      </c>
      <c r="C228" s="1">
        <f>价格指标计算!R228</f>
        <v>0</v>
      </c>
      <c r="D228" s="1" t="str">
        <f>RRG趋势计算!F227</f>
        <v>下降</v>
      </c>
      <c r="E228" s="1" t="str">
        <f t="shared" si="9"/>
        <v>空仓</v>
      </c>
      <c r="F228" s="1" t="str">
        <f t="shared" si="10"/>
        <v>趋势滞后+下降,空仓</v>
      </c>
      <c r="G228" s="20" t="str">
        <f t="shared" si="11"/>
        <v>空仓</v>
      </c>
      <c r="I228" s="1">
        <f>价格指标计算!B228</f>
        <v>3.6610999999999998</v>
      </c>
      <c r="K228" s="1">
        <f>RRG趋势计算!D227</f>
        <v>-0.40982652824175236</v>
      </c>
      <c r="L228" s="1">
        <f>RRG趋势计算!G227</f>
        <v>-0.52951873190010268</v>
      </c>
    </row>
    <row r="229" spans="1:12">
      <c r="A229" s="21">
        <f>RRG趋势计算!A228</f>
        <v>44894</v>
      </c>
      <c r="B229" s="1" t="str">
        <f>RRG趋势计算!H228</f>
        <v>滞后</v>
      </c>
      <c r="C229" s="1">
        <f>价格指标计算!R229</f>
        <v>0</v>
      </c>
      <c r="D229" s="1" t="str">
        <f>RRG趋势计算!F228</f>
        <v>下降</v>
      </c>
      <c r="E229" s="1" t="str">
        <f t="shared" si="9"/>
        <v>空仓</v>
      </c>
      <c r="F229" s="1" t="str">
        <f t="shared" si="10"/>
        <v>趋势滞后+下降,空仓</v>
      </c>
      <c r="G229" s="20" t="str">
        <f t="shared" si="11"/>
        <v>空仓</v>
      </c>
      <c r="I229" s="1">
        <f>价格指标计算!B229</f>
        <v>3.6909000000000001</v>
      </c>
      <c r="K229" s="1">
        <f>RRG趋势计算!D228</f>
        <v>-0.45129443022311477</v>
      </c>
      <c r="L229" s="1">
        <f>RRG趋势计算!G228</f>
        <v>-0.52932548295032689</v>
      </c>
    </row>
    <row r="230" spans="1:12">
      <c r="A230" s="21">
        <f>RRG趋势计算!A229</f>
        <v>44895</v>
      </c>
      <c r="B230" s="1" t="str">
        <f>RRG趋势计算!H229</f>
        <v>滞后</v>
      </c>
      <c r="C230" s="1">
        <f>价格指标计算!R230</f>
        <v>0</v>
      </c>
      <c r="D230" s="1" t="str">
        <f>RRG趋势计算!F229</f>
        <v>下降</v>
      </c>
      <c r="E230" s="1" t="str">
        <f t="shared" si="9"/>
        <v>空仓</v>
      </c>
      <c r="F230" s="1" t="str">
        <f t="shared" si="10"/>
        <v>趋势滞后+下降,空仓</v>
      </c>
      <c r="G230" s="20" t="str">
        <f t="shared" si="11"/>
        <v>空仓</v>
      </c>
      <c r="I230" s="1">
        <f>价格指标计算!B230</f>
        <v>3.7159</v>
      </c>
      <c r="K230" s="1">
        <f>RRG趋势计算!D229</f>
        <v>-0.45852892073822149</v>
      </c>
      <c r="L230" s="1">
        <f>RRG趋势计算!G229</f>
        <v>-0.49902974005581191</v>
      </c>
    </row>
    <row r="231" spans="1:12">
      <c r="A231" s="21">
        <f>RRG趋势计算!A230</f>
        <v>44896</v>
      </c>
      <c r="B231" s="1" t="str">
        <f>RRG趋势计算!H230</f>
        <v>滞后</v>
      </c>
      <c r="C231" s="1">
        <f>价格指标计算!R231</f>
        <v>0</v>
      </c>
      <c r="D231" s="1" t="str">
        <f>RRG趋势计算!F230</f>
        <v>下降</v>
      </c>
      <c r="E231" s="1" t="str">
        <f t="shared" si="9"/>
        <v>空仓</v>
      </c>
      <c r="F231" s="1" t="str">
        <f t="shared" si="10"/>
        <v>趋势滞后+下降,空仓</v>
      </c>
      <c r="G231" s="20" t="str">
        <f t="shared" si="11"/>
        <v>空仓</v>
      </c>
      <c r="I231" s="1">
        <f>价格指标计算!B231</f>
        <v>3.7223000000000002</v>
      </c>
      <c r="K231" s="1">
        <f>RRG趋势计算!D230</f>
        <v>-0.51062204566505454</v>
      </c>
      <c r="L231" s="1">
        <f>RRG趋势计算!G230</f>
        <v>-0.34477431623264332</v>
      </c>
    </row>
    <row r="232" spans="1:12">
      <c r="A232" s="21">
        <f>RRG趋势计算!A231</f>
        <v>44897</v>
      </c>
      <c r="B232" s="1" t="str">
        <f>RRG趋势计算!H231</f>
        <v>滞后</v>
      </c>
      <c r="C232" s="1">
        <f>价格指标计算!R232</f>
        <v>0</v>
      </c>
      <c r="D232" s="1" t="str">
        <f>RRG趋势计算!F231</f>
        <v>下降</v>
      </c>
      <c r="E232" s="1" t="str">
        <f t="shared" si="9"/>
        <v>空仓</v>
      </c>
      <c r="F232" s="1" t="str">
        <f t="shared" si="10"/>
        <v>趋势滞后+下降,空仓</v>
      </c>
      <c r="G232" s="20" t="str">
        <f t="shared" si="11"/>
        <v>空仓</v>
      </c>
      <c r="I232" s="1">
        <f>价格指标计算!B232</f>
        <v>3.7277999999999998</v>
      </c>
      <c r="K232" s="1">
        <f>RRG趋势计算!D231</f>
        <v>-0.51131340622750932</v>
      </c>
      <c r="L232" s="1">
        <f>RRG趋势计算!G231</f>
        <v>-0.27796569865859988</v>
      </c>
    </row>
    <row r="233" spans="1:12">
      <c r="A233" s="21">
        <f>RRG趋势计算!A232</f>
        <v>44900</v>
      </c>
      <c r="B233" s="1" t="str">
        <f>RRG趋势计算!H232</f>
        <v>滞后</v>
      </c>
      <c r="C233" s="1">
        <f>价格指标计算!R233</f>
        <v>0</v>
      </c>
      <c r="D233" s="1" t="str">
        <f>RRG趋势计算!F232</f>
        <v>下降</v>
      </c>
      <c r="E233" s="1" t="str">
        <f t="shared" si="9"/>
        <v>空仓</v>
      </c>
      <c r="F233" s="1" t="str">
        <f t="shared" si="10"/>
        <v>趋势滞后+下降,空仓</v>
      </c>
      <c r="G233" s="20" t="str">
        <f t="shared" si="11"/>
        <v>空仓</v>
      </c>
      <c r="I233" s="1">
        <f>价格指标计算!B233</f>
        <v>3.7328000000000001</v>
      </c>
      <c r="K233" s="1">
        <f>RRG趋势计算!D232</f>
        <v>-0.53001406018278185</v>
      </c>
      <c r="L233" s="1">
        <f>RRG趋势计算!G232</f>
        <v>-0.18261899958998962</v>
      </c>
    </row>
    <row r="234" spans="1:12">
      <c r="A234" s="21">
        <f>RRG趋势计算!A233</f>
        <v>44901</v>
      </c>
      <c r="B234" s="1" t="str">
        <f>RRG趋势计算!H233</f>
        <v>滞后</v>
      </c>
      <c r="C234" s="1">
        <f>价格指标计算!R234</f>
        <v>0</v>
      </c>
      <c r="D234" s="1" t="str">
        <f>RRG趋势计算!F233</f>
        <v>下降</v>
      </c>
      <c r="E234" s="1" t="str">
        <f t="shared" si="9"/>
        <v>空仓</v>
      </c>
      <c r="F234" s="1" t="str">
        <f t="shared" si="10"/>
        <v>趋势滞后+下降,空仓</v>
      </c>
      <c r="G234" s="20" t="str">
        <f t="shared" si="11"/>
        <v>空仓</v>
      </c>
      <c r="I234" s="1">
        <f>价格指标计算!B234</f>
        <v>3.7378999999999998</v>
      </c>
      <c r="K234" s="1">
        <f>RRG趋势计算!D233</f>
        <v>-0.56736678315910671</v>
      </c>
      <c r="L234" s="1">
        <f>RRG趋势计算!G233</f>
        <v>-0.18863492462207754</v>
      </c>
    </row>
    <row r="235" spans="1:12">
      <c r="A235" s="21">
        <f>RRG趋势计算!A234</f>
        <v>44902</v>
      </c>
      <c r="B235" s="1" t="str">
        <f>RRG趋势计算!H234</f>
        <v>滞后</v>
      </c>
      <c r="C235" s="1">
        <f>价格指标计算!R235</f>
        <v>0</v>
      </c>
      <c r="D235" s="1" t="str">
        <f>RRG趋势计算!F234</f>
        <v>下降</v>
      </c>
      <c r="E235" s="1" t="str">
        <f t="shared" si="9"/>
        <v>空仓</v>
      </c>
      <c r="F235" s="1" t="str">
        <f t="shared" si="10"/>
        <v>趋势滞后+下降,空仓</v>
      </c>
      <c r="G235" s="20" t="str">
        <f t="shared" si="11"/>
        <v>空仓</v>
      </c>
      <c r="I235" s="1">
        <f>价格指标计算!B235</f>
        <v>3.8098999999999998</v>
      </c>
      <c r="K235" s="1">
        <f>RRG趋势计算!D234</f>
        <v>-0.67414197229342943</v>
      </c>
      <c r="L235" s="1">
        <f>RRG趋势计算!G234</f>
        <v>-0.27928604700673265</v>
      </c>
    </row>
    <row r="236" spans="1:12">
      <c r="A236" s="21">
        <f>RRG趋势计算!A235</f>
        <v>44903</v>
      </c>
      <c r="B236" s="1" t="str">
        <f>RRG趋势计算!H235</f>
        <v>滞后</v>
      </c>
      <c r="C236" s="1">
        <f>价格指标计算!R236</f>
        <v>0</v>
      </c>
      <c r="D236" s="1" t="str">
        <f>RRG趋势计算!F235</f>
        <v>下降</v>
      </c>
      <c r="E236" s="1" t="str">
        <f t="shared" si="9"/>
        <v>空仓</v>
      </c>
      <c r="F236" s="1" t="str">
        <f t="shared" si="10"/>
        <v>趋势滞后+下降,空仓</v>
      </c>
      <c r="G236" s="20" t="str">
        <f t="shared" si="11"/>
        <v>空仓</v>
      </c>
      <c r="I236" s="1">
        <f>价格指标计算!B236</f>
        <v>3.81</v>
      </c>
      <c r="K236" s="1">
        <f>RRG趋势计算!D235</f>
        <v>-0.66864412741322043</v>
      </c>
      <c r="L236" s="1">
        <f>RRG趋势计算!G235</f>
        <v>-0.24719480376593772</v>
      </c>
    </row>
    <row r="237" spans="1:12">
      <c r="A237" s="21">
        <f>RRG趋势计算!A236</f>
        <v>44904</v>
      </c>
      <c r="B237" s="1" t="str">
        <f>RRG趋势计算!H236</f>
        <v>滞后</v>
      </c>
      <c r="C237" s="1">
        <f>价格指标计算!R237</f>
        <v>0</v>
      </c>
      <c r="D237" s="1" t="str">
        <f>RRG趋势计算!F236</f>
        <v>下降</v>
      </c>
      <c r="E237" s="1" t="str">
        <f t="shared" si="9"/>
        <v>空仓</v>
      </c>
      <c r="F237" s="1" t="str">
        <f t="shared" si="10"/>
        <v>趋势滞后+下降,空仓</v>
      </c>
      <c r="G237" s="20" t="str">
        <f t="shared" si="11"/>
        <v>空仓</v>
      </c>
      <c r="I237" s="1">
        <f>价格指标计算!B237</f>
        <v>3.8155999999999999</v>
      </c>
      <c r="K237" s="1">
        <f>RRG趋势计算!D236</f>
        <v>-0.70561736524450414</v>
      </c>
      <c r="L237" s="1">
        <f>RRG趋势计算!G236</f>
        <v>-0.27208992105417495</v>
      </c>
    </row>
    <row r="238" spans="1:12">
      <c r="A238" s="21">
        <f>RRG趋势计算!A237</f>
        <v>44907</v>
      </c>
      <c r="B238" s="1" t="str">
        <f>RRG趋势计算!H237</f>
        <v>滞后</v>
      </c>
      <c r="C238" s="1">
        <f>价格指标计算!R238</f>
        <v>0</v>
      </c>
      <c r="D238" s="1" t="str">
        <f>RRG趋势计算!F237</f>
        <v>下降</v>
      </c>
      <c r="E238" s="1" t="str">
        <f t="shared" si="9"/>
        <v>空仓</v>
      </c>
      <c r="F238" s="1" t="str">
        <f t="shared" si="10"/>
        <v>趋势滞后+下降,空仓</v>
      </c>
      <c r="G238" s="20" t="str">
        <f t="shared" si="11"/>
        <v>空仓</v>
      </c>
      <c r="I238" s="1">
        <f>价格指标计算!B238</f>
        <v>3.8603999999999998</v>
      </c>
      <c r="K238" s="1">
        <f>RRG趋势计算!D237</f>
        <v>-0.7683506812466212</v>
      </c>
      <c r="L238" s="1">
        <f>RRG趋势计算!G237</f>
        <v>-0.34218184833204601</v>
      </c>
    </row>
    <row r="239" spans="1:12">
      <c r="A239" s="21">
        <f>RRG趋势计算!A238</f>
        <v>44908</v>
      </c>
      <c r="B239" s="1" t="str">
        <f>RRG趋势计算!H238</f>
        <v>滞后</v>
      </c>
      <c r="C239" s="1">
        <f>价格指标计算!R239</f>
        <v>0</v>
      </c>
      <c r="D239" s="1" t="str">
        <f>RRG趋势计算!F238</f>
        <v>下降</v>
      </c>
      <c r="E239" s="1" t="str">
        <f t="shared" si="9"/>
        <v>空仓</v>
      </c>
      <c r="F239" s="1" t="str">
        <f t="shared" si="10"/>
        <v>趋势滞后+下降,空仓</v>
      </c>
      <c r="G239" s="20" t="str">
        <f t="shared" si="11"/>
        <v>空仓</v>
      </c>
      <c r="I239" s="1">
        <f>价格指标计算!B239</f>
        <v>3.9872000000000001</v>
      </c>
      <c r="K239" s="1">
        <f>RRG趋势计算!D238</f>
        <v>-0.90062387161734536</v>
      </c>
      <c r="L239" s="1">
        <f>RRG趋势计算!G238</f>
        <v>-0.49650804967655837</v>
      </c>
    </row>
    <row r="240" spans="1:12">
      <c r="A240" s="21">
        <f>RRG趋势计算!A239</f>
        <v>44909</v>
      </c>
      <c r="B240" s="1" t="str">
        <f>RRG趋势计算!H239</f>
        <v>滞后</v>
      </c>
      <c r="C240" s="1">
        <f>价格指标计算!R240</f>
        <v>0</v>
      </c>
      <c r="D240" s="1" t="str">
        <f>RRG趋势计算!F239</f>
        <v>下降</v>
      </c>
      <c r="E240" s="1" t="str">
        <f t="shared" si="9"/>
        <v>空仓</v>
      </c>
      <c r="F240" s="1" t="str">
        <f t="shared" si="10"/>
        <v>趋势滞后+下降,空仓</v>
      </c>
      <c r="G240" s="20" t="str">
        <f t="shared" si="11"/>
        <v>空仓</v>
      </c>
      <c r="I240" s="1">
        <f>价格指标计算!B240</f>
        <v>3.9922</v>
      </c>
      <c r="K240" s="1">
        <f>RRG趋势计算!D239</f>
        <v>-0.90801368279630479</v>
      </c>
      <c r="L240" s="1">
        <f>RRG趋势计算!G239</f>
        <v>-0.5180332588981762</v>
      </c>
    </row>
    <row r="241" spans="1:12">
      <c r="A241" s="21">
        <f>RRG趋势计算!A240</f>
        <v>44910</v>
      </c>
      <c r="B241" s="1" t="str">
        <f>RRG趋势计算!H240</f>
        <v>滞后</v>
      </c>
      <c r="C241" s="1">
        <f>价格指标计算!R241</f>
        <v>0</v>
      </c>
      <c r="D241" s="1" t="str">
        <f>RRG趋势计算!F240</f>
        <v>下降</v>
      </c>
      <c r="E241" s="1" t="str">
        <f t="shared" si="9"/>
        <v>空仓</v>
      </c>
      <c r="F241" s="1" t="str">
        <f t="shared" si="10"/>
        <v>趋势滞后+下降,空仓</v>
      </c>
      <c r="G241" s="20" t="str">
        <f t="shared" si="11"/>
        <v>空仓</v>
      </c>
      <c r="I241" s="1">
        <f>价格指标计算!B241</f>
        <v>4.0045000000000002</v>
      </c>
      <c r="K241" s="1">
        <f>RRG趋势计算!D240</f>
        <v>-0.88241350868496493</v>
      </c>
      <c r="L241" s="1">
        <f>RRG趋势计算!G240</f>
        <v>-0.47258698044321257</v>
      </c>
    </row>
    <row r="242" spans="1:12">
      <c r="A242" s="21">
        <f>RRG趋势计算!A241</f>
        <v>44911</v>
      </c>
      <c r="B242" s="1" t="str">
        <f>RRG趋势计算!H241</f>
        <v>滞后</v>
      </c>
      <c r="C242" s="1">
        <f>价格指标计算!R242</f>
        <v>0</v>
      </c>
      <c r="D242" s="1" t="str">
        <f>RRG趋势计算!F241</f>
        <v>下降</v>
      </c>
      <c r="E242" s="1" t="str">
        <f t="shared" si="9"/>
        <v>空仓</v>
      </c>
      <c r="F242" s="1" t="str">
        <f t="shared" si="10"/>
        <v>趋势滞后+下降,空仓</v>
      </c>
      <c r="G242" s="20" t="str">
        <f t="shared" si="11"/>
        <v>空仓</v>
      </c>
      <c r="I242" s="1">
        <f>价格指标计算!B242</f>
        <v>4.0034999999999998</v>
      </c>
      <c r="K242" s="1">
        <f>RRG趋势计算!D241</f>
        <v>-0.86283095195404114</v>
      </c>
      <c r="L242" s="1">
        <f>RRG趋势计算!G241</f>
        <v>-0.41153652173092636</v>
      </c>
    </row>
    <row r="243" spans="1:12">
      <c r="A243" s="21">
        <f>RRG趋势计算!A242</f>
        <v>44914</v>
      </c>
      <c r="B243" s="1" t="str">
        <f>RRG趋势计算!H242</f>
        <v>滞后</v>
      </c>
      <c r="C243" s="1">
        <f>价格指标计算!R243</f>
        <v>0</v>
      </c>
      <c r="D243" s="1" t="str">
        <f>RRG趋势计算!F242</f>
        <v>下降</v>
      </c>
      <c r="E243" s="1" t="str">
        <f t="shared" si="9"/>
        <v>空仓</v>
      </c>
      <c r="F243" s="1" t="str">
        <f t="shared" si="10"/>
        <v>趋势滞后+下降,空仓</v>
      </c>
      <c r="G243" s="20" t="str">
        <f t="shared" si="11"/>
        <v>空仓</v>
      </c>
      <c r="I243" s="1">
        <f>价格指标计算!B243</f>
        <v>3.9923999999999999</v>
      </c>
      <c r="K243" s="1">
        <f>RRG趋势计算!D242</f>
        <v>-0.8022289046336617</v>
      </c>
      <c r="L243" s="1">
        <f>RRG趋势计算!G242</f>
        <v>-0.34369998389544021</v>
      </c>
    </row>
    <row r="244" spans="1:12">
      <c r="A244" s="21">
        <f>RRG趋势计算!A243</f>
        <v>44915</v>
      </c>
      <c r="B244" s="1" t="str">
        <f>RRG趋势计算!H243</f>
        <v>滞后</v>
      </c>
      <c r="C244" s="1">
        <f>价格指标计算!R244</f>
        <v>0</v>
      </c>
      <c r="D244" s="1" t="str">
        <f>RRG趋势计算!F243</f>
        <v>下降</v>
      </c>
      <c r="E244" s="1" t="str">
        <f t="shared" si="9"/>
        <v>空仓</v>
      </c>
      <c r="F244" s="1" t="str">
        <f t="shared" si="10"/>
        <v>趋势滞后+下降,空仓</v>
      </c>
      <c r="G244" s="20" t="str">
        <f t="shared" si="11"/>
        <v>空仓</v>
      </c>
      <c r="I244" s="1">
        <f>价格指标计算!B244</f>
        <v>4.0034000000000001</v>
      </c>
      <c r="K244" s="1">
        <f>RRG趋势计算!D243</f>
        <v>-0.75778744318421021</v>
      </c>
      <c r="L244" s="1">
        <f>RRG趋势计算!G243</f>
        <v>-0.24716539751915567</v>
      </c>
    </row>
    <row r="245" spans="1:12">
      <c r="A245" s="21">
        <f>RRG趋势计算!A244</f>
        <v>44916</v>
      </c>
      <c r="B245" s="1" t="str">
        <f>RRG趋势计算!H244</f>
        <v>滞后</v>
      </c>
      <c r="C245" s="1">
        <f>价格指标计算!R245</f>
        <v>0</v>
      </c>
      <c r="D245" s="1" t="str">
        <f>RRG趋势计算!F244</f>
        <v>下降</v>
      </c>
      <c r="E245" s="1" t="str">
        <f t="shared" si="9"/>
        <v>空仓</v>
      </c>
      <c r="F245" s="1" t="str">
        <f t="shared" si="10"/>
        <v>趋势滞后+下降,空仓</v>
      </c>
      <c r="G245" s="20" t="str">
        <f t="shared" si="11"/>
        <v>空仓</v>
      </c>
      <c r="I245" s="1">
        <f>价格指标计算!B245</f>
        <v>3.992</v>
      </c>
      <c r="K245" s="1">
        <f>RRG趋势计算!D244</f>
        <v>-0.71214658378340179</v>
      </c>
      <c r="L245" s="1">
        <f>RRG趋势计算!G244</f>
        <v>-0.20083317755589247</v>
      </c>
    </row>
    <row r="246" spans="1:12">
      <c r="A246" s="21">
        <f>RRG趋势计算!A245</f>
        <v>44917</v>
      </c>
      <c r="B246" s="1" t="str">
        <f>RRG趋势计算!H245</f>
        <v>滞后</v>
      </c>
      <c r="C246" s="1">
        <f>价格指标计算!R246</f>
        <v>0</v>
      </c>
      <c r="D246" s="1" t="str">
        <f>RRG趋势计算!F245</f>
        <v>下降</v>
      </c>
      <c r="E246" s="1" t="str">
        <f t="shared" si="9"/>
        <v>空仓</v>
      </c>
      <c r="F246" s="1" t="str">
        <f t="shared" si="10"/>
        <v>趋势滞后+下降,空仓</v>
      </c>
      <c r="G246" s="20" t="str">
        <f t="shared" si="11"/>
        <v>空仓</v>
      </c>
      <c r="I246" s="1">
        <f>价格指标计算!B246</f>
        <v>3.9876</v>
      </c>
      <c r="K246" s="1">
        <f>RRG趋势计算!D245</f>
        <v>-0.68127073769100877</v>
      </c>
      <c r="L246" s="1">
        <f>RRG趋势计算!G245</f>
        <v>-0.15125667750822691</v>
      </c>
    </row>
    <row r="247" spans="1:12">
      <c r="A247" s="21">
        <f>RRG趋势计算!A246</f>
        <v>44918</v>
      </c>
      <c r="B247" s="1" t="str">
        <f>RRG趋势计算!H246</f>
        <v>滞后</v>
      </c>
      <c r="C247" s="1">
        <f>价格指标计算!R247</f>
        <v>0</v>
      </c>
      <c r="D247" s="1" t="str">
        <f>RRG趋势计算!F246</f>
        <v>下降</v>
      </c>
      <c r="E247" s="1" t="str">
        <f t="shared" si="9"/>
        <v>空仓</v>
      </c>
      <c r="F247" s="1" t="str">
        <f t="shared" si="10"/>
        <v>趋势滞后+下降,空仓</v>
      </c>
      <c r="G247" s="20" t="str">
        <f t="shared" si="11"/>
        <v>空仓</v>
      </c>
      <c r="I247" s="1">
        <f>价格指标计算!B247</f>
        <v>3.9937</v>
      </c>
      <c r="K247" s="1">
        <f>RRG趋势计算!D246</f>
        <v>-0.62978952104135733</v>
      </c>
      <c r="L247" s="1">
        <f>RRG趋势计算!G246</f>
        <v>-6.2422737882250612E-2</v>
      </c>
    </row>
    <row r="248" spans="1:12">
      <c r="A248" s="21">
        <f>RRG趋势计算!A247</f>
        <v>44921</v>
      </c>
      <c r="B248" s="1" t="str">
        <f>RRG趋势计算!H247</f>
        <v>改善</v>
      </c>
      <c r="C248" s="1">
        <f>价格指标计算!R248</f>
        <v>0</v>
      </c>
      <c r="D248" s="1" t="str">
        <f>RRG趋势计算!F247</f>
        <v>下降</v>
      </c>
      <c r="E248" s="1" t="str">
        <f t="shared" si="9"/>
        <v>持仓</v>
      </c>
      <c r="F248" s="1" t="str">
        <f t="shared" si="10"/>
        <v>趋势尚可+下降,持有</v>
      </c>
      <c r="G248" s="20" t="str">
        <f t="shared" si="11"/>
        <v>持仓</v>
      </c>
      <c r="I248" s="1">
        <f>价格指标计算!B248</f>
        <v>3.9964</v>
      </c>
      <c r="K248" s="1">
        <f>RRG趋势计算!D247</f>
        <v>-0.58913716885639067</v>
      </c>
      <c r="L248" s="1">
        <f>RRG趋势计算!G247</f>
        <v>8.5004803437038756E-2</v>
      </c>
    </row>
    <row r="249" spans="1:12">
      <c r="A249" s="21">
        <f>RRG趋势计算!A248</f>
        <v>44922</v>
      </c>
      <c r="B249" s="1" t="str">
        <f>RRG趋势计算!H248</f>
        <v>改善</v>
      </c>
      <c r="C249" s="1">
        <f>价格指标计算!R249</f>
        <v>0</v>
      </c>
      <c r="D249" s="1" t="str">
        <f>RRG趋势计算!F248</f>
        <v>下降</v>
      </c>
      <c r="E249" s="1" t="str">
        <f t="shared" si="9"/>
        <v>持仓</v>
      </c>
      <c r="F249" s="1" t="str">
        <f t="shared" si="10"/>
        <v>趋势尚可+下降,持有</v>
      </c>
      <c r="G249" s="20" t="str">
        <f t="shared" si="11"/>
        <v>持仓</v>
      </c>
      <c r="I249" s="1">
        <f>价格指标计算!B249</f>
        <v>4.0155000000000003</v>
      </c>
      <c r="K249" s="1">
        <f>RRG趋势计算!D248</f>
        <v>-0.59066721802805144</v>
      </c>
      <c r="L249" s="1">
        <f>RRG趋势计算!G248</f>
        <v>7.7976909385168991E-2</v>
      </c>
    </row>
    <row r="250" spans="1:12">
      <c r="A250" s="21">
        <f>RRG趋势计算!A249</f>
        <v>44923</v>
      </c>
      <c r="B250" s="1" t="str">
        <f>RRG趋势计算!H249</f>
        <v>改善</v>
      </c>
      <c r="C250" s="1">
        <f>价格指标计算!R250</f>
        <v>0</v>
      </c>
      <c r="D250" s="1" t="str">
        <f>RRG趋势计算!F249</f>
        <v>下降</v>
      </c>
      <c r="E250" s="1" t="str">
        <f t="shared" si="9"/>
        <v>持仓</v>
      </c>
      <c r="F250" s="1" t="str">
        <f t="shared" si="10"/>
        <v>趋势尚可+下降,持有</v>
      </c>
      <c r="G250" s="20" t="str">
        <f t="shared" si="11"/>
        <v>持仓</v>
      </c>
      <c r="I250" s="1">
        <f>价格指标计算!B250</f>
        <v>4.0042</v>
      </c>
      <c r="K250" s="1">
        <f>RRG趋势计算!D249</f>
        <v>-0.58435156039161607</v>
      </c>
      <c r="L250" s="1">
        <f>RRG趋势计算!G249</f>
        <v>0.12126580485288807</v>
      </c>
    </row>
    <row r="251" spans="1:12">
      <c r="A251" s="21">
        <f>RRG趋势计算!A250</f>
        <v>44924</v>
      </c>
      <c r="B251" s="1" t="str">
        <f>RRG趋势计算!H250</f>
        <v>改善</v>
      </c>
      <c r="C251" s="1">
        <f>价格指标计算!R251</f>
        <v>0</v>
      </c>
      <c r="D251" s="1" t="str">
        <f>RRG趋势计算!F250</f>
        <v>下降</v>
      </c>
      <c r="E251" s="1" t="str">
        <f t="shared" si="9"/>
        <v>持仓</v>
      </c>
      <c r="F251" s="1" t="str">
        <f t="shared" si="10"/>
        <v>趋势尚可+下降,持有</v>
      </c>
      <c r="G251" s="20" t="str">
        <f t="shared" si="11"/>
        <v>持仓</v>
      </c>
      <c r="I251" s="1">
        <f>价格指标计算!B251</f>
        <v>3.9927999999999999</v>
      </c>
      <c r="K251" s="1">
        <f>RRG趋势计算!D250</f>
        <v>-0.53847539852422965</v>
      </c>
      <c r="L251" s="1">
        <f>RRG趋势计算!G250</f>
        <v>0.22987528272239155</v>
      </c>
    </row>
    <row r="252" spans="1:12">
      <c r="A252" s="21">
        <f>RRG趋势计算!A251</f>
        <v>44925</v>
      </c>
      <c r="B252" s="1" t="str">
        <f>RRG趋势计算!H251</f>
        <v>改善</v>
      </c>
      <c r="C252" s="1">
        <f>价格指标计算!R252</f>
        <v>0</v>
      </c>
      <c r="D252" s="1" t="str">
        <f>RRG趋势计算!F251</f>
        <v>下降</v>
      </c>
      <c r="E252" s="1" t="str">
        <f t="shared" si="9"/>
        <v>持仓</v>
      </c>
      <c r="F252" s="1" t="str">
        <f t="shared" si="10"/>
        <v>趋势尚可+下降,持有</v>
      </c>
      <c r="G252" s="20" t="str">
        <f t="shared" si="11"/>
        <v>持仓</v>
      </c>
      <c r="I252" s="1">
        <f>价格指标计算!B252</f>
        <v>3.9864000000000002</v>
      </c>
      <c r="K252" s="1">
        <f>RRG趋势计算!D251</f>
        <v>-0.5280038179682256</v>
      </c>
      <c r="L252" s="1">
        <f>RRG趋势计算!G251</f>
        <v>0.37262005364911976</v>
      </c>
    </row>
    <row r="253" spans="1:12">
      <c r="A253" s="21">
        <f>RRG趋势计算!A252</f>
        <v>44926</v>
      </c>
      <c r="B253" s="1" t="str">
        <f>RRG趋势计算!H252</f>
        <v>改善</v>
      </c>
      <c r="C253" s="1">
        <f>价格指标计算!R253</f>
        <v>0</v>
      </c>
      <c r="D253" s="1" t="str">
        <f>RRG趋势计算!F252</f>
        <v>下降</v>
      </c>
      <c r="E253" s="1" t="str">
        <f t="shared" si="9"/>
        <v>持仓</v>
      </c>
      <c r="F253" s="1" t="str">
        <f t="shared" si="10"/>
        <v>趋势尚可+下降,持有</v>
      </c>
      <c r="G253" s="20" t="str">
        <f t="shared" si="11"/>
        <v>持仓</v>
      </c>
      <c r="I253" s="1">
        <f>价格指标计算!B253</f>
        <v>3.9864000000000002</v>
      </c>
      <c r="K253" s="1">
        <f>RRG趋势计算!D252</f>
        <v>-0.49514204636713632</v>
      </c>
      <c r="L253" s="1">
        <f>RRG趋势计算!G252</f>
        <v>0.41287163642916846</v>
      </c>
    </row>
    <row r="254" spans="1:12">
      <c r="A254" s="21">
        <f>RRG趋势计算!A253</f>
        <v>44929</v>
      </c>
      <c r="B254" s="1" t="str">
        <f>RRG趋势计算!H253</f>
        <v>改善</v>
      </c>
      <c r="C254" s="1">
        <f>价格指标计算!R254</f>
        <v>0</v>
      </c>
      <c r="D254" s="1" t="str">
        <f>RRG趋势计算!F253</f>
        <v>下降</v>
      </c>
      <c r="E254" s="1" t="str">
        <f t="shared" si="9"/>
        <v>持仓</v>
      </c>
      <c r="F254" s="1" t="str">
        <f t="shared" si="10"/>
        <v>趋势尚可+下降,持有</v>
      </c>
      <c r="G254" s="20" t="str">
        <f t="shared" si="11"/>
        <v>持仓</v>
      </c>
      <c r="I254" s="1">
        <f>价格指标计算!B254</f>
        <v>3.9874999999999998</v>
      </c>
      <c r="K254" s="1">
        <f>RRG趋势计算!D253</f>
        <v>-0.43380016733954863</v>
      </c>
      <c r="L254" s="1">
        <f>RRG趋势计算!G253</f>
        <v>0.44861334134541631</v>
      </c>
    </row>
    <row r="255" spans="1:12">
      <c r="A255" s="21">
        <f>RRG趋势计算!A254</f>
        <v>44930</v>
      </c>
      <c r="B255" s="1" t="str">
        <f>RRG趋势计算!H254</f>
        <v>改善</v>
      </c>
      <c r="C255" s="1" t="str">
        <f>价格指标计算!R255</f>
        <v/>
      </c>
      <c r="D255" s="1" t="str">
        <f>RRG趋势计算!F254</f>
        <v>下降</v>
      </c>
      <c r="E255" s="1" t="str">
        <f t="shared" si="9"/>
        <v/>
      </c>
      <c r="F255" s="1" t="str">
        <f t="shared" si="10"/>
        <v/>
      </c>
      <c r="G255" s="20" t="str">
        <f t="shared" si="11"/>
        <v/>
      </c>
      <c r="I255" s="1">
        <f>价格指标计算!B255</f>
        <v>3.9655999999999998</v>
      </c>
      <c r="J255" s="1">
        <f>价格指标计算!Q255</f>
        <v>0.99199999999999999</v>
      </c>
      <c r="K255" s="1">
        <f>RRG趋势计算!D254</f>
        <v>-0.38316975681492726</v>
      </c>
      <c r="L255" s="1">
        <f>RRG趋势计算!G254</f>
        <v>0.47966119513911387</v>
      </c>
    </row>
    <row r="256" spans="1:12">
      <c r="A256" s="21">
        <f>RRG趋势计算!A255</f>
        <v>44931</v>
      </c>
      <c r="B256" s="1" t="str">
        <f>RRG趋势计算!H255</f>
        <v>改善</v>
      </c>
      <c r="C256" s="1" t="str">
        <f>价格指标计算!R256</f>
        <v/>
      </c>
      <c r="D256" s="1" t="str">
        <f>RRG趋势计算!F255</f>
        <v>下降</v>
      </c>
      <c r="E256" s="1" t="str">
        <f t="shared" si="9"/>
        <v/>
      </c>
      <c r="F256" s="1" t="str">
        <f t="shared" si="10"/>
        <v/>
      </c>
      <c r="G256" s="20" t="str">
        <f t="shared" si="11"/>
        <v/>
      </c>
      <c r="I256" s="1">
        <f>价格指标计算!B256</f>
        <v>3.9455</v>
      </c>
      <c r="J256" s="1">
        <f>价格指标计算!Q256</f>
        <v>0.93</v>
      </c>
      <c r="K256" s="1">
        <f>RRG趋势计算!D255</f>
        <v>-0.32919068759533765</v>
      </c>
      <c r="L256" s="1">
        <f>RRG趋势计算!G255</f>
        <v>0.47303821703832405</v>
      </c>
    </row>
    <row r="257" spans="1:12">
      <c r="A257" s="21">
        <f>RRG趋势计算!A256</f>
        <v>44932</v>
      </c>
      <c r="B257" s="1" t="str">
        <f>RRG趋势计算!H256</f>
        <v>改善</v>
      </c>
      <c r="C257" s="1" t="str">
        <f>价格指标计算!R257</f>
        <v>便宜</v>
      </c>
      <c r="D257" s="1" t="str">
        <f>RRG趋势计算!F256</f>
        <v>下降</v>
      </c>
      <c r="E257" s="1" t="str">
        <f t="shared" si="9"/>
        <v>持仓</v>
      </c>
      <c r="F257" s="1" t="str">
        <f t="shared" si="10"/>
        <v>趋势尚可+下降,持有</v>
      </c>
      <c r="G257" s="20" t="str">
        <f t="shared" si="11"/>
        <v>持仓</v>
      </c>
      <c r="I257" s="1">
        <f>价格指标计算!B257</f>
        <v>3.9355000000000002</v>
      </c>
      <c r="J257" s="1">
        <f>价格指标计算!Q257</f>
        <v>0.92600000000000005</v>
      </c>
      <c r="K257" s="1">
        <f>RRG趋势计算!D256</f>
        <v>-0.29993118069415736</v>
      </c>
      <c r="L257" s="1">
        <f>RRG趋势计算!G256</f>
        <v>0.45785626249005285</v>
      </c>
    </row>
    <row r="258" spans="1:12">
      <c r="A258" s="21">
        <f>RRG趋势计算!A257</f>
        <v>44935</v>
      </c>
      <c r="B258" s="1" t="str">
        <f>RRG趋势计算!H257</f>
        <v>改善</v>
      </c>
      <c r="C258" s="1" t="str">
        <f>价格指标计算!R258</f>
        <v>便宜</v>
      </c>
      <c r="D258" s="1" t="str">
        <f>RRG趋势计算!F257</f>
        <v>下降</v>
      </c>
      <c r="E258" s="1" t="str">
        <f t="shared" si="9"/>
        <v>持仓</v>
      </c>
      <c r="F258" s="1" t="str">
        <f t="shared" si="10"/>
        <v>趋势尚可+下降,持有</v>
      </c>
      <c r="G258" s="20" t="str">
        <f t="shared" si="11"/>
        <v>持仓</v>
      </c>
      <c r="I258" s="1">
        <f>价格指标计算!B258</f>
        <v>3.9517000000000002</v>
      </c>
      <c r="J258" s="1">
        <f>价格指标计算!Q258</f>
        <v>0.92800000000000005</v>
      </c>
      <c r="K258" s="1">
        <f>RRG趋势计算!D257</f>
        <v>-0.25237815480020354</v>
      </c>
      <c r="L258" s="1">
        <f>RRG趋势计算!G257</f>
        <v>0.45976842898319825</v>
      </c>
    </row>
    <row r="259" spans="1:12">
      <c r="A259" s="21">
        <f>RRG趋势计算!A258</f>
        <v>44936</v>
      </c>
      <c r="B259" s="1" t="str">
        <f>RRG趋势计算!H258</f>
        <v>改善</v>
      </c>
      <c r="C259" s="1" t="str">
        <f>价格指标计算!R259</f>
        <v>便宜</v>
      </c>
      <c r="D259" s="1" t="str">
        <f>RRG趋势计算!F258</f>
        <v>下降</v>
      </c>
      <c r="E259" s="1" t="str">
        <f t="shared" si="9"/>
        <v>持仓</v>
      </c>
      <c r="F259" s="1" t="str">
        <f t="shared" si="10"/>
        <v>趋势尚可+下降,持有</v>
      </c>
      <c r="G259" s="20" t="str">
        <f t="shared" si="11"/>
        <v>持仓</v>
      </c>
      <c r="I259" s="1">
        <f>价格指标计算!B259</f>
        <v>3.9598</v>
      </c>
      <c r="J259" s="1">
        <f>价格指标计算!Q259</f>
        <v>0.92600000000000005</v>
      </c>
      <c r="K259" s="1">
        <f>RRG趋势计算!D258</f>
        <v>-0.190807728944975</v>
      </c>
      <c r="L259" s="1">
        <f>RRG趋势计算!G258</f>
        <v>0.49046300874603377</v>
      </c>
    </row>
    <row r="260" spans="1:12">
      <c r="A260" s="21">
        <f>RRG趋势计算!A259</f>
        <v>44937</v>
      </c>
      <c r="B260" s="1" t="str">
        <f>RRG趋势计算!H259</f>
        <v>改善</v>
      </c>
      <c r="C260" s="1" t="str">
        <f>价格指标计算!R260</f>
        <v>便宜</v>
      </c>
      <c r="D260" s="1" t="str">
        <f>RRG趋势计算!F259</f>
        <v>下降</v>
      </c>
      <c r="E260" s="1" t="str">
        <f t="shared" si="9"/>
        <v>持仓</v>
      </c>
      <c r="F260" s="1" t="str">
        <f t="shared" si="10"/>
        <v>趋势尚可+下降,持有</v>
      </c>
      <c r="G260" s="20" t="str">
        <f t="shared" si="11"/>
        <v>持仓</v>
      </c>
      <c r="I260" s="1">
        <f>价格指标计算!B260</f>
        <v>3.9647999999999999</v>
      </c>
      <c r="J260" s="1">
        <f>价格指标计算!Q260</f>
        <v>0.92400000000000004</v>
      </c>
      <c r="K260" s="1">
        <f>RRG趋势计算!D259</f>
        <v>-0.21287286490888624</v>
      </c>
      <c r="L260" s="1">
        <f>RRG趋势计算!G259</f>
        <v>0.41691665613247109</v>
      </c>
    </row>
    <row r="261" spans="1:12">
      <c r="A261" s="21">
        <f>RRG趋势计算!A260</f>
        <v>44938</v>
      </c>
      <c r="B261" s="1" t="str">
        <f>RRG趋势计算!H260</f>
        <v>改善</v>
      </c>
      <c r="C261" s="1" t="str">
        <f>价格指标计算!R261</f>
        <v>便宜</v>
      </c>
      <c r="D261" s="1" t="str">
        <f>RRG趋势计算!F260</f>
        <v>下降</v>
      </c>
      <c r="E261" s="1" t="str">
        <f t="shared" ref="E261:E324" si="12">IF(OR(B261="",C261="",D261=""),"",IF(D261="上升","持仓",IF(AND(B261="减弱",C261="贵"),"空仓",IF(AND(B261="减弱",C261="中性"),"空仓",IF(AND(B261="改善",C261="贵"),"空仓",IF(B261="滞后","空仓","持仓"))))))</f>
        <v>持仓</v>
      </c>
      <c r="F261" s="1" t="str">
        <f t="shared" ref="F261:F324" si="13">IF(OR(B261="",C261="",D261=""),"",IF(D261="上升","趋势上升,趋势溢价持有",IF(AND(B261="减弱",C261="贵"),"趋势减弱+价格贵+下降,卖出",IF(AND(B261="减弱",C261="中性"),"趋势减弱+中性+下降,卖出预警",IF(AND(B261="改善",C261="贵"),"趋势改善+贵+下降,卖出",IF(B261="滞后","趋势滞后+下降,空仓","趋势尚可+下降,持有"))))))</f>
        <v>趋势尚可+下降,持有</v>
      </c>
      <c r="G261" s="20" t="str">
        <f t="shared" ref="G261:G324" si="14">E261</f>
        <v>持仓</v>
      </c>
      <c r="I261" s="1">
        <f>价格指标计算!B261</f>
        <v>3.9647999999999999</v>
      </c>
      <c r="J261" s="1">
        <f>价格指标计算!Q261</f>
        <v>0.92200000000000004</v>
      </c>
      <c r="K261" s="1">
        <f>RRG趋势计算!D260</f>
        <v>-0.19230494747048965</v>
      </c>
      <c r="L261" s="1">
        <f>RRG趋势计算!G260</f>
        <v>0.39683222138590102</v>
      </c>
    </row>
    <row r="262" spans="1:12">
      <c r="A262" s="21">
        <f>RRG趋势计算!A261</f>
        <v>44939</v>
      </c>
      <c r="B262" s="1" t="str">
        <f>RRG趋势计算!H261</f>
        <v>改善</v>
      </c>
      <c r="C262" s="1" t="str">
        <f>价格指标计算!R262</f>
        <v>便宜</v>
      </c>
      <c r="D262" s="1" t="str">
        <f>RRG趋势计算!F261</f>
        <v>下降</v>
      </c>
      <c r="E262" s="1" t="str">
        <f t="shared" si="12"/>
        <v>持仓</v>
      </c>
      <c r="F262" s="1" t="str">
        <f t="shared" si="13"/>
        <v>趋势尚可+下降,持有</v>
      </c>
      <c r="G262" s="20" t="str">
        <f t="shared" si="14"/>
        <v>持仓</v>
      </c>
      <c r="I262" s="1">
        <f>价格指标计算!B262</f>
        <v>3.9693999999999998</v>
      </c>
      <c r="J262" s="1">
        <f>价格指标计算!Q262</f>
        <v>0.91850000000000009</v>
      </c>
      <c r="K262" s="1">
        <f>RRG趋势计算!D261</f>
        <v>-0.19112374554366429</v>
      </c>
      <c r="L262" s="1">
        <f>RRG趋势计算!G261</f>
        <v>0.39954347248438715</v>
      </c>
    </row>
    <row r="263" spans="1:12">
      <c r="A263" s="21">
        <f>RRG趋势计算!A262</f>
        <v>44942</v>
      </c>
      <c r="B263" s="1" t="str">
        <f>RRG趋势计算!H262</f>
        <v>改善</v>
      </c>
      <c r="C263" s="1" t="str">
        <f>价格指标计算!R263</f>
        <v>便宜</v>
      </c>
      <c r="D263" s="1" t="str">
        <f>RRG趋势计算!F262</f>
        <v>下降</v>
      </c>
      <c r="E263" s="1" t="str">
        <f t="shared" si="12"/>
        <v>持仓</v>
      </c>
      <c r="F263" s="1" t="str">
        <f t="shared" si="13"/>
        <v>趋势尚可+下降,持有</v>
      </c>
      <c r="G263" s="20" t="str">
        <f t="shared" si="14"/>
        <v>持仓</v>
      </c>
      <c r="I263" s="1">
        <f>价格指标计算!B263</f>
        <v>3.9944999999999999</v>
      </c>
      <c r="J263" s="1">
        <f>价格指标计算!Q263</f>
        <v>0.9365</v>
      </c>
      <c r="K263" s="1">
        <f>RRG趋势计算!D262</f>
        <v>-0.19009124120703547</v>
      </c>
      <c r="L263" s="1">
        <f>RRG趋势计算!G262</f>
        <v>0.3942603191845806</v>
      </c>
    </row>
    <row r="264" spans="1:12">
      <c r="A264" s="21">
        <f>RRG趋势计算!A263</f>
        <v>44943</v>
      </c>
      <c r="B264" s="1" t="str">
        <f>RRG趋势计算!H263</f>
        <v>改善</v>
      </c>
      <c r="C264" s="1" t="str">
        <f>价格指标计算!R264</f>
        <v>便宜</v>
      </c>
      <c r="D264" s="1" t="str">
        <f>RRG趋势计算!F263</f>
        <v>下降</v>
      </c>
      <c r="E264" s="1" t="str">
        <f t="shared" si="12"/>
        <v>持仓</v>
      </c>
      <c r="F264" s="1" t="str">
        <f t="shared" si="13"/>
        <v>趋势尚可+下降,持有</v>
      </c>
      <c r="G264" s="20" t="str">
        <f t="shared" si="14"/>
        <v>持仓</v>
      </c>
      <c r="I264" s="1">
        <f>价格指标计算!B264</f>
        <v>4.0045000000000002</v>
      </c>
      <c r="J264" s="1">
        <f>价格指标计算!Q264</f>
        <v>0.95050000000000001</v>
      </c>
      <c r="K264" s="1">
        <f>RRG趋势计算!D263</f>
        <v>-0.16025054663455496</v>
      </c>
      <c r="L264" s="1">
        <f>RRG趋势计算!G263</f>
        <v>0.3782248518896747</v>
      </c>
    </row>
    <row r="265" spans="1:12">
      <c r="A265" s="21">
        <f>RRG趋势计算!A264</f>
        <v>44944</v>
      </c>
      <c r="B265" s="1" t="str">
        <f>RRG趋势计算!H264</f>
        <v>改善</v>
      </c>
      <c r="C265" s="1" t="str">
        <f>价格指标计算!R265</f>
        <v>便宜</v>
      </c>
      <c r="D265" s="1" t="str">
        <f>RRG趋势计算!F264</f>
        <v>下降</v>
      </c>
      <c r="E265" s="1" t="str">
        <f t="shared" si="12"/>
        <v>持仓</v>
      </c>
      <c r="F265" s="1" t="str">
        <f t="shared" si="13"/>
        <v>趋势尚可+下降,持有</v>
      </c>
      <c r="G265" s="20" t="str">
        <f t="shared" si="14"/>
        <v>持仓</v>
      </c>
      <c r="I265" s="1">
        <f>价格指标计算!B265</f>
        <v>4.0145</v>
      </c>
      <c r="J265" s="1">
        <f>价格指标计算!Q265</f>
        <v>0.95799999999999996</v>
      </c>
      <c r="K265" s="1">
        <f>RRG趋势计算!D264</f>
        <v>-0.16462161126559183</v>
      </c>
      <c r="L265" s="1">
        <f>RRG趋势计算!G264</f>
        <v>0.36338220670263377</v>
      </c>
    </row>
    <row r="266" spans="1:12">
      <c r="A266" s="21">
        <f>RRG趋势计算!A265</f>
        <v>44945</v>
      </c>
      <c r="B266" s="1" t="str">
        <f>RRG趋势计算!H265</f>
        <v>改善</v>
      </c>
      <c r="C266" s="1" t="str">
        <f>价格指标计算!R266</f>
        <v>便宜</v>
      </c>
      <c r="D266" s="1" t="str">
        <f>RRG趋势计算!F265</f>
        <v>下降</v>
      </c>
      <c r="E266" s="1" t="str">
        <f t="shared" si="12"/>
        <v>持仓</v>
      </c>
      <c r="F266" s="1" t="str">
        <f t="shared" si="13"/>
        <v>趋势尚可+下降,持有</v>
      </c>
      <c r="G266" s="20" t="str">
        <f t="shared" si="14"/>
        <v>持仓</v>
      </c>
      <c r="I266" s="1">
        <f>价格指标计算!B266</f>
        <v>4.0255000000000001</v>
      </c>
      <c r="J266" s="1">
        <f>价格指标计算!Q266</f>
        <v>0.97199999999999998</v>
      </c>
      <c r="K266" s="1">
        <f>RRG趋势计算!D265</f>
        <v>-0.14813673879295886</v>
      </c>
      <c r="L266" s="1">
        <f>RRG趋势计算!G265</f>
        <v>0.34700530757417747</v>
      </c>
    </row>
    <row r="267" spans="1:12">
      <c r="A267" s="21">
        <f>RRG趋势计算!A266</f>
        <v>44946</v>
      </c>
      <c r="B267" s="1" t="str">
        <f>RRG趋势计算!H266</f>
        <v>改善</v>
      </c>
      <c r="C267" s="1" t="str">
        <f>价格指标计算!R267</f>
        <v>便宜</v>
      </c>
      <c r="D267" s="1" t="str">
        <f>RRG趋势计算!F266</f>
        <v>下降</v>
      </c>
      <c r="E267" s="1" t="str">
        <f t="shared" si="12"/>
        <v>持仓</v>
      </c>
      <c r="F267" s="1" t="str">
        <f t="shared" si="13"/>
        <v>趋势尚可+下降,持有</v>
      </c>
      <c r="G267" s="20" t="str">
        <f t="shared" si="14"/>
        <v>持仓</v>
      </c>
      <c r="I267" s="1">
        <f>价格指标计算!B267</f>
        <v>4.0301</v>
      </c>
      <c r="J267" s="1">
        <f>价格指标计算!Q267</f>
        <v>0.98599999999999999</v>
      </c>
      <c r="K267" s="1">
        <f>RRG趋势计算!D266</f>
        <v>-0.15785826460387176</v>
      </c>
      <c r="L267" s="1">
        <f>RRG趋势计算!G266</f>
        <v>0.27594190273567687</v>
      </c>
    </row>
    <row r="268" spans="1:12">
      <c r="A268" s="21">
        <f>RRG趋势计算!A267</f>
        <v>44954</v>
      </c>
      <c r="B268" s="1" t="str">
        <f>RRG趋势计算!H267</f>
        <v>改善</v>
      </c>
      <c r="C268" s="1" t="str">
        <f>价格指标计算!R268</f>
        <v>便宜</v>
      </c>
      <c r="D268" s="1" t="str">
        <f>RRG趋势计算!F267</f>
        <v>下降</v>
      </c>
      <c r="E268" s="1" t="str">
        <f t="shared" si="12"/>
        <v>持仓</v>
      </c>
      <c r="F268" s="1" t="str">
        <f t="shared" si="13"/>
        <v>趋势尚可+下降,持有</v>
      </c>
      <c r="G268" s="20" t="str">
        <f t="shared" si="14"/>
        <v>持仓</v>
      </c>
      <c r="I268" s="1">
        <f>价格指标计算!B268</f>
        <v>4.0301</v>
      </c>
      <c r="J268" s="1">
        <f>价格指标计算!Q268</f>
        <v>0.96199999999999997</v>
      </c>
      <c r="K268" s="1">
        <f>RRG趋势计算!D267</f>
        <v>-0.12367118805184374</v>
      </c>
      <c r="L268" s="1">
        <f>RRG趋势计算!G267</f>
        <v>0.25949856876308353</v>
      </c>
    </row>
    <row r="269" spans="1:12">
      <c r="A269" s="21">
        <f>RRG趋势计算!A268</f>
        <v>44955</v>
      </c>
      <c r="B269" s="1" t="str">
        <f>RRG趋势计算!H268</f>
        <v>改善</v>
      </c>
      <c r="C269" s="1" t="str">
        <f>价格指标计算!R269</f>
        <v>便宜</v>
      </c>
      <c r="D269" s="1" t="str">
        <f>RRG趋势计算!F268</f>
        <v>下降</v>
      </c>
      <c r="E269" s="1" t="str">
        <f t="shared" si="12"/>
        <v>持仓</v>
      </c>
      <c r="F269" s="1" t="str">
        <f t="shared" si="13"/>
        <v>趋势尚可+下降,持有</v>
      </c>
      <c r="G269" s="20" t="str">
        <f t="shared" si="14"/>
        <v>持仓</v>
      </c>
      <c r="I269" s="1">
        <f>价格指标计算!B269</f>
        <v>4.0236999999999998</v>
      </c>
      <c r="J269" s="1">
        <f>价格指标计算!Q269</f>
        <v>0.98</v>
      </c>
      <c r="K269" s="1">
        <f>RRG趋势计算!D268</f>
        <v>-0.10446253469142963</v>
      </c>
      <c r="L269" s="1">
        <f>RRG趋势计算!G268</f>
        <v>0.22472815290390802</v>
      </c>
    </row>
    <row r="270" spans="1:12">
      <c r="A270" s="21">
        <f>RRG趋势计算!A269</f>
        <v>44956</v>
      </c>
      <c r="B270" s="1" t="str">
        <f>RRG趋势计算!H269</f>
        <v>改善</v>
      </c>
      <c r="C270" s="1" t="str">
        <f>价格指标计算!R270</f>
        <v>便宜</v>
      </c>
      <c r="D270" s="1" t="str">
        <f>RRG趋势计算!F269</f>
        <v>下降</v>
      </c>
      <c r="E270" s="1" t="str">
        <f t="shared" si="12"/>
        <v>持仓</v>
      </c>
      <c r="F270" s="1" t="str">
        <f t="shared" si="13"/>
        <v>趋势尚可+下降,持有</v>
      </c>
      <c r="G270" s="20" t="str">
        <f t="shared" si="14"/>
        <v>持仓</v>
      </c>
      <c r="I270" s="1">
        <f>价格指标计算!B270</f>
        <v>4.0236999999999998</v>
      </c>
      <c r="J270" s="1">
        <f>价格指标计算!Q270</f>
        <v>0.97599999999999998</v>
      </c>
      <c r="K270" s="1">
        <f>RRG趋势计算!D269</f>
        <v>-8.1762119951556134E-2</v>
      </c>
      <c r="L270" s="1">
        <f>RRG趋势计算!G269</f>
        <v>0.21816906074260123</v>
      </c>
    </row>
    <row r="271" spans="1:12">
      <c r="A271" s="21">
        <f>RRG趋势计算!A270</f>
        <v>44957</v>
      </c>
      <c r="B271" s="1" t="str">
        <f>RRG趋势计算!H270</f>
        <v>改善</v>
      </c>
      <c r="C271" s="1" t="str">
        <f>价格指标计算!R271</f>
        <v>便宜</v>
      </c>
      <c r="D271" s="1" t="str">
        <f>RRG趋势计算!F270</f>
        <v>下降</v>
      </c>
      <c r="E271" s="1" t="str">
        <f t="shared" si="12"/>
        <v>持仓</v>
      </c>
      <c r="F271" s="1" t="str">
        <f t="shared" si="13"/>
        <v>趋势尚可+下降,持有</v>
      </c>
      <c r="G271" s="20" t="str">
        <f t="shared" si="14"/>
        <v>持仓</v>
      </c>
      <c r="I271" s="1">
        <f>价格指标计算!B271</f>
        <v>4.0279999999999996</v>
      </c>
      <c r="J271" s="1">
        <f>价格指标计算!Q271</f>
        <v>0.98799999999999999</v>
      </c>
      <c r="K271" s="1">
        <f>RRG趋势计算!D270</f>
        <v>-6.1884897559005836E-2</v>
      </c>
      <c r="L271" s="1">
        <f>RRG趋势计算!G270</f>
        <v>0.1904932572411977</v>
      </c>
    </row>
    <row r="272" spans="1:12">
      <c r="A272" s="21">
        <f>RRG趋势计算!A271</f>
        <v>44958</v>
      </c>
      <c r="B272" s="1" t="str">
        <f>RRG趋势计算!H271</f>
        <v>改善</v>
      </c>
      <c r="C272" s="1" t="str">
        <f>价格指标计算!R272</f>
        <v>便宜</v>
      </c>
      <c r="D272" s="1" t="str">
        <f>RRG趋势计算!F271</f>
        <v>下降</v>
      </c>
      <c r="E272" s="1" t="str">
        <f t="shared" si="12"/>
        <v>持仓</v>
      </c>
      <c r="F272" s="1" t="str">
        <f t="shared" si="13"/>
        <v>趋势尚可+下降,持有</v>
      </c>
      <c r="G272" s="20" t="str">
        <f t="shared" si="14"/>
        <v>持仓</v>
      </c>
      <c r="I272" s="1">
        <f>价格指标计算!B272</f>
        <v>4.0195999999999996</v>
      </c>
      <c r="J272" s="1">
        <f>价格指标计算!Q272</f>
        <v>0.95799999999999996</v>
      </c>
      <c r="K272" s="1">
        <f>RRG趋势计算!D271</f>
        <v>-3.7610535533683098E-2</v>
      </c>
      <c r="L272" s="1">
        <f>RRG趋势计算!G271</f>
        <v>0.1531971934112919</v>
      </c>
    </row>
    <row r="273" spans="1:12">
      <c r="A273" s="21">
        <f>RRG趋势计算!A272</f>
        <v>44959</v>
      </c>
      <c r="B273" s="1" t="str">
        <f>RRG趋势计算!H272</f>
        <v>改善</v>
      </c>
      <c r="C273" s="1" t="str">
        <f>价格指标计算!R273</f>
        <v>便宜</v>
      </c>
      <c r="D273" s="1" t="str">
        <f>RRG趋势计算!F272</f>
        <v>下降</v>
      </c>
      <c r="E273" s="1" t="str">
        <f t="shared" si="12"/>
        <v>持仓</v>
      </c>
      <c r="F273" s="1" t="str">
        <f t="shared" si="13"/>
        <v>趋势尚可+下降,持有</v>
      </c>
      <c r="G273" s="20" t="str">
        <f t="shared" si="14"/>
        <v>持仓</v>
      </c>
      <c r="I273" s="1">
        <f>价格指标计算!B273</f>
        <v>4.0195999999999996</v>
      </c>
      <c r="J273" s="1">
        <f>价格指标计算!Q273</f>
        <v>0.97</v>
      </c>
      <c r="K273" s="1">
        <f>RRG趋势计算!D272</f>
        <v>-3.561360737699415E-2</v>
      </c>
      <c r="L273" s="1">
        <f>RRG趋势计算!G272</f>
        <v>0.17725925753189209</v>
      </c>
    </row>
    <row r="274" spans="1:12">
      <c r="A274" s="21">
        <f>RRG趋势计算!A273</f>
        <v>44960</v>
      </c>
      <c r="B274" s="1" t="str">
        <f>RRG趋势计算!H273</f>
        <v>领先</v>
      </c>
      <c r="C274" s="1" t="str">
        <f>价格指标计算!R274</f>
        <v>便宜</v>
      </c>
      <c r="D274" s="1" t="str">
        <f>RRG趋势计算!F273</f>
        <v>下降</v>
      </c>
      <c r="E274" s="1" t="str">
        <f t="shared" si="12"/>
        <v>持仓</v>
      </c>
      <c r="F274" s="1" t="str">
        <f t="shared" si="13"/>
        <v>趋势尚可+下降,持有</v>
      </c>
      <c r="G274" s="20" t="str">
        <f t="shared" si="14"/>
        <v>持仓</v>
      </c>
      <c r="I274" s="1">
        <f>价格指标计算!B274</f>
        <v>4.0054999999999996</v>
      </c>
      <c r="J274" s="1">
        <f>价格指标计算!Q274</f>
        <v>0.92649999999999999</v>
      </c>
      <c r="K274" s="1">
        <f>RRG趋势计算!D273</f>
        <v>1.6482982577503691E-2</v>
      </c>
      <c r="L274" s="1">
        <f>RRG趋势计算!G273</f>
        <v>0.20878793004799334</v>
      </c>
    </row>
    <row r="275" spans="1:12">
      <c r="A275" s="21">
        <f>RRG趋势计算!A274</f>
        <v>44963</v>
      </c>
      <c r="B275" s="1" t="str">
        <f>RRG趋势计算!H274</f>
        <v>领先</v>
      </c>
      <c r="C275" s="1" t="str">
        <f>价格指标计算!R275</f>
        <v>便宜</v>
      </c>
      <c r="D275" s="1" t="str">
        <f>RRG趋势计算!F274</f>
        <v>下降</v>
      </c>
      <c r="E275" s="1" t="str">
        <f t="shared" si="12"/>
        <v>持仓</v>
      </c>
      <c r="F275" s="1" t="str">
        <f t="shared" si="13"/>
        <v>趋势尚可+下降,持有</v>
      </c>
      <c r="G275" s="20" t="str">
        <f t="shared" si="14"/>
        <v>持仓</v>
      </c>
      <c r="I275" s="1">
        <f>价格指标计算!B275</f>
        <v>3.9967999999999999</v>
      </c>
      <c r="J275" s="1">
        <f>价格指标计算!Q275</f>
        <v>0.91250000000000009</v>
      </c>
      <c r="K275" s="1">
        <f>RRG趋势计算!D274</f>
        <v>4.6117844844917322E-2</v>
      </c>
      <c r="L275" s="1">
        <f>RRG趋势计算!G274</f>
        <v>0.23724159038858161</v>
      </c>
    </row>
    <row r="276" spans="1:12">
      <c r="A276" s="21">
        <f>RRG趋势计算!A275</f>
        <v>44964</v>
      </c>
      <c r="B276" s="1" t="str">
        <f>RRG趋势计算!H275</f>
        <v>领先</v>
      </c>
      <c r="C276" s="1" t="str">
        <f>价格指标计算!R276</f>
        <v>便宜</v>
      </c>
      <c r="D276" s="1" t="str">
        <f>RRG趋势计算!F275</f>
        <v>下降</v>
      </c>
      <c r="E276" s="1" t="str">
        <f t="shared" si="12"/>
        <v>持仓</v>
      </c>
      <c r="F276" s="1" t="str">
        <f t="shared" si="13"/>
        <v>趋势尚可+下降,持有</v>
      </c>
      <c r="G276" s="20" t="str">
        <f t="shared" si="14"/>
        <v>持仓</v>
      </c>
      <c r="I276" s="1">
        <f>价格指标计算!B276</f>
        <v>3.9855999999999998</v>
      </c>
      <c r="J276" s="1">
        <f>价格指标计算!Q276</f>
        <v>0.879</v>
      </c>
      <c r="K276" s="1">
        <f>RRG趋势计算!D275</f>
        <v>6.5456702759458807E-2</v>
      </c>
      <c r="L276" s="1">
        <f>RRG趋势计算!G275</f>
        <v>0.25554794396649427</v>
      </c>
    </row>
    <row r="277" spans="1:12">
      <c r="A277" s="21">
        <f>RRG趋势计算!A276</f>
        <v>44965</v>
      </c>
      <c r="B277" s="1" t="str">
        <f>RRG趋势计算!H276</f>
        <v>领先</v>
      </c>
      <c r="C277" s="1" t="str">
        <f>价格指标计算!R277</f>
        <v>便宜</v>
      </c>
      <c r="D277" s="1" t="str">
        <f>RRG趋势计算!F276</f>
        <v>下降</v>
      </c>
      <c r="E277" s="1" t="str">
        <f t="shared" si="12"/>
        <v>持仓</v>
      </c>
      <c r="F277" s="1" t="str">
        <f t="shared" si="13"/>
        <v>趋势尚可+下降,持有</v>
      </c>
      <c r="G277" s="20" t="str">
        <f t="shared" si="14"/>
        <v>持仓</v>
      </c>
      <c r="I277" s="1">
        <f>价格指标计算!B277</f>
        <v>3.9758</v>
      </c>
      <c r="J277" s="1">
        <f>价格指标计算!Q277</f>
        <v>0.86299999999999999</v>
      </c>
      <c r="K277" s="1">
        <f>RRG趋势计算!D276</f>
        <v>9.8138226215516156E-2</v>
      </c>
      <c r="L277" s="1">
        <f>RRG趋势计算!G276</f>
        <v>0.25838877285007111</v>
      </c>
    </row>
    <row r="278" spans="1:12">
      <c r="A278" s="21">
        <f>RRG趋势计算!A277</f>
        <v>44966</v>
      </c>
      <c r="B278" s="1" t="str">
        <f>RRG趋势计算!H277</f>
        <v>领先</v>
      </c>
      <c r="C278" s="1" t="str">
        <f>价格指标计算!R278</f>
        <v>便宜</v>
      </c>
      <c r="D278" s="1" t="str">
        <f>RRG趋势计算!F277</f>
        <v>下降</v>
      </c>
      <c r="E278" s="1" t="str">
        <f t="shared" si="12"/>
        <v>持仓</v>
      </c>
      <c r="F278" s="1" t="str">
        <f t="shared" si="13"/>
        <v>趋势尚可+下降,持有</v>
      </c>
      <c r="G278" s="20" t="str">
        <f t="shared" si="14"/>
        <v>持仓</v>
      </c>
      <c r="I278" s="1">
        <f>价格指标计算!B278</f>
        <v>3.9622000000000002</v>
      </c>
      <c r="J278" s="1">
        <f>价格指标计算!Q278</f>
        <v>0.84899999999999998</v>
      </c>
      <c r="K278" s="1">
        <f>RRG趋势计算!D277</f>
        <v>0.13481236275840747</v>
      </c>
      <c r="L278" s="1">
        <f>RRG趋势计算!G277</f>
        <v>0.29943397402399929</v>
      </c>
    </row>
    <row r="279" spans="1:12">
      <c r="A279" s="21">
        <f>RRG趋势计算!A278</f>
        <v>44967</v>
      </c>
      <c r="B279" s="1" t="str">
        <f>RRG趋势计算!H278</f>
        <v>领先</v>
      </c>
      <c r="C279" s="1" t="str">
        <f>价格指标计算!R279</f>
        <v>便宜</v>
      </c>
      <c r="D279" s="1" t="str">
        <f>RRG趋势计算!F278</f>
        <v>下降</v>
      </c>
      <c r="E279" s="1" t="str">
        <f t="shared" si="12"/>
        <v>持仓</v>
      </c>
      <c r="F279" s="1" t="str">
        <f t="shared" si="13"/>
        <v>趋势尚可+下降,持有</v>
      </c>
      <c r="G279" s="20" t="str">
        <f t="shared" si="14"/>
        <v>持仓</v>
      </c>
      <c r="I279" s="1">
        <f>价格指标计算!B279</f>
        <v>3.9424000000000001</v>
      </c>
      <c r="J279" s="1">
        <f>价格指标计算!Q279</f>
        <v>0.83899999999999997</v>
      </c>
      <c r="K279" s="1">
        <f>RRG趋势计算!D278</f>
        <v>0.18546773822312179</v>
      </c>
      <c r="L279" s="1">
        <f>RRG趋势计算!G278</f>
        <v>0.33360447701608065</v>
      </c>
    </row>
    <row r="280" spans="1:12">
      <c r="A280" s="21">
        <f>RRG趋势计算!A279</f>
        <v>44970</v>
      </c>
      <c r="B280" s="1" t="str">
        <f>RRG趋势计算!H279</f>
        <v>领先</v>
      </c>
      <c r="C280" s="1" t="str">
        <f>价格指标计算!R280</f>
        <v>便宜</v>
      </c>
      <c r="D280" s="1" t="str">
        <f>RRG趋势计算!F279</f>
        <v>下降</v>
      </c>
      <c r="E280" s="1" t="str">
        <f t="shared" si="12"/>
        <v>持仓</v>
      </c>
      <c r="F280" s="1" t="str">
        <f t="shared" si="13"/>
        <v>趋势尚可+下降,持有</v>
      </c>
      <c r="G280" s="20" t="str">
        <f t="shared" si="14"/>
        <v>持仓</v>
      </c>
      <c r="I280" s="1">
        <f>价格指标计算!B280</f>
        <v>3.9281000000000001</v>
      </c>
      <c r="J280" s="1">
        <f>价格指标计算!Q280</f>
        <v>0.83299999999999996</v>
      </c>
      <c r="K280" s="1">
        <f>RRG趋势计算!D279</f>
        <v>0.21946903977079213</v>
      </c>
      <c r="L280" s="1">
        <f>RRG趋势计算!G279</f>
        <v>0.37732730437466389</v>
      </c>
    </row>
    <row r="281" spans="1:12">
      <c r="A281" s="21">
        <f>RRG趋势计算!A280</f>
        <v>44971</v>
      </c>
      <c r="B281" s="1" t="str">
        <f>RRG趋势计算!H280</f>
        <v>领先</v>
      </c>
      <c r="C281" s="1" t="str">
        <f>价格指标计算!R281</f>
        <v>便宜</v>
      </c>
      <c r="D281" s="1" t="str">
        <f>RRG趋势计算!F280</f>
        <v>下降</v>
      </c>
      <c r="E281" s="1" t="str">
        <f t="shared" si="12"/>
        <v>持仓</v>
      </c>
      <c r="F281" s="1" t="str">
        <f t="shared" si="13"/>
        <v>趋势尚可+下降,持有</v>
      </c>
      <c r="G281" s="20" t="str">
        <f t="shared" si="14"/>
        <v>持仓</v>
      </c>
      <c r="I281" s="1">
        <f>价格指标计算!B281</f>
        <v>3.9089999999999998</v>
      </c>
      <c r="J281" s="1">
        <f>价格指标计算!Q281</f>
        <v>0.83</v>
      </c>
      <c r="K281" s="1">
        <f>RRG趋势计算!D280</f>
        <v>0.25393993156190842</v>
      </c>
      <c r="L281" s="1">
        <f>RRG趋势计算!G280</f>
        <v>0.37761111961375216</v>
      </c>
    </row>
    <row r="282" spans="1:12">
      <c r="A282" s="21">
        <f>RRG趋势计算!A281</f>
        <v>44972</v>
      </c>
      <c r="B282" s="1" t="str">
        <f>RRG趋势计算!H281</f>
        <v>领先</v>
      </c>
      <c r="C282" s="1" t="str">
        <f>价格指标计算!R282</f>
        <v>便宜</v>
      </c>
      <c r="D282" s="1" t="str">
        <f>RRG趋势计算!F281</f>
        <v>下降</v>
      </c>
      <c r="E282" s="1" t="str">
        <f t="shared" si="12"/>
        <v>持仓</v>
      </c>
      <c r="F282" s="1" t="str">
        <f t="shared" si="13"/>
        <v>趋势尚可+下降,持有</v>
      </c>
      <c r="G282" s="20" t="str">
        <f t="shared" si="14"/>
        <v>持仓</v>
      </c>
      <c r="I282" s="1">
        <f>价格指标计算!B282</f>
        <v>3.8992</v>
      </c>
      <c r="J282" s="1">
        <f>价格指标计算!Q282</f>
        <v>0.81</v>
      </c>
      <c r="K282" s="1">
        <f>RRG趋势计算!D281</f>
        <v>0.27803490945068621</v>
      </c>
      <c r="L282" s="1">
        <f>RRG趋势计算!G281</f>
        <v>0.38249744414211584</v>
      </c>
    </row>
    <row r="283" spans="1:12">
      <c r="A283" s="21">
        <f>RRG趋势计算!A282</f>
        <v>44973</v>
      </c>
      <c r="B283" s="1" t="str">
        <f>RRG趋势计算!H282</f>
        <v>领先</v>
      </c>
      <c r="C283" s="1" t="str">
        <f>价格指标计算!R283</f>
        <v>便宜</v>
      </c>
      <c r="D283" s="1" t="str">
        <f>RRG趋势计算!F282</f>
        <v>上升</v>
      </c>
      <c r="E283" s="1" t="str">
        <f t="shared" si="12"/>
        <v>持仓</v>
      </c>
      <c r="F283" s="1" t="str">
        <f t="shared" si="13"/>
        <v>趋势上升,趋势溢价持有</v>
      </c>
      <c r="G283" s="20" t="str">
        <f t="shared" si="14"/>
        <v>持仓</v>
      </c>
      <c r="I283" s="1">
        <f>价格指标计算!B283</f>
        <v>3.8898000000000001</v>
      </c>
      <c r="J283" s="1">
        <f>价格指标计算!Q283</f>
        <v>0.78800000000000003</v>
      </c>
      <c r="K283" s="1">
        <f>RRG趋势计算!D282</f>
        <v>0.30275188145041376</v>
      </c>
      <c r="L283" s="1">
        <f>RRG趋势计算!G282</f>
        <v>0.3845140014019699</v>
      </c>
    </row>
    <row r="284" spans="1:12">
      <c r="A284" s="21">
        <f>RRG趋势计算!A283</f>
        <v>44974</v>
      </c>
      <c r="B284" s="1" t="str">
        <f>RRG趋势计算!H283</f>
        <v>领先</v>
      </c>
      <c r="C284" s="1" t="str">
        <f>价格指标计算!R284</f>
        <v>便宜</v>
      </c>
      <c r="D284" s="1" t="str">
        <f>RRG趋势计算!F283</f>
        <v>上升</v>
      </c>
      <c r="E284" s="1" t="str">
        <f t="shared" si="12"/>
        <v>持仓</v>
      </c>
      <c r="F284" s="1" t="str">
        <f t="shared" si="13"/>
        <v>趋势上升,趋势溢价持有</v>
      </c>
      <c r="G284" s="20" t="str">
        <f t="shared" si="14"/>
        <v>持仓</v>
      </c>
      <c r="I284" s="1">
        <f>价格指标计算!B284</f>
        <v>3.8734999999999999</v>
      </c>
      <c r="J284" s="1">
        <f>价格指标计算!Q284</f>
        <v>0.74249999999999994</v>
      </c>
      <c r="K284" s="1">
        <f>RRG趋势计算!D283</f>
        <v>0.3463493453226274</v>
      </c>
      <c r="L284" s="1">
        <f>RRG趋势计算!G283</f>
        <v>0.40823424288163324</v>
      </c>
    </row>
    <row r="285" spans="1:12">
      <c r="A285" s="21">
        <f>RRG趋势计算!A284</f>
        <v>44977</v>
      </c>
      <c r="B285" s="1" t="str">
        <f>RRG趋势计算!H284</f>
        <v>领先</v>
      </c>
      <c r="C285" s="1" t="str">
        <f>价格指标计算!R285</f>
        <v>便宜</v>
      </c>
      <c r="D285" s="1" t="str">
        <f>RRG趋势计算!F284</f>
        <v>上升</v>
      </c>
      <c r="E285" s="1" t="str">
        <f t="shared" si="12"/>
        <v>持仓</v>
      </c>
      <c r="F285" s="1" t="str">
        <f t="shared" si="13"/>
        <v>趋势上升,趋势溢价持有</v>
      </c>
      <c r="G285" s="20" t="str">
        <f t="shared" si="14"/>
        <v>持仓</v>
      </c>
      <c r="I285" s="1">
        <f>价格指标计算!B285</f>
        <v>3.8635000000000002</v>
      </c>
      <c r="J285" s="1">
        <f>价格指标计算!Q285</f>
        <v>0.71499999999999997</v>
      </c>
      <c r="K285" s="1">
        <f>RRG趋势计算!D284</f>
        <v>0.34372200417291943</v>
      </c>
      <c r="L285" s="1">
        <f>RRG趋势计算!G284</f>
        <v>0.38133253970660252</v>
      </c>
    </row>
    <row r="286" spans="1:12">
      <c r="A286" s="21">
        <f>RRG趋势计算!A285</f>
        <v>44978</v>
      </c>
      <c r="B286" s="1" t="str">
        <f>RRG趋势计算!H285</f>
        <v>领先</v>
      </c>
      <c r="C286" s="1" t="str">
        <f>价格指标计算!R286</f>
        <v>便宜</v>
      </c>
      <c r="D286" s="1" t="str">
        <f>RRG趋势计算!F285</f>
        <v>上升</v>
      </c>
      <c r="E286" s="1" t="str">
        <f t="shared" si="12"/>
        <v>持仓</v>
      </c>
      <c r="F286" s="1" t="str">
        <f t="shared" si="13"/>
        <v>趋势上升,趋势溢价持有</v>
      </c>
      <c r="G286" s="20" t="str">
        <f t="shared" si="14"/>
        <v>持仓</v>
      </c>
      <c r="I286" s="1">
        <f>价格指标计算!B286</f>
        <v>3.8675999999999999</v>
      </c>
      <c r="J286" s="1">
        <f>价格指标计算!Q286</f>
        <v>0.71699999999999997</v>
      </c>
      <c r="K286" s="1">
        <f>RRG趋势计算!D285</f>
        <v>0.3446189681233669</v>
      </c>
      <c r="L286" s="1">
        <f>RRG趋势计算!G285</f>
        <v>0.38023257550036105</v>
      </c>
    </row>
    <row r="287" spans="1:12">
      <c r="A287" s="21">
        <f>RRG趋势计算!A286</f>
        <v>44979</v>
      </c>
      <c r="B287" s="1" t="str">
        <f>RRG趋势计算!H286</f>
        <v>领先</v>
      </c>
      <c r="C287" s="1" t="str">
        <f>价格指标计算!R287</f>
        <v>便宜</v>
      </c>
      <c r="D287" s="1" t="str">
        <f>RRG趋势计算!F286</f>
        <v>上升</v>
      </c>
      <c r="E287" s="1" t="str">
        <f t="shared" si="12"/>
        <v>持仓</v>
      </c>
      <c r="F287" s="1" t="str">
        <f t="shared" si="13"/>
        <v>趋势上升,趋势溢价持有</v>
      </c>
      <c r="G287" s="20" t="str">
        <f t="shared" si="14"/>
        <v>持仓</v>
      </c>
      <c r="I287" s="1">
        <f>价格指标计算!B287</f>
        <v>3.8605</v>
      </c>
      <c r="J287" s="1">
        <f>价格指标计算!Q287</f>
        <v>0.69899999999999995</v>
      </c>
      <c r="K287" s="1">
        <f>RRG趋势计算!D286</f>
        <v>0.37165954765028264</v>
      </c>
      <c r="L287" s="1">
        <f>RRG趋势计算!G286</f>
        <v>0.35517656507277895</v>
      </c>
    </row>
    <row r="288" spans="1:12">
      <c r="A288" s="21">
        <f>RRG趋势计算!A287</f>
        <v>44980</v>
      </c>
      <c r="B288" s="1" t="str">
        <f>RRG趋势计算!H287</f>
        <v>领先</v>
      </c>
      <c r="C288" s="1" t="str">
        <f>价格指标计算!R288</f>
        <v>便宜</v>
      </c>
      <c r="D288" s="1" t="str">
        <f>RRG趋势计算!F287</f>
        <v>上升</v>
      </c>
      <c r="E288" s="1" t="str">
        <f t="shared" si="12"/>
        <v>持仓</v>
      </c>
      <c r="F288" s="1" t="str">
        <f t="shared" si="13"/>
        <v>趋势上升,趋势溢价持有</v>
      </c>
      <c r="G288" s="20" t="str">
        <f t="shared" si="14"/>
        <v>持仓</v>
      </c>
      <c r="I288" s="1">
        <f>价格指标计算!B288</f>
        <v>3.8607</v>
      </c>
      <c r="J288" s="1">
        <f>价格指标计算!Q288</f>
        <v>0.69700000000000006</v>
      </c>
      <c r="K288" s="1">
        <f>RRG趋势计算!D287</f>
        <v>0.38600523562799527</v>
      </c>
      <c r="L288" s="1">
        <f>RRG趋势计算!G287</f>
        <v>0.33988739078307795</v>
      </c>
    </row>
    <row r="289" spans="1:12">
      <c r="A289" s="21">
        <f>RRG趋势计算!A288</f>
        <v>44981</v>
      </c>
      <c r="B289" s="1" t="str">
        <f>RRG趋势计算!H288</f>
        <v>领先</v>
      </c>
      <c r="C289" s="1" t="str">
        <f>价格指标计算!R289</f>
        <v>便宜</v>
      </c>
      <c r="D289" s="1" t="str">
        <f>RRG趋势计算!F288</f>
        <v>上升</v>
      </c>
      <c r="E289" s="1" t="str">
        <f t="shared" si="12"/>
        <v>持仓</v>
      </c>
      <c r="F289" s="1" t="str">
        <f t="shared" si="13"/>
        <v>趋势上升,趋势溢价持有</v>
      </c>
      <c r="G289" s="20" t="str">
        <f t="shared" si="14"/>
        <v>持仓</v>
      </c>
      <c r="I289" s="1">
        <f>价格指标计算!B289</f>
        <v>3.8649</v>
      </c>
      <c r="J289" s="1">
        <f>价格指标计算!Q289</f>
        <v>0.70299999999999996</v>
      </c>
      <c r="K289" s="1">
        <f>RRG趋势计算!D288</f>
        <v>0.35670164187329156</v>
      </c>
      <c r="L289" s="1">
        <f>RRG趋势计算!G288</f>
        <v>0.29124493911383276</v>
      </c>
    </row>
    <row r="290" spans="1:12">
      <c r="A290" s="21">
        <f>RRG趋势计算!A289</f>
        <v>44984</v>
      </c>
      <c r="B290" s="1" t="str">
        <f>RRG趋势计算!H289</f>
        <v>领先</v>
      </c>
      <c r="C290" s="1" t="str">
        <f>价格指标计算!R290</f>
        <v>便宜</v>
      </c>
      <c r="D290" s="1" t="str">
        <f>RRG趋势计算!F289</f>
        <v>上升</v>
      </c>
      <c r="E290" s="1" t="str">
        <f t="shared" si="12"/>
        <v>持仓</v>
      </c>
      <c r="F290" s="1" t="str">
        <f t="shared" si="13"/>
        <v>趋势上升,趋势溢价持有</v>
      </c>
      <c r="G290" s="20" t="str">
        <f t="shared" si="14"/>
        <v>持仓</v>
      </c>
      <c r="I290" s="1">
        <f>价格指标计算!B290</f>
        <v>3.8645999999999998</v>
      </c>
      <c r="J290" s="1">
        <f>价格指标计算!Q290</f>
        <v>0.69500000000000006</v>
      </c>
      <c r="K290" s="1">
        <f>RRG趋势计算!D289</f>
        <v>0.38021571169641888</v>
      </c>
      <c r="L290" s="1">
        <f>RRG趋势计算!G289</f>
        <v>0.28207748548090272</v>
      </c>
    </row>
    <row r="291" spans="1:12">
      <c r="A291" s="21">
        <f>RRG趋势计算!A290</f>
        <v>44985</v>
      </c>
      <c r="B291" s="1" t="str">
        <f>RRG趋势计算!H290</f>
        <v>领先</v>
      </c>
      <c r="C291" s="1" t="str">
        <f>价格指标计算!R291</f>
        <v>便宜</v>
      </c>
      <c r="D291" s="1" t="str">
        <f>RRG趋势计算!F290</f>
        <v>上升</v>
      </c>
      <c r="E291" s="1" t="str">
        <f t="shared" si="12"/>
        <v>持仓</v>
      </c>
      <c r="F291" s="1" t="str">
        <f t="shared" si="13"/>
        <v>趋势上升,趋势溢价持有</v>
      </c>
      <c r="G291" s="20" t="str">
        <f t="shared" si="14"/>
        <v>持仓</v>
      </c>
      <c r="I291" s="1">
        <f>价格指标计算!B291</f>
        <v>3.8572000000000002</v>
      </c>
      <c r="J291" s="1">
        <f>价格指标计算!Q291</f>
        <v>0.67549999999999999</v>
      </c>
      <c r="K291" s="1">
        <f>RRG趋势计算!D290</f>
        <v>0.37003430488016242</v>
      </c>
      <c r="L291" s="1">
        <f>RRG趋势计算!G290</f>
        <v>0.23522194212175496</v>
      </c>
    </row>
    <row r="292" spans="1:12">
      <c r="A292" s="21">
        <f>RRG趋势计算!A291</f>
        <v>44986</v>
      </c>
      <c r="B292" s="1" t="str">
        <f>RRG趋势计算!H291</f>
        <v>领先</v>
      </c>
      <c r="C292" s="1" t="str">
        <f>价格指标计算!R292</f>
        <v>便宜</v>
      </c>
      <c r="D292" s="1" t="str">
        <f>RRG趋势计算!F291</f>
        <v>上升</v>
      </c>
      <c r="E292" s="1" t="str">
        <f t="shared" si="12"/>
        <v>持仓</v>
      </c>
      <c r="F292" s="1" t="str">
        <f t="shared" si="13"/>
        <v>趋势上升,趋势溢价持有</v>
      </c>
      <c r="G292" s="20" t="str">
        <f t="shared" si="14"/>
        <v>持仓</v>
      </c>
      <c r="I292" s="1">
        <f>价格指标计算!B292</f>
        <v>3.8530000000000002</v>
      </c>
      <c r="J292" s="1">
        <f>价格指标计算!Q292</f>
        <v>0.66749999999999998</v>
      </c>
      <c r="K292" s="1">
        <f>RRG趋势计算!D291</f>
        <v>0.3728257261961021</v>
      </c>
      <c r="L292" s="1">
        <f>RRG趋势计算!G291</f>
        <v>0.18735798797298031</v>
      </c>
    </row>
    <row r="293" spans="1:12">
      <c r="A293" s="21">
        <f>RRG趋势计算!A292</f>
        <v>44987</v>
      </c>
      <c r="B293" s="1" t="str">
        <f>RRG趋势计算!H292</f>
        <v>领先</v>
      </c>
      <c r="C293" s="1" t="str">
        <f>价格指标计算!R293</f>
        <v>便宜</v>
      </c>
      <c r="D293" s="1" t="str">
        <f>RRG趋势计算!F292</f>
        <v>上升</v>
      </c>
      <c r="E293" s="1" t="str">
        <f t="shared" si="12"/>
        <v>持仓</v>
      </c>
      <c r="F293" s="1" t="str">
        <f t="shared" si="13"/>
        <v>趋势上升,趋势溢价持有</v>
      </c>
      <c r="G293" s="20" t="str">
        <f t="shared" si="14"/>
        <v>持仓</v>
      </c>
      <c r="I293" s="1">
        <f>价格指标计算!B293</f>
        <v>3.8330000000000002</v>
      </c>
      <c r="J293" s="1">
        <f>价格指标计算!Q293</f>
        <v>0.64400000000000002</v>
      </c>
      <c r="K293" s="1">
        <f>RRG趋势计算!D292</f>
        <v>0.37894381092109519</v>
      </c>
      <c r="L293" s="1">
        <f>RRG趋势计算!G292</f>
        <v>0.15947477115030306</v>
      </c>
    </row>
    <row r="294" spans="1:12">
      <c r="A294" s="21">
        <f>RRG趋势计算!A293</f>
        <v>44988</v>
      </c>
      <c r="B294" s="1" t="str">
        <f>RRG趋势计算!H293</f>
        <v>领先</v>
      </c>
      <c r="C294" s="1" t="str">
        <f>价格指标计算!R294</f>
        <v>便宜</v>
      </c>
      <c r="D294" s="1" t="str">
        <f>RRG趋势计算!F293</f>
        <v>上升</v>
      </c>
      <c r="E294" s="1" t="str">
        <f t="shared" si="12"/>
        <v>持仓</v>
      </c>
      <c r="F294" s="1" t="str">
        <f t="shared" si="13"/>
        <v>趋势上升,趋势溢价持有</v>
      </c>
      <c r="G294" s="20" t="str">
        <f t="shared" si="14"/>
        <v>持仓</v>
      </c>
      <c r="I294" s="1">
        <f>价格指标计算!B294</f>
        <v>3.8370000000000002</v>
      </c>
      <c r="J294" s="1">
        <f>价格指标计算!Q294</f>
        <v>0.64549999999999996</v>
      </c>
      <c r="K294" s="1">
        <f>RRG趋势计算!D293</f>
        <v>0.39088451432478521</v>
      </c>
      <c r="L294" s="1">
        <f>RRG趋势计算!G293</f>
        <v>0.1369445827628768</v>
      </c>
    </row>
    <row r="295" spans="1:12">
      <c r="A295" s="21">
        <f>RRG趋势计算!A294</f>
        <v>44991</v>
      </c>
      <c r="B295" s="1" t="str">
        <f>RRG趋势计算!H294</f>
        <v>领先</v>
      </c>
      <c r="C295" s="1" t="str">
        <f>价格指标计算!R295</f>
        <v>便宜</v>
      </c>
      <c r="D295" s="1" t="str">
        <f>RRG趋势计算!F294</f>
        <v>上升</v>
      </c>
      <c r="E295" s="1" t="str">
        <f t="shared" si="12"/>
        <v>持仓</v>
      </c>
      <c r="F295" s="1" t="str">
        <f t="shared" si="13"/>
        <v>趋势上升,趋势溢价持有</v>
      </c>
      <c r="G295" s="20" t="str">
        <f t="shared" si="14"/>
        <v>持仓</v>
      </c>
      <c r="I295" s="1">
        <f>价格指标计算!B295</f>
        <v>3.8365999999999998</v>
      </c>
      <c r="J295" s="1">
        <f>价格指标计算!Q295</f>
        <v>0.65349999999999997</v>
      </c>
      <c r="K295" s="1">
        <f>RRG趋势计算!D294</f>
        <v>0.37596719094266096</v>
      </c>
      <c r="L295" s="1">
        <f>RRG趋势计算!G294</f>
        <v>9.7932281491974749E-2</v>
      </c>
    </row>
    <row r="296" spans="1:12">
      <c r="A296" s="21">
        <f>RRG趋势计算!A295</f>
        <v>44992</v>
      </c>
      <c r="B296" s="1" t="str">
        <f>RRG趋势计算!H295</f>
        <v>领先</v>
      </c>
      <c r="C296" s="1" t="str">
        <f>价格指标计算!R296</f>
        <v>便宜</v>
      </c>
      <c r="D296" s="1" t="str">
        <f>RRG趋势计算!F295</f>
        <v>上升</v>
      </c>
      <c r="E296" s="1" t="str">
        <f t="shared" si="12"/>
        <v>持仓</v>
      </c>
      <c r="F296" s="1" t="str">
        <f t="shared" si="13"/>
        <v>趋势上升,趋势溢价持有</v>
      </c>
      <c r="G296" s="20" t="str">
        <f t="shared" si="14"/>
        <v>持仓</v>
      </c>
      <c r="I296" s="1">
        <f>价格指标计算!B296</f>
        <v>3.8365999999999998</v>
      </c>
      <c r="J296" s="1">
        <f>价格指标计算!Q296</f>
        <v>0.65949999999999998</v>
      </c>
      <c r="K296" s="1">
        <f>RRG趋势计算!D295</f>
        <v>0.36659827566576375</v>
      </c>
      <c r="L296" s="1">
        <f>RRG趋势计算!G295</f>
        <v>6.3846394215349989E-2</v>
      </c>
    </row>
    <row r="297" spans="1:12">
      <c r="A297" s="21">
        <f>RRG趋势计算!A296</f>
        <v>44993</v>
      </c>
      <c r="B297" s="1" t="str">
        <f>RRG趋势计算!H296</f>
        <v>领先</v>
      </c>
      <c r="C297" s="1" t="str">
        <f>价格指标计算!R297</f>
        <v>便宜</v>
      </c>
      <c r="D297" s="1" t="str">
        <f>RRG趋势计算!F296</f>
        <v>上升</v>
      </c>
      <c r="E297" s="1" t="str">
        <f t="shared" si="12"/>
        <v>持仓</v>
      </c>
      <c r="F297" s="1" t="str">
        <f t="shared" si="13"/>
        <v>趋势上升,趋势溢价持有</v>
      </c>
      <c r="G297" s="20" t="str">
        <f t="shared" si="14"/>
        <v>持仓</v>
      </c>
      <c r="I297" s="1">
        <f>价格指标计算!B297</f>
        <v>3.8264999999999998</v>
      </c>
      <c r="J297" s="1">
        <f>价格指标计算!Q297</f>
        <v>0.65200000000000002</v>
      </c>
      <c r="K297" s="1">
        <f>RRG趋势计算!D296</f>
        <v>0.3657438120232559</v>
      </c>
      <c r="L297" s="1">
        <f>RRG趋势计算!G296</f>
        <v>1.9394466700628499E-2</v>
      </c>
    </row>
    <row r="298" spans="1:12">
      <c r="A298" s="21">
        <f>RRG趋势计算!A297</f>
        <v>44994</v>
      </c>
      <c r="B298" s="1" t="str">
        <f>RRG趋势计算!H297</f>
        <v>领先</v>
      </c>
      <c r="C298" s="1" t="str">
        <f>价格指标计算!R298</f>
        <v>便宜</v>
      </c>
      <c r="D298" s="1" t="str">
        <f>RRG趋势计算!F297</f>
        <v>上升</v>
      </c>
      <c r="E298" s="1" t="str">
        <f t="shared" si="12"/>
        <v>持仓</v>
      </c>
      <c r="F298" s="1" t="str">
        <f t="shared" si="13"/>
        <v>趋势上升,趋势溢价持有</v>
      </c>
      <c r="G298" s="20" t="str">
        <f t="shared" si="14"/>
        <v>持仓</v>
      </c>
      <c r="I298" s="1">
        <f>价格指标计算!B298</f>
        <v>3.8142</v>
      </c>
      <c r="J298" s="1">
        <f>价格指标计算!Q298</f>
        <v>0.63200000000000001</v>
      </c>
      <c r="K298" s="1">
        <f>RRG趋势计算!D297</f>
        <v>0.36210810636898572</v>
      </c>
      <c r="L298" s="1">
        <f>RRG趋势计算!G297</f>
        <v>1.838610219606629E-2</v>
      </c>
    </row>
    <row r="299" spans="1:12">
      <c r="A299" s="21">
        <f>RRG趋势计算!A298</f>
        <v>44995</v>
      </c>
      <c r="B299" s="1" t="str">
        <f>RRG趋势计算!H298</f>
        <v>领先</v>
      </c>
      <c r="C299" s="1" t="str">
        <f>价格指标计算!R299</f>
        <v>便宜</v>
      </c>
      <c r="D299" s="1" t="str">
        <f>RRG趋势计算!F298</f>
        <v>上升</v>
      </c>
      <c r="E299" s="1" t="str">
        <f t="shared" si="12"/>
        <v>持仓</v>
      </c>
      <c r="F299" s="1" t="str">
        <f t="shared" si="13"/>
        <v>趋势上升,趋势溢价持有</v>
      </c>
      <c r="G299" s="20" t="str">
        <f t="shared" si="14"/>
        <v>持仓</v>
      </c>
      <c r="I299" s="1">
        <f>价格指标计算!B299</f>
        <v>3.7917999999999998</v>
      </c>
      <c r="J299" s="1">
        <f>价格指标计算!Q299</f>
        <v>0.58250000000000002</v>
      </c>
      <c r="K299" s="1">
        <f>RRG趋势计算!D298</f>
        <v>0.375715222543338</v>
      </c>
      <c r="L299" s="1">
        <f>RRG趋势计算!G298</f>
        <v>3.1096254419971103E-2</v>
      </c>
    </row>
    <row r="300" spans="1:12">
      <c r="A300" s="21">
        <f>RRG趋势计算!A299</f>
        <v>44998</v>
      </c>
      <c r="B300" s="1" t="str">
        <f>RRG趋势计算!H299</f>
        <v>领先</v>
      </c>
      <c r="C300" s="1" t="str">
        <f>价格指标计算!R300</f>
        <v>便宜</v>
      </c>
      <c r="D300" s="1" t="str">
        <f>RRG趋势计算!F299</f>
        <v>上升</v>
      </c>
      <c r="E300" s="1" t="str">
        <f t="shared" si="12"/>
        <v>持仓</v>
      </c>
      <c r="F300" s="1" t="str">
        <f t="shared" si="13"/>
        <v>趋势上升,趋势溢价持有</v>
      </c>
      <c r="G300" s="20" t="str">
        <f t="shared" si="14"/>
        <v>持仓</v>
      </c>
      <c r="I300" s="1">
        <f>价格指标计算!B300</f>
        <v>3.7913999999999999</v>
      </c>
      <c r="J300" s="1">
        <f>价格指标计算!Q300</f>
        <v>0.57899999999999996</v>
      </c>
      <c r="K300" s="1">
        <f>RRG趋势计算!D299</f>
        <v>0.38845478155788982</v>
      </c>
      <c r="L300" s="1">
        <f>RRG趋势计算!G299</f>
        <v>1.6795233907607177E-2</v>
      </c>
    </row>
    <row r="301" spans="1:12">
      <c r="A301" s="21">
        <f>RRG趋势计算!A300</f>
        <v>44999</v>
      </c>
      <c r="B301" s="1" t="str">
        <f>RRG趋势计算!H300</f>
        <v>减弱</v>
      </c>
      <c r="C301" s="1" t="str">
        <f>价格指标计算!R301</f>
        <v>便宜</v>
      </c>
      <c r="D301" s="1" t="str">
        <f>RRG趋势计算!F300</f>
        <v>上升</v>
      </c>
      <c r="E301" s="1" t="str">
        <f t="shared" si="12"/>
        <v>持仓</v>
      </c>
      <c r="F301" s="1" t="str">
        <f t="shared" si="13"/>
        <v>趋势上升,趋势溢价持有</v>
      </c>
      <c r="G301" s="20" t="str">
        <f t="shared" si="14"/>
        <v>持仓</v>
      </c>
      <c r="I301" s="1">
        <f>价格指标计算!B301</f>
        <v>3.7906</v>
      </c>
      <c r="J301" s="1">
        <f>价格指标计算!Q301</f>
        <v>0.59250000000000003</v>
      </c>
      <c r="K301" s="1">
        <f>RRG趋势计算!D300</f>
        <v>0.36561308663718428</v>
      </c>
      <c r="L301" s="1">
        <f>RRG趋势计算!G300</f>
        <v>-2.0392148990810988E-2</v>
      </c>
    </row>
    <row r="302" spans="1:12">
      <c r="A302" s="21">
        <f>RRG趋势计算!A301</f>
        <v>45000</v>
      </c>
      <c r="B302" s="1" t="str">
        <f>RRG趋势计算!H301</f>
        <v>领先</v>
      </c>
      <c r="C302" s="1" t="str">
        <f>价格指标计算!R302</f>
        <v>便宜</v>
      </c>
      <c r="D302" s="1" t="str">
        <f>RRG趋势计算!F301</f>
        <v>上升</v>
      </c>
      <c r="E302" s="1" t="str">
        <f t="shared" si="12"/>
        <v>持仓</v>
      </c>
      <c r="F302" s="1" t="str">
        <f t="shared" si="13"/>
        <v>趋势上升,趋势溢价持有</v>
      </c>
      <c r="G302" s="20" t="str">
        <f t="shared" si="14"/>
        <v>持仓</v>
      </c>
      <c r="I302" s="1">
        <f>价格指标计算!B302</f>
        <v>3.7749999999999999</v>
      </c>
      <c r="J302" s="1">
        <f>价格指标计算!Q302</f>
        <v>0.55699999999999994</v>
      </c>
      <c r="K302" s="1">
        <f>RRG趋势计算!D301</f>
        <v>0.38247810504126178</v>
      </c>
      <c r="L302" s="1">
        <f>RRG趋势计算!G301</f>
        <v>2.5776463167970221E-2</v>
      </c>
    </row>
    <row r="303" spans="1:12">
      <c r="A303" s="21">
        <f>RRG趋势计算!A302</f>
        <v>45001</v>
      </c>
      <c r="B303" s="1" t="str">
        <f>RRG趋势计算!H302</f>
        <v>领先</v>
      </c>
      <c r="C303" s="1" t="str">
        <f>价格指标计算!R303</f>
        <v>便宜</v>
      </c>
      <c r="D303" s="1" t="str">
        <f>RRG趋势计算!F302</f>
        <v>上升</v>
      </c>
      <c r="E303" s="1" t="str">
        <f t="shared" si="12"/>
        <v>持仓</v>
      </c>
      <c r="F303" s="1" t="str">
        <f t="shared" si="13"/>
        <v>趋势上升,趋势溢价持有</v>
      </c>
      <c r="G303" s="20" t="str">
        <f t="shared" si="14"/>
        <v>持仓</v>
      </c>
      <c r="I303" s="1">
        <f>价格指标计算!B303</f>
        <v>3.7751999999999999</v>
      </c>
      <c r="J303" s="1">
        <f>价格指标计算!Q303</f>
        <v>0.57299999999999995</v>
      </c>
      <c r="K303" s="1">
        <f>RRG趋势计算!D302</f>
        <v>0.40175432557332247</v>
      </c>
      <c r="L303" s="1">
        <f>RRG趋势计算!G302</f>
        <v>2.153861387690359E-2</v>
      </c>
    </row>
    <row r="304" spans="1:12">
      <c r="A304" s="21">
        <f>RRG趋势计算!A303</f>
        <v>45002</v>
      </c>
      <c r="B304" s="1" t="str">
        <f>RRG趋势计算!H303</f>
        <v>领先</v>
      </c>
      <c r="C304" s="1" t="str">
        <f>价格指标计算!R304</f>
        <v>便宜</v>
      </c>
      <c r="D304" s="1" t="str">
        <f>RRG趋势计算!F303</f>
        <v>上升</v>
      </c>
      <c r="E304" s="1" t="str">
        <f t="shared" si="12"/>
        <v>持仓</v>
      </c>
      <c r="F304" s="1" t="str">
        <f t="shared" si="13"/>
        <v>趋势上升,趋势溢价持有</v>
      </c>
      <c r="G304" s="20" t="str">
        <f t="shared" si="14"/>
        <v>持仓</v>
      </c>
      <c r="I304" s="1">
        <f>价格指标计算!B304</f>
        <v>3.7555999999999998</v>
      </c>
      <c r="J304" s="1">
        <f>价格指标计算!Q304</f>
        <v>0.55299999999999994</v>
      </c>
      <c r="K304" s="1">
        <f>RRG趋势计算!D303</f>
        <v>0.44074862192611253</v>
      </c>
      <c r="L304" s="1">
        <f>RRG趋势计算!G303</f>
        <v>7.0714317045950104E-2</v>
      </c>
    </row>
    <row r="305" spans="1:12">
      <c r="A305" s="21">
        <f>RRG趋势计算!A304</f>
        <v>45005</v>
      </c>
      <c r="B305" s="1" t="str">
        <f>RRG趋势计算!H304</f>
        <v>领先</v>
      </c>
      <c r="C305" s="1" t="str">
        <f>价格指标计算!R305</f>
        <v>便宜</v>
      </c>
      <c r="D305" s="1" t="str">
        <f>RRG趋势计算!F304</f>
        <v>上升</v>
      </c>
      <c r="E305" s="1" t="str">
        <f t="shared" si="12"/>
        <v>持仓</v>
      </c>
      <c r="F305" s="1" t="str">
        <f t="shared" si="13"/>
        <v>趋势上升,趋势溢价持有</v>
      </c>
      <c r="G305" s="20" t="str">
        <f t="shared" si="14"/>
        <v>持仓</v>
      </c>
      <c r="I305" s="1">
        <f>价格指标计算!B305</f>
        <v>3.7551000000000001</v>
      </c>
      <c r="J305" s="1">
        <f>价格指标计算!Q305</f>
        <v>0.57099999999999995</v>
      </c>
      <c r="K305" s="1">
        <f>RRG趋势计算!D304</f>
        <v>0.4403930941166756</v>
      </c>
      <c r="L305" s="1">
        <f>RRG趋势计算!G304</f>
        <v>6.7567367920573496E-2</v>
      </c>
    </row>
    <row r="306" spans="1:12">
      <c r="A306" s="21">
        <f>RRG趋势计算!A305</f>
        <v>45006</v>
      </c>
      <c r="B306" s="1" t="str">
        <f>RRG趋势计算!H305</f>
        <v>领先</v>
      </c>
      <c r="C306" s="1" t="str">
        <f>价格指标计算!R306</f>
        <v>便宜</v>
      </c>
      <c r="D306" s="1" t="str">
        <f>RRG趋势计算!F305</f>
        <v>上升</v>
      </c>
      <c r="E306" s="1" t="str">
        <f t="shared" si="12"/>
        <v>持仓</v>
      </c>
      <c r="F306" s="1" t="str">
        <f t="shared" si="13"/>
        <v>趋势上升,趋势溢价持有</v>
      </c>
      <c r="G306" s="20" t="str">
        <f t="shared" si="14"/>
        <v>持仓</v>
      </c>
      <c r="I306" s="1">
        <f>价格指标计算!B306</f>
        <v>3.7423000000000002</v>
      </c>
      <c r="J306" s="1">
        <f>价格指标计算!Q306</f>
        <v>0.55499999999999994</v>
      </c>
      <c r="K306" s="1">
        <f>RRG趋势计算!D305</f>
        <v>0.4342176142305032</v>
      </c>
      <c r="L306" s="1">
        <f>RRG趋势计算!G305</f>
        <v>5.5273803309408009E-2</v>
      </c>
    </row>
    <row r="307" spans="1:12">
      <c r="A307" s="21">
        <f>RRG趋势计算!A306</f>
        <v>45007</v>
      </c>
      <c r="B307" s="1" t="str">
        <f>RRG趋势计算!H306</f>
        <v>领先</v>
      </c>
      <c r="C307" s="1" t="str">
        <f>价格指标计算!R307</f>
        <v>中性</v>
      </c>
      <c r="D307" s="1" t="str">
        <f>RRG趋势计算!F306</f>
        <v>上升</v>
      </c>
      <c r="E307" s="1" t="str">
        <f t="shared" si="12"/>
        <v>持仓</v>
      </c>
      <c r="F307" s="1" t="str">
        <f t="shared" si="13"/>
        <v>趋势上升,趋势溢价持有</v>
      </c>
      <c r="G307" s="20" t="str">
        <f t="shared" si="14"/>
        <v>持仓</v>
      </c>
      <c r="I307" s="1">
        <f>价格指标计算!B307</f>
        <v>3.7323</v>
      </c>
      <c r="J307" s="1">
        <f>价格指标计算!Q307</f>
        <v>0.53900000000000003</v>
      </c>
      <c r="K307" s="1">
        <f>RRG趋势计算!D306</f>
        <v>0.43947927672034481</v>
      </c>
      <c r="L307" s="1">
        <f>RRG趋势计算!G306</f>
        <v>4.8594762395559599E-2</v>
      </c>
    </row>
    <row r="308" spans="1:12">
      <c r="A308" s="21">
        <f>RRG趋势计算!A307</f>
        <v>45008</v>
      </c>
      <c r="B308" s="1" t="str">
        <f>RRG趋势计算!H307</f>
        <v>领先</v>
      </c>
      <c r="C308" s="1" t="str">
        <f>价格指标计算!R308</f>
        <v>中性</v>
      </c>
      <c r="D308" s="1" t="str">
        <f>RRG趋势计算!F307</f>
        <v>上升</v>
      </c>
      <c r="E308" s="1" t="str">
        <f t="shared" si="12"/>
        <v>持仓</v>
      </c>
      <c r="F308" s="1" t="str">
        <f t="shared" si="13"/>
        <v>趋势上升,趋势溢价持有</v>
      </c>
      <c r="G308" s="20" t="str">
        <f t="shared" si="14"/>
        <v>持仓</v>
      </c>
      <c r="I308" s="1">
        <f>价格指标计算!B308</f>
        <v>3.7282999999999999</v>
      </c>
      <c r="J308" s="1">
        <f>价格指标计算!Q308</f>
        <v>0.53900000000000003</v>
      </c>
      <c r="K308" s="1">
        <f>RRG趋势计算!D307</f>
        <v>0.4398198435202838</v>
      </c>
      <c r="L308" s="1">
        <f>RRG趋势计算!G307</f>
        <v>6.3852652577622848E-2</v>
      </c>
    </row>
    <row r="309" spans="1:12">
      <c r="A309" s="21">
        <f>RRG趋势计算!A308</f>
        <v>45009</v>
      </c>
      <c r="B309" s="1" t="str">
        <f>RRG趋势计算!H308</f>
        <v>领先</v>
      </c>
      <c r="C309" s="1" t="str">
        <f>价格指标计算!R309</f>
        <v>中性</v>
      </c>
      <c r="D309" s="1" t="str">
        <f>RRG趋势计算!F308</f>
        <v>上升</v>
      </c>
      <c r="E309" s="1" t="str">
        <f t="shared" si="12"/>
        <v>持仓</v>
      </c>
      <c r="F309" s="1" t="str">
        <f t="shared" si="13"/>
        <v>趋势上升,趋势溢价持有</v>
      </c>
      <c r="G309" s="20" t="str">
        <f t="shared" si="14"/>
        <v>持仓</v>
      </c>
      <c r="I309" s="1">
        <f>价格指标计算!B309</f>
        <v>3.7256</v>
      </c>
      <c r="J309" s="1">
        <f>价格指标计算!Q309</f>
        <v>0.53500000000000003</v>
      </c>
      <c r="K309" s="1">
        <f>RRG趋势计算!D308</f>
        <v>0.42354843107665907</v>
      </c>
      <c r="L309" s="1">
        <f>RRG趋势计算!G308</f>
        <v>5.695015541089532E-2</v>
      </c>
    </row>
    <row r="310" spans="1:12">
      <c r="A310" s="21">
        <f>RRG趋势计算!A309</f>
        <v>45012</v>
      </c>
      <c r="B310" s="1" t="str">
        <f>RRG趋势计算!H309</f>
        <v>领先</v>
      </c>
      <c r="C310" s="1" t="str">
        <f>价格指标计算!R310</f>
        <v>便宜</v>
      </c>
      <c r="D310" s="1" t="str">
        <f>RRG趋势计算!F309</f>
        <v>上升</v>
      </c>
      <c r="E310" s="1" t="str">
        <f t="shared" si="12"/>
        <v>持仓</v>
      </c>
      <c r="F310" s="1" t="str">
        <f t="shared" si="13"/>
        <v>趋势上升,趋势溢价持有</v>
      </c>
      <c r="G310" s="20" t="str">
        <f t="shared" si="14"/>
        <v>持仓</v>
      </c>
      <c r="I310" s="1">
        <f>价格指标计算!B310</f>
        <v>3.7305999999999999</v>
      </c>
      <c r="J310" s="1">
        <f>价格指标计算!Q310</f>
        <v>0.55499999999999994</v>
      </c>
      <c r="K310" s="1">
        <f>RRG趋势计算!D309</f>
        <v>0.4128093480375572</v>
      </c>
      <c r="L310" s="1">
        <f>RRG趋势计算!G309</f>
        <v>4.7065536014301301E-2</v>
      </c>
    </row>
    <row r="311" spans="1:12">
      <c r="A311" s="21">
        <f>RRG趋势计算!A310</f>
        <v>45013</v>
      </c>
      <c r="B311" s="1" t="str">
        <f>RRG趋势计算!H310</f>
        <v>领先</v>
      </c>
      <c r="C311" s="1" t="str">
        <f>价格指标计算!R311</f>
        <v>便宜</v>
      </c>
      <c r="D311" s="1" t="str">
        <f>RRG趋势计算!F310</f>
        <v>上升</v>
      </c>
      <c r="E311" s="1" t="str">
        <f t="shared" si="12"/>
        <v>持仓</v>
      </c>
      <c r="F311" s="1" t="str">
        <f t="shared" si="13"/>
        <v>趋势上升,趋势溢价持有</v>
      </c>
      <c r="G311" s="20" t="str">
        <f t="shared" si="14"/>
        <v>持仓</v>
      </c>
      <c r="I311" s="1">
        <f>价格指标计算!B311</f>
        <v>3.7408999999999999</v>
      </c>
      <c r="J311" s="1">
        <f>价格指标计算!Q311</f>
        <v>0.57050000000000001</v>
      </c>
      <c r="K311" s="1">
        <f>RRG趋势计算!D310</f>
        <v>0.44631894738604849</v>
      </c>
      <c r="L311" s="1">
        <f>RRG趋势计算!G310</f>
        <v>8.4210841017062776E-2</v>
      </c>
    </row>
    <row r="312" spans="1:12">
      <c r="A312" s="21">
        <f>RRG趋势计算!A311</f>
        <v>45014</v>
      </c>
      <c r="B312" s="1" t="str">
        <f>RRG趋势计算!H311</f>
        <v>领先</v>
      </c>
      <c r="C312" s="1" t="str">
        <f>价格指标计算!R312</f>
        <v>便宜</v>
      </c>
      <c r="D312" s="1" t="str">
        <f>RRG趋势计算!F311</f>
        <v>上升</v>
      </c>
      <c r="E312" s="1" t="str">
        <f t="shared" si="12"/>
        <v>持仓</v>
      </c>
      <c r="F312" s="1" t="str">
        <f t="shared" si="13"/>
        <v>趋势上升,趋势溢价持有</v>
      </c>
      <c r="G312" s="20" t="str">
        <f t="shared" si="14"/>
        <v>持仓</v>
      </c>
      <c r="I312" s="1">
        <f>价格指标计算!B312</f>
        <v>3.7269000000000001</v>
      </c>
      <c r="J312" s="1">
        <f>价格指标计算!Q312</f>
        <v>0.55300000000000005</v>
      </c>
      <c r="K312" s="1">
        <f>RRG趋势计算!D311</f>
        <v>0.45282246188400599</v>
      </c>
      <c r="L312" s="1">
        <f>RRG趋势计算!G311</f>
        <v>7.7107239340667988E-2</v>
      </c>
    </row>
    <row r="313" spans="1:12">
      <c r="A313" s="21">
        <f>RRG趋势计算!A312</f>
        <v>45015</v>
      </c>
      <c r="B313" s="1" t="str">
        <f>RRG趋势计算!H312</f>
        <v>领先</v>
      </c>
      <c r="C313" s="1" t="str">
        <f>价格指标计算!R313</f>
        <v>中性</v>
      </c>
      <c r="D313" s="1" t="str">
        <f>RRG趋势计算!F312</f>
        <v>上升</v>
      </c>
      <c r="E313" s="1" t="str">
        <f t="shared" si="12"/>
        <v>持仓</v>
      </c>
      <c r="F313" s="1" t="str">
        <f t="shared" si="13"/>
        <v>趋势上升,趋势溢价持有</v>
      </c>
      <c r="G313" s="20" t="str">
        <f t="shared" si="14"/>
        <v>持仓</v>
      </c>
      <c r="I313" s="1">
        <f>价格指标计算!B313</f>
        <v>3.7155999999999998</v>
      </c>
      <c r="J313" s="1">
        <f>价格指标计算!Q313</f>
        <v>0.53100000000000003</v>
      </c>
      <c r="K313" s="1">
        <f>RRG趋势计算!D312</f>
        <v>0.4285637749639859</v>
      </c>
      <c r="L313" s="1">
        <f>RRG趋势计算!G312</f>
        <v>4.0108993406096083E-2</v>
      </c>
    </row>
    <row r="314" spans="1:12">
      <c r="A314" s="21">
        <f>RRG趋势计算!A313</f>
        <v>45016</v>
      </c>
      <c r="B314" s="1" t="str">
        <f>RRG趋势计算!H313</f>
        <v>领先</v>
      </c>
      <c r="C314" s="1" t="str">
        <f>价格指标计算!R314</f>
        <v>中性</v>
      </c>
      <c r="D314" s="1" t="str">
        <f>RRG趋势计算!F313</f>
        <v>上升</v>
      </c>
      <c r="E314" s="1" t="str">
        <f t="shared" si="12"/>
        <v>持仓</v>
      </c>
      <c r="F314" s="1" t="str">
        <f t="shared" si="13"/>
        <v>趋势上升,趋势溢价持有</v>
      </c>
      <c r="G314" s="20" t="str">
        <f t="shared" si="14"/>
        <v>持仓</v>
      </c>
      <c r="I314" s="1">
        <f>价格指标计算!B314</f>
        <v>3.7031999999999998</v>
      </c>
      <c r="J314" s="1">
        <f>价格指标计算!Q314</f>
        <v>0.52900000000000003</v>
      </c>
      <c r="K314" s="1">
        <f>RRG趋势计算!D313</f>
        <v>0.41556354864400458</v>
      </c>
      <c r="L314" s="1">
        <f>RRG趋势计算!G313</f>
        <v>4.9950462006820295E-2</v>
      </c>
    </row>
    <row r="315" spans="1:12">
      <c r="A315" s="21">
        <f>RRG趋势计算!A314</f>
        <v>45019</v>
      </c>
      <c r="B315" s="1" t="str">
        <f>RRG趋势计算!H314</f>
        <v>领先</v>
      </c>
      <c r="C315" s="1" t="str">
        <f>价格指标计算!R315</f>
        <v>中性</v>
      </c>
      <c r="D315" s="1" t="str">
        <f>RRG趋势计算!F314</f>
        <v>上升</v>
      </c>
      <c r="E315" s="1" t="str">
        <f t="shared" si="12"/>
        <v>持仓</v>
      </c>
      <c r="F315" s="1" t="str">
        <f t="shared" si="13"/>
        <v>趋势上升,趋势溢价持有</v>
      </c>
      <c r="G315" s="20" t="str">
        <f t="shared" si="14"/>
        <v>持仓</v>
      </c>
      <c r="I315" s="1">
        <f>价格指标计算!B315</f>
        <v>3.6934</v>
      </c>
      <c r="J315" s="1">
        <f>价格指标计算!Q315</f>
        <v>0.52300000000000002</v>
      </c>
      <c r="K315" s="1">
        <f>RRG趋势计算!D314</f>
        <v>0.42222091443373522</v>
      </c>
      <c r="L315" s="1">
        <f>RRG趋势计算!G314</f>
        <v>3.9742809392473433E-2</v>
      </c>
    </row>
    <row r="316" spans="1:12">
      <c r="A316" s="21">
        <f>RRG趋势计算!A315</f>
        <v>45020</v>
      </c>
      <c r="B316" s="1" t="str">
        <f>RRG趋势计算!H315</f>
        <v>领先</v>
      </c>
      <c r="C316" s="1" t="str">
        <f>价格指标计算!R316</f>
        <v>中性</v>
      </c>
      <c r="D316" s="1" t="str">
        <f>RRG趋势计算!F315</f>
        <v>上升</v>
      </c>
      <c r="E316" s="1" t="str">
        <f t="shared" si="12"/>
        <v>持仓</v>
      </c>
      <c r="F316" s="1" t="str">
        <f t="shared" si="13"/>
        <v>趋势上升,趋势溢价持有</v>
      </c>
      <c r="G316" s="20" t="str">
        <f t="shared" si="14"/>
        <v>持仓</v>
      </c>
      <c r="I316" s="1">
        <f>价格指标计算!B316</f>
        <v>3.6875</v>
      </c>
      <c r="J316" s="1">
        <f>价格指标计算!Q316</f>
        <v>0.51550000000000007</v>
      </c>
      <c r="K316" s="1">
        <f>RRG趋势计算!D315</f>
        <v>0.41295872695616964</v>
      </c>
      <c r="L316" s="1">
        <f>RRG趋势计算!G315</f>
        <v>1.1204401382847173E-2</v>
      </c>
    </row>
    <row r="317" spans="1:12">
      <c r="A317" s="21">
        <f>RRG趋势计算!A316</f>
        <v>45022</v>
      </c>
      <c r="B317" s="1" t="str">
        <f>RRG趋势计算!H316</f>
        <v>减弱</v>
      </c>
      <c r="C317" s="1" t="str">
        <f>价格指标计算!R317</f>
        <v>中性</v>
      </c>
      <c r="D317" s="1" t="str">
        <f>RRG趋势计算!F316</f>
        <v>上升</v>
      </c>
      <c r="E317" s="1" t="str">
        <f t="shared" si="12"/>
        <v>持仓</v>
      </c>
      <c r="F317" s="1" t="str">
        <f t="shared" si="13"/>
        <v>趋势上升,趋势溢价持有</v>
      </c>
      <c r="G317" s="20" t="str">
        <f t="shared" si="14"/>
        <v>持仓</v>
      </c>
      <c r="I317" s="1">
        <f>价格指标计算!B317</f>
        <v>3.6802999999999999</v>
      </c>
      <c r="J317" s="1">
        <f>价格指标计算!Q317</f>
        <v>0.50750000000000006</v>
      </c>
      <c r="K317" s="1">
        <f>RRG趋势计算!D316</f>
        <v>0.43198142523945826</v>
      </c>
      <c r="L317" s="1">
        <f>RRG趋势计算!G316</f>
        <v>-8.7671966866542661E-3</v>
      </c>
    </row>
    <row r="318" spans="1:12">
      <c r="A318" s="21">
        <f>RRG趋势计算!A317</f>
        <v>45023</v>
      </c>
      <c r="B318" s="1" t="str">
        <f>RRG趋势计算!H317</f>
        <v>减弱</v>
      </c>
      <c r="C318" s="1" t="str">
        <f>价格指标计算!R318</f>
        <v>中性</v>
      </c>
      <c r="D318" s="1" t="str">
        <f>RRG趋势计算!F317</f>
        <v>上升</v>
      </c>
      <c r="E318" s="1" t="str">
        <f t="shared" si="12"/>
        <v>持仓</v>
      </c>
      <c r="F318" s="1" t="str">
        <f t="shared" si="13"/>
        <v>趋势上升,趋势溢价持有</v>
      </c>
      <c r="G318" s="20" t="str">
        <f t="shared" si="14"/>
        <v>持仓</v>
      </c>
      <c r="I318" s="1">
        <f>价格指标计算!B318</f>
        <v>3.6812999999999998</v>
      </c>
      <c r="J318" s="1">
        <f>价格指标计算!Q318</f>
        <v>0.52100000000000002</v>
      </c>
      <c r="K318" s="1">
        <f>RRG趋势计算!D317</f>
        <v>0.42435826045554847</v>
      </c>
      <c r="L318" s="1">
        <f>RRG趋势计算!G317</f>
        <v>-1.6034833661127124E-2</v>
      </c>
    </row>
    <row r="319" spans="1:12">
      <c r="A319" s="21">
        <f>RRG趋势计算!A318</f>
        <v>45026</v>
      </c>
      <c r="B319" s="1" t="str">
        <f>RRG趋势计算!H318</f>
        <v>减弱</v>
      </c>
      <c r="C319" s="1" t="str">
        <f>价格指标计算!R319</f>
        <v>中性</v>
      </c>
      <c r="D319" s="1" t="str">
        <f>RRG趋势计算!F318</f>
        <v>上升</v>
      </c>
      <c r="E319" s="1" t="str">
        <f t="shared" si="12"/>
        <v>持仓</v>
      </c>
      <c r="F319" s="1" t="str">
        <f t="shared" si="13"/>
        <v>趋势上升,趋势溢价持有</v>
      </c>
      <c r="G319" s="20" t="str">
        <f t="shared" si="14"/>
        <v>持仓</v>
      </c>
      <c r="I319" s="1">
        <f>价格指标计算!B319</f>
        <v>3.6856</v>
      </c>
      <c r="J319" s="1">
        <f>价格指标计算!Q319</f>
        <v>0.53700000000000003</v>
      </c>
      <c r="K319" s="1">
        <f>RRG趋势计算!D318</f>
        <v>0.41002750708507563</v>
      </c>
      <c r="L319" s="1">
        <f>RRG趋势计算!G318</f>
        <v>-2.4190107145427575E-2</v>
      </c>
    </row>
    <row r="320" spans="1:12">
      <c r="A320" s="21">
        <f>RRG趋势计算!A319</f>
        <v>45027</v>
      </c>
      <c r="B320" s="1" t="str">
        <f>RRG趋势计算!H319</f>
        <v>减弱</v>
      </c>
      <c r="C320" s="1" t="str">
        <f>价格指标计算!R320</f>
        <v>中性</v>
      </c>
      <c r="D320" s="1" t="str">
        <f>RRG趋势计算!F319</f>
        <v>上升</v>
      </c>
      <c r="E320" s="1" t="str">
        <f t="shared" si="12"/>
        <v>持仓</v>
      </c>
      <c r="F320" s="1" t="str">
        <f t="shared" si="13"/>
        <v>趋势上升,趋势溢价持有</v>
      </c>
      <c r="G320" s="20" t="str">
        <f t="shared" si="14"/>
        <v>持仓</v>
      </c>
      <c r="I320" s="1">
        <f>价格指标计算!B320</f>
        <v>3.6819999999999999</v>
      </c>
      <c r="J320" s="1">
        <f>价格指标计算!Q320</f>
        <v>0.54500000000000004</v>
      </c>
      <c r="K320" s="1">
        <f>RRG趋势计算!D319</f>
        <v>0.40233379303629135</v>
      </c>
      <c r="L320" s="1">
        <f>RRG趋势计算!G319</f>
        <v>-3.714548368405346E-2</v>
      </c>
    </row>
    <row r="321" spans="1:12">
      <c r="A321" s="21">
        <f>RRG趋势计算!A320</f>
        <v>45028</v>
      </c>
      <c r="B321" s="1" t="str">
        <f>RRG趋势计算!H320</f>
        <v>减弱</v>
      </c>
      <c r="C321" s="1" t="str">
        <f>价格指标计算!R321</f>
        <v>便宜</v>
      </c>
      <c r="D321" s="1" t="str">
        <f>RRG趋势计算!F320</f>
        <v>上升</v>
      </c>
      <c r="E321" s="1" t="str">
        <f t="shared" si="12"/>
        <v>持仓</v>
      </c>
      <c r="F321" s="1" t="str">
        <f t="shared" si="13"/>
        <v>趋势上升,趋势溢价持有</v>
      </c>
      <c r="G321" s="20" t="str">
        <f t="shared" si="14"/>
        <v>持仓</v>
      </c>
      <c r="I321" s="1">
        <f>价格指标计算!B321</f>
        <v>3.6823000000000001</v>
      </c>
      <c r="J321" s="1">
        <f>价格指标计算!Q321</f>
        <v>0.56499999999999995</v>
      </c>
      <c r="K321" s="1">
        <f>RRG趋势计算!D320</f>
        <v>0.41164998369005446</v>
      </c>
      <c r="L321" s="1">
        <f>RRG趋势计算!G320</f>
        <v>-2.8169859830229349E-2</v>
      </c>
    </row>
    <row r="322" spans="1:12">
      <c r="A322" s="21">
        <f>RRG趋势计算!A321</f>
        <v>45029</v>
      </c>
      <c r="B322" s="1" t="str">
        <f>RRG趋势计算!H321</f>
        <v>减弱</v>
      </c>
      <c r="C322" s="1" t="str">
        <f>价格指标计算!R322</f>
        <v>中性</v>
      </c>
      <c r="D322" s="1" t="str">
        <f>RRG趋势计算!F321</f>
        <v>上升</v>
      </c>
      <c r="E322" s="1" t="str">
        <f t="shared" si="12"/>
        <v>持仓</v>
      </c>
      <c r="F322" s="1" t="str">
        <f t="shared" si="13"/>
        <v>趋势上升,趋势溢价持有</v>
      </c>
      <c r="G322" s="20" t="str">
        <f t="shared" si="14"/>
        <v>持仓</v>
      </c>
      <c r="I322" s="1">
        <f>价格指标计算!B322</f>
        <v>3.6802999999999999</v>
      </c>
      <c r="J322" s="1">
        <f>价格指标计算!Q322</f>
        <v>0.54100000000000004</v>
      </c>
      <c r="K322" s="1">
        <f>RRG趋势计算!D321</f>
        <v>0.39435921430550636</v>
      </c>
      <c r="L322" s="1">
        <f>RRG趋势计算!G321</f>
        <v>-2.9189216771152715E-2</v>
      </c>
    </row>
    <row r="323" spans="1:12">
      <c r="A323" s="21">
        <f>RRG趋势计算!A322</f>
        <v>45030</v>
      </c>
      <c r="B323" s="1" t="str">
        <f>RRG趋势计算!H322</f>
        <v>减弱</v>
      </c>
      <c r="C323" s="1" t="str">
        <f>价格指标计算!R323</f>
        <v>中性</v>
      </c>
      <c r="D323" s="1" t="str">
        <f>RRG趋势计算!F322</f>
        <v>上升</v>
      </c>
      <c r="E323" s="1" t="str">
        <f t="shared" si="12"/>
        <v>持仓</v>
      </c>
      <c r="F323" s="1" t="str">
        <f t="shared" si="13"/>
        <v>趋势上升,趋势溢价持有</v>
      </c>
      <c r="G323" s="20" t="str">
        <f t="shared" si="14"/>
        <v>持仓</v>
      </c>
      <c r="I323" s="1">
        <f>价格指标计算!B323</f>
        <v>3.6678000000000002</v>
      </c>
      <c r="J323" s="1">
        <f>价格指标计算!Q323</f>
        <v>0.52700000000000002</v>
      </c>
      <c r="K323" s="1">
        <f>RRG趋势计算!D322</f>
        <v>0.40549822288267201</v>
      </c>
      <c r="L323" s="1">
        <f>RRG趋势计算!G322</f>
        <v>-7.3111251548851897E-3</v>
      </c>
    </row>
    <row r="324" spans="1:12">
      <c r="A324" s="21">
        <f>RRG趋势计算!A323</f>
        <v>45033</v>
      </c>
      <c r="B324" s="1" t="str">
        <f>RRG趋势计算!H323</f>
        <v>减弱</v>
      </c>
      <c r="C324" s="1" t="str">
        <f>价格指标计算!R324</f>
        <v>中性</v>
      </c>
      <c r="D324" s="1" t="str">
        <f>RRG趋势计算!F323</f>
        <v>上升</v>
      </c>
      <c r="E324" s="1" t="str">
        <f t="shared" si="12"/>
        <v>持仓</v>
      </c>
      <c r="F324" s="1" t="str">
        <f t="shared" si="13"/>
        <v>趋势上升,趋势溢价持有</v>
      </c>
      <c r="G324" s="20" t="str">
        <f t="shared" si="14"/>
        <v>持仓</v>
      </c>
      <c r="I324" s="1">
        <f>价格指标计算!B324</f>
        <v>3.6661999999999999</v>
      </c>
      <c r="J324" s="1">
        <f>价格指标计算!Q324</f>
        <v>0.505</v>
      </c>
      <c r="K324" s="1">
        <f>RRG趋势计算!D323</f>
        <v>0.38170370842969259</v>
      </c>
      <c r="L324" s="1">
        <f>RRG趋势计算!G323</f>
        <v>-6.4615238956355903E-2</v>
      </c>
    </row>
    <row r="325" spans="1:12">
      <c r="A325" s="21">
        <f>RRG趋势计算!A324</f>
        <v>45034</v>
      </c>
      <c r="B325" s="1" t="str">
        <f>RRG趋势计算!H324</f>
        <v>减弱</v>
      </c>
      <c r="C325" s="1" t="str">
        <f>价格指标计算!R325</f>
        <v>中性</v>
      </c>
      <c r="D325" s="1" t="str">
        <f>RRG趋势计算!F324</f>
        <v>上升</v>
      </c>
      <c r="E325" s="1" t="str">
        <f t="shared" ref="E325:E388" si="15">IF(OR(B325="",C325="",D325=""),"",IF(D325="上升","持仓",IF(AND(B325="减弱",C325="贵"),"空仓",IF(AND(B325="减弱",C325="中性"),"空仓",IF(AND(B325="改善",C325="贵"),"空仓",IF(B325="滞后","空仓","持仓"))))))</f>
        <v>持仓</v>
      </c>
      <c r="F325" s="1" t="str">
        <f t="shared" ref="F325:F388" si="16">IF(OR(B325="",C325="",D325=""),"",IF(D325="上升","趋势上升,趋势溢价持有",IF(AND(B325="减弱",C325="贵"),"趋势减弱+价格贵+下降,卖出",IF(AND(B325="减弱",C325="中性"),"趋势减弱+中性+下降,卖出预警",IF(AND(B325="改善",C325="贵"),"趋势改善+贵+下降,卖出",IF(B325="滞后","趋势滞后+下降,空仓","趋势尚可+下降,持有"))))))</f>
        <v>趋势上升,趋势溢价持有</v>
      </c>
      <c r="G325" s="20" t="str">
        <f t="shared" ref="G325:G388" si="17">E325</f>
        <v>持仓</v>
      </c>
      <c r="I325" s="1">
        <f>价格指标计算!B325</f>
        <v>3.6661999999999999</v>
      </c>
      <c r="J325" s="1">
        <f>价格指标计算!Q325</f>
        <v>0.51500000000000001</v>
      </c>
      <c r="K325" s="1">
        <f>RRG趋势计算!D324</f>
        <v>0.34291707949041239</v>
      </c>
      <c r="L325" s="1">
        <f>RRG趋势计算!G324</f>
        <v>-0.1099053823935936</v>
      </c>
    </row>
    <row r="326" spans="1:12">
      <c r="A326" s="21">
        <f>RRG趋势计算!A325</f>
        <v>45035</v>
      </c>
      <c r="B326" s="1" t="str">
        <f>RRG趋势计算!H325</f>
        <v>减弱</v>
      </c>
      <c r="C326" s="1" t="str">
        <f>价格指标计算!R326</f>
        <v>中性</v>
      </c>
      <c r="D326" s="1" t="str">
        <f>RRG趋势计算!F325</f>
        <v>上升</v>
      </c>
      <c r="E326" s="1" t="str">
        <f t="shared" si="15"/>
        <v>持仓</v>
      </c>
      <c r="F326" s="1" t="str">
        <f t="shared" si="16"/>
        <v>趋势上升,趋势溢价持有</v>
      </c>
      <c r="G326" s="20" t="str">
        <f t="shared" si="17"/>
        <v>持仓</v>
      </c>
      <c r="I326" s="1">
        <f>价格指标计算!B326</f>
        <v>3.6619000000000002</v>
      </c>
      <c r="J326" s="1">
        <f>价格指标计算!Q326</f>
        <v>0.51900000000000002</v>
      </c>
      <c r="K326" s="1">
        <f>RRG趋势计算!D325</f>
        <v>0.33692991338634126</v>
      </c>
      <c r="L326" s="1">
        <f>RRG趋势计算!G325</f>
        <v>-9.1633861577644637E-2</v>
      </c>
    </row>
    <row r="327" spans="1:12">
      <c r="A327" s="21">
        <f>RRG趋势计算!A326</f>
        <v>45036</v>
      </c>
      <c r="B327" s="1" t="str">
        <f>RRG趋势计算!H326</f>
        <v>减弱</v>
      </c>
      <c r="C327" s="1" t="str">
        <f>价格指标计算!R327</f>
        <v>中性</v>
      </c>
      <c r="D327" s="1" t="str">
        <f>RRG趋势计算!F326</f>
        <v>上升</v>
      </c>
      <c r="E327" s="1" t="str">
        <f t="shared" si="15"/>
        <v>持仓</v>
      </c>
      <c r="F327" s="1" t="str">
        <f t="shared" si="16"/>
        <v>趋势上升,趋势溢价持有</v>
      </c>
      <c r="G327" s="20" t="str">
        <f t="shared" si="17"/>
        <v>持仓</v>
      </c>
      <c r="I327" s="1">
        <f>价格指标计算!B327</f>
        <v>3.6682000000000001</v>
      </c>
      <c r="J327" s="1">
        <f>价格指标计算!Q327</f>
        <v>0.54500000000000004</v>
      </c>
      <c r="K327" s="1">
        <f>RRG趋势计算!D326</f>
        <v>0.34768093175272519</v>
      </c>
      <c r="L327" s="1">
        <f>RRG趋势计算!G326</f>
        <v>-6.788261689127939E-2</v>
      </c>
    </row>
    <row r="328" spans="1:12">
      <c r="A328" s="21">
        <f>RRG趋势计算!A327</f>
        <v>45037</v>
      </c>
      <c r="B328" s="1" t="str">
        <f>RRG趋势计算!H327</f>
        <v>减弱</v>
      </c>
      <c r="C328" s="1" t="str">
        <f>价格指标计算!R328</f>
        <v>中性</v>
      </c>
      <c r="D328" s="1" t="str">
        <f>RRG趋势计算!F327</f>
        <v>上升</v>
      </c>
      <c r="E328" s="1" t="str">
        <f t="shared" si="15"/>
        <v>持仓</v>
      </c>
      <c r="F328" s="1" t="str">
        <f t="shared" si="16"/>
        <v>趋势上升,趋势溢价持有</v>
      </c>
      <c r="G328" s="20" t="str">
        <f t="shared" si="17"/>
        <v>持仓</v>
      </c>
      <c r="I328" s="1">
        <f>价格指标计算!B328</f>
        <v>3.6631999999999998</v>
      </c>
      <c r="J328" s="1">
        <f>价格指标计算!Q328</f>
        <v>0.53300000000000003</v>
      </c>
      <c r="K328" s="1">
        <f>RRG趋势计算!D327</f>
        <v>0.34471056907805497</v>
      </c>
      <c r="L328" s="1">
        <f>RRG趋势计算!G327</f>
        <v>-7.7510345355680244E-2</v>
      </c>
    </row>
    <row r="329" spans="1:12">
      <c r="A329" s="21">
        <f>RRG趋势计算!A328</f>
        <v>45039</v>
      </c>
      <c r="B329" s="1" t="str">
        <f>RRG趋势计算!H328</f>
        <v>减弱</v>
      </c>
      <c r="C329" s="1" t="str">
        <f>价格指标计算!R329</f>
        <v>中性</v>
      </c>
      <c r="D329" s="1" t="str">
        <f>RRG趋势计算!F328</f>
        <v>上升</v>
      </c>
      <c r="E329" s="1" t="str">
        <f t="shared" si="15"/>
        <v>持仓</v>
      </c>
      <c r="F329" s="1" t="str">
        <f t="shared" si="16"/>
        <v>趋势上升,趋势溢价持有</v>
      </c>
      <c r="G329" s="20" t="str">
        <f t="shared" si="17"/>
        <v>持仓</v>
      </c>
      <c r="I329" s="1">
        <f>价格指标计算!B329</f>
        <v>3.6633</v>
      </c>
      <c r="J329" s="1">
        <f>价格指标计算!Q329</f>
        <v>0.53500000000000003</v>
      </c>
      <c r="K329" s="1">
        <f>RRG趋势计算!D328</f>
        <v>0.32266775633011946</v>
      </c>
      <c r="L329" s="1">
        <f>RRG趋势计算!G328</f>
        <v>-9.0290970626050182E-2</v>
      </c>
    </row>
    <row r="330" spans="1:12">
      <c r="A330" s="21">
        <f>RRG趋势计算!A329</f>
        <v>45040</v>
      </c>
      <c r="B330" s="1" t="str">
        <f>RRG趋势计算!H329</f>
        <v>减弱</v>
      </c>
      <c r="C330" s="1" t="str">
        <f>价格指标计算!R330</f>
        <v>中性</v>
      </c>
      <c r="D330" s="1" t="str">
        <f>RRG趋势计算!F329</f>
        <v>上升</v>
      </c>
      <c r="E330" s="1" t="str">
        <f t="shared" si="15"/>
        <v>持仓</v>
      </c>
      <c r="F330" s="1" t="str">
        <f t="shared" si="16"/>
        <v>趋势上升,趋势溢价持有</v>
      </c>
      <c r="G330" s="20" t="str">
        <f t="shared" si="17"/>
        <v>持仓</v>
      </c>
      <c r="I330" s="1">
        <f>价格指标计算!B330</f>
        <v>3.6587999999999998</v>
      </c>
      <c r="J330" s="1">
        <f>价格指标计算!Q330</f>
        <v>0.52550000000000008</v>
      </c>
      <c r="K330" s="1">
        <f>RRG趋势计算!D329</f>
        <v>0.31861578523362244</v>
      </c>
      <c r="L330" s="1">
        <f>RRG趋势计算!G329</f>
        <v>-0.11336564000583582</v>
      </c>
    </row>
    <row r="331" spans="1:12">
      <c r="A331" s="21">
        <f>RRG趋势计算!A330</f>
        <v>45041</v>
      </c>
      <c r="B331" s="1" t="str">
        <f>RRG趋势计算!H330</f>
        <v>减弱</v>
      </c>
      <c r="C331" s="1" t="str">
        <f>价格指标计算!R331</f>
        <v>中性</v>
      </c>
      <c r="D331" s="1" t="str">
        <f>RRG趋势计算!F330</f>
        <v>上升</v>
      </c>
      <c r="E331" s="1" t="str">
        <f t="shared" si="15"/>
        <v>持仓</v>
      </c>
      <c r="F331" s="1" t="str">
        <f t="shared" si="16"/>
        <v>趋势上升,趋势溢价持有</v>
      </c>
      <c r="G331" s="20" t="str">
        <f t="shared" si="17"/>
        <v>持仓</v>
      </c>
      <c r="I331" s="1">
        <f>价格指标计算!B331</f>
        <v>3.6587999999999998</v>
      </c>
      <c r="J331" s="1">
        <f>价格指标计算!Q331</f>
        <v>0.52750000000000008</v>
      </c>
      <c r="K331" s="1">
        <f>RRG趋势计算!D330</f>
        <v>0.303448028999731</v>
      </c>
      <c r="L331" s="1">
        <f>RRG趋势计算!G330</f>
        <v>-0.12091023145581747</v>
      </c>
    </row>
    <row r="332" spans="1:12">
      <c r="A332" s="21">
        <f>RRG趋势计算!A331</f>
        <v>45042</v>
      </c>
      <c r="B332" s="1" t="str">
        <f>RRG趋势计算!H331</f>
        <v>减弱</v>
      </c>
      <c r="C332" s="1" t="str">
        <f>价格指标计算!R332</f>
        <v>中性</v>
      </c>
      <c r="D332" s="1" t="str">
        <f>RRG趋势计算!F331</f>
        <v>上升</v>
      </c>
      <c r="E332" s="1" t="str">
        <f t="shared" si="15"/>
        <v>持仓</v>
      </c>
      <c r="F332" s="1" t="str">
        <f t="shared" si="16"/>
        <v>趋势上升,趋势溢价持有</v>
      </c>
      <c r="G332" s="20" t="str">
        <f t="shared" si="17"/>
        <v>持仓</v>
      </c>
      <c r="I332" s="1">
        <f>价格指标计算!B332</f>
        <v>3.6560999999999999</v>
      </c>
      <c r="J332" s="1">
        <f>价格指标计算!Q332</f>
        <v>0.53949999999999998</v>
      </c>
      <c r="K332" s="1">
        <f>RRG趋势计算!D331</f>
        <v>0.28708003864197362</v>
      </c>
      <c r="L332" s="1">
        <f>RRG趋势计算!G331</f>
        <v>-0.122947468443102</v>
      </c>
    </row>
    <row r="333" spans="1:12">
      <c r="A333" s="21">
        <f>RRG趋势计算!A332</f>
        <v>45043</v>
      </c>
      <c r="B333" s="1" t="str">
        <f>RRG趋势计算!H332</f>
        <v>减弱</v>
      </c>
      <c r="C333" s="1" t="str">
        <f>价格指标计算!R333</f>
        <v>中性</v>
      </c>
      <c r="D333" s="1" t="str">
        <f>RRG趋势计算!F332</f>
        <v>上升</v>
      </c>
      <c r="E333" s="1" t="str">
        <f t="shared" si="15"/>
        <v>持仓</v>
      </c>
      <c r="F333" s="1" t="str">
        <f t="shared" si="16"/>
        <v>趋势上升,趋势溢价持有</v>
      </c>
      <c r="G333" s="20" t="str">
        <f t="shared" si="17"/>
        <v>持仓</v>
      </c>
      <c r="I333" s="1">
        <f>价格指标计算!B333</f>
        <v>3.6377999999999999</v>
      </c>
      <c r="J333" s="1">
        <f>价格指标计算!Q333</f>
        <v>0.54499999999999993</v>
      </c>
      <c r="K333" s="1">
        <f>RRG趋势计算!D332</f>
        <v>0.2854699745653333</v>
      </c>
      <c r="L333" s="1">
        <f>RRG趋势计算!G332</f>
        <v>-0.11686381847095806</v>
      </c>
    </row>
    <row r="334" spans="1:12">
      <c r="A334" s="21">
        <f>RRG趋势计算!A333</f>
        <v>45044</v>
      </c>
      <c r="B334" s="1" t="str">
        <f>RRG趋势计算!H333</f>
        <v>减弱</v>
      </c>
      <c r="C334" s="1" t="str">
        <f>价格指标计算!R334</f>
        <v>中性</v>
      </c>
      <c r="D334" s="1" t="str">
        <f>RRG趋势计算!F333</f>
        <v>上升</v>
      </c>
      <c r="E334" s="1" t="str">
        <f t="shared" si="15"/>
        <v>持仓</v>
      </c>
      <c r="F334" s="1" t="str">
        <f t="shared" si="16"/>
        <v>趋势上升,趋势溢价持有</v>
      </c>
      <c r="G334" s="20" t="str">
        <f t="shared" si="17"/>
        <v>持仓</v>
      </c>
      <c r="I334" s="1">
        <f>价格指标计算!B334</f>
        <v>3.6303999999999998</v>
      </c>
      <c r="J334" s="1">
        <f>价格指标计算!Q334</f>
        <v>0.52949999999999997</v>
      </c>
      <c r="K334" s="1">
        <f>RRG趋势计算!D333</f>
        <v>0.2775272619561564</v>
      </c>
      <c r="L334" s="1">
        <f>RRG趋势计算!G333</f>
        <v>-0.13412272173389805</v>
      </c>
    </row>
    <row r="335" spans="1:12">
      <c r="A335" s="21">
        <f>RRG趋势计算!A334</f>
        <v>45050</v>
      </c>
      <c r="B335" s="1" t="str">
        <f>RRG趋势计算!H334</f>
        <v>减弱</v>
      </c>
      <c r="C335" s="1" t="str">
        <f>价格指标计算!R335</f>
        <v>中性</v>
      </c>
      <c r="D335" s="1" t="str">
        <f>RRG趋势计算!F334</f>
        <v>上升</v>
      </c>
      <c r="E335" s="1" t="str">
        <f t="shared" si="15"/>
        <v>持仓</v>
      </c>
      <c r="F335" s="1" t="str">
        <f t="shared" si="16"/>
        <v>趋势上升,趋势溢价持有</v>
      </c>
      <c r="G335" s="20" t="str">
        <f t="shared" si="17"/>
        <v>持仓</v>
      </c>
      <c r="I335" s="1">
        <f>价格指标计算!B335</f>
        <v>3.6101999999999999</v>
      </c>
      <c r="J335" s="1">
        <f>价格指标计算!Q335</f>
        <v>0.48750000000000004</v>
      </c>
      <c r="K335" s="1">
        <f>RRG趋势计算!D334</f>
        <v>0.30751930389292248</v>
      </c>
      <c r="L335" s="1">
        <f>RRG趋势计算!G334</f>
        <v>-8.6839910412583876E-2</v>
      </c>
    </row>
    <row r="336" spans="1:12">
      <c r="A336" s="21">
        <f>RRG趋势计算!A335</f>
        <v>45051</v>
      </c>
      <c r="B336" s="1" t="str">
        <f>RRG趋势计算!H335</f>
        <v>减弱</v>
      </c>
      <c r="C336" s="1" t="str">
        <f>价格指标计算!R336</f>
        <v>中性</v>
      </c>
      <c r="D336" s="1" t="str">
        <f>RRG趋势计算!F335</f>
        <v>上升</v>
      </c>
      <c r="E336" s="1" t="str">
        <f t="shared" si="15"/>
        <v>持仓</v>
      </c>
      <c r="F336" s="1" t="str">
        <f t="shared" si="16"/>
        <v>趋势上升,趋势溢价持有</v>
      </c>
      <c r="G336" s="20" t="str">
        <f t="shared" si="17"/>
        <v>持仓</v>
      </c>
      <c r="I336" s="1">
        <f>价格指标计算!B336</f>
        <v>3.5918999999999999</v>
      </c>
      <c r="J336" s="1">
        <f>价格指标计算!Q336</f>
        <v>0.45800000000000002</v>
      </c>
      <c r="K336" s="1">
        <f>RRG趋势计算!D335</f>
        <v>0.32923678249570099</v>
      </c>
      <c r="L336" s="1">
        <f>RRG趋势计算!G335</f>
        <v>-7.6261440386971024E-2</v>
      </c>
    </row>
    <row r="337" spans="1:12">
      <c r="A337" s="21">
        <f>RRG趋势计算!A336</f>
        <v>45052</v>
      </c>
      <c r="B337" s="1" t="str">
        <f>RRG趋势计算!H336</f>
        <v>减弱</v>
      </c>
      <c r="C337" s="1" t="str">
        <f>价格指标计算!R337</f>
        <v>中性</v>
      </c>
      <c r="D337" s="1" t="str">
        <f>RRG趋势计算!F336</f>
        <v>上升</v>
      </c>
      <c r="E337" s="1" t="str">
        <f t="shared" si="15"/>
        <v>持仓</v>
      </c>
      <c r="F337" s="1" t="str">
        <f t="shared" si="16"/>
        <v>趋势上升,趋势溢价持有</v>
      </c>
      <c r="G337" s="20" t="str">
        <f t="shared" si="17"/>
        <v>持仓</v>
      </c>
      <c r="I337" s="1">
        <f>价格指标计算!B337</f>
        <v>3.5821000000000001</v>
      </c>
      <c r="J337" s="1">
        <f>价格指标计算!Q337</f>
        <v>0.44600000000000001</v>
      </c>
      <c r="K337" s="1">
        <f>RRG趋势计算!D336</f>
        <v>0.33265662918997574</v>
      </c>
      <c r="L337" s="1">
        <f>RRG趋势计算!G336</f>
        <v>-4.9047079239716851E-2</v>
      </c>
    </row>
    <row r="338" spans="1:12">
      <c r="A338" s="21">
        <f>RRG趋势计算!A337</f>
        <v>45054</v>
      </c>
      <c r="B338" s="1" t="str">
        <f>RRG趋势计算!H337</f>
        <v>领先</v>
      </c>
      <c r="C338" s="1" t="str">
        <f>价格指标计算!R338</f>
        <v>中性</v>
      </c>
      <c r="D338" s="1" t="str">
        <f>RRG趋势计算!F337</f>
        <v>上升</v>
      </c>
      <c r="E338" s="1" t="str">
        <f t="shared" si="15"/>
        <v>持仓</v>
      </c>
      <c r="F338" s="1" t="str">
        <f t="shared" si="16"/>
        <v>趋势上升,趋势溢价持有</v>
      </c>
      <c r="G338" s="20" t="str">
        <f t="shared" si="17"/>
        <v>持仓</v>
      </c>
      <c r="I338" s="1">
        <f>价格指标计算!B338</f>
        <v>3.5831</v>
      </c>
      <c r="J338" s="1">
        <f>价格指标计算!Q338</f>
        <v>0.44800000000000001</v>
      </c>
      <c r="K338" s="1">
        <f>RRG趋势计算!D337</f>
        <v>0.35707762829861878</v>
      </c>
      <c r="L338" s="1">
        <f>RRG趋势计算!G337</f>
        <v>1.4160548808206386E-2</v>
      </c>
    </row>
    <row r="339" spans="1:12">
      <c r="A339" s="21">
        <f>RRG趋势计算!A338</f>
        <v>45055</v>
      </c>
      <c r="B339" s="1" t="str">
        <f>RRG趋势计算!H338</f>
        <v>领先</v>
      </c>
      <c r="C339" s="1" t="str">
        <f>价格指标计算!R339</f>
        <v>中性</v>
      </c>
      <c r="D339" s="1" t="str">
        <f>RRG趋势计算!F338</f>
        <v>上升</v>
      </c>
      <c r="E339" s="1" t="str">
        <f t="shared" si="15"/>
        <v>持仓</v>
      </c>
      <c r="F339" s="1" t="str">
        <f t="shared" si="16"/>
        <v>趋势上升,趋势溢价持有</v>
      </c>
      <c r="G339" s="20" t="str">
        <f t="shared" si="17"/>
        <v>持仓</v>
      </c>
      <c r="I339" s="1">
        <f>价格指标计算!B339</f>
        <v>3.5735999999999999</v>
      </c>
      <c r="J339" s="1">
        <f>价格指标计算!Q339</f>
        <v>0.46</v>
      </c>
      <c r="K339" s="1">
        <f>RRG趋势计算!D338</f>
        <v>0.36200250585185501</v>
      </c>
      <c r="L339" s="1">
        <f>RRG趋势计算!G338</f>
        <v>2.5072592465513743E-2</v>
      </c>
    </row>
    <row r="340" spans="1:12">
      <c r="A340" s="21">
        <f>RRG趋势计算!A339</f>
        <v>45056</v>
      </c>
      <c r="B340" s="1" t="str">
        <f>RRG趋势计算!H339</f>
        <v>领先</v>
      </c>
      <c r="C340" s="1" t="str">
        <f>价格指标计算!R340</f>
        <v>中性</v>
      </c>
      <c r="D340" s="1" t="str">
        <f>RRG趋势计算!F339</f>
        <v>上升</v>
      </c>
      <c r="E340" s="1" t="str">
        <f t="shared" si="15"/>
        <v>持仓</v>
      </c>
      <c r="F340" s="1" t="str">
        <f t="shared" si="16"/>
        <v>趋势上升,趋势溢价持有</v>
      </c>
      <c r="G340" s="20" t="str">
        <f t="shared" si="17"/>
        <v>持仓</v>
      </c>
      <c r="I340" s="1">
        <f>价格指标计算!B340</f>
        <v>3.5581</v>
      </c>
      <c r="J340" s="1">
        <f>价格指标计算!Q340</f>
        <v>0.42849999999999999</v>
      </c>
      <c r="K340" s="1">
        <f>RRG趋势计算!D339</f>
        <v>0.36002113231032862</v>
      </c>
      <c r="L340" s="1">
        <f>RRG趋势计算!G339</f>
        <v>1.2340200557603431E-2</v>
      </c>
    </row>
    <row r="341" spans="1:12">
      <c r="A341" s="21">
        <f>RRG趋势计算!A340</f>
        <v>45057</v>
      </c>
      <c r="B341" s="1" t="str">
        <f>RRG趋势计算!H340</f>
        <v>领先</v>
      </c>
      <c r="C341" s="1" t="str">
        <f>价格指标计算!R341</f>
        <v>中性</v>
      </c>
      <c r="D341" s="1" t="str">
        <f>RRG趋势计算!F340</f>
        <v>上升</v>
      </c>
      <c r="E341" s="1" t="str">
        <f t="shared" si="15"/>
        <v>持仓</v>
      </c>
      <c r="F341" s="1" t="str">
        <f t="shared" si="16"/>
        <v>趋势上升,趋势溢价持有</v>
      </c>
      <c r="G341" s="20" t="str">
        <f t="shared" si="17"/>
        <v>持仓</v>
      </c>
      <c r="I341" s="1">
        <f>价格指标计算!B341</f>
        <v>3.5453999999999999</v>
      </c>
      <c r="J341" s="1">
        <f>价格指标计算!Q341</f>
        <v>0.4325</v>
      </c>
      <c r="K341" s="1">
        <f>RRG趋势计算!D340</f>
        <v>0.38297186191336152</v>
      </c>
      <c r="L341" s="1">
        <f>RRG趋势计算!G340</f>
        <v>3.8261292835306548E-2</v>
      </c>
    </row>
    <row r="342" spans="1:12">
      <c r="A342" s="21">
        <f>RRG趋势计算!A341</f>
        <v>45058</v>
      </c>
      <c r="B342" s="1" t="str">
        <f>RRG趋势计算!H341</f>
        <v>领先</v>
      </c>
      <c r="C342" s="1" t="str">
        <f>价格指标计算!R342</f>
        <v>中性</v>
      </c>
      <c r="D342" s="1" t="str">
        <f>RRG趋势计算!F341</f>
        <v>上升</v>
      </c>
      <c r="E342" s="1" t="str">
        <f t="shared" si="15"/>
        <v>持仓</v>
      </c>
      <c r="F342" s="1" t="str">
        <f t="shared" si="16"/>
        <v>趋势上升,趋势溢价持有</v>
      </c>
      <c r="G342" s="20" t="str">
        <f t="shared" si="17"/>
        <v>持仓</v>
      </c>
      <c r="I342" s="1">
        <f>价格指标计算!B342</f>
        <v>3.5358999999999998</v>
      </c>
      <c r="J342" s="1">
        <f>价格指标计算!Q342</f>
        <v>0.38700000000000001</v>
      </c>
      <c r="K342" s="1">
        <f>RRG趋势计算!D341</f>
        <v>0.42533165822746799</v>
      </c>
      <c r="L342" s="1">
        <f>RRG趋势计算!G341</f>
        <v>0.10266390189734853</v>
      </c>
    </row>
    <row r="343" spans="1:12">
      <c r="A343" s="21">
        <f>RRG趋势计算!A342</f>
        <v>45061</v>
      </c>
      <c r="B343" s="1" t="str">
        <f>RRG趋势计算!H342</f>
        <v>领先</v>
      </c>
      <c r="C343" s="1" t="str">
        <f>价格指标计算!R343</f>
        <v>中性</v>
      </c>
      <c r="D343" s="1" t="str">
        <f>RRG趋势计算!F342</f>
        <v>上升</v>
      </c>
      <c r="E343" s="1" t="str">
        <f t="shared" si="15"/>
        <v>持仓</v>
      </c>
      <c r="F343" s="1" t="str">
        <f t="shared" si="16"/>
        <v>趋势上升,趋势溢价持有</v>
      </c>
      <c r="G343" s="20" t="str">
        <f t="shared" si="17"/>
        <v>持仓</v>
      </c>
      <c r="I343" s="1">
        <f>价格指标计算!B343</f>
        <v>3.5406</v>
      </c>
      <c r="J343" s="1">
        <f>价格指标计算!Q343</f>
        <v>0.39500000000000002</v>
      </c>
      <c r="K343" s="1">
        <f>RRG趋势计算!D342</f>
        <v>0.4240634096586815</v>
      </c>
      <c r="L343" s="1">
        <f>RRG趋势计算!G342</f>
        <v>0.10544762442505906</v>
      </c>
    </row>
    <row r="344" spans="1:12">
      <c r="A344" s="21">
        <f>RRG趋势计算!A343</f>
        <v>45062</v>
      </c>
      <c r="B344" s="1" t="str">
        <f>RRG趋势计算!H343</f>
        <v>领先</v>
      </c>
      <c r="C344" s="1" t="str">
        <f>价格指标计算!R344</f>
        <v>中性</v>
      </c>
      <c r="D344" s="1" t="str">
        <f>RRG趋势计算!F343</f>
        <v>上升</v>
      </c>
      <c r="E344" s="1" t="str">
        <f t="shared" si="15"/>
        <v>持仓</v>
      </c>
      <c r="F344" s="1" t="str">
        <f t="shared" si="16"/>
        <v>趋势上升,趋势溢价持有</v>
      </c>
      <c r="G344" s="20" t="str">
        <f t="shared" si="17"/>
        <v>持仓</v>
      </c>
      <c r="I344" s="1">
        <f>价格指标计算!B344</f>
        <v>3.5415999999999999</v>
      </c>
      <c r="J344" s="1">
        <f>价格指标计算!Q344</f>
        <v>0.39700000000000002</v>
      </c>
      <c r="K344" s="1">
        <f>RRG趋势计算!D343</f>
        <v>0.42041643370525072</v>
      </c>
      <c r="L344" s="1">
        <f>RRG趋势计算!G343</f>
        <v>0.11696840470551972</v>
      </c>
    </row>
    <row r="345" spans="1:12">
      <c r="A345" s="21">
        <f>RRG趋势计算!A344</f>
        <v>45063</v>
      </c>
      <c r="B345" s="1" t="str">
        <f>RRG趋势计算!H344</f>
        <v>领先</v>
      </c>
      <c r="C345" s="1" t="str">
        <f>价格指标计算!R345</f>
        <v>中性</v>
      </c>
      <c r="D345" s="1" t="str">
        <f>RRG趋势计算!F344</f>
        <v>上升</v>
      </c>
      <c r="E345" s="1" t="str">
        <f t="shared" si="15"/>
        <v>持仓</v>
      </c>
      <c r="F345" s="1" t="str">
        <f t="shared" si="16"/>
        <v>趋势上升,趋势溢价持有</v>
      </c>
      <c r="G345" s="20" t="str">
        <f t="shared" si="17"/>
        <v>持仓</v>
      </c>
      <c r="I345" s="1">
        <f>价格指标计算!B345</f>
        <v>3.5228999999999999</v>
      </c>
      <c r="J345" s="1">
        <f>价格指标计算!Q345</f>
        <v>0.36099999999999999</v>
      </c>
      <c r="K345" s="1">
        <f>RRG趋势计算!D344</f>
        <v>0.39041570602493803</v>
      </c>
      <c r="L345" s="1">
        <f>RRG趋势计算!G344</f>
        <v>0.1033356673829644</v>
      </c>
    </row>
    <row r="346" spans="1:12">
      <c r="A346" s="21">
        <f>RRG趋势计算!A345</f>
        <v>45064</v>
      </c>
      <c r="B346" s="1" t="str">
        <f>RRG趋势计算!H345</f>
        <v>领先</v>
      </c>
      <c r="C346" s="1" t="str">
        <f>价格指标计算!R346</f>
        <v>中性</v>
      </c>
      <c r="D346" s="1" t="str">
        <f>RRG趋势计算!F345</f>
        <v>上升</v>
      </c>
      <c r="E346" s="1" t="str">
        <f t="shared" si="15"/>
        <v>持仓</v>
      </c>
      <c r="F346" s="1" t="str">
        <f t="shared" si="16"/>
        <v>趋势上升,趋势溢价持有</v>
      </c>
      <c r="G346" s="20" t="str">
        <f t="shared" si="17"/>
        <v>持仓</v>
      </c>
      <c r="I346" s="1">
        <f>价格指标计算!B346</f>
        <v>3.5348000000000002</v>
      </c>
      <c r="J346" s="1">
        <f>价格指标计算!Q346</f>
        <v>0.36899999999999999</v>
      </c>
      <c r="K346" s="1">
        <f>RRG趋势计算!D345</f>
        <v>0.35622774264634227</v>
      </c>
      <c r="L346" s="1">
        <f>RRG趋势计算!G345</f>
        <v>7.0757768081008976E-2</v>
      </c>
    </row>
    <row r="347" spans="1:12">
      <c r="A347" s="21">
        <f>RRG趋势计算!A346</f>
        <v>45065</v>
      </c>
      <c r="B347" s="1" t="str">
        <f>RRG趋势计算!H346</f>
        <v>领先</v>
      </c>
      <c r="C347" s="1" t="str">
        <f>价格指标计算!R347</f>
        <v>中性</v>
      </c>
      <c r="D347" s="1" t="str">
        <f>RRG趋势计算!F346</f>
        <v>上升</v>
      </c>
      <c r="E347" s="1" t="str">
        <f t="shared" si="15"/>
        <v>持仓</v>
      </c>
      <c r="F347" s="1" t="str">
        <f t="shared" si="16"/>
        <v>趋势上升,趋势溢价持有</v>
      </c>
      <c r="G347" s="20" t="str">
        <f t="shared" si="17"/>
        <v>持仓</v>
      </c>
      <c r="I347" s="1">
        <f>价格指标计算!B347</f>
        <v>3.5358000000000001</v>
      </c>
      <c r="J347" s="1">
        <f>价格指标计算!Q347</f>
        <v>0.38100000000000001</v>
      </c>
      <c r="K347" s="1">
        <f>RRG趋势计算!D346</f>
        <v>0.33226000521957566</v>
      </c>
      <c r="L347" s="1">
        <f>RRG趋势计算!G346</f>
        <v>5.4732743263419259E-2</v>
      </c>
    </row>
    <row r="348" spans="1:12">
      <c r="A348" s="21">
        <f>RRG趋势计算!A347</f>
        <v>45068</v>
      </c>
      <c r="B348" s="1" t="str">
        <f>RRG趋势计算!H347</f>
        <v>领先</v>
      </c>
      <c r="C348" s="1" t="str">
        <f>价格指标计算!R348</f>
        <v>中性</v>
      </c>
      <c r="D348" s="1" t="str">
        <f>RRG趋势计算!F347</f>
        <v>上升</v>
      </c>
      <c r="E348" s="1" t="str">
        <f t="shared" si="15"/>
        <v>持仓</v>
      </c>
      <c r="F348" s="1" t="str">
        <f t="shared" si="16"/>
        <v>趋势上升,趋势溢价持有</v>
      </c>
      <c r="G348" s="20" t="str">
        <f t="shared" si="17"/>
        <v>持仓</v>
      </c>
      <c r="I348" s="1">
        <f>价格指标计算!B348</f>
        <v>3.5365000000000002</v>
      </c>
      <c r="J348" s="1">
        <f>价格指标计算!Q348</f>
        <v>0.40249999999999997</v>
      </c>
      <c r="K348" s="1">
        <f>RRG趋势计算!D347</f>
        <v>0.31665259719930727</v>
      </c>
      <c r="L348" s="1">
        <f>RRG趋势计算!G347</f>
        <v>9.1332933063847932E-3</v>
      </c>
    </row>
    <row r="349" spans="1:12">
      <c r="A349" s="21">
        <f>RRG趋势计算!A348</f>
        <v>45069</v>
      </c>
      <c r="B349" s="1" t="str">
        <f>RRG趋势计算!H348</f>
        <v>减弱</v>
      </c>
      <c r="C349" s="1" t="str">
        <f>价格指标计算!R349</f>
        <v>中性</v>
      </c>
      <c r="D349" s="1" t="str">
        <f>RRG趋势计算!F348</f>
        <v>上升</v>
      </c>
      <c r="E349" s="1" t="str">
        <f t="shared" si="15"/>
        <v>持仓</v>
      </c>
      <c r="F349" s="1" t="str">
        <f t="shared" si="16"/>
        <v>趋势上升,趋势溢价持有</v>
      </c>
      <c r="G349" s="20" t="str">
        <f t="shared" si="17"/>
        <v>持仓</v>
      </c>
      <c r="I349" s="1">
        <f>价格指标计算!B349</f>
        <v>3.5308999999999999</v>
      </c>
      <c r="J349" s="1">
        <f>价格指标计算!Q349</f>
        <v>0.43599999999999994</v>
      </c>
      <c r="K349" s="1">
        <f>RRG趋势计算!D348</f>
        <v>0.32241340961323139</v>
      </c>
      <c r="L349" s="1">
        <f>RRG趋势计算!G348</f>
        <v>-6.8233728824695916E-3</v>
      </c>
    </row>
    <row r="350" spans="1:12">
      <c r="A350" s="21">
        <f>RRG趋势计算!A349</f>
        <v>45070</v>
      </c>
      <c r="B350" s="1" t="str">
        <f>RRG趋势计算!H349</f>
        <v>减弱</v>
      </c>
      <c r="C350" s="1" t="str">
        <f>价格指标计算!R350</f>
        <v>中性</v>
      </c>
      <c r="D350" s="1" t="str">
        <f>RRG趋势计算!F349</f>
        <v>上升</v>
      </c>
      <c r="E350" s="1" t="str">
        <f t="shared" si="15"/>
        <v>持仓</v>
      </c>
      <c r="F350" s="1" t="str">
        <f t="shared" si="16"/>
        <v>趋势上升,趋势溢价持有</v>
      </c>
      <c r="G350" s="20" t="str">
        <f t="shared" si="17"/>
        <v>持仓</v>
      </c>
      <c r="I350" s="1">
        <f>价格指标计算!B350</f>
        <v>3.5289000000000001</v>
      </c>
      <c r="J350" s="1">
        <f>价格指标计算!Q350</f>
        <v>0.42649999999999999</v>
      </c>
      <c r="K350" s="1">
        <f>RRG趋势计算!D349</f>
        <v>0.30465190116586438</v>
      </c>
      <c r="L350" s="1">
        <f>RRG趋势计算!G349</f>
        <v>-2.8004728024111358E-2</v>
      </c>
    </row>
    <row r="351" spans="1:12">
      <c r="A351" s="21">
        <f>RRG趋势计算!A350</f>
        <v>45071</v>
      </c>
      <c r="B351" s="1" t="str">
        <f>RRG趋势计算!H350</f>
        <v>减弱</v>
      </c>
      <c r="C351" s="1" t="str">
        <f>价格指标计算!R351</f>
        <v>中性</v>
      </c>
      <c r="D351" s="1" t="str">
        <f>RRG趋势计算!F350</f>
        <v>上升</v>
      </c>
      <c r="E351" s="1" t="str">
        <f t="shared" si="15"/>
        <v>持仓</v>
      </c>
      <c r="F351" s="1" t="str">
        <f t="shared" si="16"/>
        <v>趋势上升,趋势溢价持有</v>
      </c>
      <c r="G351" s="20" t="str">
        <f t="shared" si="17"/>
        <v>持仓</v>
      </c>
      <c r="I351" s="1">
        <f>价格指标计算!B351</f>
        <v>3.5246</v>
      </c>
      <c r="J351" s="1">
        <f>价格指标计算!Q351</f>
        <v>0.40449999999999997</v>
      </c>
      <c r="K351" s="1">
        <f>RRG趋势计算!D350</f>
        <v>0.29232094877342796</v>
      </c>
      <c r="L351" s="1">
        <f>RRG趋势计算!G350</f>
        <v>-6.4756679525190819E-2</v>
      </c>
    </row>
    <row r="352" spans="1:12">
      <c r="A352" s="21">
        <f>RRG趋势计算!A351</f>
        <v>45072</v>
      </c>
      <c r="B352" s="1" t="str">
        <f>RRG趋势计算!H351</f>
        <v>减弱</v>
      </c>
      <c r="C352" s="1" t="str">
        <f>价格指标计算!R352</f>
        <v>中性</v>
      </c>
      <c r="D352" s="1" t="str">
        <f>RRG趋势计算!F351</f>
        <v>上升</v>
      </c>
      <c r="E352" s="1" t="str">
        <f t="shared" si="15"/>
        <v>持仓</v>
      </c>
      <c r="F352" s="1" t="str">
        <f t="shared" si="16"/>
        <v>趋势上升,趋势溢价持有</v>
      </c>
      <c r="G352" s="20" t="str">
        <f t="shared" si="17"/>
        <v>持仓</v>
      </c>
      <c r="I352" s="1">
        <f>价格指标计算!B352</f>
        <v>3.5278</v>
      </c>
      <c r="J352" s="1">
        <f>价格指标计算!Q352</f>
        <v>0.40649999999999997</v>
      </c>
      <c r="K352" s="1">
        <f>RRG趋势计算!D351</f>
        <v>0.29089084133804288</v>
      </c>
      <c r="L352" s="1">
        <f>RRG趋势计算!G351</f>
        <v>-7.1111664513812123E-2</v>
      </c>
    </row>
    <row r="353" spans="1:12">
      <c r="A353" s="21">
        <f>RRG趋势计算!A352</f>
        <v>45075</v>
      </c>
      <c r="B353" s="1" t="str">
        <f>RRG趋势计算!H352</f>
        <v>减弱</v>
      </c>
      <c r="C353" s="1" t="str">
        <f>价格指标计算!R353</f>
        <v>中性</v>
      </c>
      <c r="D353" s="1" t="str">
        <f>RRG趋势计算!F352</f>
        <v>上升</v>
      </c>
      <c r="E353" s="1" t="str">
        <f t="shared" si="15"/>
        <v>持仓</v>
      </c>
      <c r="F353" s="1" t="str">
        <f t="shared" si="16"/>
        <v>趋势上升,趋势溢价持有</v>
      </c>
      <c r="G353" s="20" t="str">
        <f t="shared" si="17"/>
        <v>持仓</v>
      </c>
      <c r="I353" s="1">
        <f>价格指标计算!B353</f>
        <v>3.5196000000000001</v>
      </c>
      <c r="J353" s="1">
        <f>价格指标计算!Q353</f>
        <v>0.38100000000000001</v>
      </c>
      <c r="K353" s="1">
        <f>RRG趋势计算!D352</f>
        <v>0.29777020093957329</v>
      </c>
      <c r="L353" s="1">
        <f>RRG趋势计算!G352</f>
        <v>-6.2250931370755325E-2</v>
      </c>
    </row>
    <row r="354" spans="1:12">
      <c r="A354" s="21">
        <f>RRG趋势计算!A353</f>
        <v>45076</v>
      </c>
      <c r="B354" s="1" t="str">
        <f>RRG趋势计算!H353</f>
        <v>减弱</v>
      </c>
      <c r="C354" s="1" t="str">
        <f>价格指标计算!R354</f>
        <v>中性</v>
      </c>
      <c r="D354" s="1" t="str">
        <f>RRG趋势计算!F353</f>
        <v>上升</v>
      </c>
      <c r="E354" s="1" t="str">
        <f t="shared" si="15"/>
        <v>持仓</v>
      </c>
      <c r="F354" s="1" t="str">
        <f t="shared" si="16"/>
        <v>趋势上升,趋势溢价持有</v>
      </c>
      <c r="G354" s="20" t="str">
        <f t="shared" si="17"/>
        <v>持仓</v>
      </c>
      <c r="I354" s="1">
        <f>价格指标计算!B354</f>
        <v>3.5091999999999999</v>
      </c>
      <c r="J354" s="1">
        <f>价格指标计算!Q354</f>
        <v>0.35899999999999999</v>
      </c>
      <c r="K354" s="1">
        <f>RRG趋势计算!D353</f>
        <v>0.27968789448857834</v>
      </c>
      <c r="L354" s="1">
        <f>RRG趋势计算!G353</f>
        <v>-0.10328396742478319</v>
      </c>
    </row>
    <row r="355" spans="1:12">
      <c r="A355" s="21">
        <f>RRG趋势计算!A354</f>
        <v>45077</v>
      </c>
      <c r="B355" s="1" t="str">
        <f>RRG趋势计算!H354</f>
        <v>减弱</v>
      </c>
      <c r="C355" s="1" t="str">
        <f>价格指标计算!R355</f>
        <v>中性</v>
      </c>
      <c r="D355" s="1" t="str">
        <f>RRG趋势计算!F354</f>
        <v>上升</v>
      </c>
      <c r="E355" s="1" t="str">
        <f t="shared" si="15"/>
        <v>持仓</v>
      </c>
      <c r="F355" s="1" t="str">
        <f t="shared" si="16"/>
        <v>趋势上升,趋势溢价持有</v>
      </c>
      <c r="G355" s="20" t="str">
        <f t="shared" si="17"/>
        <v>持仓</v>
      </c>
      <c r="I355" s="1">
        <f>价格指标计算!B355</f>
        <v>3.5089000000000001</v>
      </c>
      <c r="J355" s="1">
        <f>价格指标计算!Q355</f>
        <v>0.38650000000000001</v>
      </c>
      <c r="K355" s="1">
        <f>RRG趋势计算!D354</f>
        <v>0.2690077267892832</v>
      </c>
      <c r="L355" s="1">
        <f>RRG趋势计算!G354</f>
        <v>-0.15632393143818479</v>
      </c>
    </row>
    <row r="356" spans="1:12">
      <c r="A356" s="21">
        <f>RRG趋势计算!A355</f>
        <v>45078</v>
      </c>
      <c r="B356" s="1" t="str">
        <f>RRG趋势计算!H355</f>
        <v>减弱</v>
      </c>
      <c r="C356" s="1" t="str">
        <f>价格指标计算!R356</f>
        <v>中性</v>
      </c>
      <c r="D356" s="1" t="str">
        <f>RRG趋势计算!F355</f>
        <v>上升</v>
      </c>
      <c r="E356" s="1" t="str">
        <f t="shared" si="15"/>
        <v>持仓</v>
      </c>
      <c r="F356" s="1" t="str">
        <f t="shared" si="16"/>
        <v>趋势上升,趋势溢价持有</v>
      </c>
      <c r="G356" s="20" t="str">
        <f t="shared" si="17"/>
        <v>持仓</v>
      </c>
      <c r="I356" s="1">
        <f>价格指标计算!B356</f>
        <v>3.4969000000000001</v>
      </c>
      <c r="J356" s="1">
        <f>价格指标计算!Q356</f>
        <v>0.35549999999999998</v>
      </c>
      <c r="K356" s="1">
        <f>RRG趋势计算!D355</f>
        <v>0.27091757281634266</v>
      </c>
      <c r="L356" s="1">
        <f>RRG趋势计算!G355</f>
        <v>-0.15314583684233884</v>
      </c>
    </row>
    <row r="357" spans="1:12">
      <c r="A357" s="21">
        <f>RRG趋势计算!A356</f>
        <v>45079</v>
      </c>
      <c r="B357" s="1" t="str">
        <f>RRG趋势计算!H356</f>
        <v>减弱</v>
      </c>
      <c r="C357" s="1" t="str">
        <f>价格指标计算!R357</f>
        <v>中性</v>
      </c>
      <c r="D357" s="1" t="str">
        <f>RRG趋势计算!F356</f>
        <v>上升</v>
      </c>
      <c r="E357" s="1" t="str">
        <f t="shared" si="15"/>
        <v>持仓</v>
      </c>
      <c r="F357" s="1" t="str">
        <f t="shared" si="16"/>
        <v>趋势上升,趋势溢价持有</v>
      </c>
      <c r="G357" s="20" t="str">
        <f t="shared" si="17"/>
        <v>持仓</v>
      </c>
      <c r="I357" s="1">
        <f>价格指标计算!B357</f>
        <v>3.4996</v>
      </c>
      <c r="J357" s="1">
        <f>价格指标计算!Q357</f>
        <v>0.34550000000000003</v>
      </c>
      <c r="K357" s="1">
        <f>RRG趋势计算!D356</f>
        <v>0.26971715483450343</v>
      </c>
      <c r="L357" s="1">
        <f>RRG趋势计算!G356</f>
        <v>-0.1506992788707473</v>
      </c>
    </row>
    <row r="358" spans="1:12">
      <c r="A358" s="21">
        <f>RRG趋势计算!A357</f>
        <v>45082</v>
      </c>
      <c r="B358" s="1" t="str">
        <f>RRG趋势计算!H357</f>
        <v>减弱</v>
      </c>
      <c r="C358" s="1" t="str">
        <f>价格指标计算!R358</f>
        <v>中性</v>
      </c>
      <c r="D358" s="1" t="str">
        <f>RRG趋势计算!F357</f>
        <v>上升</v>
      </c>
      <c r="E358" s="1" t="str">
        <f t="shared" si="15"/>
        <v>持仓</v>
      </c>
      <c r="F358" s="1" t="str">
        <f t="shared" si="16"/>
        <v>趋势上升,趋势溢价持有</v>
      </c>
      <c r="G358" s="20" t="str">
        <f t="shared" si="17"/>
        <v>持仓</v>
      </c>
      <c r="I358" s="1">
        <f>价格指标计算!B358</f>
        <v>3.5045999999999999</v>
      </c>
      <c r="J358" s="1">
        <f>价格指标计算!Q358</f>
        <v>0.379</v>
      </c>
      <c r="K358" s="1">
        <f>RRG趋势计算!D357</f>
        <v>0.27556338692500404</v>
      </c>
      <c r="L358" s="1">
        <f>RRG趋势计算!G357</f>
        <v>-0.11485231909993399</v>
      </c>
    </row>
    <row r="359" spans="1:12">
      <c r="A359" s="21">
        <f>RRG趋势计算!A358</f>
        <v>45083</v>
      </c>
      <c r="B359" s="1" t="str">
        <f>RRG趋势计算!H358</f>
        <v>减弱</v>
      </c>
      <c r="C359" s="1" t="str">
        <f>价格指标计算!R359</f>
        <v>中性</v>
      </c>
      <c r="D359" s="1" t="str">
        <f>RRG趋势计算!F358</f>
        <v>上升</v>
      </c>
      <c r="E359" s="1" t="str">
        <f t="shared" si="15"/>
        <v>持仓</v>
      </c>
      <c r="F359" s="1" t="str">
        <f t="shared" si="16"/>
        <v>趋势上升,趋势溢价持有</v>
      </c>
      <c r="G359" s="20" t="str">
        <f t="shared" si="17"/>
        <v>持仓</v>
      </c>
      <c r="I359" s="1">
        <f>价格指标计算!B359</f>
        <v>3.5146000000000002</v>
      </c>
      <c r="J359" s="1">
        <f>价格指标计算!Q359</f>
        <v>0.45599999999999996</v>
      </c>
      <c r="K359" s="1">
        <f>RRG趋势计算!D358</f>
        <v>0.2909719025652624</v>
      </c>
      <c r="L359" s="1">
        <f>RRG趋势计算!G358</f>
        <v>-6.5255840081079874E-2</v>
      </c>
    </row>
    <row r="360" spans="1:12">
      <c r="A360" s="21">
        <f>RRG趋势计算!A359</f>
        <v>45084</v>
      </c>
      <c r="B360" s="1" t="str">
        <f>RRG趋势计算!H359</f>
        <v>减弱</v>
      </c>
      <c r="C360" s="1" t="str">
        <f>价格指标计算!R360</f>
        <v>中性</v>
      </c>
      <c r="D360" s="1" t="str">
        <f>RRG趋势计算!F359</f>
        <v>上升</v>
      </c>
      <c r="E360" s="1" t="str">
        <f t="shared" si="15"/>
        <v>持仓</v>
      </c>
      <c r="F360" s="1" t="str">
        <f t="shared" si="16"/>
        <v>趋势上升,趋势溢价持有</v>
      </c>
      <c r="G360" s="20" t="str">
        <f t="shared" si="17"/>
        <v>持仓</v>
      </c>
      <c r="I360" s="1">
        <f>价格指标计算!B360</f>
        <v>3.5146000000000002</v>
      </c>
      <c r="J360" s="1">
        <f>价格指标计算!Q360</f>
        <v>0.48350000000000004</v>
      </c>
      <c r="K360" s="1">
        <f>RRG趋势计算!D359</f>
        <v>0.29218333426526133</v>
      </c>
      <c r="L360" s="1">
        <f>RRG趋势计算!G359</f>
        <v>-4.0076670954314331E-2</v>
      </c>
    </row>
    <row r="361" spans="1:12">
      <c r="A361" s="21">
        <f>RRG趋势计算!A360</f>
        <v>45085</v>
      </c>
      <c r="B361" s="1" t="str">
        <f>RRG趋势计算!H360</f>
        <v>减弱</v>
      </c>
      <c r="C361" s="1" t="str">
        <f>价格指标计算!R361</f>
        <v>中性</v>
      </c>
      <c r="D361" s="1" t="str">
        <f>RRG趋势计算!F360</f>
        <v>上升</v>
      </c>
      <c r="E361" s="1" t="str">
        <f t="shared" si="15"/>
        <v>持仓</v>
      </c>
      <c r="F361" s="1" t="str">
        <f t="shared" si="16"/>
        <v>趋势上升,趋势溢价持有</v>
      </c>
      <c r="G361" s="20" t="str">
        <f t="shared" si="17"/>
        <v>持仓</v>
      </c>
      <c r="I361" s="1">
        <f>价格指标计算!B361</f>
        <v>3.524</v>
      </c>
      <c r="J361" s="1">
        <f>价格指标计算!Q361</f>
        <v>0.50549999999999995</v>
      </c>
      <c r="K361" s="1">
        <f>RRG趋势计算!D360</f>
        <v>0.27469914145199503</v>
      </c>
      <c r="L361" s="1">
        <f>RRG趋势计算!G360</f>
        <v>-4.195345574731224E-2</v>
      </c>
    </row>
    <row r="362" spans="1:12">
      <c r="A362" s="21">
        <f>RRG趋势计算!A361</f>
        <v>45086</v>
      </c>
      <c r="B362" s="1" t="str">
        <f>RRG趋势计算!H361</f>
        <v>减弱</v>
      </c>
      <c r="C362" s="1" t="str">
        <f>价格指标计算!R362</f>
        <v>中性</v>
      </c>
      <c r="D362" s="1" t="str">
        <f>RRG趋势计算!F361</f>
        <v>上升</v>
      </c>
      <c r="E362" s="1" t="str">
        <f t="shared" si="15"/>
        <v>持仓</v>
      </c>
      <c r="F362" s="1" t="str">
        <f t="shared" si="16"/>
        <v>趋势上升,趋势溢价持有</v>
      </c>
      <c r="G362" s="20" t="str">
        <f t="shared" si="17"/>
        <v>持仓</v>
      </c>
      <c r="I362" s="1">
        <f>价格指标计算!B362</f>
        <v>3.5285000000000002</v>
      </c>
      <c r="J362" s="1">
        <f>价格指标计算!Q362</f>
        <v>0.52949999999999997</v>
      </c>
      <c r="K362" s="1">
        <f>RRG趋势计算!D361</f>
        <v>0.24747856393021461</v>
      </c>
      <c r="L362" s="1">
        <f>RRG趋势计算!G361</f>
        <v>-7.4934845683016782E-2</v>
      </c>
    </row>
    <row r="363" spans="1:12">
      <c r="A363" s="21">
        <f>RRG趋势计算!A362</f>
        <v>45089</v>
      </c>
      <c r="B363" s="1" t="str">
        <f>RRG趋势计算!H362</f>
        <v>减弱</v>
      </c>
      <c r="C363" s="1" t="str">
        <f>价格指标计算!R363</f>
        <v>中性</v>
      </c>
      <c r="D363" s="1" t="str">
        <f>RRG趋势计算!F362</f>
        <v>上升</v>
      </c>
      <c r="E363" s="1" t="str">
        <f t="shared" si="15"/>
        <v>持仓</v>
      </c>
      <c r="F363" s="1" t="str">
        <f t="shared" si="16"/>
        <v>趋势上升,趋势溢价持有</v>
      </c>
      <c r="G363" s="20" t="str">
        <f t="shared" si="17"/>
        <v>持仓</v>
      </c>
      <c r="I363" s="1">
        <f>价格指标计算!B363</f>
        <v>3.5272999999999999</v>
      </c>
      <c r="J363" s="1">
        <f>价格指标计算!Q363</f>
        <v>0.52749999999999997</v>
      </c>
      <c r="K363" s="1">
        <f>RRG趋势计算!D362</f>
        <v>0.22423166396654537</v>
      </c>
      <c r="L363" s="1">
        <f>RRG趋势计算!G362</f>
        <v>-8.0420237199319011E-2</v>
      </c>
    </row>
    <row r="364" spans="1:12">
      <c r="A364" s="21">
        <f>RRG趋势计算!A363</f>
        <v>45090</v>
      </c>
      <c r="B364" s="1" t="str">
        <f>RRG趋势计算!H363</f>
        <v>减弱</v>
      </c>
      <c r="C364" s="1" t="str">
        <f>价格指标计算!R364</f>
        <v>中性</v>
      </c>
      <c r="D364" s="1" t="str">
        <f>RRG趋势计算!F363</f>
        <v>上升</v>
      </c>
      <c r="E364" s="1" t="str">
        <f t="shared" si="15"/>
        <v>持仓</v>
      </c>
      <c r="F364" s="1" t="str">
        <f t="shared" si="16"/>
        <v>趋势上升,趋势溢价持有</v>
      </c>
      <c r="G364" s="20" t="str">
        <f t="shared" si="17"/>
        <v>持仓</v>
      </c>
      <c r="I364" s="1">
        <f>价格指标计算!B364</f>
        <v>3.5137999999999998</v>
      </c>
      <c r="J364" s="1">
        <f>价格指标计算!Q364</f>
        <v>0.52500000000000002</v>
      </c>
      <c r="K364" s="1">
        <f>RRG趋势计算!D363</f>
        <v>0.25873654587160733</v>
      </c>
      <c r="L364" s="1">
        <f>RRG趋势计算!G363</f>
        <v>-3.3584402901820631E-2</v>
      </c>
    </row>
    <row r="365" spans="1:12">
      <c r="A365" s="21">
        <f>RRG趋势计算!A364</f>
        <v>45091</v>
      </c>
      <c r="B365" s="1" t="str">
        <f>RRG趋势计算!H364</f>
        <v>减弱</v>
      </c>
      <c r="C365" s="1" t="str">
        <f>价格指标计算!R365</f>
        <v>中性</v>
      </c>
      <c r="D365" s="1" t="str">
        <f>RRG趋势计算!F364</f>
        <v>上升</v>
      </c>
      <c r="E365" s="1" t="str">
        <f t="shared" si="15"/>
        <v>持仓</v>
      </c>
      <c r="F365" s="1" t="str">
        <f t="shared" si="16"/>
        <v>趋势上升,趋势溢价持有</v>
      </c>
      <c r="G365" s="20" t="str">
        <f t="shared" si="17"/>
        <v>持仓</v>
      </c>
      <c r="I365" s="1">
        <f>价格指标计算!B365</f>
        <v>3.5049999999999999</v>
      </c>
      <c r="J365" s="1">
        <f>价格指标计算!Q365</f>
        <v>0.50150000000000006</v>
      </c>
      <c r="K365" s="1">
        <f>RRG趋势计算!D364</f>
        <v>0.25811399280892822</v>
      </c>
      <c r="L365" s="1">
        <f>RRG趋势计算!G364</f>
        <v>-3.2776848529114666E-2</v>
      </c>
    </row>
    <row r="366" spans="1:12">
      <c r="A366" s="21">
        <f>RRG趋势计算!A365</f>
        <v>45092</v>
      </c>
      <c r="B366" s="1" t="str">
        <f>RRG趋势计算!H365</f>
        <v>减弱</v>
      </c>
      <c r="C366" s="1" t="str">
        <f>价格指标计算!R366</f>
        <v>中性</v>
      </c>
      <c r="D366" s="1" t="str">
        <f>RRG趋势计算!F365</f>
        <v>上升</v>
      </c>
      <c r="E366" s="1" t="str">
        <f t="shared" si="15"/>
        <v>持仓</v>
      </c>
      <c r="F366" s="1" t="str">
        <f t="shared" si="16"/>
        <v>趋势上升,趋势溢价持有</v>
      </c>
      <c r="G366" s="20" t="str">
        <f t="shared" si="17"/>
        <v>持仓</v>
      </c>
      <c r="I366" s="1">
        <f>价格指标计算!B366</f>
        <v>3.5152999999999999</v>
      </c>
      <c r="J366" s="1">
        <f>价格指标计算!Q366</f>
        <v>0.49550000000000005</v>
      </c>
      <c r="K366" s="1">
        <f>RRG趋势计算!D365</f>
        <v>0.22265379522612427</v>
      </c>
      <c r="L366" s="1">
        <f>RRG趋势计算!G365</f>
        <v>-7.5116405713449019E-2</v>
      </c>
    </row>
    <row r="367" spans="1:12">
      <c r="A367" s="21">
        <f>RRG趋势计算!A366</f>
        <v>45093</v>
      </c>
      <c r="B367" s="1" t="str">
        <f>RRG趋势计算!H366</f>
        <v>减弱</v>
      </c>
      <c r="C367" s="1" t="str">
        <f>价格指标计算!R367</f>
        <v>中性</v>
      </c>
      <c r="D367" s="1" t="str">
        <f>RRG趋势计算!F366</f>
        <v>上升</v>
      </c>
      <c r="E367" s="1" t="str">
        <f t="shared" si="15"/>
        <v>持仓</v>
      </c>
      <c r="F367" s="1" t="str">
        <f t="shared" si="16"/>
        <v>趋势上升,趋势溢价持有</v>
      </c>
      <c r="G367" s="20" t="str">
        <f t="shared" si="17"/>
        <v>持仓</v>
      </c>
      <c r="I367" s="1">
        <f>价格指标计算!B367</f>
        <v>3.5333000000000001</v>
      </c>
      <c r="J367" s="1">
        <f>价格指标计算!Q367</f>
        <v>0.51700000000000002</v>
      </c>
      <c r="K367" s="1">
        <f>RRG趋势计算!D366</f>
        <v>0.15809969240785371</v>
      </c>
      <c r="L367" s="1">
        <f>RRG趋势计算!G366</f>
        <v>-0.12158820208072463</v>
      </c>
    </row>
    <row r="368" spans="1:12">
      <c r="A368" s="21">
        <f>RRG趋势计算!A367</f>
        <v>45096</v>
      </c>
      <c r="B368" s="1" t="str">
        <f>RRG趋势计算!H367</f>
        <v>减弱</v>
      </c>
      <c r="C368" s="1" t="str">
        <f>价格指标计算!R368</f>
        <v>中性</v>
      </c>
      <c r="D368" s="1" t="str">
        <f>RRG趋势计算!F367</f>
        <v>上升</v>
      </c>
      <c r="E368" s="1" t="str">
        <f t="shared" si="15"/>
        <v>持仓</v>
      </c>
      <c r="F368" s="1" t="str">
        <f t="shared" si="16"/>
        <v>趋势上升,趋势溢价持有</v>
      </c>
      <c r="G368" s="20" t="str">
        <f t="shared" si="17"/>
        <v>持仓</v>
      </c>
      <c r="I368" s="1">
        <f>价格指标计算!B368</f>
        <v>3.5482</v>
      </c>
      <c r="J368" s="1">
        <f>价格指标计算!Q368</f>
        <v>0.53900000000000003</v>
      </c>
      <c r="K368" s="1">
        <f>RRG趋势计算!D367</f>
        <v>0.11923969521396849</v>
      </c>
      <c r="L368" s="1">
        <f>RRG趋势计算!G367</f>
        <v>-0.14976803157531471</v>
      </c>
    </row>
    <row r="369" spans="1:12">
      <c r="A369" s="21">
        <f>RRG趋势计算!A368</f>
        <v>45097</v>
      </c>
      <c r="B369" s="1" t="str">
        <f>RRG趋势计算!H368</f>
        <v>减弱</v>
      </c>
      <c r="C369" s="1" t="str">
        <f>价格指标计算!R369</f>
        <v>便宜</v>
      </c>
      <c r="D369" s="1" t="str">
        <f>RRG趋势计算!F368</f>
        <v>上升</v>
      </c>
      <c r="E369" s="1" t="str">
        <f t="shared" si="15"/>
        <v>持仓</v>
      </c>
      <c r="F369" s="1" t="str">
        <f t="shared" si="16"/>
        <v>趋势上升,趋势溢价持有</v>
      </c>
      <c r="G369" s="20" t="str">
        <f t="shared" si="17"/>
        <v>持仓</v>
      </c>
      <c r="I369" s="1">
        <f>价格指标计算!B369</f>
        <v>3.5533999999999999</v>
      </c>
      <c r="J369" s="1">
        <f>价格指标计算!Q369</f>
        <v>0.56299999999999994</v>
      </c>
      <c r="K369" s="1">
        <f>RRG趋势计算!D368</f>
        <v>0.11304245809427016</v>
      </c>
      <c r="L369" s="1">
        <f>RRG趋势计算!G368</f>
        <v>-0.1578751147220725</v>
      </c>
    </row>
    <row r="370" spans="1:12">
      <c r="A370" s="21">
        <f>RRG趋势计算!A369</f>
        <v>45098</v>
      </c>
      <c r="B370" s="1" t="str">
        <f>RRG趋势计算!H369</f>
        <v>减弱</v>
      </c>
      <c r="C370" s="1" t="str">
        <f>价格指标计算!R370</f>
        <v>便宜</v>
      </c>
      <c r="D370" s="1" t="str">
        <f>RRG趋势计算!F369</f>
        <v>上升</v>
      </c>
      <c r="E370" s="1" t="str">
        <f t="shared" si="15"/>
        <v>持仓</v>
      </c>
      <c r="F370" s="1" t="str">
        <f t="shared" si="16"/>
        <v>趋势上升,趋势溢价持有</v>
      </c>
      <c r="G370" s="20" t="str">
        <f t="shared" si="17"/>
        <v>持仓</v>
      </c>
      <c r="I370" s="1">
        <f>价格指标计算!B370</f>
        <v>3.5522999999999998</v>
      </c>
      <c r="J370" s="1">
        <f>价格指标计算!Q370</f>
        <v>0.57450000000000001</v>
      </c>
      <c r="K370" s="1">
        <f>RRG趋势计算!D369</f>
        <v>0.10790296765554874</v>
      </c>
      <c r="L370" s="1">
        <f>RRG趋势计算!G369</f>
        <v>-0.16181418717895468</v>
      </c>
    </row>
    <row r="371" spans="1:12">
      <c r="A371" s="21">
        <f>RRG趋势计算!A370</f>
        <v>45102</v>
      </c>
      <c r="B371" s="1" t="str">
        <f>RRG趋势计算!H370</f>
        <v>减弱</v>
      </c>
      <c r="C371" s="1" t="str">
        <f>价格指标计算!R371</f>
        <v>便宜</v>
      </c>
      <c r="D371" s="1" t="str">
        <f>RRG趋势计算!F370</f>
        <v>上升</v>
      </c>
      <c r="E371" s="1" t="str">
        <f t="shared" si="15"/>
        <v>持仓</v>
      </c>
      <c r="F371" s="1" t="str">
        <f t="shared" si="16"/>
        <v>趋势上升,趋势溢价持有</v>
      </c>
      <c r="G371" s="20" t="str">
        <f t="shared" si="17"/>
        <v>持仓</v>
      </c>
      <c r="I371" s="1">
        <f>价格指标计算!B371</f>
        <v>3.5625</v>
      </c>
      <c r="J371" s="1">
        <f>价格指标计算!Q371</f>
        <v>0.59050000000000002</v>
      </c>
      <c r="K371" s="1">
        <f>RRG趋势计算!D370</f>
        <v>8.5222079542268681E-2</v>
      </c>
      <c r="L371" s="1">
        <f>RRG趋势计算!G370</f>
        <v>-0.19034130738273536</v>
      </c>
    </row>
    <row r="372" spans="1:12">
      <c r="A372" s="21">
        <f>RRG趋势计算!A371</f>
        <v>45103</v>
      </c>
      <c r="B372" s="1" t="str">
        <f>RRG趋势计算!H371</f>
        <v>减弱</v>
      </c>
      <c r="C372" s="1" t="str">
        <f>价格指标计算!R372</f>
        <v>便宜</v>
      </c>
      <c r="D372" s="1" t="str">
        <f>RRG趋势计算!F371</f>
        <v>上升</v>
      </c>
      <c r="E372" s="1" t="str">
        <f t="shared" si="15"/>
        <v>持仓</v>
      </c>
      <c r="F372" s="1" t="str">
        <f t="shared" si="16"/>
        <v>趋势上升,趋势溢价持有</v>
      </c>
      <c r="G372" s="20" t="str">
        <f t="shared" si="17"/>
        <v>持仓</v>
      </c>
      <c r="I372" s="1">
        <f>价格指标计算!B372</f>
        <v>3.5594999999999999</v>
      </c>
      <c r="J372" s="1">
        <f>价格指标计算!Q372</f>
        <v>0.58250000000000002</v>
      </c>
      <c r="K372" s="1">
        <f>RRG趋势计算!D371</f>
        <v>8.7599167884166995E-2</v>
      </c>
      <c r="L372" s="1">
        <f>RRG趋势计算!G371</f>
        <v>-0.2033727346810954</v>
      </c>
    </row>
    <row r="373" spans="1:12">
      <c r="A373" s="21">
        <f>RRG趋势计算!A372</f>
        <v>45104</v>
      </c>
      <c r="B373" s="1" t="str">
        <f>RRG趋势计算!H372</f>
        <v>减弱</v>
      </c>
      <c r="C373" s="1" t="str">
        <f>价格指标计算!R373</f>
        <v>便宜</v>
      </c>
      <c r="D373" s="1" t="str">
        <f>RRG趋势计算!F372</f>
        <v>上升</v>
      </c>
      <c r="E373" s="1" t="str">
        <f t="shared" si="15"/>
        <v>持仓</v>
      </c>
      <c r="F373" s="1" t="str">
        <f t="shared" si="16"/>
        <v>趋势上升,趋势溢价持有</v>
      </c>
      <c r="G373" s="20" t="str">
        <f t="shared" si="17"/>
        <v>持仓</v>
      </c>
      <c r="I373" s="1">
        <f>价格指标计算!B373</f>
        <v>3.5619000000000001</v>
      </c>
      <c r="J373" s="1">
        <f>价格指标计算!Q373</f>
        <v>0.57899999999999996</v>
      </c>
      <c r="K373" s="1">
        <f>RRG趋势计算!D372</f>
        <v>3.6325340750686941E-2</v>
      </c>
      <c r="L373" s="1">
        <f>RRG趋势计算!G372</f>
        <v>-0.25585799351457439</v>
      </c>
    </row>
    <row r="374" spans="1:12">
      <c r="A374" s="21">
        <f>RRG趋势计算!A373</f>
        <v>45105</v>
      </c>
      <c r="B374" s="1" t="str">
        <f>RRG趋势计算!H373</f>
        <v>减弱</v>
      </c>
      <c r="C374" s="1" t="str">
        <f>价格指标计算!R374</f>
        <v>便宜</v>
      </c>
      <c r="D374" s="1" t="str">
        <f>RRG趋势计算!F373</f>
        <v>上升</v>
      </c>
      <c r="E374" s="1" t="str">
        <f t="shared" si="15"/>
        <v>持仓</v>
      </c>
      <c r="F374" s="1" t="str">
        <f t="shared" si="16"/>
        <v>趋势上升,趋势溢价持有</v>
      </c>
      <c r="G374" s="20" t="str">
        <f t="shared" si="17"/>
        <v>持仓</v>
      </c>
      <c r="I374" s="1">
        <f>价格指标计算!B374</f>
        <v>3.5611000000000002</v>
      </c>
      <c r="J374" s="1">
        <f>价格指标计算!Q374</f>
        <v>0.58250000000000002</v>
      </c>
      <c r="K374" s="1">
        <f>RRG趋势计算!D373</f>
        <v>2.0787753037132539E-2</v>
      </c>
      <c r="L374" s="1">
        <f>RRG趋势计算!G373</f>
        <v>-0.25391138841486249</v>
      </c>
    </row>
    <row r="375" spans="1:12">
      <c r="A375" s="21">
        <f>RRG趋势计算!A374</f>
        <v>45106</v>
      </c>
      <c r="B375" s="1" t="str">
        <f>RRG趋势计算!H374</f>
        <v>减弱</v>
      </c>
      <c r="C375" s="1" t="str">
        <f>价格指标计算!R375</f>
        <v>便宜</v>
      </c>
      <c r="D375" s="1" t="str">
        <f>RRG趋势计算!F374</f>
        <v>上升</v>
      </c>
      <c r="E375" s="1" t="str">
        <f t="shared" si="15"/>
        <v>持仓</v>
      </c>
      <c r="F375" s="1" t="str">
        <f t="shared" si="16"/>
        <v>趋势上升,趋势溢价持有</v>
      </c>
      <c r="G375" s="20" t="str">
        <f t="shared" si="17"/>
        <v>持仓</v>
      </c>
      <c r="I375" s="1">
        <f>价格指标计算!B375</f>
        <v>3.5615999999999999</v>
      </c>
      <c r="J375" s="1">
        <f>价格指标计算!Q375</f>
        <v>0.58250000000000002</v>
      </c>
      <c r="K375" s="1">
        <f>RRG趋势计算!D374</f>
        <v>1.5307738348679933E-3</v>
      </c>
      <c r="L375" s="1">
        <f>RRG趋势计算!G374</f>
        <v>-0.24594779009534662</v>
      </c>
    </row>
    <row r="376" spans="1:12">
      <c r="A376" s="21">
        <f>RRG趋势计算!A375</f>
        <v>45107</v>
      </c>
      <c r="B376" s="1" t="str">
        <f>RRG趋势计算!H375</f>
        <v>滞后</v>
      </c>
      <c r="C376" s="1" t="str">
        <f>价格指标计算!R376</f>
        <v>便宜</v>
      </c>
      <c r="D376" s="1" t="str">
        <f>RRG趋势计算!F375</f>
        <v>上升</v>
      </c>
      <c r="E376" s="1" t="str">
        <f t="shared" si="15"/>
        <v>持仓</v>
      </c>
      <c r="F376" s="1" t="str">
        <f t="shared" si="16"/>
        <v>趋势上升,趋势溢价持有</v>
      </c>
      <c r="G376" s="20" t="str">
        <f t="shared" si="17"/>
        <v>持仓</v>
      </c>
      <c r="I376" s="1">
        <f>价格指标计算!B376</f>
        <v>3.5594000000000001</v>
      </c>
      <c r="J376" s="1">
        <f>价格指标计算!Q376</f>
        <v>0.59050000000000002</v>
      </c>
      <c r="K376" s="1">
        <f>RRG趋势计算!D375</f>
        <v>-5.7681307297108297E-3</v>
      </c>
      <c r="L376" s="1">
        <f>RRG趋势计算!G375</f>
        <v>-0.2299997946962562</v>
      </c>
    </row>
    <row r="377" spans="1:12">
      <c r="A377" s="21">
        <f>RRG趋势计算!A376</f>
        <v>45110</v>
      </c>
      <c r="B377" s="1" t="str">
        <f>RRG趋势计算!H376</f>
        <v>滞后</v>
      </c>
      <c r="C377" s="1" t="str">
        <f>价格指标计算!R377</f>
        <v>便宜</v>
      </c>
      <c r="D377" s="1" t="str">
        <f>RRG趋势计算!F376</f>
        <v>上升</v>
      </c>
      <c r="E377" s="1" t="str">
        <f t="shared" si="15"/>
        <v>持仓</v>
      </c>
      <c r="F377" s="1" t="str">
        <f t="shared" si="16"/>
        <v>趋势上升,趋势溢价持有</v>
      </c>
      <c r="G377" s="20" t="str">
        <f t="shared" si="17"/>
        <v>持仓</v>
      </c>
      <c r="I377" s="1">
        <f>价格指标计算!B377</f>
        <v>3.5434999999999999</v>
      </c>
      <c r="J377" s="1">
        <f>价格指标计算!Q377</f>
        <v>0.55299999999999994</v>
      </c>
      <c r="K377" s="1">
        <f>RRG趋势计算!D376</f>
        <v>-1.5022183012269874E-2</v>
      </c>
      <c r="L377" s="1">
        <f>RRG趋势计算!G376</f>
        <v>-0.2737587288838772</v>
      </c>
    </row>
    <row r="378" spans="1:12">
      <c r="A378" s="21">
        <f>RRG趋势计算!A377</f>
        <v>45111</v>
      </c>
      <c r="B378" s="1" t="str">
        <f>RRG趋势计算!H377</f>
        <v>滞后</v>
      </c>
      <c r="C378" s="1" t="str">
        <f>价格指标计算!R378</f>
        <v>便宜</v>
      </c>
      <c r="D378" s="1" t="str">
        <f>RRG趋势计算!F377</f>
        <v>上升</v>
      </c>
      <c r="E378" s="1" t="str">
        <f t="shared" si="15"/>
        <v>持仓</v>
      </c>
      <c r="F378" s="1" t="str">
        <f t="shared" si="16"/>
        <v>趋势上升,趋势溢价持有</v>
      </c>
      <c r="G378" s="20" t="str">
        <f t="shared" si="17"/>
        <v>持仓</v>
      </c>
      <c r="I378" s="1">
        <f>价格指标计算!B378</f>
        <v>3.5466000000000002</v>
      </c>
      <c r="J378" s="1">
        <f>价格指标计算!Q378</f>
        <v>0.55699999999999994</v>
      </c>
      <c r="K378" s="1">
        <f>RRG趋势计算!D377</f>
        <v>-2.2521137058451046E-2</v>
      </c>
      <c r="L378" s="1">
        <f>RRG趋势计算!G377</f>
        <v>-0.28063512986737926</v>
      </c>
    </row>
    <row r="379" spans="1:12">
      <c r="A379" s="21">
        <f>RRG趋势计算!A378</f>
        <v>45112</v>
      </c>
      <c r="B379" s="1" t="str">
        <f>RRG趋势计算!H378</f>
        <v>滞后</v>
      </c>
      <c r="C379" s="1" t="str">
        <f>价格指标计算!R379</f>
        <v>便宜</v>
      </c>
      <c r="D379" s="1" t="str">
        <f>RRG趋势计算!F378</f>
        <v>上升</v>
      </c>
      <c r="E379" s="1" t="str">
        <f t="shared" si="15"/>
        <v>持仓</v>
      </c>
      <c r="F379" s="1" t="str">
        <f t="shared" si="16"/>
        <v>趋势上升,趋势溢价持有</v>
      </c>
      <c r="G379" s="20" t="str">
        <f t="shared" si="17"/>
        <v>持仓</v>
      </c>
      <c r="I379" s="1">
        <f>价格指标计算!B379</f>
        <v>3.5617999999999999</v>
      </c>
      <c r="J379" s="1">
        <f>价格指标计算!Q379</f>
        <v>0.60199999999999998</v>
      </c>
      <c r="K379" s="1">
        <f>RRG趋势计算!D378</f>
        <v>-2.2405334497943574E-2</v>
      </c>
      <c r="L379" s="1">
        <f>RRG趋势计算!G378</f>
        <v>-0.24505912972406785</v>
      </c>
    </row>
    <row r="380" spans="1:12">
      <c r="A380" s="21">
        <f>RRG趋势计算!A379</f>
        <v>45113</v>
      </c>
      <c r="B380" s="1" t="str">
        <f>RRG趋势计算!H379</f>
        <v>滞后</v>
      </c>
      <c r="C380" s="1" t="str">
        <f>价格指标计算!R380</f>
        <v>便宜</v>
      </c>
      <c r="D380" s="1" t="str">
        <f>RRG趋势计算!F379</f>
        <v>上升</v>
      </c>
      <c r="E380" s="1" t="str">
        <f t="shared" si="15"/>
        <v>持仓</v>
      </c>
      <c r="F380" s="1" t="str">
        <f t="shared" si="16"/>
        <v>趋势上升,趋势溢价持有</v>
      </c>
      <c r="G380" s="20" t="str">
        <f t="shared" si="17"/>
        <v>持仓</v>
      </c>
      <c r="I380" s="1">
        <f>价格指标计算!B380</f>
        <v>3.5623</v>
      </c>
      <c r="J380" s="1">
        <f>价格指标计算!Q380</f>
        <v>0.60799999999999998</v>
      </c>
      <c r="K380" s="1">
        <f>RRG趋势计算!D379</f>
        <v>-2.2148839979641011E-3</v>
      </c>
      <c r="L380" s="1">
        <f>RRG趋势计算!G379</f>
        <v>-0.16031457640581781</v>
      </c>
    </row>
    <row r="381" spans="1:12">
      <c r="A381" s="21">
        <f>RRG趋势计算!A380</f>
        <v>45114</v>
      </c>
      <c r="B381" s="1" t="str">
        <f>RRG趋势计算!H380</f>
        <v>滞后</v>
      </c>
      <c r="C381" s="1" t="str">
        <f>价格指标计算!R381</f>
        <v>便宜</v>
      </c>
      <c r="D381" s="1" t="str">
        <f>RRG趋势计算!F380</f>
        <v>上升</v>
      </c>
      <c r="E381" s="1" t="str">
        <f t="shared" si="15"/>
        <v>持仓</v>
      </c>
      <c r="F381" s="1" t="str">
        <f t="shared" si="16"/>
        <v>趋势上升,趋势溢价持有</v>
      </c>
      <c r="G381" s="20" t="str">
        <f t="shared" si="17"/>
        <v>持仓</v>
      </c>
      <c r="I381" s="1">
        <f>价格指标计算!B381</f>
        <v>3.5605000000000002</v>
      </c>
      <c r="J381" s="1">
        <f>价格指标计算!Q381</f>
        <v>0.6</v>
      </c>
      <c r="K381" s="1">
        <f>RRG趋势计算!D380</f>
        <v>-2.4304415407894187E-2</v>
      </c>
      <c r="L381" s="1">
        <f>RRG趋势计算!G380</f>
        <v>-0.14354411062186268</v>
      </c>
    </row>
    <row r="382" spans="1:12">
      <c r="A382" s="21">
        <f>RRG趋势计算!A381</f>
        <v>45117</v>
      </c>
      <c r="B382" s="1" t="str">
        <f>RRG趋势计算!H381</f>
        <v>滞后</v>
      </c>
      <c r="C382" s="1" t="str">
        <f>价格指标计算!R382</f>
        <v>便宜</v>
      </c>
      <c r="D382" s="1" t="str">
        <f>RRG趋势计算!F381</f>
        <v>上升</v>
      </c>
      <c r="E382" s="1" t="str">
        <f t="shared" si="15"/>
        <v>持仓</v>
      </c>
      <c r="F382" s="1" t="str">
        <f t="shared" si="16"/>
        <v>趋势上升,趋势溢价持有</v>
      </c>
      <c r="G382" s="20" t="str">
        <f t="shared" si="17"/>
        <v>持仓</v>
      </c>
      <c r="I382" s="1">
        <f>价格指标计算!B382</f>
        <v>3.5571000000000002</v>
      </c>
      <c r="J382" s="1">
        <f>价格指标计算!Q382</f>
        <v>0.59050000000000002</v>
      </c>
      <c r="K382" s="1">
        <f>RRG趋势计算!D381</f>
        <v>-4.0808875870845807E-2</v>
      </c>
      <c r="L382" s="1">
        <f>RRG趋势计算!G381</f>
        <v>-0.15385133396511597</v>
      </c>
    </row>
    <row r="383" spans="1:12">
      <c r="A383" s="21">
        <f>RRG趋势计算!A382</f>
        <v>45118</v>
      </c>
      <c r="B383" s="1" t="str">
        <f>RRG趋势计算!H382</f>
        <v>滞后</v>
      </c>
      <c r="C383" s="1" t="str">
        <f>价格指标计算!R383</f>
        <v>便宜</v>
      </c>
      <c r="D383" s="1" t="str">
        <f>RRG趋势计算!F382</f>
        <v>上升</v>
      </c>
      <c r="E383" s="1" t="str">
        <f t="shared" si="15"/>
        <v>持仓</v>
      </c>
      <c r="F383" s="1" t="str">
        <f t="shared" si="16"/>
        <v>趋势上升,趋势溢价持有</v>
      </c>
      <c r="G383" s="20" t="str">
        <f t="shared" si="17"/>
        <v>持仓</v>
      </c>
      <c r="I383" s="1">
        <f>价格指标计算!B383</f>
        <v>3.5596000000000001</v>
      </c>
      <c r="J383" s="1">
        <f>价格指标计算!Q383</f>
        <v>0.61</v>
      </c>
      <c r="K383" s="1">
        <f>RRG趋势计算!D382</f>
        <v>-3.3173494956950655E-2</v>
      </c>
      <c r="L383" s="1">
        <f>RRG趋势计算!G382</f>
        <v>-0.1410764626124994</v>
      </c>
    </row>
    <row r="384" spans="1:12">
      <c r="A384" s="21">
        <f>RRG趋势计算!A383</f>
        <v>45119</v>
      </c>
      <c r="B384" s="1" t="str">
        <f>RRG趋势计算!H383</f>
        <v>滞后</v>
      </c>
      <c r="C384" s="1" t="str">
        <f>价格指标计算!R384</f>
        <v>便宜</v>
      </c>
      <c r="D384" s="1" t="str">
        <f>RRG趋势计算!F383</f>
        <v>上升</v>
      </c>
      <c r="E384" s="1" t="str">
        <f t="shared" si="15"/>
        <v>持仓</v>
      </c>
      <c r="F384" s="1" t="str">
        <f t="shared" si="16"/>
        <v>趋势上升,趋势溢价持有</v>
      </c>
      <c r="G384" s="20" t="str">
        <f t="shared" si="17"/>
        <v>持仓</v>
      </c>
      <c r="I384" s="1">
        <f>价格指标计算!B384</f>
        <v>3.5659999999999998</v>
      </c>
      <c r="J384" s="1">
        <f>价格指标计算!Q384</f>
        <v>0.628</v>
      </c>
      <c r="K384" s="1">
        <f>RRG趋势计算!D383</f>
        <v>-2.0478343682328592E-2</v>
      </c>
      <c r="L384" s="1">
        <f>RRG趋势计算!G383</f>
        <v>-0.10570042322459727</v>
      </c>
    </row>
    <row r="385" spans="1:12">
      <c r="A385" s="21">
        <f>RRG趋势计算!A384</f>
        <v>45120</v>
      </c>
      <c r="B385" s="1" t="str">
        <f>RRG趋势计算!H384</f>
        <v>减弱</v>
      </c>
      <c r="C385" s="1" t="str">
        <f>价格指标计算!R385</f>
        <v>便宜</v>
      </c>
      <c r="D385" s="1" t="str">
        <f>RRG趋势计算!F384</f>
        <v>上升</v>
      </c>
      <c r="E385" s="1" t="str">
        <f t="shared" si="15"/>
        <v>持仓</v>
      </c>
      <c r="F385" s="1" t="str">
        <f t="shared" si="16"/>
        <v>趋势上升,趋势溢价持有</v>
      </c>
      <c r="G385" s="20" t="str">
        <f t="shared" si="17"/>
        <v>持仓</v>
      </c>
      <c r="I385" s="1">
        <f>价格指标计算!B385</f>
        <v>3.5598999999999998</v>
      </c>
      <c r="J385" s="1">
        <f>价格指标计算!Q385</f>
        <v>0.60399999999999998</v>
      </c>
      <c r="K385" s="1">
        <f>RRG趋势计算!D384</f>
        <v>2.4155701356498582E-3</v>
      </c>
      <c r="L385" s="1">
        <f>RRG趋势计算!G384</f>
        <v>-8.5183597748517137E-2</v>
      </c>
    </row>
    <row r="386" spans="1:12">
      <c r="A386" s="21">
        <f>RRG趋势计算!A385</f>
        <v>45121</v>
      </c>
      <c r="B386" s="1" t="str">
        <f>RRG趋势计算!H385</f>
        <v>滞后</v>
      </c>
      <c r="C386" s="1" t="str">
        <f>价格指标计算!R386</f>
        <v>便宜</v>
      </c>
      <c r="D386" s="1" t="str">
        <f>RRG趋势计算!F385</f>
        <v>上升</v>
      </c>
      <c r="E386" s="1" t="str">
        <f t="shared" si="15"/>
        <v>持仓</v>
      </c>
      <c r="F386" s="1" t="str">
        <f t="shared" si="16"/>
        <v>趋势上升,趋势溢价持有</v>
      </c>
      <c r="G386" s="20" t="str">
        <f t="shared" si="17"/>
        <v>持仓</v>
      </c>
      <c r="I386" s="1">
        <f>价格指标计算!B386</f>
        <v>3.5586000000000002</v>
      </c>
      <c r="J386" s="1">
        <f>价格指标计算!Q386</f>
        <v>0.59</v>
      </c>
      <c r="K386" s="1">
        <f>RRG趋势计算!D385</f>
        <v>-2.743586979825352E-5</v>
      </c>
      <c r="L386" s="1">
        <f>RRG趋势计算!G385</f>
        <v>-3.6352776620485194E-2</v>
      </c>
    </row>
    <row r="387" spans="1:12">
      <c r="A387" s="21">
        <f>RRG趋势计算!A386</f>
        <v>45124</v>
      </c>
      <c r="B387" s="1" t="str">
        <f>RRG趋势计算!H386</f>
        <v>滞后</v>
      </c>
      <c r="C387" s="1" t="str">
        <f>价格指标计算!R387</f>
        <v>便宜</v>
      </c>
      <c r="D387" s="1" t="str">
        <f>RRG趋势计算!F386</f>
        <v>上升</v>
      </c>
      <c r="E387" s="1" t="str">
        <f t="shared" si="15"/>
        <v>持仓</v>
      </c>
      <c r="F387" s="1" t="str">
        <f t="shared" si="16"/>
        <v>趋势上升,趋势溢价持有</v>
      </c>
      <c r="G387" s="20" t="str">
        <f t="shared" si="17"/>
        <v>持仓</v>
      </c>
      <c r="I387" s="1">
        <f>价格指标计算!B387</f>
        <v>3.5562999999999998</v>
      </c>
      <c r="J387" s="1">
        <f>价格指标计算!Q387</f>
        <v>0.59050000000000002</v>
      </c>
      <c r="K387" s="1">
        <f>RRG趋势计算!D386</f>
        <v>-5.0710194255954022E-4</v>
      </c>
      <c r="L387" s="1">
        <f>RRG趋势计算!G386</f>
        <v>-2.1294854979692079E-2</v>
      </c>
    </row>
    <row r="388" spans="1:12">
      <c r="A388" s="21">
        <f>RRG趋势计算!A387</f>
        <v>45125</v>
      </c>
      <c r="B388" s="1" t="str">
        <f>RRG趋势计算!H387</f>
        <v>领先</v>
      </c>
      <c r="C388" s="1" t="str">
        <f>价格指标计算!R388</f>
        <v>便宜</v>
      </c>
      <c r="D388" s="1" t="str">
        <f>RRG趋势计算!F387</f>
        <v>上升</v>
      </c>
      <c r="E388" s="1" t="str">
        <f t="shared" si="15"/>
        <v>持仓</v>
      </c>
      <c r="F388" s="1" t="str">
        <f t="shared" si="16"/>
        <v>趋势上升,趋势溢价持有</v>
      </c>
      <c r="G388" s="20" t="str">
        <f t="shared" si="17"/>
        <v>持仓</v>
      </c>
      <c r="I388" s="1">
        <f>价格指标计算!B388</f>
        <v>3.5649000000000002</v>
      </c>
      <c r="J388" s="1">
        <f>价格指标计算!Q388</f>
        <v>0.63600000000000001</v>
      </c>
      <c r="K388" s="1">
        <f>RRG趋势计算!D387</f>
        <v>2.1384357380616059E-2</v>
      </c>
      <c r="L388" s="1">
        <f>RRG趋势计算!G387</f>
        <v>1.9853583545748066E-2</v>
      </c>
    </row>
    <row r="389" spans="1:12">
      <c r="A389" s="21">
        <f>RRG趋势计算!A388</f>
        <v>45126</v>
      </c>
      <c r="B389" s="1" t="str">
        <f>RRG趋势计算!H388</f>
        <v>领先</v>
      </c>
      <c r="C389" s="1" t="str">
        <f>价格指标计算!R389</f>
        <v>便宜</v>
      </c>
      <c r="D389" s="1" t="str">
        <f>RRG趋势计算!F388</f>
        <v>上升</v>
      </c>
      <c r="E389" s="1" t="str">
        <f t="shared" ref="E389:E452" si="18">IF(OR(B389="",C389="",D389=""),"",IF(D389="上升","持仓",IF(AND(B389="减弱",C389="贵"),"空仓",IF(AND(B389="减弱",C389="中性"),"空仓",IF(AND(B389="改善",C389="贵"),"空仓",IF(B389="滞后","空仓","持仓"))))))</f>
        <v>持仓</v>
      </c>
      <c r="F389" s="1" t="str">
        <f t="shared" ref="F389:F452" si="19">IF(OR(B389="",C389="",D389=""),"",IF(D389="上升","趋势上升,趋势溢价持有",IF(AND(B389="减弱",C389="贵"),"趋势减弱+价格贵+下降,卖出",IF(AND(B389="减弱",C389="中性"),"趋势减弱+中性+下降,卖出预警",IF(AND(B389="改善",C389="贵"),"趋势改善+贵+下降,卖出",IF(B389="滞后","趋势滞后+下降,空仓","趋势尚可+下降,持有"))))))</f>
        <v>趋势上升,趋势溢价持有</v>
      </c>
      <c r="G389" s="20" t="str">
        <f t="shared" ref="G389:G452" si="20">E389</f>
        <v>持仓</v>
      </c>
      <c r="I389" s="1">
        <f>价格指标计算!B389</f>
        <v>3.5708000000000002</v>
      </c>
      <c r="J389" s="1">
        <f>价格指标计算!Q389</f>
        <v>0.64800000000000002</v>
      </c>
      <c r="K389" s="1">
        <f>RRG趋势计算!D388</f>
        <v>6.2016476448212288E-3</v>
      </c>
      <c r="L389" s="1">
        <f>RRG趋势计算!G388</f>
        <v>1.1969778374532059E-2</v>
      </c>
    </row>
    <row r="390" spans="1:12">
      <c r="A390" s="21">
        <f>RRG趋势计算!A389</f>
        <v>45127</v>
      </c>
      <c r="B390" s="1" t="str">
        <f>RRG趋势计算!H389</f>
        <v>领先</v>
      </c>
      <c r="C390" s="1" t="str">
        <f>价格指标计算!R390</f>
        <v>便宜</v>
      </c>
      <c r="D390" s="1" t="str">
        <f>RRG趋势计算!F389</f>
        <v>上升</v>
      </c>
      <c r="E390" s="1" t="str">
        <f t="shared" si="18"/>
        <v>持仓</v>
      </c>
      <c r="F390" s="1" t="str">
        <f t="shared" si="19"/>
        <v>趋势上升,趋势溢价持有</v>
      </c>
      <c r="G390" s="20" t="str">
        <f t="shared" si="20"/>
        <v>持仓</v>
      </c>
      <c r="I390" s="1">
        <f>价格指标计算!B390</f>
        <v>3.5701999999999998</v>
      </c>
      <c r="J390" s="1">
        <f>价格指标计算!Q390</f>
        <v>0.64400000000000002</v>
      </c>
      <c r="K390" s="1">
        <f>RRG趋势计算!D389</f>
        <v>2.3878268995991547E-2</v>
      </c>
      <c r="L390" s="1">
        <f>RRG趋势计算!G389</f>
        <v>3.8900452008261421E-2</v>
      </c>
    </row>
    <row r="391" spans="1:12">
      <c r="A391" s="21">
        <f>RRG趋势计算!A390</f>
        <v>45128</v>
      </c>
      <c r="B391" s="1" t="str">
        <f>RRG趋势计算!H390</f>
        <v>领先</v>
      </c>
      <c r="C391" s="1" t="str">
        <f>价格指标计算!R391</f>
        <v>便宜</v>
      </c>
      <c r="D391" s="1" t="str">
        <f>RRG趋势计算!F390</f>
        <v>上升</v>
      </c>
      <c r="E391" s="1" t="str">
        <f t="shared" si="18"/>
        <v>持仓</v>
      </c>
      <c r="F391" s="1" t="str">
        <f t="shared" si="19"/>
        <v>趋势上升,趋势溢价持有</v>
      </c>
      <c r="G391" s="20" t="str">
        <f t="shared" si="20"/>
        <v>持仓</v>
      </c>
      <c r="I391" s="1">
        <f>价格指标计算!B391</f>
        <v>3.5602</v>
      </c>
      <c r="J391" s="1">
        <f>价格指标计算!Q391</f>
        <v>0.61599999999999999</v>
      </c>
      <c r="K391" s="1">
        <f>RRG趋势计算!D390</f>
        <v>3.0961804908202772E-2</v>
      </c>
      <c r="L391" s="1">
        <f>RRG趋势计算!G390</f>
        <v>5.3482941966653819E-2</v>
      </c>
    </row>
    <row r="392" spans="1:12">
      <c r="A392" s="21">
        <f>RRG趋势计算!A391</f>
        <v>45131</v>
      </c>
      <c r="B392" s="1" t="str">
        <f>RRG趋势计算!H391</f>
        <v>领先</v>
      </c>
      <c r="C392" s="1" t="str">
        <f>价格指标计算!R392</f>
        <v>便宜</v>
      </c>
      <c r="D392" s="1" t="str">
        <f>RRG趋势计算!F391</f>
        <v>上升</v>
      </c>
      <c r="E392" s="1" t="str">
        <f t="shared" si="18"/>
        <v>持仓</v>
      </c>
      <c r="F392" s="1" t="str">
        <f t="shared" si="19"/>
        <v>趋势上升,趋势溢价持有</v>
      </c>
      <c r="G392" s="20" t="str">
        <f t="shared" si="20"/>
        <v>持仓</v>
      </c>
      <c r="I392" s="1">
        <f>价格指标计算!B392</f>
        <v>3.5602999999999998</v>
      </c>
      <c r="J392" s="1">
        <f>价格指标计算!Q392</f>
        <v>0.61799999999999999</v>
      </c>
      <c r="K392" s="1">
        <f>RRG趋势计算!D391</f>
        <v>4.3129768092864396E-2</v>
      </c>
      <c r="L392" s="1">
        <f>RRG趋势计算!G391</f>
        <v>6.553510259080797E-2</v>
      </c>
    </row>
    <row r="393" spans="1:12">
      <c r="A393" s="21">
        <f>RRG趋势计算!A392</f>
        <v>45132</v>
      </c>
      <c r="B393" s="1" t="str">
        <f>RRG趋势计算!H392</f>
        <v>滞后</v>
      </c>
      <c r="C393" s="1" t="str">
        <f>价格指标计算!R393</f>
        <v>便宜</v>
      </c>
      <c r="D393" s="1" t="str">
        <f>RRG趋势计算!F392</f>
        <v>下降</v>
      </c>
      <c r="E393" s="1" t="str">
        <f t="shared" si="18"/>
        <v>空仓</v>
      </c>
      <c r="F393" s="1" t="str">
        <f t="shared" si="19"/>
        <v>趋势滞后+下降,空仓</v>
      </c>
      <c r="G393" s="20" t="str">
        <f t="shared" si="20"/>
        <v>空仓</v>
      </c>
      <c r="I393" s="1">
        <f>价格指标计算!B393</f>
        <v>3.5611999999999999</v>
      </c>
      <c r="J393" s="1">
        <f>价格指标计算!Q393</f>
        <v>0.57650000000000001</v>
      </c>
      <c r="K393" s="1">
        <f>RRG趋势计算!D392</f>
        <v>-4.3463428252066283E-2</v>
      </c>
      <c r="L393" s="1">
        <f>RRG趋势计算!G392</f>
        <v>-4.1248544254102182E-2</v>
      </c>
    </row>
    <row r="394" spans="1:12">
      <c r="A394" s="21">
        <f>RRG趋势计算!A393</f>
        <v>45133</v>
      </c>
      <c r="B394" s="1" t="str">
        <f>RRG趋势计算!H393</f>
        <v>滞后</v>
      </c>
      <c r="C394" s="1" t="str">
        <f>价格指标计算!R394</f>
        <v>便宜</v>
      </c>
      <c r="D394" s="1" t="str">
        <f>RRG趋势计算!F393</f>
        <v>下降</v>
      </c>
      <c r="E394" s="1" t="str">
        <f t="shared" si="18"/>
        <v>空仓</v>
      </c>
      <c r="F394" s="1" t="str">
        <f t="shared" si="19"/>
        <v>趋势滞后+下降,空仓</v>
      </c>
      <c r="G394" s="20" t="str">
        <f t="shared" si="20"/>
        <v>空仓</v>
      </c>
      <c r="I394" s="1">
        <f>价格指标计算!B394</f>
        <v>3.5638000000000001</v>
      </c>
      <c r="J394" s="1">
        <f>价格指标计算!Q394</f>
        <v>0.60650000000000004</v>
      </c>
      <c r="K394" s="1">
        <f>RRG趋势计算!D393</f>
        <v>-2.9394619742006967E-2</v>
      </c>
      <c r="L394" s="1">
        <f>RRG趋势计算!G393</f>
        <v>-5.0902043341127801E-3</v>
      </c>
    </row>
    <row r="395" spans="1:12">
      <c r="A395" s="21">
        <f>RRG趋势计算!A394</f>
        <v>45134</v>
      </c>
      <c r="B395" s="1" t="str">
        <f>RRG趋势计算!H394</f>
        <v>领先</v>
      </c>
      <c r="C395" s="1" t="str">
        <f>价格指标计算!R395</f>
        <v>便宜</v>
      </c>
      <c r="D395" s="1" t="str">
        <f>RRG趋势计算!F394</f>
        <v>下降</v>
      </c>
      <c r="E395" s="1" t="str">
        <f t="shared" si="18"/>
        <v>持仓</v>
      </c>
      <c r="F395" s="1" t="str">
        <f t="shared" si="19"/>
        <v>趋势尚可+下降,持有</v>
      </c>
      <c r="G395" s="20" t="str">
        <f t="shared" si="20"/>
        <v>持仓</v>
      </c>
      <c r="I395" s="1">
        <f>价格指标计算!B395</f>
        <v>3.5539000000000001</v>
      </c>
      <c r="J395" s="1">
        <f>价格指标计算!Q395</f>
        <v>0.56699999999999995</v>
      </c>
      <c r="K395" s="1">
        <f>RRG趋势计算!D394</f>
        <v>2.1856490452165644E-3</v>
      </c>
      <c r="L395" s="1">
        <f>RRG趋势计算!G394</f>
        <v>4.2994524916062371E-2</v>
      </c>
    </row>
    <row r="396" spans="1:12">
      <c r="A396" s="21">
        <f>RRG趋势计算!A395</f>
        <v>45135</v>
      </c>
      <c r="B396" s="1" t="str">
        <f>RRG趋势计算!H395</f>
        <v>领先</v>
      </c>
      <c r="C396" s="1" t="str">
        <f>价格指标计算!R396</f>
        <v>便宜</v>
      </c>
      <c r="D396" s="1" t="str">
        <f>RRG趋势计算!F395</f>
        <v>下降</v>
      </c>
      <c r="E396" s="1" t="str">
        <f t="shared" si="18"/>
        <v>持仓</v>
      </c>
      <c r="F396" s="1" t="str">
        <f t="shared" si="19"/>
        <v>趋势尚可+下降,持有</v>
      </c>
      <c r="G396" s="20" t="str">
        <f t="shared" si="20"/>
        <v>持仓</v>
      </c>
      <c r="I396" s="1">
        <f>价格指标计算!B396</f>
        <v>3.5627</v>
      </c>
      <c r="J396" s="1">
        <f>价格指标计算!Q396</f>
        <v>0.61050000000000004</v>
      </c>
      <c r="K396" s="1">
        <f>RRG趋势计算!D395</f>
        <v>9.4181998532727462E-3</v>
      </c>
      <c r="L396" s="1">
        <f>RRG趋势计算!G395</f>
        <v>4.2591694810223402E-2</v>
      </c>
    </row>
    <row r="397" spans="1:12">
      <c r="A397" s="21">
        <f>RRG趋势计算!A396</f>
        <v>45138</v>
      </c>
      <c r="B397" s="1" t="str">
        <f>RRG趋势计算!H396</f>
        <v>改善</v>
      </c>
      <c r="C397" s="1" t="str">
        <f>价格指标计算!R397</f>
        <v>便宜</v>
      </c>
      <c r="D397" s="1" t="str">
        <f>RRG趋势计算!F396</f>
        <v>下降</v>
      </c>
      <c r="E397" s="1" t="str">
        <f t="shared" si="18"/>
        <v>持仓</v>
      </c>
      <c r="F397" s="1" t="str">
        <f t="shared" si="19"/>
        <v>趋势尚可+下降,持有</v>
      </c>
      <c r="G397" s="20" t="str">
        <f t="shared" si="20"/>
        <v>持仓</v>
      </c>
      <c r="I397" s="1">
        <f>价格指标计算!B397</f>
        <v>3.5777000000000001</v>
      </c>
      <c r="J397" s="1">
        <f>价格指标计算!Q397</f>
        <v>0.64149999999999996</v>
      </c>
      <c r="K397" s="1">
        <f>RRG趋势计算!D396</f>
        <v>-8.4007202127422964E-3</v>
      </c>
      <c r="L397" s="1">
        <f>RRG趋势计算!G396</f>
        <v>1.2077623469586296E-2</v>
      </c>
    </row>
    <row r="398" spans="1:12">
      <c r="A398" s="21">
        <f>RRG趋势计算!A397</f>
        <v>45139</v>
      </c>
      <c r="B398" s="1" t="str">
        <f>RRG趋势计算!H397</f>
        <v>领先</v>
      </c>
      <c r="C398" s="1" t="str">
        <f>价格指标计算!R398</f>
        <v>便宜</v>
      </c>
      <c r="D398" s="1" t="str">
        <f>RRG趋势计算!F397</f>
        <v>下降</v>
      </c>
      <c r="E398" s="1" t="str">
        <f t="shared" si="18"/>
        <v>持仓</v>
      </c>
      <c r="F398" s="1" t="str">
        <f t="shared" si="19"/>
        <v>趋势尚可+下降,持有</v>
      </c>
      <c r="G398" s="20" t="str">
        <f t="shared" si="20"/>
        <v>持仓</v>
      </c>
      <c r="I398" s="1">
        <f>价格指标计算!B398</f>
        <v>3.5653999999999999</v>
      </c>
      <c r="J398" s="1">
        <f>价格指标计算!Q398</f>
        <v>0.626</v>
      </c>
      <c r="K398" s="1">
        <f>RRG趋势计算!D397</f>
        <v>5.7283184045964219E-3</v>
      </c>
      <c r="L398" s="1">
        <f>RRG趋势计算!G397</f>
        <v>3.3127482689465637E-3</v>
      </c>
    </row>
    <row r="399" spans="1:12">
      <c r="A399" s="21">
        <f>RRG趋势计算!A398</f>
        <v>45140</v>
      </c>
      <c r="B399" s="1" t="str">
        <f>RRG趋势计算!H398</f>
        <v>领先</v>
      </c>
      <c r="C399" s="1" t="str">
        <f>价格指标计算!R399</f>
        <v>中性</v>
      </c>
      <c r="D399" s="1" t="str">
        <f>RRG趋势计算!F398</f>
        <v>下降</v>
      </c>
      <c r="E399" s="1" t="str">
        <f t="shared" si="18"/>
        <v>持仓</v>
      </c>
      <c r="F399" s="1" t="str">
        <f t="shared" si="19"/>
        <v>趋势尚可+下降,持有</v>
      </c>
      <c r="G399" s="20" t="str">
        <f t="shared" si="20"/>
        <v>持仓</v>
      </c>
      <c r="I399" s="1">
        <f>价格指标计算!B399</f>
        <v>3.5467</v>
      </c>
      <c r="J399" s="1">
        <f>价格指标计算!Q399</f>
        <v>0.54699999999999993</v>
      </c>
      <c r="K399" s="1">
        <f>RRG趋势计算!D398</f>
        <v>3.5995908912145325E-2</v>
      </c>
      <c r="L399" s="1">
        <f>RRG趋势计算!G398</f>
        <v>3.6023344781943578E-2</v>
      </c>
    </row>
    <row r="400" spans="1:12">
      <c r="A400" s="21">
        <f>RRG趋势计算!A399</f>
        <v>45141</v>
      </c>
      <c r="B400" s="1" t="str">
        <f>RRG趋势计算!H399</f>
        <v>领先</v>
      </c>
      <c r="C400" s="1" t="str">
        <f>价格指标计算!R400</f>
        <v>便宜</v>
      </c>
      <c r="D400" s="1" t="str">
        <f>RRG趋势计算!F399</f>
        <v>上升</v>
      </c>
      <c r="E400" s="1" t="str">
        <f t="shared" si="18"/>
        <v>持仓</v>
      </c>
      <c r="F400" s="1" t="str">
        <f t="shared" si="19"/>
        <v>趋势上升,趋势溢价持有</v>
      </c>
      <c r="G400" s="20" t="str">
        <f t="shared" si="20"/>
        <v>持仓</v>
      </c>
      <c r="I400" s="1">
        <f>价格指标计算!B400</f>
        <v>3.5524</v>
      </c>
      <c r="J400" s="1">
        <f>价格指标计算!Q400</f>
        <v>0.57499999999999996</v>
      </c>
      <c r="K400" s="1">
        <f>RRG趋势计算!D399</f>
        <v>6.6189637234193022E-2</v>
      </c>
      <c r="L400" s="1">
        <f>RRG趋势计算!G399</f>
        <v>6.6696739176752562E-2</v>
      </c>
    </row>
    <row r="401" spans="1:12">
      <c r="A401" s="21">
        <f>RRG趋势计算!A400</f>
        <v>45142</v>
      </c>
      <c r="B401" s="1" t="str">
        <f>RRG趋势计算!H400</f>
        <v>领先</v>
      </c>
      <c r="C401" s="1" t="str">
        <f>价格指标计算!R401</f>
        <v>便宜</v>
      </c>
      <c r="D401" s="1" t="str">
        <f>RRG趋势计算!F400</f>
        <v>上升</v>
      </c>
      <c r="E401" s="1" t="str">
        <f t="shared" si="18"/>
        <v>持仓</v>
      </c>
      <c r="F401" s="1" t="str">
        <f t="shared" si="19"/>
        <v>趋势上升,趋势溢价持有</v>
      </c>
      <c r="G401" s="20" t="str">
        <f t="shared" si="20"/>
        <v>持仓</v>
      </c>
      <c r="I401" s="1">
        <f>价格指标计算!B401</f>
        <v>3.552</v>
      </c>
      <c r="J401" s="1">
        <f>价格指标计算!Q401</f>
        <v>0.57450000000000001</v>
      </c>
      <c r="K401" s="1">
        <f>RRG趋势计算!D400</f>
        <v>7.1060556917390549E-2</v>
      </c>
      <c r="L401" s="1">
        <f>RRG趋势计算!G400</f>
        <v>4.967619953677449E-2</v>
      </c>
    </row>
    <row r="402" spans="1:12">
      <c r="A402" s="21">
        <f>RRG趋势计算!A401</f>
        <v>45145</v>
      </c>
      <c r="B402" s="1" t="str">
        <f>RRG趋势计算!H401</f>
        <v>领先</v>
      </c>
      <c r="C402" s="1" t="str">
        <f>价格指标计算!R402</f>
        <v>中性</v>
      </c>
      <c r="D402" s="1" t="str">
        <f>RRG趋势计算!F401</f>
        <v>上升</v>
      </c>
      <c r="E402" s="1" t="str">
        <f t="shared" si="18"/>
        <v>持仓</v>
      </c>
      <c r="F402" s="1" t="str">
        <f t="shared" si="19"/>
        <v>趋势上升,趋势溢价持有</v>
      </c>
      <c r="G402" s="20" t="str">
        <f t="shared" si="20"/>
        <v>持仓</v>
      </c>
      <c r="I402" s="1">
        <f>价格指标计算!B402</f>
        <v>3.5384000000000002</v>
      </c>
      <c r="J402" s="1">
        <f>价格指标计算!Q402</f>
        <v>0.53699999999999992</v>
      </c>
      <c r="K402" s="1">
        <f>RRG趋势计算!D401</f>
        <v>6.3175919164493166E-2</v>
      </c>
      <c r="L402" s="1">
        <f>RRG趋势计算!G401</f>
        <v>5.6974271519671937E-2</v>
      </c>
    </row>
    <row r="403" spans="1:12">
      <c r="A403" s="21">
        <f>RRG趋势计算!A402</f>
        <v>45146</v>
      </c>
      <c r="B403" s="1" t="str">
        <f>RRG趋势计算!H402</f>
        <v>领先</v>
      </c>
      <c r="C403" s="1" t="str">
        <f>价格指标计算!R403</f>
        <v>中性</v>
      </c>
      <c r="D403" s="1" t="str">
        <f>RRG趋势计算!F402</f>
        <v>上升</v>
      </c>
      <c r="E403" s="1" t="str">
        <f t="shared" si="18"/>
        <v>持仓</v>
      </c>
      <c r="F403" s="1" t="str">
        <f t="shared" si="19"/>
        <v>趋势上升,趋势溢价持有</v>
      </c>
      <c r="G403" s="20" t="str">
        <f t="shared" si="20"/>
        <v>持仓</v>
      </c>
      <c r="I403" s="1">
        <f>价格指标计算!B403</f>
        <v>3.5255000000000001</v>
      </c>
      <c r="J403" s="1">
        <f>价格指标计算!Q403</f>
        <v>0.49350000000000005</v>
      </c>
      <c r="K403" s="1">
        <f>RRG趋势计算!D402</f>
        <v>9.6017308468021589E-2</v>
      </c>
      <c r="L403" s="1">
        <f>RRG趋势计算!G402</f>
        <v>7.2139039472030042E-2</v>
      </c>
    </row>
    <row r="404" spans="1:12">
      <c r="A404" s="21">
        <f>RRG趋势计算!A403</f>
        <v>45147</v>
      </c>
      <c r="B404" s="1" t="str">
        <f>RRG趋势计算!H403</f>
        <v>领先</v>
      </c>
      <c r="C404" s="1" t="str">
        <f>价格指标计算!R404</f>
        <v>中性</v>
      </c>
      <c r="D404" s="1" t="str">
        <f>RRG趋势计算!F403</f>
        <v>上升</v>
      </c>
      <c r="E404" s="1" t="str">
        <f t="shared" si="18"/>
        <v>持仓</v>
      </c>
      <c r="F404" s="1" t="str">
        <f t="shared" si="19"/>
        <v>趋势上升,趋势溢价持有</v>
      </c>
      <c r="G404" s="20" t="str">
        <f t="shared" si="20"/>
        <v>持仓</v>
      </c>
      <c r="I404" s="1">
        <f>价格指标计算!B404</f>
        <v>3.5152999999999999</v>
      </c>
      <c r="J404" s="1">
        <f>价格指标计算!Q404</f>
        <v>0.47799999999999998</v>
      </c>
      <c r="K404" s="1">
        <f>RRG趋势计算!D403</f>
        <v>0.12028222828357471</v>
      </c>
      <c r="L404" s="1">
        <f>RRG趋势计算!G403</f>
        <v>8.9320423375371938E-2</v>
      </c>
    </row>
    <row r="405" spans="1:12">
      <c r="A405" s="21">
        <f>RRG趋势计算!A404</f>
        <v>45148</v>
      </c>
      <c r="B405" s="1" t="str">
        <f>RRG趋势计算!H404</f>
        <v>领先</v>
      </c>
      <c r="C405" s="1" t="str">
        <f>价格指标计算!R405</f>
        <v>中性</v>
      </c>
      <c r="D405" s="1" t="str">
        <f>RRG趋势计算!F404</f>
        <v>上升</v>
      </c>
      <c r="E405" s="1" t="str">
        <f t="shared" si="18"/>
        <v>持仓</v>
      </c>
      <c r="F405" s="1" t="str">
        <f t="shared" si="19"/>
        <v>趋势上升,趋势溢价持有</v>
      </c>
      <c r="G405" s="20" t="str">
        <f t="shared" si="20"/>
        <v>持仓</v>
      </c>
      <c r="I405" s="1">
        <f>价格指标计算!B405</f>
        <v>3.5184000000000002</v>
      </c>
      <c r="J405" s="1">
        <f>价格指标计算!Q405</f>
        <v>0.47799999999999998</v>
      </c>
      <c r="K405" s="1">
        <f>RRG趋势计算!D404</f>
        <v>0.11208098224344543</v>
      </c>
      <c r="L405" s="1">
        <f>RRG趋势计算!G404</f>
        <v>6.8951214150581031E-2</v>
      </c>
    </row>
    <row r="406" spans="1:12">
      <c r="A406" s="21">
        <f>RRG趋势计算!A405</f>
        <v>45149</v>
      </c>
      <c r="B406" s="1" t="str">
        <f>RRG趋势计算!H405</f>
        <v>领先</v>
      </c>
      <c r="C406" s="1" t="str">
        <f>价格指标计算!R406</f>
        <v>中性</v>
      </c>
      <c r="D406" s="1" t="str">
        <f>RRG趋势计算!F405</f>
        <v>上升</v>
      </c>
      <c r="E406" s="1" t="str">
        <f t="shared" si="18"/>
        <v>持仓</v>
      </c>
      <c r="F406" s="1" t="str">
        <f t="shared" si="19"/>
        <v>趋势上升,趋势溢价持有</v>
      </c>
      <c r="G406" s="20" t="str">
        <f t="shared" si="20"/>
        <v>持仓</v>
      </c>
      <c r="I406" s="1">
        <f>价格指标计算!B406</f>
        <v>3.5093999999999999</v>
      </c>
      <c r="J406" s="1">
        <f>价格指标计算!Q406</f>
        <v>0.45600000000000002</v>
      </c>
      <c r="K406" s="1">
        <f>RRG趋势计算!D405</f>
        <v>0.12283073409256051</v>
      </c>
      <c r="L406" s="1">
        <f>RRG趋势计算!G405</f>
        <v>0.16629416234462679</v>
      </c>
    </row>
    <row r="407" spans="1:12">
      <c r="A407" s="21">
        <f>RRG趋势计算!A406</f>
        <v>45152</v>
      </c>
      <c r="B407" s="1" t="str">
        <f>RRG趋势计算!H406</f>
        <v>领先</v>
      </c>
      <c r="C407" s="1" t="str">
        <f>价格指标计算!R407</f>
        <v>中性</v>
      </c>
      <c r="D407" s="1" t="str">
        <f>RRG趋势计算!F406</f>
        <v>上升</v>
      </c>
      <c r="E407" s="1" t="str">
        <f t="shared" si="18"/>
        <v>持仓</v>
      </c>
      <c r="F407" s="1" t="str">
        <f t="shared" si="19"/>
        <v>趋势上升,趋势溢价持有</v>
      </c>
      <c r="G407" s="20" t="str">
        <f t="shared" si="20"/>
        <v>持仓</v>
      </c>
      <c r="I407" s="1">
        <f>价格指标计算!B407</f>
        <v>3.4973999999999998</v>
      </c>
      <c r="J407" s="1">
        <f>价格指标计算!Q407</f>
        <v>0.45250000000000001</v>
      </c>
      <c r="K407" s="1">
        <f>RRG趋势计算!D406</f>
        <v>0.15084136312613072</v>
      </c>
      <c r="L407" s="1">
        <f>RRG趋势计算!G406</f>
        <v>0.18023598286813769</v>
      </c>
    </row>
    <row r="408" spans="1:12">
      <c r="A408" s="21">
        <f>RRG趋势计算!A407</f>
        <v>45153</v>
      </c>
      <c r="B408" s="1" t="str">
        <f>RRG趋势计算!H407</f>
        <v>领先</v>
      </c>
      <c r="C408" s="1" t="str">
        <f>价格指标计算!R408</f>
        <v>中性</v>
      </c>
      <c r="D408" s="1" t="str">
        <f>RRG趋势计算!F407</f>
        <v>上升</v>
      </c>
      <c r="E408" s="1" t="str">
        <f t="shared" si="18"/>
        <v>持仓</v>
      </c>
      <c r="F408" s="1" t="str">
        <f t="shared" si="19"/>
        <v>趋势上升,趋势溢价持有</v>
      </c>
      <c r="G408" s="20" t="str">
        <f t="shared" si="20"/>
        <v>持仓</v>
      </c>
      <c r="I408" s="1">
        <f>价格指标计算!B408</f>
        <v>3.4733000000000001</v>
      </c>
      <c r="J408" s="1">
        <f>价格指标计算!Q408</f>
        <v>0.44600000000000001</v>
      </c>
      <c r="K408" s="1">
        <f>RRG趋势计算!D407</f>
        <v>0.21635416088787718</v>
      </c>
      <c r="L408" s="1">
        <f>RRG趋势计算!G407</f>
        <v>0.21416851184266061</v>
      </c>
    </row>
    <row r="409" spans="1:12">
      <c r="A409" s="21">
        <f>RRG趋势计算!A408</f>
        <v>45154</v>
      </c>
      <c r="B409" s="1" t="str">
        <f>RRG趋势计算!H408</f>
        <v>领先</v>
      </c>
      <c r="C409" s="1" t="str">
        <f>价格指标计算!R409</f>
        <v>中性</v>
      </c>
      <c r="D409" s="1" t="str">
        <f>RRG趋势计算!F408</f>
        <v>上升</v>
      </c>
      <c r="E409" s="1" t="str">
        <f t="shared" si="18"/>
        <v>持仓</v>
      </c>
      <c r="F409" s="1" t="str">
        <f t="shared" si="19"/>
        <v>趋势上升,趋势溢价持有</v>
      </c>
      <c r="G409" s="20" t="str">
        <f t="shared" si="20"/>
        <v>持仓</v>
      </c>
      <c r="I409" s="1">
        <f>价格指标计算!B409</f>
        <v>3.4611999999999998</v>
      </c>
      <c r="J409" s="1">
        <f>价格指标计算!Q409</f>
        <v>0.40100000000000002</v>
      </c>
      <c r="K409" s="1">
        <f>RRG趋势计算!D408</f>
        <v>0.27074203736350277</v>
      </c>
      <c r="L409" s="1">
        <f>RRG趋势计算!G408</f>
        <v>0.26132383751023003</v>
      </c>
    </row>
    <row r="410" spans="1:12">
      <c r="A410" s="21">
        <f>RRG趋势计算!A409</f>
        <v>45155</v>
      </c>
      <c r="B410" s="1" t="str">
        <f>RRG趋势计算!H409</f>
        <v>领先</v>
      </c>
      <c r="C410" s="1" t="str">
        <f>价格指标计算!R410</f>
        <v>中性</v>
      </c>
      <c r="D410" s="1" t="str">
        <f>RRG趋势计算!F409</f>
        <v>上升</v>
      </c>
      <c r="E410" s="1" t="str">
        <f t="shared" si="18"/>
        <v>持仓</v>
      </c>
      <c r="F410" s="1" t="str">
        <f t="shared" si="19"/>
        <v>趋势上升,趋势溢价持有</v>
      </c>
      <c r="G410" s="20" t="str">
        <f t="shared" si="20"/>
        <v>持仓</v>
      </c>
      <c r="I410" s="1">
        <f>价格指标计算!B410</f>
        <v>3.4512999999999998</v>
      </c>
      <c r="J410" s="1">
        <f>价格指标计算!Q410</f>
        <v>0.373</v>
      </c>
      <c r="K410" s="1">
        <f>RRG趋势计算!D409</f>
        <v>0.2673541257343981</v>
      </c>
      <c r="L410" s="1">
        <f>RRG趋势计算!G409</f>
        <v>0.27575484594714039</v>
      </c>
    </row>
    <row r="411" spans="1:12">
      <c r="A411" s="21">
        <f>RRG趋势计算!A410</f>
        <v>45156</v>
      </c>
      <c r="B411" s="1" t="str">
        <f>RRG趋势计算!H410</f>
        <v>领先</v>
      </c>
      <c r="C411" s="1" t="str">
        <f>价格指标计算!R411</f>
        <v>中性</v>
      </c>
      <c r="D411" s="1" t="str">
        <f>RRG趋势计算!F410</f>
        <v>上升</v>
      </c>
      <c r="E411" s="1" t="str">
        <f t="shared" si="18"/>
        <v>持仓</v>
      </c>
      <c r="F411" s="1" t="str">
        <f t="shared" si="19"/>
        <v>趋势上升,趋势溢价持有</v>
      </c>
      <c r="G411" s="20" t="str">
        <f t="shared" si="20"/>
        <v>持仓</v>
      </c>
      <c r="I411" s="1">
        <f>价格指标计算!B411</f>
        <v>3.4363000000000001</v>
      </c>
      <c r="J411" s="1">
        <f>价格指标计算!Q411</f>
        <v>0.312</v>
      </c>
      <c r="K411" s="1">
        <f>RRG趋势计算!D410</f>
        <v>0.29337767066486276</v>
      </c>
      <c r="L411" s="1">
        <f>RRG趋势计算!G410</f>
        <v>0.28764935226026633</v>
      </c>
    </row>
    <row r="412" spans="1:12">
      <c r="A412" s="21">
        <f>RRG趋势计算!A411</f>
        <v>45159</v>
      </c>
      <c r="B412" s="1" t="str">
        <f>RRG趋势计算!H411</f>
        <v>领先</v>
      </c>
      <c r="C412" s="1" t="str">
        <f>价格指标计算!R412</f>
        <v>中性</v>
      </c>
      <c r="D412" s="1" t="str">
        <f>RRG趋势计算!F411</f>
        <v>上升</v>
      </c>
      <c r="E412" s="1" t="str">
        <f t="shared" si="18"/>
        <v>持仓</v>
      </c>
      <c r="F412" s="1" t="str">
        <f t="shared" si="19"/>
        <v>趋势上升,趋势溢价持有</v>
      </c>
      <c r="G412" s="20" t="str">
        <f t="shared" si="20"/>
        <v>持仓</v>
      </c>
      <c r="I412" s="1">
        <f>价格指标计算!B412</f>
        <v>3.4312999999999998</v>
      </c>
      <c r="J412" s="1">
        <f>价格指标计算!Q412</f>
        <v>0.33750000000000002</v>
      </c>
      <c r="K412" s="1">
        <f>RRG趋势计算!D411</f>
        <v>0.31229767115235063</v>
      </c>
      <c r="L412" s="1">
        <f>RRG趋势计算!G411</f>
        <v>0.27630176224020531</v>
      </c>
    </row>
    <row r="413" spans="1:12">
      <c r="A413" s="21">
        <f>RRG趋势计算!A412</f>
        <v>45160</v>
      </c>
      <c r="B413" s="1" t="str">
        <f>RRG趋势计算!H412</f>
        <v>领先</v>
      </c>
      <c r="C413" s="1" t="str">
        <f>价格指标计算!R413</f>
        <v>中性</v>
      </c>
      <c r="D413" s="1" t="str">
        <f>RRG趋势计算!F412</f>
        <v>上升</v>
      </c>
      <c r="E413" s="1" t="str">
        <f t="shared" si="18"/>
        <v>持仓</v>
      </c>
      <c r="F413" s="1" t="str">
        <f t="shared" si="19"/>
        <v>趋势上升,趋势溢价持有</v>
      </c>
      <c r="G413" s="20" t="str">
        <f t="shared" si="20"/>
        <v>持仓</v>
      </c>
      <c r="I413" s="1">
        <f>价格指标计算!B413</f>
        <v>3.4213</v>
      </c>
      <c r="J413" s="1">
        <f>价格指标计算!Q413</f>
        <v>0.28000000000000003</v>
      </c>
      <c r="K413" s="1">
        <f>RRG趋势计算!D412</f>
        <v>0.32351196074809074</v>
      </c>
      <c r="L413" s="1">
        <f>RRG趋势计算!G412</f>
        <v>0.25732232351389772</v>
      </c>
    </row>
    <row r="414" spans="1:12">
      <c r="A414" s="21">
        <f>RRG趋势计算!A413</f>
        <v>45161</v>
      </c>
      <c r="B414" s="1" t="str">
        <f>RRG趋势计算!H413</f>
        <v>领先</v>
      </c>
      <c r="C414" s="1" t="str">
        <f>价格指标计算!R414</f>
        <v>中性</v>
      </c>
      <c r="D414" s="1" t="str">
        <f>RRG趋势计算!F413</f>
        <v>上升</v>
      </c>
      <c r="E414" s="1" t="str">
        <f t="shared" si="18"/>
        <v>持仓</v>
      </c>
      <c r="F414" s="1" t="str">
        <f t="shared" si="19"/>
        <v>趋势上升,趋势溢价持有</v>
      </c>
      <c r="G414" s="20" t="str">
        <f t="shared" si="20"/>
        <v>持仓</v>
      </c>
      <c r="I414" s="1">
        <f>价格指标计算!B414</f>
        <v>3.4176000000000002</v>
      </c>
      <c r="J414" s="1">
        <f>价格指标计算!Q414</f>
        <v>0.27600000000000002</v>
      </c>
      <c r="K414" s="1">
        <f>RRG趋势计算!D413</f>
        <v>0.36119271266759068</v>
      </c>
      <c r="L414" s="1">
        <f>RRG趋势计算!G413</f>
        <v>0.29013215575020013</v>
      </c>
    </row>
    <row r="415" spans="1:12">
      <c r="A415" s="21">
        <f>RRG趋势计算!A414</f>
        <v>45162</v>
      </c>
      <c r="B415" s="1" t="str">
        <f>RRG趋势计算!H414</f>
        <v>领先</v>
      </c>
      <c r="C415" s="1" t="str">
        <f>价格指标计算!R415</f>
        <v>中性</v>
      </c>
      <c r="D415" s="1" t="str">
        <f>RRG趋势计算!F414</f>
        <v>上升</v>
      </c>
      <c r="E415" s="1" t="str">
        <f t="shared" si="18"/>
        <v>持仓</v>
      </c>
      <c r="F415" s="1" t="str">
        <f t="shared" si="19"/>
        <v>趋势上升,趋势溢价持有</v>
      </c>
      <c r="G415" s="20" t="str">
        <f t="shared" si="20"/>
        <v>持仓</v>
      </c>
      <c r="I415" s="1">
        <f>价格指标计算!B415</f>
        <v>3.4194</v>
      </c>
      <c r="J415" s="1">
        <f>价格指标计算!Q415</f>
        <v>0.27</v>
      </c>
      <c r="K415" s="1">
        <f>RRG趋势计算!D414</f>
        <v>0.35999860129138916</v>
      </c>
      <c r="L415" s="1">
        <f>RRG趋势计算!G414</f>
        <v>0.296822682126896</v>
      </c>
    </row>
    <row r="416" spans="1:12">
      <c r="A416" s="21">
        <f>RRG趋势计算!A415</f>
        <v>45163</v>
      </c>
      <c r="B416" s="1" t="str">
        <f>RRG趋势计算!H415</f>
        <v>领先</v>
      </c>
      <c r="C416" s="1" t="str">
        <f>价格指标计算!R416</f>
        <v>中性</v>
      </c>
      <c r="D416" s="1" t="str">
        <f>RRG趋势计算!F415</f>
        <v>上升</v>
      </c>
      <c r="E416" s="1" t="str">
        <f t="shared" si="18"/>
        <v>持仓</v>
      </c>
      <c r="F416" s="1" t="str">
        <f t="shared" si="19"/>
        <v>趋势上升,趋势溢价持有</v>
      </c>
      <c r="G416" s="20" t="str">
        <f t="shared" si="20"/>
        <v>持仓</v>
      </c>
      <c r="I416" s="1">
        <f>价格指标计算!B416</f>
        <v>3.4192</v>
      </c>
      <c r="J416" s="1">
        <f>价格指标计算!Q416</f>
        <v>0.2485</v>
      </c>
      <c r="K416" s="1">
        <f>RRG趋势计算!D415</f>
        <v>0.35599370795722507</v>
      </c>
      <c r="L416" s="1">
        <f>RRG趋势计算!G415</f>
        <v>0.25997639948920348</v>
      </c>
    </row>
    <row r="417" spans="1:12">
      <c r="A417" s="21">
        <f>RRG趋势计算!A416</f>
        <v>45166</v>
      </c>
      <c r="B417" s="1" t="str">
        <f>RRG趋势计算!H416</f>
        <v>领先</v>
      </c>
      <c r="C417" s="1" t="str">
        <f>价格指标计算!R417</f>
        <v>中性</v>
      </c>
      <c r="D417" s="1" t="str">
        <f>RRG趋势计算!F416</f>
        <v>上升</v>
      </c>
      <c r="E417" s="1" t="str">
        <f t="shared" si="18"/>
        <v>持仓</v>
      </c>
      <c r="F417" s="1" t="str">
        <f t="shared" si="19"/>
        <v>趋势上升,趋势溢价持有</v>
      </c>
      <c r="G417" s="20" t="str">
        <f t="shared" si="20"/>
        <v>持仓</v>
      </c>
      <c r="I417" s="1">
        <f>价格指标计算!B417</f>
        <v>3.4399000000000002</v>
      </c>
      <c r="J417" s="1">
        <f>价格指标计算!Q417</f>
        <v>0.28449999999999998</v>
      </c>
      <c r="K417" s="1">
        <f>RRG趋势计算!D416</f>
        <v>0.29102546183279454</v>
      </c>
      <c r="L417" s="1">
        <f>RRG趋势计算!G416</f>
        <v>0.17074323354921983</v>
      </c>
    </row>
    <row r="418" spans="1:12">
      <c r="A418" s="21">
        <f>RRG趋势计算!A417</f>
        <v>45167</v>
      </c>
      <c r="B418" s="1" t="str">
        <f>RRG趋势计算!H417</f>
        <v>领先</v>
      </c>
      <c r="C418" s="1" t="str">
        <f>价格指标计算!R418</f>
        <v>中性</v>
      </c>
      <c r="D418" s="1" t="str">
        <f>RRG趋势计算!F417</f>
        <v>上升</v>
      </c>
      <c r="E418" s="1" t="str">
        <f t="shared" si="18"/>
        <v>持仓</v>
      </c>
      <c r="F418" s="1" t="str">
        <f t="shared" si="19"/>
        <v>趋势上升,趋势溢价持有</v>
      </c>
      <c r="G418" s="20" t="str">
        <f t="shared" si="20"/>
        <v>持仓</v>
      </c>
      <c r="I418" s="1">
        <f>价格指标计算!B418</f>
        <v>3.4577</v>
      </c>
      <c r="J418" s="1">
        <f>价格指标计算!Q418</f>
        <v>0.32750000000000001</v>
      </c>
      <c r="K418" s="1">
        <f>RRG趋势计算!D417</f>
        <v>0.28936580460048322</v>
      </c>
      <c r="L418" s="1">
        <f>RRG趋势计算!G417</f>
        <v>0.1772848223570378</v>
      </c>
    </row>
    <row r="419" spans="1:12">
      <c r="A419" s="21">
        <f>RRG趋势计算!A418</f>
        <v>45168</v>
      </c>
      <c r="B419" s="1" t="str">
        <f>RRG趋势计算!H418</f>
        <v>领先</v>
      </c>
      <c r="C419" s="1" t="str">
        <f>价格指标计算!R419</f>
        <v>中性</v>
      </c>
      <c r="D419" s="1" t="str">
        <f>RRG趋势计算!F418</f>
        <v>上升</v>
      </c>
      <c r="E419" s="1" t="str">
        <f t="shared" si="18"/>
        <v>持仓</v>
      </c>
      <c r="F419" s="1" t="str">
        <f t="shared" si="19"/>
        <v>趋势上升,趋势溢价持有</v>
      </c>
      <c r="G419" s="20" t="str">
        <f t="shared" si="20"/>
        <v>持仓</v>
      </c>
      <c r="I419" s="1">
        <f>价格指标计算!B419</f>
        <v>3.4496000000000002</v>
      </c>
      <c r="J419" s="1">
        <f>价格指标计算!Q419</f>
        <v>0.33350000000000002</v>
      </c>
      <c r="K419" s="1">
        <f>RRG趋势计算!D418</f>
        <v>0.29238952966625931</v>
      </c>
      <c r="L419" s="1">
        <f>RRG趋势计算!G418</f>
        <v>0.1695587955736988</v>
      </c>
    </row>
    <row r="420" spans="1:12">
      <c r="A420" s="21">
        <f>RRG趋势计算!A419</f>
        <v>45169</v>
      </c>
      <c r="B420" s="1" t="str">
        <f>RRG趋势计算!H419</f>
        <v>领先</v>
      </c>
      <c r="C420" s="1" t="str">
        <f>价格指标计算!R420</f>
        <v>中性</v>
      </c>
      <c r="D420" s="1" t="str">
        <f>RRG趋势计算!F419</f>
        <v>上升</v>
      </c>
      <c r="E420" s="1" t="str">
        <f t="shared" si="18"/>
        <v>持仓</v>
      </c>
      <c r="F420" s="1" t="str">
        <f t="shared" si="19"/>
        <v>趋势上升,趋势溢价持有</v>
      </c>
      <c r="G420" s="20" t="str">
        <f t="shared" si="20"/>
        <v>持仓</v>
      </c>
      <c r="I420" s="1">
        <f>价格指标计算!B420</f>
        <v>3.4420999999999999</v>
      </c>
      <c r="J420" s="1">
        <f>价格指标计算!Q420</f>
        <v>0.3095</v>
      </c>
      <c r="K420" s="1">
        <f>RRG趋势计算!D419</f>
        <v>0.2989498430500781</v>
      </c>
      <c r="L420" s="1">
        <f>RRG趋势计算!G419</f>
        <v>0.14810847992394738</v>
      </c>
    </row>
    <row r="421" spans="1:12">
      <c r="A421" s="21">
        <f>RRG趋势计算!A420</f>
        <v>45170</v>
      </c>
      <c r="B421" s="1" t="str">
        <f>RRG趋势计算!H420</f>
        <v>领先</v>
      </c>
      <c r="C421" s="1" t="str">
        <f>价格指标计算!R421</f>
        <v>中性</v>
      </c>
      <c r="D421" s="1" t="str">
        <f>RRG趋势计算!F420</f>
        <v>上升</v>
      </c>
      <c r="E421" s="1" t="str">
        <f t="shared" si="18"/>
        <v>持仓</v>
      </c>
      <c r="F421" s="1" t="str">
        <f t="shared" si="19"/>
        <v>趋势上升,趋势溢价持有</v>
      </c>
      <c r="G421" s="20" t="str">
        <f t="shared" si="20"/>
        <v>持仓</v>
      </c>
      <c r="I421" s="1">
        <f>价格指标计算!B421</f>
        <v>3.4416000000000002</v>
      </c>
      <c r="J421" s="1">
        <f>价格指标计算!Q421</f>
        <v>0.27</v>
      </c>
      <c r="K421" s="1">
        <f>RRG趋势计算!D420</f>
        <v>0.28236384967468275</v>
      </c>
      <c r="L421" s="1">
        <f>RRG趋势计算!G420</f>
        <v>6.6009688786805576E-2</v>
      </c>
    </row>
    <row r="422" spans="1:12">
      <c r="A422" s="21">
        <f>RRG趋势计算!A421</f>
        <v>45173</v>
      </c>
      <c r="B422" s="1" t="str">
        <f>RRG趋势计算!H421</f>
        <v>减弱</v>
      </c>
      <c r="C422" s="1" t="str">
        <f>价格指标计算!R422</f>
        <v>中性</v>
      </c>
      <c r="D422" s="1" t="str">
        <f>RRG趋势计算!F421</f>
        <v>上升</v>
      </c>
      <c r="E422" s="1" t="str">
        <f t="shared" si="18"/>
        <v>持仓</v>
      </c>
      <c r="F422" s="1" t="str">
        <f t="shared" si="19"/>
        <v>趋势上升,趋势溢价持有</v>
      </c>
      <c r="G422" s="20" t="str">
        <f t="shared" si="20"/>
        <v>持仓</v>
      </c>
      <c r="I422" s="1">
        <f>价格指标计算!B422</f>
        <v>3.4565999999999999</v>
      </c>
      <c r="J422" s="1">
        <f>价格指标计算!Q422</f>
        <v>0.26850000000000002</v>
      </c>
      <c r="K422" s="1">
        <f>RRG趋势计算!D421</f>
        <v>0.2272221067832092</v>
      </c>
      <c r="L422" s="1">
        <f>RRG趋势计算!G421</f>
        <v>-4.3519930580293575E-2</v>
      </c>
    </row>
    <row r="423" spans="1:12">
      <c r="A423" s="21">
        <f>RRG趋势计算!A422</f>
        <v>45174</v>
      </c>
      <c r="B423" s="1" t="str">
        <f>RRG趋势计算!H422</f>
        <v>减弱</v>
      </c>
      <c r="C423" s="1" t="str">
        <f>价格指标计算!R423</f>
        <v>中性</v>
      </c>
      <c r="D423" s="1" t="str">
        <f>RRG趋势计算!F422</f>
        <v>上升</v>
      </c>
      <c r="E423" s="1" t="str">
        <f t="shared" si="18"/>
        <v>持仓</v>
      </c>
      <c r="F423" s="1" t="str">
        <f t="shared" si="19"/>
        <v>趋势上升,趋势溢价持有</v>
      </c>
      <c r="G423" s="20" t="str">
        <f t="shared" si="20"/>
        <v>持仓</v>
      </c>
      <c r="I423" s="1">
        <f>价格指标计算!B423</f>
        <v>3.4552999999999998</v>
      </c>
      <c r="J423" s="1">
        <f>价格指标计算!Q423</f>
        <v>0.26650000000000001</v>
      </c>
      <c r="K423" s="1">
        <f>RRG趋势计算!D422</f>
        <v>0.2248860731261848</v>
      </c>
      <c r="L423" s="1">
        <f>RRG趋势计算!G422</f>
        <v>-4.2468052608213291E-2</v>
      </c>
    </row>
    <row r="424" spans="1:12">
      <c r="A424" s="21">
        <f>RRG趋势计算!A423</f>
        <v>45175</v>
      </c>
      <c r="B424" s="1" t="str">
        <f>RRG趋势计算!H423</f>
        <v>减弱</v>
      </c>
      <c r="C424" s="1" t="str">
        <f>价格指标计算!R424</f>
        <v>中性</v>
      </c>
      <c r="D424" s="1" t="str">
        <f>RRG趋势计算!F423</f>
        <v>上升</v>
      </c>
      <c r="E424" s="1" t="str">
        <f t="shared" si="18"/>
        <v>持仓</v>
      </c>
      <c r="F424" s="1" t="str">
        <f t="shared" si="19"/>
        <v>趋势上升,趋势溢价持有</v>
      </c>
      <c r="G424" s="20" t="str">
        <f t="shared" si="20"/>
        <v>持仓</v>
      </c>
      <c r="I424" s="1">
        <f>价格指标计算!B424</f>
        <v>3.4668999999999999</v>
      </c>
      <c r="J424" s="1">
        <f>价格指标计算!Q424</f>
        <v>0.2445</v>
      </c>
      <c r="K424" s="1">
        <f>RRG趋势计算!D423</f>
        <v>0.17122586749265256</v>
      </c>
      <c r="L424" s="1">
        <f>RRG趋势计算!G423</f>
        <v>-0.12215180317221019</v>
      </c>
    </row>
    <row r="425" spans="1:12">
      <c r="A425" s="21">
        <f>RRG趋势计算!A424</f>
        <v>45176</v>
      </c>
      <c r="B425" s="1" t="str">
        <f>RRG趋势计算!H424</f>
        <v>减弱</v>
      </c>
      <c r="C425" s="1" t="str">
        <f>价格指标计算!R425</f>
        <v>中性</v>
      </c>
      <c r="D425" s="1" t="str">
        <f>RRG趋势计算!F424</f>
        <v>上升</v>
      </c>
      <c r="E425" s="1" t="str">
        <f t="shared" si="18"/>
        <v>持仓</v>
      </c>
      <c r="F425" s="1" t="str">
        <f t="shared" si="19"/>
        <v>趋势上升,趋势溢价持有</v>
      </c>
      <c r="G425" s="20" t="str">
        <f t="shared" si="20"/>
        <v>持仓</v>
      </c>
      <c r="I425" s="1">
        <f>价格指标计算!B425</f>
        <v>3.5002</v>
      </c>
      <c r="J425" s="1">
        <f>价格指标计算!Q425</f>
        <v>0.31950000000000001</v>
      </c>
      <c r="K425" s="1">
        <f>RRG趋势计算!D424</f>
        <v>8.7550074718789617E-2</v>
      </c>
      <c r="L425" s="1">
        <f>RRG趋势计算!G424</f>
        <v>-0.22474759643356101</v>
      </c>
    </row>
    <row r="426" spans="1:12">
      <c r="A426" s="21">
        <f>RRG趋势计算!A425</f>
        <v>45177</v>
      </c>
      <c r="B426" s="1" t="str">
        <f>RRG趋势计算!H425</f>
        <v>减弱</v>
      </c>
      <c r="C426" s="1" t="str">
        <f>价格指标计算!R426</f>
        <v>中性</v>
      </c>
      <c r="D426" s="1" t="str">
        <f>RRG趋势计算!F425</f>
        <v>上升</v>
      </c>
      <c r="E426" s="1" t="str">
        <f t="shared" si="18"/>
        <v>持仓</v>
      </c>
      <c r="F426" s="1" t="str">
        <f t="shared" si="19"/>
        <v>趋势上升,趋势溢价持有</v>
      </c>
      <c r="G426" s="20" t="str">
        <f t="shared" si="20"/>
        <v>持仓</v>
      </c>
      <c r="I426" s="1">
        <f>价格指标计算!B426</f>
        <v>3.5211999999999999</v>
      </c>
      <c r="J426" s="1">
        <f>价格指标计算!Q426</f>
        <v>0.36899999999999999</v>
      </c>
      <c r="K426" s="1">
        <f>RRG趋势计算!D425</f>
        <v>4.4196018337250287E-2</v>
      </c>
      <c r="L426" s="1">
        <f>RRG趋势计算!G425</f>
        <v>-0.27931594241084046</v>
      </c>
    </row>
    <row r="427" spans="1:12">
      <c r="A427" s="21">
        <f>RRG趋势计算!A426</f>
        <v>45180</v>
      </c>
      <c r="B427" s="1" t="str">
        <f>RRG趋势计算!H426</f>
        <v>滞后</v>
      </c>
      <c r="C427" s="1" t="str">
        <f>价格指标计算!R427</f>
        <v>中性</v>
      </c>
      <c r="D427" s="1" t="str">
        <f>RRG趋势计算!F426</f>
        <v>上升</v>
      </c>
      <c r="E427" s="1" t="str">
        <f t="shared" si="18"/>
        <v>持仓</v>
      </c>
      <c r="F427" s="1" t="str">
        <f t="shared" si="19"/>
        <v>趋势上升,趋势溢价持有</v>
      </c>
      <c r="G427" s="20" t="str">
        <f t="shared" si="20"/>
        <v>持仓</v>
      </c>
      <c r="I427" s="1">
        <f>价格指标计算!B427</f>
        <v>3.5463</v>
      </c>
      <c r="J427" s="1">
        <f>价格指标计算!Q427</f>
        <v>0.4385</v>
      </c>
      <c r="K427" s="1">
        <f>RRG趋势计算!D426</f>
        <v>-1.5142179334959316E-3</v>
      </c>
      <c r="L427" s="1">
        <f>RRG趋势计算!G426</f>
        <v>-0.36270693060108661</v>
      </c>
    </row>
    <row r="428" spans="1:12">
      <c r="A428" s="21">
        <f>RRG趋势计算!A427</f>
        <v>45181</v>
      </c>
      <c r="B428" s="1" t="str">
        <f>RRG趋势计算!H427</f>
        <v>减弱</v>
      </c>
      <c r="C428" s="1" t="str">
        <f>价格指标计算!R428</f>
        <v>中性</v>
      </c>
      <c r="D428" s="1" t="str">
        <f>RRG趋势计算!F427</f>
        <v>上升</v>
      </c>
      <c r="E428" s="1" t="str">
        <f t="shared" si="18"/>
        <v>持仓</v>
      </c>
      <c r="F428" s="1" t="str">
        <f t="shared" si="19"/>
        <v>趋势上升,趋势溢价持有</v>
      </c>
      <c r="G428" s="20" t="str">
        <f t="shared" si="20"/>
        <v>持仓</v>
      </c>
      <c r="I428" s="1">
        <f>价格指标计算!B428</f>
        <v>3.532</v>
      </c>
      <c r="J428" s="1">
        <f>价格指标计算!Q428</f>
        <v>0.40249999999999997</v>
      </c>
      <c r="K428" s="1">
        <f>RRG趋势计算!D427</f>
        <v>3.0109984991066874E-2</v>
      </c>
      <c r="L428" s="1">
        <f>RRG趋势计算!G427</f>
        <v>-0.32988861630032229</v>
      </c>
    </row>
    <row r="429" spans="1:12">
      <c r="A429" s="21">
        <f>RRG趋势计算!A428</f>
        <v>45182</v>
      </c>
      <c r="B429" s="1" t="str">
        <f>RRG趋势计算!H428</f>
        <v>减弱</v>
      </c>
      <c r="C429" s="1" t="str">
        <f>价格指标计算!R429</f>
        <v>中性</v>
      </c>
      <c r="D429" s="1" t="str">
        <f>RRG趋势计算!F428</f>
        <v>上升</v>
      </c>
      <c r="E429" s="1" t="str">
        <f t="shared" si="18"/>
        <v>持仓</v>
      </c>
      <c r="F429" s="1" t="str">
        <f t="shared" si="19"/>
        <v>趋势上升,趋势溢价持有</v>
      </c>
      <c r="G429" s="20" t="str">
        <f t="shared" si="20"/>
        <v>持仓</v>
      </c>
      <c r="I429" s="1">
        <f>价格指标计算!B429</f>
        <v>3.5264000000000002</v>
      </c>
      <c r="J429" s="1">
        <f>价格指标计算!Q429</f>
        <v>0.41449999999999998</v>
      </c>
      <c r="K429" s="1">
        <f>RRG趋势计算!D428</f>
        <v>3.6134462872894346E-2</v>
      </c>
      <c r="L429" s="1">
        <f>RRG趋势计算!G428</f>
        <v>-0.31985924508433072</v>
      </c>
    </row>
    <row r="430" spans="1:12">
      <c r="A430" s="21">
        <f>RRG趋势计算!A429</f>
        <v>45183</v>
      </c>
      <c r="B430" s="1" t="str">
        <f>RRG趋势计算!H429</f>
        <v>减弱</v>
      </c>
      <c r="C430" s="1" t="str">
        <f>价格指标计算!R430</f>
        <v>中性</v>
      </c>
      <c r="D430" s="1" t="str">
        <f>RRG趋势计算!F429</f>
        <v>上升</v>
      </c>
      <c r="E430" s="1" t="str">
        <f t="shared" si="18"/>
        <v>持仓</v>
      </c>
      <c r="F430" s="1" t="str">
        <f t="shared" si="19"/>
        <v>趋势上升,趋势溢价持有</v>
      </c>
      <c r="G430" s="20" t="str">
        <f t="shared" si="20"/>
        <v>持仓</v>
      </c>
      <c r="I430" s="1">
        <f>价格指标计算!B430</f>
        <v>3.5158999999999998</v>
      </c>
      <c r="J430" s="1">
        <f>价格指标计算!Q430</f>
        <v>0.40850000000000003</v>
      </c>
      <c r="K430" s="1">
        <f>RRG趋势计算!D429</f>
        <v>9.85380112286105E-2</v>
      </c>
      <c r="L430" s="1">
        <f>RRG趋势计算!G429</f>
        <v>-0.19248745060418404</v>
      </c>
    </row>
    <row r="431" spans="1:12">
      <c r="A431" s="21">
        <f>RRG趋势计算!A430</f>
        <v>45184</v>
      </c>
      <c r="B431" s="1" t="str">
        <f>RRG趋势计算!H430</f>
        <v>减弱</v>
      </c>
      <c r="C431" s="1" t="str">
        <f>价格指标计算!R431</f>
        <v>中性</v>
      </c>
      <c r="D431" s="1" t="str">
        <f>RRG趋势计算!F430</f>
        <v>上升</v>
      </c>
      <c r="E431" s="1" t="str">
        <f t="shared" si="18"/>
        <v>持仓</v>
      </c>
      <c r="F431" s="1" t="str">
        <f t="shared" si="19"/>
        <v>趋势上升,趋势溢价持有</v>
      </c>
      <c r="G431" s="20" t="str">
        <f t="shared" si="20"/>
        <v>持仓</v>
      </c>
      <c r="I431" s="1">
        <f>价格指标计算!B431</f>
        <v>3.5068000000000001</v>
      </c>
      <c r="J431" s="1">
        <f>价格指标计算!Q431</f>
        <v>0.32599999999999996</v>
      </c>
      <c r="K431" s="1">
        <f>RRG趋势计算!D430</f>
        <v>0.11273820874282414</v>
      </c>
      <c r="L431" s="1">
        <f>RRG趋势计算!G430</f>
        <v>-0.17662759585765908</v>
      </c>
    </row>
    <row r="432" spans="1:12">
      <c r="A432" s="21">
        <f>RRG趋势计算!A431</f>
        <v>45187</v>
      </c>
      <c r="B432" s="1" t="str">
        <f>RRG趋势计算!H431</f>
        <v>减弱</v>
      </c>
      <c r="C432" s="1" t="str">
        <f>价格指标计算!R432</f>
        <v>中性</v>
      </c>
      <c r="D432" s="1" t="str">
        <f>RRG趋势计算!F431</f>
        <v>上升</v>
      </c>
      <c r="E432" s="1" t="str">
        <f t="shared" si="18"/>
        <v>持仓</v>
      </c>
      <c r="F432" s="1" t="str">
        <f t="shared" si="19"/>
        <v>趋势上升,趋势溢价持有</v>
      </c>
      <c r="G432" s="20" t="str">
        <f t="shared" si="20"/>
        <v>持仓</v>
      </c>
      <c r="I432" s="1">
        <f>价格指标计算!B432</f>
        <v>3.5386000000000002</v>
      </c>
      <c r="J432" s="1">
        <f>价格指标计算!Q432</f>
        <v>0.40649999999999997</v>
      </c>
      <c r="K432" s="1">
        <f>RRG趋势计算!D431</f>
        <v>7.168277917910526E-2</v>
      </c>
      <c r="L432" s="1">
        <f>RRG趋势计算!G431</f>
        <v>-0.22070675048715405</v>
      </c>
    </row>
    <row r="433" spans="1:12">
      <c r="A433" s="21">
        <f>RRG趋势计算!A432</f>
        <v>45188</v>
      </c>
      <c r="B433" s="1" t="str">
        <f>RRG趋势计算!H432</f>
        <v>减弱</v>
      </c>
      <c r="C433" s="1" t="str">
        <f>价格指标计算!R433</f>
        <v>中性</v>
      </c>
      <c r="D433" s="1" t="str">
        <f>RRG趋势计算!F432</f>
        <v>上升</v>
      </c>
      <c r="E433" s="1" t="str">
        <f t="shared" si="18"/>
        <v>持仓</v>
      </c>
      <c r="F433" s="1" t="str">
        <f t="shared" si="19"/>
        <v>趋势上升,趋势溢价持有</v>
      </c>
      <c r="G433" s="20" t="str">
        <f t="shared" si="20"/>
        <v>持仓</v>
      </c>
      <c r="I433" s="1">
        <f>价格指标计算!B433</f>
        <v>3.5486</v>
      </c>
      <c r="J433" s="1">
        <f>价格指标计算!Q433</f>
        <v>0.44600000000000001</v>
      </c>
      <c r="K433" s="1">
        <f>RRG趋势计算!D432</f>
        <v>4.3953123593132304E-2</v>
      </c>
      <c r="L433" s="1">
        <f>RRG趋势计算!G432</f>
        <v>-0.2549967194569458</v>
      </c>
    </row>
    <row r="434" spans="1:12">
      <c r="A434" s="21">
        <f>RRG趋势计算!A433</f>
        <v>45189</v>
      </c>
      <c r="B434" s="1" t="str">
        <f>RRG趋势计算!H433</f>
        <v>减弱</v>
      </c>
      <c r="C434" s="1" t="str">
        <f>价格指标计算!R434</f>
        <v>中性</v>
      </c>
      <c r="D434" s="1" t="str">
        <f>RRG趋势计算!F433</f>
        <v>上升</v>
      </c>
      <c r="E434" s="1" t="str">
        <f t="shared" si="18"/>
        <v>持仓</v>
      </c>
      <c r="F434" s="1" t="str">
        <f t="shared" si="19"/>
        <v>趋势上升,趋势溢价持有</v>
      </c>
      <c r="G434" s="20" t="str">
        <f t="shared" si="20"/>
        <v>持仓</v>
      </c>
      <c r="I434" s="1">
        <f>价格指标计算!B434</f>
        <v>3.5602999999999998</v>
      </c>
      <c r="J434" s="1">
        <f>价格指标计算!Q434</f>
        <v>0.49750000000000005</v>
      </c>
      <c r="K434" s="1">
        <f>RRG趋势计算!D433</f>
        <v>2.2643081444573276E-2</v>
      </c>
      <c r="L434" s="1">
        <f>RRG趋势计算!G433</f>
        <v>-0.25972076823010948</v>
      </c>
    </row>
    <row r="435" spans="1:12">
      <c r="A435" s="21">
        <f>RRG趋势计算!A434</f>
        <v>45190</v>
      </c>
      <c r="B435" s="1" t="str">
        <f>RRG趋势计算!H434</f>
        <v>减弱</v>
      </c>
      <c r="C435" s="1" t="str">
        <f>价格指标计算!R435</f>
        <v>中性</v>
      </c>
      <c r="D435" s="1" t="str">
        <f>RRG趋势计算!F434</f>
        <v>上升</v>
      </c>
      <c r="E435" s="1" t="str">
        <f t="shared" si="18"/>
        <v>持仓</v>
      </c>
      <c r="F435" s="1" t="str">
        <f t="shared" si="19"/>
        <v>趋势上升,趋势溢价持有</v>
      </c>
      <c r="G435" s="20" t="str">
        <f t="shared" si="20"/>
        <v>持仓</v>
      </c>
      <c r="I435" s="1">
        <f>价格指标计算!B435</f>
        <v>3.5533999999999999</v>
      </c>
      <c r="J435" s="1">
        <f>价格指标计算!Q435</f>
        <v>0.47600000000000003</v>
      </c>
      <c r="K435" s="1">
        <f>RRG趋势计算!D434</f>
        <v>1.5398159797208599E-2</v>
      </c>
      <c r="L435" s="1">
        <f>RRG趋势计算!G434</f>
        <v>-0.2118239469860006</v>
      </c>
    </row>
    <row r="436" spans="1:12">
      <c r="A436" s="21">
        <f>RRG趋势计算!A435</f>
        <v>45191</v>
      </c>
      <c r="B436" s="1" t="str">
        <f>RRG趋势计算!H435</f>
        <v>减弱</v>
      </c>
      <c r="C436" s="1" t="str">
        <f>价格指标计算!R436</f>
        <v>中性</v>
      </c>
      <c r="D436" s="1" t="str">
        <f>RRG趋势计算!F435</f>
        <v>上升</v>
      </c>
      <c r="E436" s="1" t="str">
        <f t="shared" si="18"/>
        <v>持仓</v>
      </c>
      <c r="F436" s="1" t="str">
        <f t="shared" si="19"/>
        <v>趋势上升,趋势溢价持有</v>
      </c>
      <c r="G436" s="20" t="str">
        <f t="shared" si="20"/>
        <v>持仓</v>
      </c>
      <c r="I436" s="1">
        <f>价格指标计算!B436</f>
        <v>3.5529999999999999</v>
      </c>
      <c r="J436" s="1">
        <f>价格指标计算!Q436</f>
        <v>0.4365</v>
      </c>
      <c r="K436" s="1">
        <f>RRG趋势计算!D435</f>
        <v>1.1542114508600321E-3</v>
      </c>
      <c r="L436" s="1">
        <f>RRG趋势计算!G435</f>
        <v>-0.22373186167532477</v>
      </c>
    </row>
    <row r="437" spans="1:12">
      <c r="A437" s="21">
        <f>RRG趋势计算!A436</f>
        <v>45194</v>
      </c>
      <c r="B437" s="1" t="str">
        <f>RRG趋势计算!H436</f>
        <v>滞后</v>
      </c>
      <c r="C437" s="1" t="str">
        <f>价格指标计算!R437</f>
        <v>中性</v>
      </c>
      <c r="D437" s="1" t="str">
        <f>RRG趋势计算!F436</f>
        <v>上升</v>
      </c>
      <c r="E437" s="1" t="str">
        <f t="shared" si="18"/>
        <v>持仓</v>
      </c>
      <c r="F437" s="1" t="str">
        <f t="shared" si="19"/>
        <v>趋势上升,趋势溢价持有</v>
      </c>
      <c r="G437" s="20" t="str">
        <f t="shared" si="20"/>
        <v>持仓</v>
      </c>
      <c r="I437" s="1">
        <f>价格指标计算!B437</f>
        <v>3.5665</v>
      </c>
      <c r="J437" s="1">
        <f>价格指标计算!Q437</f>
        <v>0.47350000000000003</v>
      </c>
      <c r="K437" s="1">
        <f>RRG趋势计算!D436</f>
        <v>-1.6538107745267538E-3</v>
      </c>
      <c r="L437" s="1">
        <f>RRG趋势计算!G436</f>
        <v>-0.17287967826717932</v>
      </c>
    </row>
    <row r="438" spans="1:12">
      <c r="A438" s="21">
        <f>RRG趋势计算!A437</f>
        <v>45195</v>
      </c>
      <c r="B438" s="1" t="str">
        <f>RRG趋势计算!H437</f>
        <v>滞后</v>
      </c>
      <c r="C438" s="1" t="str">
        <f>价格指标计算!R438</f>
        <v>中性</v>
      </c>
      <c r="D438" s="1" t="str">
        <f>RRG趋势计算!F437</f>
        <v>上升</v>
      </c>
      <c r="E438" s="1" t="str">
        <f t="shared" si="18"/>
        <v>持仓</v>
      </c>
      <c r="F438" s="1" t="str">
        <f t="shared" si="19"/>
        <v>趋势上升,趋势溢价持有</v>
      </c>
      <c r="G438" s="20" t="str">
        <f t="shared" si="20"/>
        <v>持仓</v>
      </c>
      <c r="I438" s="1">
        <f>价格指标计算!B438</f>
        <v>3.5855000000000001</v>
      </c>
      <c r="J438" s="1">
        <f>价格指标计算!Q438</f>
        <v>0.51300000000000001</v>
      </c>
      <c r="K438" s="1">
        <f>RRG趋势计算!D437</f>
        <v>-2.396760320650948E-2</v>
      </c>
      <c r="L438" s="1">
        <f>RRG趋势计算!G437</f>
        <v>-0.1115176779252991</v>
      </c>
    </row>
    <row r="439" spans="1:12">
      <c r="A439" s="21">
        <f>RRG趋势计算!A438</f>
        <v>45196</v>
      </c>
      <c r="B439" s="1" t="str">
        <f>RRG趋势计算!H438</f>
        <v>滞后</v>
      </c>
      <c r="C439" s="1" t="str">
        <f>价格指标计算!R439</f>
        <v>中性</v>
      </c>
      <c r="D439" s="1" t="str">
        <f>RRG趋势计算!F438</f>
        <v>上升</v>
      </c>
      <c r="E439" s="1" t="str">
        <f t="shared" si="18"/>
        <v>持仓</v>
      </c>
      <c r="F439" s="1" t="str">
        <f t="shared" si="19"/>
        <v>趋势上升,趋势溢价持有</v>
      </c>
      <c r="G439" s="20" t="str">
        <f t="shared" si="20"/>
        <v>持仓</v>
      </c>
      <c r="I439" s="1">
        <f>价格指标计算!B439</f>
        <v>3.5991</v>
      </c>
      <c r="J439" s="1">
        <f>价格指标计算!Q439</f>
        <v>0.54500000000000004</v>
      </c>
      <c r="K439" s="1">
        <f>RRG趋势计算!D438</f>
        <v>-4.2396605695038669E-2</v>
      </c>
      <c r="L439" s="1">
        <f>RRG趋势计算!G438</f>
        <v>-8.6592624032288956E-2</v>
      </c>
    </row>
    <row r="440" spans="1:12">
      <c r="A440" s="21">
        <f>RRG趋势计算!A439</f>
        <v>45197</v>
      </c>
      <c r="B440" s="1" t="str">
        <f>RRG趋势计算!H439</f>
        <v>滞后</v>
      </c>
      <c r="C440" s="1" t="str">
        <f>价格指标计算!R440</f>
        <v>便宜</v>
      </c>
      <c r="D440" s="1" t="str">
        <f>RRG趋势计算!F439</f>
        <v>上升</v>
      </c>
      <c r="E440" s="1" t="str">
        <f t="shared" si="18"/>
        <v>持仓</v>
      </c>
      <c r="F440" s="1" t="str">
        <f t="shared" si="19"/>
        <v>趋势上升,趋势溢价持有</v>
      </c>
      <c r="G440" s="20" t="str">
        <f t="shared" si="20"/>
        <v>持仓</v>
      </c>
      <c r="I440" s="1">
        <f>价格指标计算!B440</f>
        <v>3.5943999999999998</v>
      </c>
      <c r="J440" s="1">
        <f>价格指标计算!Q440</f>
        <v>0.57250000000000001</v>
      </c>
      <c r="K440" s="1">
        <f>RRG趋势计算!D439</f>
        <v>-3.987946341440507E-2</v>
      </c>
      <c r="L440" s="1">
        <f>RRG趋势计算!G439</f>
        <v>-3.8365245480909138E-2</v>
      </c>
    </row>
    <row r="441" spans="1:12">
      <c r="A441" s="21">
        <f>RRG趋势计算!A440</f>
        <v>45206</v>
      </c>
      <c r="B441" s="1" t="str">
        <f>RRG趋势计算!H440</f>
        <v>滞后</v>
      </c>
      <c r="C441" s="1" t="str">
        <f>价格指标计算!R441</f>
        <v>便宜</v>
      </c>
      <c r="D441" s="1" t="str">
        <f>RRG趋势计算!F440</f>
        <v>上升</v>
      </c>
      <c r="E441" s="1" t="str">
        <f t="shared" si="18"/>
        <v>持仓</v>
      </c>
      <c r="F441" s="1" t="str">
        <f t="shared" si="19"/>
        <v>趋势上升,趋势溢价持有</v>
      </c>
      <c r="G441" s="20" t="str">
        <f t="shared" si="20"/>
        <v>持仓</v>
      </c>
      <c r="I441" s="1">
        <f>价格指标计算!B441</f>
        <v>3.5975000000000001</v>
      </c>
      <c r="J441" s="1">
        <f>价格指标计算!Q441</f>
        <v>0.59250000000000003</v>
      </c>
      <c r="K441" s="1">
        <f>RRG趋势计算!D440</f>
        <v>-5.1131315629771024E-2</v>
      </c>
      <c r="L441" s="1">
        <f>RRG趋势计算!G440</f>
        <v>-8.1241300620837897E-2</v>
      </c>
    </row>
    <row r="442" spans="1:12">
      <c r="A442" s="21">
        <f>RRG趋势计算!A441</f>
        <v>45207</v>
      </c>
      <c r="B442" s="1" t="str">
        <f>RRG趋势计算!H441</f>
        <v>滞后</v>
      </c>
      <c r="C442" s="1" t="str">
        <f>价格指标计算!R442</f>
        <v>便宜</v>
      </c>
      <c r="D442" s="1" t="str">
        <f>RRG趋势计算!F441</f>
        <v>上升</v>
      </c>
      <c r="E442" s="1" t="str">
        <f t="shared" si="18"/>
        <v>持仓</v>
      </c>
      <c r="F442" s="1" t="str">
        <f t="shared" si="19"/>
        <v>趋势上升,趋势溢价持有</v>
      </c>
      <c r="G442" s="20" t="str">
        <f t="shared" si="20"/>
        <v>持仓</v>
      </c>
      <c r="I442" s="1">
        <f>价格指标计算!B442</f>
        <v>3.5994999999999999</v>
      </c>
      <c r="J442" s="1">
        <f>价格指标计算!Q442</f>
        <v>0.59800000000000009</v>
      </c>
      <c r="K442" s="1">
        <f>RRG趋势计算!D441</f>
        <v>-7.3288789823033884E-2</v>
      </c>
      <c r="L442" s="1">
        <f>RRG趋势计算!G441</f>
        <v>-0.10942325269592823</v>
      </c>
    </row>
    <row r="443" spans="1:12">
      <c r="A443" s="21">
        <f>RRG趋势计算!A442</f>
        <v>45208</v>
      </c>
      <c r="B443" s="1" t="str">
        <f>RRG趋势计算!H442</f>
        <v>滞后</v>
      </c>
      <c r="C443" s="1" t="str">
        <f>价格指标计算!R443</f>
        <v>便宜</v>
      </c>
      <c r="D443" s="1" t="str">
        <f>RRG趋势计算!F442</f>
        <v>上升</v>
      </c>
      <c r="E443" s="1" t="str">
        <f t="shared" si="18"/>
        <v>持仓</v>
      </c>
      <c r="F443" s="1" t="str">
        <f t="shared" si="19"/>
        <v>趋势上升,趋势溢价持有</v>
      </c>
      <c r="G443" s="20" t="str">
        <f t="shared" si="20"/>
        <v>持仓</v>
      </c>
      <c r="I443" s="1">
        <f>价格指标计算!B443</f>
        <v>3.5983999999999998</v>
      </c>
      <c r="J443" s="1">
        <f>价格指标计算!Q443</f>
        <v>0.59050000000000002</v>
      </c>
      <c r="K443" s="1">
        <f>RRG趋势计算!D442</f>
        <v>-7.0137729612562705E-2</v>
      </c>
      <c r="L443" s="1">
        <f>RRG趋势计算!G442</f>
        <v>-0.16867574084117321</v>
      </c>
    </row>
    <row r="444" spans="1:12">
      <c r="A444" s="21">
        <f>RRG趋势计算!A443</f>
        <v>45209</v>
      </c>
      <c r="B444" s="1" t="str">
        <f>RRG趋势计算!H443</f>
        <v>滞后</v>
      </c>
      <c r="C444" s="1" t="str">
        <f>价格指标计算!R444</f>
        <v>便宜</v>
      </c>
      <c r="D444" s="1" t="str">
        <f>RRG趋势计算!F443</f>
        <v>上升</v>
      </c>
      <c r="E444" s="1" t="str">
        <f t="shared" si="18"/>
        <v>持仓</v>
      </c>
      <c r="F444" s="1" t="str">
        <f t="shared" si="19"/>
        <v>趋势上升,趋势溢价持有</v>
      </c>
      <c r="G444" s="20" t="str">
        <f t="shared" si="20"/>
        <v>持仓</v>
      </c>
      <c r="I444" s="1">
        <f>价格指标计算!B444</f>
        <v>3.5977999999999999</v>
      </c>
      <c r="J444" s="1">
        <f>价格指标计算!Q444</f>
        <v>0.57650000000000001</v>
      </c>
      <c r="K444" s="1">
        <f>RRG趋势计算!D443</f>
        <v>-8.713445552845922E-2</v>
      </c>
      <c r="L444" s="1">
        <f>RRG趋势计算!G443</f>
        <v>-0.19987266427128336</v>
      </c>
    </row>
    <row r="445" spans="1:12">
      <c r="A445" s="21">
        <f>RRG趋势计算!A444</f>
        <v>45210</v>
      </c>
      <c r="B445" s="1" t="str">
        <f>RRG趋势计算!H444</f>
        <v>滞后</v>
      </c>
      <c r="C445" s="1" t="str">
        <f>价格指标计算!R445</f>
        <v>中性</v>
      </c>
      <c r="D445" s="1" t="str">
        <f>RRG趋势计算!F444</f>
        <v>上升</v>
      </c>
      <c r="E445" s="1" t="str">
        <f t="shared" si="18"/>
        <v>持仓</v>
      </c>
      <c r="F445" s="1" t="str">
        <f t="shared" si="19"/>
        <v>趋势上升,趋势溢价持有</v>
      </c>
      <c r="G445" s="20" t="str">
        <f t="shared" si="20"/>
        <v>持仓</v>
      </c>
      <c r="I445" s="1">
        <f>价格指标计算!B445</f>
        <v>3.5977999999999999</v>
      </c>
      <c r="J445" s="1">
        <f>价格指标计算!Q445</f>
        <v>0.52500000000000002</v>
      </c>
      <c r="K445" s="1">
        <f>RRG趋势计算!D444</f>
        <v>-0.12318012392766864</v>
      </c>
      <c r="L445" s="1">
        <f>RRG趋势计算!G444</f>
        <v>-0.1948629031067739</v>
      </c>
    </row>
    <row r="446" spans="1:12">
      <c r="A446" s="21">
        <f>RRG趋势计算!A445</f>
        <v>45211</v>
      </c>
      <c r="B446" s="1" t="str">
        <f>RRG趋势计算!H445</f>
        <v>滞后</v>
      </c>
      <c r="C446" s="1" t="str">
        <f>价格指标计算!R446</f>
        <v>便宜</v>
      </c>
      <c r="D446" s="1" t="str">
        <f>RRG趋势计算!F445</f>
        <v>下降</v>
      </c>
      <c r="E446" s="1" t="str">
        <f t="shared" si="18"/>
        <v>空仓</v>
      </c>
      <c r="F446" s="1" t="str">
        <f t="shared" si="19"/>
        <v>趋势滞后+下降,空仓</v>
      </c>
      <c r="G446" s="20" t="str">
        <f t="shared" si="20"/>
        <v>空仓</v>
      </c>
      <c r="I446" s="1">
        <f>价格指标计算!B446</f>
        <v>3.6097999999999999</v>
      </c>
      <c r="J446" s="1">
        <f>价格指标计算!Q446</f>
        <v>0.57250000000000001</v>
      </c>
      <c r="K446" s="1">
        <f>RRG趋势计算!D445</f>
        <v>-0.13035625697441766</v>
      </c>
      <c r="L446" s="1">
        <f>RRG趋势计算!G445</f>
        <v>-0.17430938056754997</v>
      </c>
    </row>
    <row r="447" spans="1:12">
      <c r="A447" s="21">
        <f>RRG趋势计算!A446</f>
        <v>45212</v>
      </c>
      <c r="B447" s="1" t="str">
        <f>RRG趋势计算!H446</f>
        <v>滞后</v>
      </c>
      <c r="C447" s="1" t="str">
        <f>价格指标计算!R447</f>
        <v>便宜</v>
      </c>
      <c r="D447" s="1" t="str">
        <f>RRG趋势计算!F446</f>
        <v>下降</v>
      </c>
      <c r="E447" s="1" t="str">
        <f t="shared" si="18"/>
        <v>空仓</v>
      </c>
      <c r="F447" s="1" t="str">
        <f t="shared" si="19"/>
        <v>趋势滞后+下降,空仓</v>
      </c>
      <c r="G447" s="20" t="str">
        <f t="shared" si="20"/>
        <v>空仓</v>
      </c>
      <c r="I447" s="1">
        <f>价格指标计算!B447</f>
        <v>3.601</v>
      </c>
      <c r="J447" s="1">
        <f>价格指标计算!Q447</f>
        <v>0.57250000000000001</v>
      </c>
      <c r="K447" s="1">
        <f>RRG趋势计算!D446</f>
        <v>-0.12540584068065908</v>
      </c>
      <c r="L447" s="1">
        <f>RRG趋势计算!G446</f>
        <v>-0.14804892212523235</v>
      </c>
    </row>
    <row r="448" spans="1:12">
      <c r="A448" s="21">
        <f>RRG趋势计算!A447</f>
        <v>45215</v>
      </c>
      <c r="B448" s="1" t="str">
        <f>RRG趋势计算!H447</f>
        <v>滞后</v>
      </c>
      <c r="C448" s="1" t="str">
        <f>价格指标计算!R448</f>
        <v>便宜</v>
      </c>
      <c r="D448" s="1" t="str">
        <f>RRG趋势计算!F447</f>
        <v>下降</v>
      </c>
      <c r="E448" s="1" t="str">
        <f t="shared" si="18"/>
        <v>空仓</v>
      </c>
      <c r="F448" s="1" t="str">
        <f t="shared" si="19"/>
        <v>趋势滞后+下降,空仓</v>
      </c>
      <c r="G448" s="20" t="str">
        <f t="shared" si="20"/>
        <v>空仓</v>
      </c>
      <c r="I448" s="1">
        <f>价格指标计算!B448</f>
        <v>3.6082000000000001</v>
      </c>
      <c r="J448" s="1">
        <f>价格指标计算!Q448</f>
        <v>0.58450000000000002</v>
      </c>
      <c r="K448" s="1">
        <f>RRG趋势计算!D447</f>
        <v>-0.10917592192064562</v>
      </c>
      <c r="L448" s="1">
        <f>RRG趋势计算!G447</f>
        <v>-0.12457408171785422</v>
      </c>
    </row>
    <row r="449" spans="1:12">
      <c r="A449" s="21">
        <f>RRG趋势计算!A448</f>
        <v>45216</v>
      </c>
      <c r="B449" s="1" t="str">
        <f>RRG趋势计算!H448</f>
        <v>滞后</v>
      </c>
      <c r="C449" s="1" t="str">
        <f>价格指标计算!R449</f>
        <v>便宜</v>
      </c>
      <c r="D449" s="1" t="str">
        <f>RRG趋势计算!F448</f>
        <v>下降</v>
      </c>
      <c r="E449" s="1" t="str">
        <f t="shared" si="18"/>
        <v>空仓</v>
      </c>
      <c r="F449" s="1" t="str">
        <f t="shared" si="19"/>
        <v>趋势滞后+下降,空仓</v>
      </c>
      <c r="G449" s="20" t="str">
        <f t="shared" si="20"/>
        <v>空仓</v>
      </c>
      <c r="I449" s="1">
        <f>价格指标计算!B449</f>
        <v>3.6084000000000001</v>
      </c>
      <c r="J449" s="1">
        <f>价格指标计算!Q449</f>
        <v>0.57850000000000001</v>
      </c>
      <c r="K449" s="1">
        <f>RRG趋势计算!D448</f>
        <v>-9.2078887911184459E-2</v>
      </c>
      <c r="L449" s="1">
        <f>RRG趋势计算!G448</f>
        <v>-9.3233099362044491E-2</v>
      </c>
    </row>
    <row r="450" spans="1:12">
      <c r="A450" s="21">
        <f>RRG趋势计算!A449</f>
        <v>45217</v>
      </c>
      <c r="B450" s="1" t="str">
        <f>RRG趋势计算!H449</f>
        <v>滞后</v>
      </c>
      <c r="C450" s="1" t="str">
        <f>价格指标计算!R450</f>
        <v>便宜</v>
      </c>
      <c r="D450" s="1" t="str">
        <f>RRG趋势计算!F449</f>
        <v>下降</v>
      </c>
      <c r="E450" s="1" t="str">
        <f t="shared" si="18"/>
        <v>空仓</v>
      </c>
      <c r="F450" s="1" t="str">
        <f t="shared" si="19"/>
        <v>趋势滞后+下降,空仓</v>
      </c>
      <c r="G450" s="20" t="str">
        <f t="shared" si="20"/>
        <v>空仓</v>
      </c>
      <c r="I450" s="1">
        <f>价格指标计算!B450</f>
        <v>3.6135000000000002</v>
      </c>
      <c r="J450" s="1">
        <f>价格指标计算!Q450</f>
        <v>0.57850000000000001</v>
      </c>
      <c r="K450" s="1">
        <f>RRG趋势计算!D449</f>
        <v>-9.5857851738800903E-2</v>
      </c>
      <c r="L450" s="1">
        <f>RRG趋势计算!G449</f>
        <v>-9.4204040964274149E-2</v>
      </c>
    </row>
    <row r="451" spans="1:12">
      <c r="A451" s="21">
        <f>RRG趋势计算!A450</f>
        <v>45218</v>
      </c>
      <c r="B451" s="1" t="str">
        <f>RRG趋势计算!H450</f>
        <v>滞后</v>
      </c>
      <c r="C451" s="1" t="str">
        <f>价格指标计算!R451</f>
        <v>中性</v>
      </c>
      <c r="D451" s="1" t="str">
        <f>RRG趋势计算!F450</f>
        <v>下降</v>
      </c>
      <c r="E451" s="1" t="str">
        <f t="shared" si="18"/>
        <v>空仓</v>
      </c>
      <c r="F451" s="1" t="str">
        <f t="shared" si="19"/>
        <v>趋势滞后+下降,空仓</v>
      </c>
      <c r="G451" s="20" t="str">
        <f t="shared" si="20"/>
        <v>空仓</v>
      </c>
      <c r="I451" s="1">
        <f>价格指标计算!B451</f>
        <v>3.6185</v>
      </c>
      <c r="J451" s="1">
        <f>价格指标计算!Q451</f>
        <v>0.52100000000000002</v>
      </c>
      <c r="K451" s="1">
        <f>RRG趋势计算!D450</f>
        <v>-0.1060644309185621</v>
      </c>
      <c r="L451" s="1">
        <f>RRG趋势计算!G450</f>
        <v>-8.2096827712052622E-2</v>
      </c>
    </row>
    <row r="452" spans="1:12">
      <c r="A452" s="21">
        <f>RRG趋势计算!A451</f>
        <v>45219</v>
      </c>
      <c r="B452" s="1" t="str">
        <f>RRG趋势计算!H451</f>
        <v>滞后</v>
      </c>
      <c r="C452" s="1" t="str">
        <f>价格指标计算!R452</f>
        <v>便宜</v>
      </c>
      <c r="D452" s="1" t="str">
        <f>RRG趋势计算!F451</f>
        <v>下降</v>
      </c>
      <c r="E452" s="1" t="str">
        <f t="shared" si="18"/>
        <v>空仓</v>
      </c>
      <c r="F452" s="1" t="str">
        <f t="shared" si="19"/>
        <v>趋势滞后+下降,空仓</v>
      </c>
      <c r="G452" s="20" t="str">
        <f t="shared" si="20"/>
        <v>空仓</v>
      </c>
      <c r="I452" s="1">
        <f>价格指标计算!B452</f>
        <v>3.6181999999999999</v>
      </c>
      <c r="J452" s="1">
        <f>价格指标计算!Q452</f>
        <v>0.55499999999999994</v>
      </c>
      <c r="K452" s="1">
        <f>RRG趋势计算!D451</f>
        <v>-8.610679235351304E-2</v>
      </c>
      <c r="L452" s="1">
        <f>RRG趋势计算!G451</f>
        <v>-4.371018665847437E-2</v>
      </c>
    </row>
    <row r="453" spans="1:12">
      <c r="A453" s="21">
        <f>RRG趋势计算!A452</f>
        <v>45222</v>
      </c>
      <c r="B453" s="1" t="str">
        <f>RRG趋势计算!H452</f>
        <v>滞后</v>
      </c>
      <c r="C453" s="1" t="str">
        <f>价格指标计算!R453</f>
        <v>便宜</v>
      </c>
      <c r="D453" s="1" t="str">
        <f>RRG趋势计算!F452</f>
        <v>下降</v>
      </c>
      <c r="E453" s="1" t="str">
        <f t="shared" ref="E453:E516" si="21">IF(OR(B453="",C453="",D453=""),"",IF(D453="上升","持仓",IF(AND(B453="减弱",C453="贵"),"空仓",IF(AND(B453="减弱",C453="中性"),"空仓",IF(AND(B453="改善",C453="贵"),"空仓",IF(B453="滞后","空仓","持仓"))))))</f>
        <v>空仓</v>
      </c>
      <c r="F453" s="1" t="str">
        <f t="shared" ref="F453:F516" si="22">IF(OR(B453="",C453="",D453=""),"",IF(D453="上升","趋势上升,趋势溢价持有",IF(AND(B453="减弱",C453="贵"),"趋势减弱+价格贵+下降,卖出",IF(AND(B453="减弱",C453="中性"),"趋势减弱+中性+下降,卖出预警",IF(AND(B453="改善",C453="贵"),"趋势改善+贵+下降,卖出",IF(B453="滞后","趋势滞后+下降,空仓","趋势尚可+下降,持有"))))))</f>
        <v>趋势滞后+下降,空仓</v>
      </c>
      <c r="G453" s="20" t="str">
        <f t="shared" ref="G453:G516" si="23">E453</f>
        <v>空仓</v>
      </c>
      <c r="I453" s="1">
        <f>价格指标计算!B453</f>
        <v>3.6236999999999999</v>
      </c>
      <c r="J453" s="1">
        <f>价格指标计算!Q453</f>
        <v>0.59250000000000003</v>
      </c>
      <c r="K453" s="1">
        <f>RRG趋势计算!D452</f>
        <v>-8.7096791704432963E-2</v>
      </c>
      <c r="L453" s="1">
        <f>RRG趋势计算!G452</f>
        <v>-4.7217328290027893E-2</v>
      </c>
    </row>
    <row r="454" spans="1:12">
      <c r="A454" s="21">
        <f>RRG趋势计算!A453</f>
        <v>45223</v>
      </c>
      <c r="B454" s="1" t="str">
        <f>RRG趋势计算!H453</f>
        <v>滞后</v>
      </c>
      <c r="C454" s="1" t="str">
        <f>价格指标计算!R454</f>
        <v>便宜</v>
      </c>
      <c r="D454" s="1" t="str">
        <f>RRG趋势计算!F453</f>
        <v>下降</v>
      </c>
      <c r="E454" s="1" t="str">
        <f t="shared" si="21"/>
        <v>空仓</v>
      </c>
      <c r="F454" s="1" t="str">
        <f t="shared" si="22"/>
        <v>趋势滞后+下降,空仓</v>
      </c>
      <c r="G454" s="20" t="str">
        <f t="shared" si="23"/>
        <v>空仓</v>
      </c>
      <c r="I454" s="1">
        <f>价格指标计算!B454</f>
        <v>3.6316999999999999</v>
      </c>
      <c r="J454" s="1">
        <f>价格指标计算!Q454</f>
        <v>0.60400000000000009</v>
      </c>
      <c r="K454" s="1">
        <f>RRG趋势计算!D453</f>
        <v>-8.123979516122537E-2</v>
      </c>
      <c r="L454" s="1">
        <f>RRG趋势计算!G453</f>
        <v>-3.0108479531454346E-2</v>
      </c>
    </row>
    <row r="455" spans="1:12">
      <c r="A455" s="21">
        <f>RRG趋势计算!A454</f>
        <v>45224</v>
      </c>
      <c r="B455" s="1" t="str">
        <f>RRG趋势计算!H454</f>
        <v>滞后</v>
      </c>
      <c r="C455" s="1" t="str">
        <f>价格指标计算!R455</f>
        <v>便宜</v>
      </c>
      <c r="D455" s="1" t="str">
        <f>RRG趋势计算!F454</f>
        <v>下降</v>
      </c>
      <c r="E455" s="1" t="str">
        <f t="shared" si="21"/>
        <v>空仓</v>
      </c>
      <c r="F455" s="1" t="str">
        <f t="shared" si="22"/>
        <v>趋势滞后+下降,空仓</v>
      </c>
      <c r="G455" s="20" t="str">
        <f t="shared" si="23"/>
        <v>空仓</v>
      </c>
      <c r="I455" s="1">
        <f>价格指标计算!B455</f>
        <v>3.6345000000000001</v>
      </c>
      <c r="J455" s="1">
        <f>价格指标计算!Q455</f>
        <v>0.65549999999999997</v>
      </c>
      <c r="K455" s="1">
        <f>RRG趋势计算!D454</f>
        <v>-8.0923743620020527E-2</v>
      </c>
      <c r="L455" s="1">
        <f>RRG趋势计算!G454</f>
        <v>-7.6349537969866432E-3</v>
      </c>
    </row>
    <row r="456" spans="1:12">
      <c r="A456" s="21">
        <f>RRG趋势计算!A455</f>
        <v>45225</v>
      </c>
      <c r="B456" s="1" t="str">
        <f>RRG趋势计算!H455</f>
        <v>改善</v>
      </c>
      <c r="C456" s="1" t="str">
        <f>价格指标计算!R456</f>
        <v>便宜</v>
      </c>
      <c r="D456" s="1" t="str">
        <f>RRG趋势计算!F455</f>
        <v>下降</v>
      </c>
      <c r="E456" s="1" t="str">
        <f t="shared" si="21"/>
        <v>持仓</v>
      </c>
      <c r="F456" s="1" t="str">
        <f t="shared" si="22"/>
        <v>趋势尚可+下降,持有</v>
      </c>
      <c r="G456" s="20" t="str">
        <f t="shared" si="23"/>
        <v>持仓</v>
      </c>
      <c r="I456" s="1">
        <f>价格指标计算!B456</f>
        <v>3.6284999999999998</v>
      </c>
      <c r="J456" s="1">
        <f>价格指标计算!Q456</f>
        <v>0.58650000000000002</v>
      </c>
      <c r="K456" s="1">
        <f>RRG趋势计算!D455</f>
        <v>-6.5297389397156458E-2</v>
      </c>
      <c r="L456" s="1">
        <f>RRG趋势计算!G455</f>
        <v>4.8403402154062469E-3</v>
      </c>
    </row>
    <row r="457" spans="1:12">
      <c r="A457" s="21">
        <f>RRG趋势计算!A456</f>
        <v>45226</v>
      </c>
      <c r="B457" s="1" t="str">
        <f>RRG趋势计算!H456</f>
        <v>改善</v>
      </c>
      <c r="C457" s="1" t="str">
        <f>价格指标计算!R457</f>
        <v>便宜</v>
      </c>
      <c r="D457" s="1" t="str">
        <f>RRG趋势计算!F456</f>
        <v>下降</v>
      </c>
      <c r="E457" s="1" t="str">
        <f t="shared" si="21"/>
        <v>持仓</v>
      </c>
      <c r="F457" s="1" t="str">
        <f t="shared" si="22"/>
        <v>趋势尚可+下降,持有</v>
      </c>
      <c r="G457" s="20" t="str">
        <f t="shared" si="23"/>
        <v>持仓</v>
      </c>
      <c r="I457" s="1">
        <f>价格指标计算!B457</f>
        <v>3.6236000000000002</v>
      </c>
      <c r="J457" s="1">
        <f>价格指标计算!Q457</f>
        <v>0.56850000000000001</v>
      </c>
      <c r="K457" s="1">
        <f>RRG趋势计算!D456</f>
        <v>-8.4052782180210617E-2</v>
      </c>
      <c r="L457" s="1">
        <f>RRG趋势计算!G456</f>
        <v>3.0816733482486036E-3</v>
      </c>
    </row>
    <row r="458" spans="1:12">
      <c r="A458" s="21">
        <f>RRG趋势计算!A457</f>
        <v>45229</v>
      </c>
      <c r="B458" s="1" t="str">
        <f>RRG趋势计算!H457</f>
        <v>改善</v>
      </c>
      <c r="C458" s="1" t="str">
        <f>价格指标计算!R458</f>
        <v>中性</v>
      </c>
      <c r="D458" s="1" t="str">
        <f>RRG趋势计算!F457</f>
        <v>下降</v>
      </c>
      <c r="E458" s="1" t="str">
        <f t="shared" si="21"/>
        <v>持仓</v>
      </c>
      <c r="F458" s="1" t="str">
        <f t="shared" si="22"/>
        <v>趋势尚可+下降,持有</v>
      </c>
      <c r="G458" s="20" t="str">
        <f t="shared" si="23"/>
        <v>持仓</v>
      </c>
      <c r="I458" s="1">
        <f>价格指标计算!B458</f>
        <v>3.6063000000000001</v>
      </c>
      <c r="J458" s="1">
        <f>价格指标计算!Q458</f>
        <v>0.50750000000000006</v>
      </c>
      <c r="K458" s="1">
        <f>RRG趋势计算!D457</f>
        <v>-1.5581630350747222E-2</v>
      </c>
      <c r="L458" s="1">
        <f>RRG趋势计算!G457</f>
        <v>0.10759849357692142</v>
      </c>
    </row>
    <row r="459" spans="1:12">
      <c r="A459" s="21">
        <f>RRG趋势计算!A458</f>
        <v>45230</v>
      </c>
      <c r="B459" s="1" t="str">
        <f>RRG趋势计算!H458</f>
        <v>领先</v>
      </c>
      <c r="C459" s="1" t="str">
        <f>价格指标计算!R459</f>
        <v>便宜</v>
      </c>
      <c r="D459" s="1" t="str">
        <f>RRG趋势计算!F458</f>
        <v>下降</v>
      </c>
      <c r="E459" s="1" t="str">
        <f t="shared" si="21"/>
        <v>持仓</v>
      </c>
      <c r="F459" s="1" t="str">
        <f t="shared" si="22"/>
        <v>趋势尚可+下降,持有</v>
      </c>
      <c r="G459" s="20" t="str">
        <f t="shared" si="23"/>
        <v>持仓</v>
      </c>
      <c r="I459" s="1">
        <f>价格指标计算!B459</f>
        <v>3.6074999999999999</v>
      </c>
      <c r="J459" s="1">
        <f>价格指标计算!Q459</f>
        <v>0.55499999999999994</v>
      </c>
      <c r="K459" s="1">
        <f>RRG趋势计算!D458</f>
        <v>3.2748058573206507E-2</v>
      </c>
      <c r="L459" s="1">
        <f>RRG趋势计算!G458</f>
        <v>0.16310431554762417</v>
      </c>
    </row>
    <row r="460" spans="1:12">
      <c r="A460" s="21">
        <f>RRG趋势计算!A459</f>
        <v>45231</v>
      </c>
      <c r="B460" s="1" t="str">
        <f>RRG趋势计算!H459</f>
        <v>领先</v>
      </c>
      <c r="C460" s="1" t="str">
        <f>价格指标计算!R460</f>
        <v>便宜</v>
      </c>
      <c r="D460" s="1" t="str">
        <f>RRG趋势计算!F459</f>
        <v>下降</v>
      </c>
      <c r="E460" s="1" t="str">
        <f t="shared" si="21"/>
        <v>持仓</v>
      </c>
      <c r="F460" s="1" t="str">
        <f t="shared" si="22"/>
        <v>趋势尚可+下降,持有</v>
      </c>
      <c r="G460" s="20" t="str">
        <f t="shared" si="23"/>
        <v>持仓</v>
      </c>
      <c r="I460" s="1">
        <f>价格指标计算!B460</f>
        <v>3.6160999999999999</v>
      </c>
      <c r="J460" s="1">
        <f>价格指标计算!Q460</f>
        <v>0.58450000000000002</v>
      </c>
      <c r="K460" s="1">
        <f>RRG趋势计算!D459</f>
        <v>2.1425279272269115E-2</v>
      </c>
      <c r="L460" s="1">
        <f>RRG趋势计算!G459</f>
        <v>0.14683111995292819</v>
      </c>
    </row>
    <row r="461" spans="1:12">
      <c r="A461" s="21">
        <f>RRG趋势计算!A460</f>
        <v>45232</v>
      </c>
      <c r="B461" s="1" t="str">
        <f>RRG趋势计算!H460</f>
        <v>领先</v>
      </c>
      <c r="C461" s="1" t="str">
        <f>价格指标计算!R461</f>
        <v>便宜</v>
      </c>
      <c r="D461" s="1" t="str">
        <f>RRG趋势计算!F460</f>
        <v>下降</v>
      </c>
      <c r="E461" s="1" t="str">
        <f t="shared" si="21"/>
        <v>持仓</v>
      </c>
      <c r="F461" s="1" t="str">
        <f t="shared" si="22"/>
        <v>趋势尚可+下降,持有</v>
      </c>
      <c r="G461" s="20" t="str">
        <f t="shared" si="23"/>
        <v>持仓</v>
      </c>
      <c r="I461" s="1">
        <f>价格指标计算!B461</f>
        <v>3.6030000000000002</v>
      </c>
      <c r="J461" s="1">
        <f>价格指标计算!Q461</f>
        <v>0.59650000000000003</v>
      </c>
      <c r="K461" s="1">
        <f>RRG趋势计算!D460</f>
        <v>6.0157002739047449E-2</v>
      </c>
      <c r="L461" s="1">
        <f>RRG趋势计算!G460</f>
        <v>0.16933292465969307</v>
      </c>
    </row>
    <row r="462" spans="1:12">
      <c r="A462" s="21">
        <f>RRG趋势计算!A461</f>
        <v>45233</v>
      </c>
      <c r="B462" s="1" t="str">
        <f>RRG趋势计算!H461</f>
        <v>领先</v>
      </c>
      <c r="C462" s="1" t="str">
        <f>价格指标计算!R462</f>
        <v>中性</v>
      </c>
      <c r="D462" s="1" t="str">
        <f>RRG趋势计算!F461</f>
        <v>下降</v>
      </c>
      <c r="E462" s="1" t="str">
        <f t="shared" si="21"/>
        <v>持仓</v>
      </c>
      <c r="F462" s="1" t="str">
        <f t="shared" si="22"/>
        <v>趋势尚可+下降,持有</v>
      </c>
      <c r="G462" s="20" t="str">
        <f t="shared" si="23"/>
        <v>持仓</v>
      </c>
      <c r="I462" s="1">
        <f>价格指标计算!B462</f>
        <v>3.5861999999999998</v>
      </c>
      <c r="J462" s="1">
        <f>价格指标计算!Q462</f>
        <v>0.48950000000000005</v>
      </c>
      <c r="K462" s="1">
        <f>RRG趋势计算!D461</f>
        <v>9.0296856312876983E-2</v>
      </c>
      <c r="L462" s="1">
        <f>RRG趋势计算!G461</f>
        <v>0.18237574422406144</v>
      </c>
    </row>
    <row r="463" spans="1:12">
      <c r="A463" s="21">
        <f>RRG趋势计算!A462</f>
        <v>45236</v>
      </c>
      <c r="B463" s="1" t="str">
        <f>RRG趋势计算!H462</f>
        <v>领先</v>
      </c>
      <c r="C463" s="1" t="str">
        <f>价格指标计算!R463</f>
        <v>中性</v>
      </c>
      <c r="D463" s="1" t="str">
        <f>RRG趋势计算!F462</f>
        <v>下降</v>
      </c>
      <c r="E463" s="1" t="str">
        <f t="shared" si="21"/>
        <v>持仓</v>
      </c>
      <c r="F463" s="1" t="str">
        <f t="shared" si="22"/>
        <v>趋势尚可+下降,持有</v>
      </c>
      <c r="G463" s="20" t="str">
        <f t="shared" si="23"/>
        <v>持仓</v>
      </c>
      <c r="I463" s="1">
        <f>价格指标计算!B463</f>
        <v>3.5607000000000002</v>
      </c>
      <c r="J463" s="1">
        <f>价格指标计算!Q463</f>
        <v>0.38300000000000001</v>
      </c>
      <c r="K463" s="1">
        <f>RRG趋势计算!D462</f>
        <v>0.11860733961841508</v>
      </c>
      <c r="L463" s="1">
        <f>RRG趋势计算!G462</f>
        <v>0.21446519135721598</v>
      </c>
    </row>
    <row r="464" spans="1:12">
      <c r="A464" s="21">
        <f>RRG趋势计算!A463</f>
        <v>45237</v>
      </c>
      <c r="B464" s="1" t="str">
        <f>RRG趋势计算!H463</f>
        <v>领先</v>
      </c>
      <c r="C464" s="1" t="str">
        <f>价格指标计算!R464</f>
        <v>中性</v>
      </c>
      <c r="D464" s="1" t="str">
        <f>RRG趋势计算!F463</f>
        <v>下降</v>
      </c>
      <c r="E464" s="1" t="str">
        <f t="shared" si="21"/>
        <v>持仓</v>
      </c>
      <c r="F464" s="1" t="str">
        <f t="shared" si="22"/>
        <v>趋势尚可+下降,持有</v>
      </c>
      <c r="G464" s="20" t="str">
        <f t="shared" si="23"/>
        <v>持仓</v>
      </c>
      <c r="I464" s="1">
        <f>价格指标计算!B464</f>
        <v>3.5478000000000001</v>
      </c>
      <c r="J464" s="1">
        <f>价格指标计算!Q464</f>
        <v>0.28600000000000003</v>
      </c>
      <c r="K464" s="1">
        <f>RRG趋势计算!D463</f>
        <v>0.18575793335060542</v>
      </c>
      <c r="L464" s="1">
        <f>RRG趋势计算!G463</f>
        <v>0.29182236426916752</v>
      </c>
    </row>
    <row r="465" spans="1:12">
      <c r="A465" s="21">
        <f>RRG趋势计算!A464</f>
        <v>45238</v>
      </c>
      <c r="B465" s="1" t="str">
        <f>RRG趋势计算!H464</f>
        <v>领先</v>
      </c>
      <c r="C465" s="1" t="str">
        <f>价格指标计算!R465</f>
        <v>中性</v>
      </c>
      <c r="D465" s="1" t="str">
        <f>RRG趋势计算!F464</f>
        <v>下降</v>
      </c>
      <c r="E465" s="1" t="str">
        <f t="shared" si="21"/>
        <v>持仓</v>
      </c>
      <c r="F465" s="1" t="str">
        <f t="shared" si="22"/>
        <v>趋势尚可+下降,持有</v>
      </c>
      <c r="G465" s="20" t="str">
        <f t="shared" si="23"/>
        <v>持仓</v>
      </c>
      <c r="I465" s="1">
        <f>价格指标计算!B465</f>
        <v>3.5327000000000002</v>
      </c>
      <c r="J465" s="1">
        <f>价格指标计算!Q465</f>
        <v>0.24249999999999999</v>
      </c>
      <c r="K465" s="1">
        <f>RRG趋势计算!D464</f>
        <v>0.18997995079099717</v>
      </c>
      <c r="L465" s="1">
        <f>RRG趋势计算!G464</f>
        <v>0.2760867431445102</v>
      </c>
    </row>
    <row r="466" spans="1:12">
      <c r="A466" s="21">
        <f>RRG趋势计算!A465</f>
        <v>45239</v>
      </c>
      <c r="B466" s="1" t="str">
        <f>RRG趋势计算!H465</f>
        <v>领先</v>
      </c>
      <c r="C466" s="1" t="str">
        <f>价格指标计算!R466</f>
        <v>中性</v>
      </c>
      <c r="D466" s="1" t="str">
        <f>RRG趋势计算!F465</f>
        <v>下降</v>
      </c>
      <c r="E466" s="1" t="str">
        <f t="shared" si="21"/>
        <v>持仓</v>
      </c>
      <c r="F466" s="1" t="str">
        <f t="shared" si="22"/>
        <v>趋势尚可+下降,持有</v>
      </c>
      <c r="G466" s="20" t="str">
        <f t="shared" si="23"/>
        <v>持仓</v>
      </c>
      <c r="I466" s="1">
        <f>价格指标计算!B466</f>
        <v>3.5112000000000001</v>
      </c>
      <c r="J466" s="1">
        <f>价格指标计算!Q466</f>
        <v>0.1515</v>
      </c>
      <c r="K466" s="1">
        <f>RRG趋势计算!D465</f>
        <v>0.23574282850269412</v>
      </c>
      <c r="L466" s="1">
        <f>RRG趋势计算!G465</f>
        <v>0.32283962020712709</v>
      </c>
    </row>
    <row r="467" spans="1:12">
      <c r="A467" s="21">
        <f>RRG趋势计算!A466</f>
        <v>45240</v>
      </c>
      <c r="B467" s="1" t="str">
        <f>RRG趋势计算!H466</f>
        <v>领先</v>
      </c>
      <c r="C467" s="1" t="str">
        <f>价格指标计算!R467</f>
        <v>贵</v>
      </c>
      <c r="D467" s="1" t="str">
        <f>RRG趋势计算!F466</f>
        <v>上升</v>
      </c>
      <c r="E467" s="1" t="str">
        <f t="shared" si="21"/>
        <v>持仓</v>
      </c>
      <c r="F467" s="1" t="str">
        <f t="shared" si="22"/>
        <v>趋势上升,趋势溢价持有</v>
      </c>
      <c r="G467" s="20" t="str">
        <f t="shared" si="23"/>
        <v>持仓</v>
      </c>
      <c r="I467" s="1">
        <f>价格指标计算!B467</f>
        <v>3.5051999999999999</v>
      </c>
      <c r="J467" s="1">
        <f>价格指标计算!Q467</f>
        <v>0.13750000000000001</v>
      </c>
      <c r="K467" s="1">
        <f>RRG趋势计算!D466</f>
        <v>0.25471952290938571</v>
      </c>
      <c r="L467" s="1">
        <f>RRG趋势计算!G466</f>
        <v>0.33595931807061108</v>
      </c>
    </row>
    <row r="468" spans="1:12">
      <c r="A468" s="21">
        <f>RRG趋势计算!A467</f>
        <v>45243</v>
      </c>
      <c r="B468" s="1" t="str">
        <f>RRG趋势计算!H467</f>
        <v>领先</v>
      </c>
      <c r="C468" s="1" t="str">
        <f>价格指标计算!R468</f>
        <v>贵</v>
      </c>
      <c r="D468" s="1" t="str">
        <f>RRG趋势计算!F467</f>
        <v>上升</v>
      </c>
      <c r="E468" s="1" t="str">
        <f t="shared" si="21"/>
        <v>持仓</v>
      </c>
      <c r="F468" s="1" t="str">
        <f t="shared" si="22"/>
        <v>趋势上升,趋势溢价持有</v>
      </c>
      <c r="G468" s="20" t="str">
        <f t="shared" si="23"/>
        <v>持仓</v>
      </c>
      <c r="I468" s="1">
        <f>价格指标计算!B468</f>
        <v>3.5045000000000002</v>
      </c>
      <c r="J468" s="1">
        <f>价格指标计算!Q468</f>
        <v>0.11599999999999999</v>
      </c>
      <c r="K468" s="1">
        <f>RRG趋势计算!D467</f>
        <v>0.27834124091381529</v>
      </c>
      <c r="L468" s="1">
        <f>RRG趋势计算!G467</f>
        <v>0.35926498453383582</v>
      </c>
    </row>
    <row r="469" spans="1:12">
      <c r="A469" s="21">
        <f>RRG趋势计算!A468</f>
        <v>45244</v>
      </c>
      <c r="B469" s="1" t="str">
        <f>RRG趋势计算!H468</f>
        <v>领先</v>
      </c>
      <c r="C469" s="1" t="str">
        <f>价格指标计算!R469</f>
        <v>贵</v>
      </c>
      <c r="D469" s="1" t="str">
        <f>RRG趋势计算!F468</f>
        <v>上升</v>
      </c>
      <c r="E469" s="1" t="str">
        <f t="shared" si="21"/>
        <v>持仓</v>
      </c>
      <c r="F469" s="1" t="str">
        <f t="shared" si="22"/>
        <v>趋势上升,趋势溢价持有</v>
      </c>
      <c r="G469" s="20" t="str">
        <f t="shared" si="23"/>
        <v>持仓</v>
      </c>
      <c r="I469" s="1">
        <f>价格指标计算!B469</f>
        <v>3.4744999999999999</v>
      </c>
      <c r="J469" s="1">
        <f>价格指标计算!Q469</f>
        <v>4.0999999999999995E-2</v>
      </c>
      <c r="K469" s="1">
        <f>RRG趋势计算!D468</f>
        <v>0.3252714709735427</v>
      </c>
      <c r="L469" s="1">
        <f>RRG趋势计算!G468</f>
        <v>0.39056886037069916</v>
      </c>
    </row>
    <row r="470" spans="1:12">
      <c r="A470" s="21">
        <f>RRG趋势计算!A469</f>
        <v>45245</v>
      </c>
      <c r="B470" s="1" t="str">
        <f>RRG趋势计算!H469</f>
        <v>领先</v>
      </c>
      <c r="C470" s="1" t="str">
        <f>价格指标计算!R470</f>
        <v>贵</v>
      </c>
      <c r="D470" s="1" t="str">
        <f>RRG趋势计算!F469</f>
        <v>上升</v>
      </c>
      <c r="E470" s="1" t="str">
        <f t="shared" si="21"/>
        <v>持仓</v>
      </c>
      <c r="F470" s="1" t="str">
        <f t="shared" si="22"/>
        <v>趋势上升,趋势溢价持有</v>
      </c>
      <c r="G470" s="20" t="str">
        <f t="shared" si="23"/>
        <v>持仓</v>
      </c>
      <c r="I470" s="1">
        <f>价格指标计算!B470</f>
        <v>3.4698000000000002</v>
      </c>
      <c r="J470" s="1">
        <f>价格指标计算!Q470</f>
        <v>3.7000000000000005E-2</v>
      </c>
      <c r="K470" s="1">
        <f>RRG趋势计算!D469</f>
        <v>0.36273240765838377</v>
      </c>
      <c r="L470" s="1">
        <f>RRG趋势计算!G469</f>
        <v>0.44678518983859439</v>
      </c>
    </row>
    <row r="471" spans="1:12">
      <c r="A471" s="21">
        <f>RRG趋势计算!A470</f>
        <v>45246</v>
      </c>
      <c r="B471" s="1" t="str">
        <f>RRG趋势计算!H470</f>
        <v>领先</v>
      </c>
      <c r="C471" s="1" t="str">
        <f>价格指标计算!R471</f>
        <v>贵</v>
      </c>
      <c r="D471" s="1" t="str">
        <f>RRG趋势计算!F470</f>
        <v>上升</v>
      </c>
      <c r="E471" s="1" t="str">
        <f t="shared" si="21"/>
        <v>持仓</v>
      </c>
      <c r="F471" s="1" t="str">
        <f t="shared" si="22"/>
        <v>趋势上升,趋势溢价持有</v>
      </c>
      <c r="G471" s="20" t="str">
        <f t="shared" si="23"/>
        <v>持仓</v>
      </c>
      <c r="I471" s="1">
        <f>价格指标计算!B471</f>
        <v>3.4527999999999999</v>
      </c>
      <c r="J471" s="1">
        <f>价格指标计算!Q471</f>
        <v>2.5000000000000001E-2</v>
      </c>
      <c r="K471" s="1">
        <f>RRG趋势计算!D470</f>
        <v>0.39499200830968029</v>
      </c>
      <c r="L471" s="1">
        <f>RRG趋势计算!G470</f>
        <v>0.41057363866042751</v>
      </c>
    </row>
    <row r="472" spans="1:12">
      <c r="A472" s="21">
        <f>RRG趋势计算!A471</f>
        <v>45247</v>
      </c>
      <c r="B472" s="1" t="str">
        <f>RRG趋势计算!H471</f>
        <v>领先</v>
      </c>
      <c r="C472" s="1" t="str">
        <f>价格指标计算!R472</f>
        <v>贵</v>
      </c>
      <c r="D472" s="1" t="str">
        <f>RRG趋势计算!F471</f>
        <v>上升</v>
      </c>
      <c r="E472" s="1" t="str">
        <f t="shared" si="21"/>
        <v>持仓</v>
      </c>
      <c r="F472" s="1" t="str">
        <f t="shared" si="22"/>
        <v>趋势上升,趋势溢价持有</v>
      </c>
      <c r="G472" s="20" t="str">
        <f t="shared" si="23"/>
        <v>持仓</v>
      </c>
      <c r="I472" s="1">
        <f>价格指标计算!B472</f>
        <v>3.4186000000000001</v>
      </c>
      <c r="J472" s="1">
        <f>价格指标计算!Q472</f>
        <v>5.0000000000000001E-3</v>
      </c>
      <c r="K472" s="1">
        <f>RRG趋势计算!D471</f>
        <v>0.40474090063487012</v>
      </c>
      <c r="L472" s="1">
        <f>RRG趋势计算!G471</f>
        <v>0.37199284206166361</v>
      </c>
    </row>
    <row r="473" spans="1:12">
      <c r="A473" s="21">
        <f>RRG趋势计算!A472</f>
        <v>45250</v>
      </c>
      <c r="B473" s="1" t="str">
        <f>RRG趋势计算!H472</f>
        <v>领先</v>
      </c>
      <c r="C473" s="1" t="str">
        <f>价格指标计算!R473</f>
        <v>贵</v>
      </c>
      <c r="D473" s="1" t="str">
        <f>RRG趋势计算!F472</f>
        <v>上升</v>
      </c>
      <c r="E473" s="1" t="str">
        <f t="shared" si="21"/>
        <v>持仓</v>
      </c>
      <c r="F473" s="1" t="str">
        <f t="shared" si="22"/>
        <v>趋势上升,趋势溢价持有</v>
      </c>
      <c r="G473" s="20" t="str">
        <f t="shared" si="23"/>
        <v>持仓</v>
      </c>
      <c r="I473" s="1">
        <f>价格指标计算!B473</f>
        <v>3.3984999999999999</v>
      </c>
      <c r="J473" s="1">
        <f>价格指标计算!Q473</f>
        <v>3.0000000000000001E-3</v>
      </c>
      <c r="K473" s="1">
        <f>RRG趋势计算!D472</f>
        <v>0.40877625800463946</v>
      </c>
      <c r="L473" s="1">
        <f>RRG趋势计算!G472</f>
        <v>0.38735097873237034</v>
      </c>
    </row>
    <row r="474" spans="1:12">
      <c r="A474" s="21">
        <f>RRG趋势计算!A473</f>
        <v>45251</v>
      </c>
      <c r="B474" s="1" t="str">
        <f>RRG趋势计算!H473</f>
        <v>领先</v>
      </c>
      <c r="C474" s="1" t="str">
        <f>价格指标计算!R474</f>
        <v>贵</v>
      </c>
      <c r="D474" s="1" t="str">
        <f>RRG趋势计算!F473</f>
        <v>上升</v>
      </c>
      <c r="E474" s="1" t="str">
        <f t="shared" si="21"/>
        <v>持仓</v>
      </c>
      <c r="F474" s="1" t="str">
        <f t="shared" si="22"/>
        <v>趋势上升,趋势溢价持有</v>
      </c>
      <c r="G474" s="20" t="str">
        <f t="shared" si="23"/>
        <v>持仓</v>
      </c>
      <c r="I474" s="1">
        <f>价格指标计算!B474</f>
        <v>3.39</v>
      </c>
      <c r="J474" s="1">
        <f>价格指标计算!Q474</f>
        <v>3.0000000000000001E-3</v>
      </c>
      <c r="K474" s="1">
        <f>RRG趋势计算!D473</f>
        <v>0.4335598367769089</v>
      </c>
      <c r="L474" s="1">
        <f>RRG趋势计算!G473</f>
        <v>0.37340283403786145</v>
      </c>
    </row>
    <row r="475" spans="1:12">
      <c r="A475" s="21">
        <f>RRG趋势计算!A474</f>
        <v>45252</v>
      </c>
      <c r="B475" s="1" t="str">
        <f>RRG趋势计算!H474</f>
        <v>领先</v>
      </c>
      <c r="C475" s="1" t="str">
        <f>价格指标计算!R475</f>
        <v>贵</v>
      </c>
      <c r="D475" s="1" t="str">
        <f>RRG趋势计算!F474</f>
        <v>上升</v>
      </c>
      <c r="E475" s="1" t="str">
        <f t="shared" si="21"/>
        <v>持仓</v>
      </c>
      <c r="F475" s="1" t="str">
        <f t="shared" si="22"/>
        <v>趋势上升,趋势溢价持有</v>
      </c>
      <c r="G475" s="20" t="str">
        <f t="shared" si="23"/>
        <v>持仓</v>
      </c>
      <c r="I475" s="1">
        <f>价格指标计算!B475</f>
        <v>3.3940999999999999</v>
      </c>
      <c r="J475" s="1">
        <f>价格指标计算!Q475</f>
        <v>5.0000000000000001E-3</v>
      </c>
      <c r="K475" s="1">
        <f>RRG趋势计算!D474</f>
        <v>0.42374422086226549</v>
      </c>
      <c r="L475" s="1">
        <f>RRG趋势计算!G474</f>
        <v>0.3334473645493885</v>
      </c>
    </row>
    <row r="476" spans="1:12">
      <c r="A476" s="21">
        <f>RRG趋势计算!A475</f>
        <v>45253</v>
      </c>
      <c r="B476" s="1" t="str">
        <f>RRG趋势计算!H475</f>
        <v>领先</v>
      </c>
      <c r="C476" s="1" t="str">
        <f>价格指标计算!R476</f>
        <v>贵</v>
      </c>
      <c r="D476" s="1" t="str">
        <f>RRG趋势计算!F475</f>
        <v>上升</v>
      </c>
      <c r="E476" s="1" t="str">
        <f t="shared" si="21"/>
        <v>持仓</v>
      </c>
      <c r="F476" s="1" t="str">
        <f t="shared" si="22"/>
        <v>趋势上升,趋势溢价持有</v>
      </c>
      <c r="G476" s="20" t="str">
        <f t="shared" si="23"/>
        <v>持仓</v>
      </c>
      <c r="I476" s="1">
        <f>价格指标计算!B476</f>
        <v>3.4184999999999999</v>
      </c>
      <c r="J476" s="1">
        <f>价格指标计算!Q476</f>
        <v>1.4999999999999999E-2</v>
      </c>
      <c r="K476" s="1">
        <f>RRG趋势计算!D475</f>
        <v>0.38994277062298632</v>
      </c>
      <c r="L476" s="1">
        <f>RRG趋势计算!G475</f>
        <v>0.27133543100457125</v>
      </c>
    </row>
    <row r="477" spans="1:12">
      <c r="A477" s="21">
        <f>RRG趋势计算!A476</f>
        <v>45254</v>
      </c>
      <c r="B477" s="1" t="str">
        <f>RRG趋势计算!H476</f>
        <v>领先</v>
      </c>
      <c r="C477" s="1" t="str">
        <f>价格指标计算!R477</f>
        <v>贵</v>
      </c>
      <c r="D477" s="1" t="str">
        <f>RRG趋势计算!F476</f>
        <v>上升</v>
      </c>
      <c r="E477" s="1" t="str">
        <f t="shared" si="21"/>
        <v>持仓</v>
      </c>
      <c r="F477" s="1" t="str">
        <f t="shared" si="22"/>
        <v>趋势上升,趋势溢价持有</v>
      </c>
      <c r="G477" s="20" t="str">
        <f t="shared" si="23"/>
        <v>持仓</v>
      </c>
      <c r="I477" s="1">
        <f>价格指标计算!B477</f>
        <v>3.4443000000000001</v>
      </c>
      <c r="J477" s="1">
        <f>价格指标计算!Q477</f>
        <v>3.9E-2</v>
      </c>
      <c r="K477" s="1">
        <f>RRG趋势计算!D476</f>
        <v>0.34455677147788855</v>
      </c>
      <c r="L477" s="1">
        <f>RRG趋势计算!G476</f>
        <v>0.15879883812728313</v>
      </c>
    </row>
    <row r="478" spans="1:12">
      <c r="A478" s="21">
        <f>RRG趋势计算!A477</f>
        <v>45257</v>
      </c>
      <c r="B478" s="1" t="str">
        <f>RRG趋势计算!H477</f>
        <v>领先</v>
      </c>
      <c r="C478" s="1" t="str">
        <f>价格指标计算!R478</f>
        <v>贵</v>
      </c>
      <c r="D478" s="1" t="str">
        <f>RRG趋势计算!F477</f>
        <v>上升</v>
      </c>
      <c r="E478" s="1" t="str">
        <f t="shared" si="21"/>
        <v>持仓</v>
      </c>
      <c r="F478" s="1" t="str">
        <f t="shared" si="22"/>
        <v>趋势上升,趋势溢价持有</v>
      </c>
      <c r="G478" s="20" t="str">
        <f t="shared" si="23"/>
        <v>持仓</v>
      </c>
      <c r="I478" s="1">
        <f>价格指标计算!B478</f>
        <v>3.4739</v>
      </c>
      <c r="J478" s="1">
        <f>价格指标计算!Q478</f>
        <v>6.4500000000000002E-2</v>
      </c>
      <c r="K478" s="1">
        <f>RRG趋势计算!D477</f>
        <v>0.31055871386653777</v>
      </c>
      <c r="L478" s="1">
        <f>RRG趋势计算!G477</f>
        <v>0.12057876307554061</v>
      </c>
    </row>
    <row r="479" spans="1:12">
      <c r="A479" s="21">
        <f>RRG趋势计算!A478</f>
        <v>45258</v>
      </c>
      <c r="B479" s="1" t="str">
        <f>RRG趋势计算!H478</f>
        <v>领先</v>
      </c>
      <c r="C479" s="1" t="str">
        <f>价格指标计算!R479</f>
        <v>贵</v>
      </c>
      <c r="D479" s="1" t="str">
        <f>RRG趋势计算!F478</f>
        <v>上升</v>
      </c>
      <c r="E479" s="1" t="str">
        <f t="shared" si="21"/>
        <v>持仓</v>
      </c>
      <c r="F479" s="1" t="str">
        <f t="shared" si="22"/>
        <v>趋势上升,趋势溢价持有</v>
      </c>
      <c r="G479" s="20" t="str">
        <f t="shared" si="23"/>
        <v>持仓</v>
      </c>
      <c r="I479" s="1">
        <f>价格指标计算!B479</f>
        <v>3.4839000000000002</v>
      </c>
      <c r="J479" s="1">
        <f>价格指标计算!Q479</f>
        <v>7.0500000000000007E-2</v>
      </c>
      <c r="K479" s="1">
        <f>RRG趋势计算!D478</f>
        <v>0.27173559115374335</v>
      </c>
      <c r="L479" s="1">
        <f>RRG趋势计算!G478</f>
        <v>3.5992762651049226E-2</v>
      </c>
    </row>
    <row r="480" spans="1:12">
      <c r="A480" s="21">
        <f>RRG趋势计算!A479</f>
        <v>45259</v>
      </c>
      <c r="B480" s="1" t="str">
        <f>RRG趋势计算!H479</f>
        <v>减弱</v>
      </c>
      <c r="C480" s="1" t="str">
        <f>价格指标计算!R480</f>
        <v>贵</v>
      </c>
      <c r="D480" s="1" t="str">
        <f>RRG趋势计算!F479</f>
        <v>上升</v>
      </c>
      <c r="E480" s="1" t="str">
        <f t="shared" si="21"/>
        <v>持仓</v>
      </c>
      <c r="F480" s="1" t="str">
        <f t="shared" si="22"/>
        <v>趋势上升,趋势溢价持有</v>
      </c>
      <c r="G480" s="20" t="str">
        <f t="shared" si="23"/>
        <v>持仓</v>
      </c>
      <c r="I480" s="1">
        <f>价格指标计算!B480</f>
        <v>3.4887000000000001</v>
      </c>
      <c r="J480" s="1">
        <f>价格指标计算!Q480</f>
        <v>7.2500000000000009E-2</v>
      </c>
      <c r="K480" s="1">
        <f>RRG趋势计算!D479</f>
        <v>0.24933133559073006</v>
      </c>
      <c r="L480" s="1">
        <f>RRG趋势计算!G479</f>
        <v>-5.3881873186556462E-3</v>
      </c>
    </row>
    <row r="481" spans="1:12">
      <c r="A481" s="21">
        <f>RRG趋势计算!A480</f>
        <v>45260</v>
      </c>
      <c r="B481" s="1" t="str">
        <f>RRG趋势计算!H480</f>
        <v>减弱</v>
      </c>
      <c r="C481" s="1" t="str">
        <f>价格指标计算!R481</f>
        <v>贵</v>
      </c>
      <c r="D481" s="1" t="str">
        <f>RRG趋势计算!F480</f>
        <v>上升</v>
      </c>
      <c r="E481" s="1" t="str">
        <f t="shared" si="21"/>
        <v>持仓</v>
      </c>
      <c r="F481" s="1" t="str">
        <f t="shared" si="22"/>
        <v>趋势上升,趋势溢价持有</v>
      </c>
      <c r="G481" s="20" t="str">
        <f t="shared" si="23"/>
        <v>持仓</v>
      </c>
      <c r="I481" s="1">
        <f>价格指标计算!B481</f>
        <v>3.4958999999999998</v>
      </c>
      <c r="J481" s="1">
        <f>价格指标计算!Q481</f>
        <v>8.0499999999999988E-2</v>
      </c>
      <c r="K481" s="1">
        <f>RRG趋势计算!D480</f>
        <v>0.24692901831493419</v>
      </c>
      <c r="L481" s="1">
        <f>RRG趋势计算!G480</f>
        <v>-3.1412222598881101E-2</v>
      </c>
    </row>
    <row r="482" spans="1:12">
      <c r="A482" s="21">
        <f>RRG趋势计算!A481</f>
        <v>45261</v>
      </c>
      <c r="B482" s="1" t="str">
        <f>RRG趋势计算!H481</f>
        <v>减弱</v>
      </c>
      <c r="C482" s="1" t="str">
        <f>价格指标计算!R482</f>
        <v>贵</v>
      </c>
      <c r="D482" s="1" t="str">
        <f>RRG趋势计算!F481</f>
        <v>上升</v>
      </c>
      <c r="E482" s="1" t="str">
        <f t="shared" si="21"/>
        <v>持仓</v>
      </c>
      <c r="F482" s="1" t="str">
        <f t="shared" si="22"/>
        <v>趋势上升,趋势溢价持有</v>
      </c>
      <c r="G482" s="20" t="str">
        <f t="shared" si="23"/>
        <v>持仓</v>
      </c>
      <c r="I482" s="1">
        <f>价格指标计算!B482</f>
        <v>3.4962</v>
      </c>
      <c r="J482" s="1">
        <f>价格指标计算!Q482</f>
        <v>8.4499999999999992E-2</v>
      </c>
      <c r="K482" s="1">
        <f>RRG趋势计算!D481</f>
        <v>0.24016920893161764</v>
      </c>
      <c r="L482" s="1">
        <f>RRG趋势计算!G481</f>
        <v>-8.5102262041925059E-2</v>
      </c>
    </row>
    <row r="483" spans="1:12">
      <c r="A483" s="21">
        <f>RRG趋势计算!A482</f>
        <v>45264</v>
      </c>
      <c r="B483" s="1" t="str">
        <f>RRG趋势计算!H482</f>
        <v>减弱</v>
      </c>
      <c r="C483" s="1" t="str">
        <f>价格指标计算!R483</f>
        <v>贵</v>
      </c>
      <c r="D483" s="1" t="str">
        <f>RRG趋势计算!F482</f>
        <v>上升</v>
      </c>
      <c r="E483" s="1" t="str">
        <f t="shared" si="21"/>
        <v>持仓</v>
      </c>
      <c r="F483" s="1" t="str">
        <f t="shared" si="22"/>
        <v>趋势上升,趋势溢价持有</v>
      </c>
      <c r="G483" s="20" t="str">
        <f t="shared" si="23"/>
        <v>持仓</v>
      </c>
      <c r="I483" s="1">
        <f>价格指标计算!B483</f>
        <v>3.5013000000000001</v>
      </c>
      <c r="J483" s="1">
        <f>价格指标计算!Q483</f>
        <v>9.2499999999999999E-2</v>
      </c>
      <c r="K483" s="1">
        <f>RRG趋势计算!D482</f>
        <v>0.21630871304365584</v>
      </c>
      <c r="L483" s="1">
        <f>RRG趋势计算!G482</f>
        <v>-0.14642369461472793</v>
      </c>
    </row>
    <row r="484" spans="1:12">
      <c r="A484" s="21">
        <f>RRG趋势计算!A483</f>
        <v>45265</v>
      </c>
      <c r="B484" s="1" t="str">
        <f>RRG趋势计算!H483</f>
        <v>减弱</v>
      </c>
      <c r="C484" s="1" t="str">
        <f>价格指标计算!R484</f>
        <v>贵</v>
      </c>
      <c r="D484" s="1" t="str">
        <f>RRG趋势计算!F483</f>
        <v>上升</v>
      </c>
      <c r="E484" s="1" t="str">
        <f t="shared" si="21"/>
        <v>持仓</v>
      </c>
      <c r="F484" s="1" t="str">
        <f t="shared" si="22"/>
        <v>趋势上升,趋势溢价持有</v>
      </c>
      <c r="G484" s="20" t="str">
        <f t="shared" si="23"/>
        <v>持仓</v>
      </c>
      <c r="I484" s="1">
        <f>价格指标计算!B484</f>
        <v>3.5194000000000001</v>
      </c>
      <c r="J484" s="1">
        <f>价格指标计算!Q484</f>
        <v>0.13999999999999999</v>
      </c>
      <c r="K484" s="1">
        <f>RRG趋势计算!D483</f>
        <v>0.20032080681497977</v>
      </c>
      <c r="L484" s="1">
        <f>RRG趋势计算!G483</f>
        <v>-0.19467120149470052</v>
      </c>
    </row>
    <row r="485" spans="1:12">
      <c r="A485" s="21">
        <f>RRG趋势计算!A484</f>
        <v>45266</v>
      </c>
      <c r="B485" s="1" t="str">
        <f>RRG趋势计算!H484</f>
        <v>减弱</v>
      </c>
      <c r="C485" s="1" t="str">
        <f>价格指标计算!R485</f>
        <v>中性</v>
      </c>
      <c r="D485" s="1" t="str">
        <f>RRG趋势计算!F484</f>
        <v>上升</v>
      </c>
      <c r="E485" s="1" t="str">
        <f t="shared" si="21"/>
        <v>持仓</v>
      </c>
      <c r="F485" s="1" t="str">
        <f t="shared" si="22"/>
        <v>趋势上升,趋势溢价持有</v>
      </c>
      <c r="G485" s="20" t="str">
        <f t="shared" si="23"/>
        <v>持仓</v>
      </c>
      <c r="I485" s="1">
        <f>价格指标计算!B485</f>
        <v>3.5268000000000002</v>
      </c>
      <c r="J485" s="1">
        <f>价格指标计算!Q485</f>
        <v>0.16200000000000001</v>
      </c>
      <c r="K485" s="1">
        <f>RRG趋势计算!D484</f>
        <v>0.19511847922613068</v>
      </c>
      <c r="L485" s="1">
        <f>RRG趋势计算!G484</f>
        <v>-0.20962242140873943</v>
      </c>
    </row>
    <row r="486" spans="1:12">
      <c r="A486" s="21">
        <f>RRG趋势计算!A485</f>
        <v>45267</v>
      </c>
      <c r="B486" s="1" t="str">
        <f>RRG趋势计算!H485</f>
        <v>减弱</v>
      </c>
      <c r="C486" s="1" t="str">
        <f>价格指标计算!R486</f>
        <v>中性</v>
      </c>
      <c r="D486" s="1" t="str">
        <f>RRG趋势计算!F485</f>
        <v>上升</v>
      </c>
      <c r="E486" s="1" t="str">
        <f t="shared" si="21"/>
        <v>持仓</v>
      </c>
      <c r="F486" s="1" t="str">
        <f t="shared" si="22"/>
        <v>趋势上升,趋势溢价持有</v>
      </c>
      <c r="G486" s="20" t="str">
        <f t="shared" si="23"/>
        <v>持仓</v>
      </c>
      <c r="I486" s="1">
        <f>价格指标计算!B486</f>
        <v>3.5283000000000002</v>
      </c>
      <c r="J486" s="1">
        <f>价格指标计算!Q486</f>
        <v>0.185</v>
      </c>
      <c r="K486" s="1">
        <f>RRG趋势计算!D485</f>
        <v>0.19478346777745958</v>
      </c>
      <c r="L486" s="1">
        <f>RRG趋势计算!G485</f>
        <v>-0.21399279022717987</v>
      </c>
    </row>
    <row r="487" spans="1:12">
      <c r="A487" s="21">
        <f>RRG趋势计算!A486</f>
        <v>45268</v>
      </c>
      <c r="B487" s="1" t="str">
        <f>RRG趋势计算!H486</f>
        <v>减弱</v>
      </c>
      <c r="C487" s="1" t="str">
        <f>价格指标计算!R487</f>
        <v>中性</v>
      </c>
      <c r="D487" s="1" t="str">
        <f>RRG趋势计算!F486</f>
        <v>上升</v>
      </c>
      <c r="E487" s="1" t="str">
        <f t="shared" si="21"/>
        <v>持仓</v>
      </c>
      <c r="F487" s="1" t="str">
        <f t="shared" si="22"/>
        <v>趋势上升,趋势溢价持有</v>
      </c>
      <c r="G487" s="20" t="str">
        <f t="shared" si="23"/>
        <v>持仓</v>
      </c>
      <c r="I487" s="1">
        <f>价格指标计算!B487</f>
        <v>3.5274999999999999</v>
      </c>
      <c r="J487" s="1">
        <f>价格指标计算!Q487</f>
        <v>0.17949999999999999</v>
      </c>
      <c r="K487" s="1">
        <f>RRG趋势计算!D486</f>
        <v>0.19528049584796037</v>
      </c>
      <c r="L487" s="1">
        <f>RRG趋势计算!G486</f>
        <v>-0.23827934092894854</v>
      </c>
    </row>
    <row r="488" spans="1:12">
      <c r="A488" s="21">
        <f>RRG趋势计算!A487</f>
        <v>45271</v>
      </c>
      <c r="B488" s="1" t="str">
        <f>RRG趋势计算!H487</f>
        <v>减弱</v>
      </c>
      <c r="C488" s="1" t="str">
        <f>价格指标计算!R488</f>
        <v>贵</v>
      </c>
      <c r="D488" s="1" t="str">
        <f>RRG趋势计算!F487</f>
        <v>上升</v>
      </c>
      <c r="E488" s="1" t="str">
        <f t="shared" si="21"/>
        <v>持仓</v>
      </c>
      <c r="F488" s="1" t="str">
        <f t="shared" si="22"/>
        <v>趋势上升,趋势溢价持有</v>
      </c>
      <c r="G488" s="20" t="str">
        <f t="shared" si="23"/>
        <v>持仓</v>
      </c>
      <c r="I488" s="1">
        <f>价格指标计算!B488</f>
        <v>3.5076999999999998</v>
      </c>
      <c r="J488" s="1">
        <f>价格指标计算!Q488</f>
        <v>0.1205</v>
      </c>
      <c r="K488" s="1">
        <f>RRG趋势计算!D487</f>
        <v>0.20361348520745448</v>
      </c>
      <c r="L488" s="1">
        <f>RRG趋势计算!G487</f>
        <v>-0.22013073565481101</v>
      </c>
    </row>
    <row r="489" spans="1:12">
      <c r="A489" s="21">
        <f>RRG趋势计算!A488</f>
        <v>45272</v>
      </c>
      <c r="B489" s="1" t="str">
        <f>RRG趋势计算!H488</f>
        <v>减弱</v>
      </c>
      <c r="C489" s="1" t="str">
        <f>价格指标计算!R489</f>
        <v>贵</v>
      </c>
      <c r="D489" s="1" t="str">
        <f>RRG趋势计算!F488</f>
        <v>上升</v>
      </c>
      <c r="E489" s="1" t="str">
        <f t="shared" si="21"/>
        <v>持仓</v>
      </c>
      <c r="F489" s="1" t="str">
        <f t="shared" si="22"/>
        <v>趋势上升,趋势溢价持有</v>
      </c>
      <c r="G489" s="20" t="str">
        <f t="shared" si="23"/>
        <v>持仓</v>
      </c>
      <c r="I489" s="1">
        <f>价格指标计算!B489</f>
        <v>3.4994000000000001</v>
      </c>
      <c r="J489" s="1">
        <f>价格指标计算!Q489</f>
        <v>0.10250000000000001</v>
      </c>
      <c r="K489" s="1">
        <f>RRG趋势计算!D488</f>
        <v>0.20635433015974147</v>
      </c>
      <c r="L489" s="1">
        <f>RRG趋势计算!G488</f>
        <v>-0.18358844046324485</v>
      </c>
    </row>
    <row r="490" spans="1:12">
      <c r="A490" s="21">
        <f>RRG趋势计算!A489</f>
        <v>45273</v>
      </c>
      <c r="B490" s="1" t="str">
        <f>RRG趋势计算!H489</f>
        <v>减弱</v>
      </c>
      <c r="C490" s="1" t="str">
        <f>价格指标计算!R490</f>
        <v>贵</v>
      </c>
      <c r="D490" s="1" t="str">
        <f>RRG趋势计算!F489</f>
        <v>上升</v>
      </c>
      <c r="E490" s="1" t="str">
        <f t="shared" si="21"/>
        <v>持仓</v>
      </c>
      <c r="F490" s="1" t="str">
        <f t="shared" si="22"/>
        <v>趋势上升,趋势溢价持有</v>
      </c>
      <c r="G490" s="20" t="str">
        <f t="shared" si="23"/>
        <v>持仓</v>
      </c>
      <c r="I490" s="1">
        <f>价格指标计算!B490</f>
        <v>3.4849999999999999</v>
      </c>
      <c r="J490" s="1">
        <f>价格指标计算!Q490</f>
        <v>0.112</v>
      </c>
      <c r="K490" s="1">
        <f>RRG趋势计算!D489</f>
        <v>0.21549181176836463</v>
      </c>
      <c r="L490" s="1">
        <f>RRG趋势计算!G489</f>
        <v>-0.12906495970952392</v>
      </c>
    </row>
    <row r="491" spans="1:12">
      <c r="A491" s="21">
        <f>RRG趋势计算!A490</f>
        <v>45274</v>
      </c>
      <c r="B491" s="1" t="str">
        <f>RRG趋势计算!H490</f>
        <v>减弱</v>
      </c>
      <c r="C491" s="1" t="str">
        <f>价格指标计算!R491</f>
        <v>贵</v>
      </c>
      <c r="D491" s="1" t="str">
        <f>RRG趋势计算!F490</f>
        <v>上升</v>
      </c>
      <c r="E491" s="1" t="str">
        <f t="shared" si="21"/>
        <v>持仓</v>
      </c>
      <c r="F491" s="1" t="str">
        <f t="shared" si="22"/>
        <v>趋势上升,趋势溢价持有</v>
      </c>
      <c r="G491" s="20" t="str">
        <f t="shared" si="23"/>
        <v>持仓</v>
      </c>
      <c r="I491" s="1">
        <f>价格指标计算!B491</f>
        <v>3.4575</v>
      </c>
      <c r="J491" s="1">
        <f>价格指标计算!Q491</f>
        <v>6.3E-2</v>
      </c>
      <c r="K491" s="1">
        <f>RRG趋势计算!D490</f>
        <v>0.29316143186557397</v>
      </c>
      <c r="L491" s="1">
        <f>RRG趋势计算!G490</f>
        <v>-1.7397282000963799E-2</v>
      </c>
    </row>
    <row r="492" spans="1:12">
      <c r="A492" s="21">
        <f>RRG趋势计算!A491</f>
        <v>45275</v>
      </c>
      <c r="B492" s="1" t="str">
        <f>RRG趋势计算!H491</f>
        <v>领先</v>
      </c>
      <c r="C492" s="1" t="str">
        <f>价格指标计算!R492</f>
        <v>贵</v>
      </c>
      <c r="D492" s="1" t="str">
        <f>RRG趋势计算!F491</f>
        <v>上升</v>
      </c>
      <c r="E492" s="1" t="str">
        <f t="shared" si="21"/>
        <v>持仓</v>
      </c>
      <c r="F492" s="1" t="str">
        <f t="shared" si="22"/>
        <v>趋势上升,趋势溢价持有</v>
      </c>
      <c r="G492" s="20" t="str">
        <f t="shared" si="23"/>
        <v>持仓</v>
      </c>
      <c r="I492" s="1">
        <f>价格指标计算!B492</f>
        <v>3.4422999999999999</v>
      </c>
      <c r="J492" s="1">
        <f>价格指标计算!Q492</f>
        <v>6.3E-2</v>
      </c>
      <c r="K492" s="1">
        <f>RRG趋势计算!D491</f>
        <v>0.3328209512747593</v>
      </c>
      <c r="L492" s="1">
        <f>RRG趋势计算!G491</f>
        <v>6.1085360121015952E-2</v>
      </c>
    </row>
    <row r="493" spans="1:12">
      <c r="A493" s="21">
        <f>RRG趋势计算!A492</f>
        <v>45278</v>
      </c>
      <c r="B493" s="1" t="str">
        <f>RRG趋势计算!H492</f>
        <v>领先</v>
      </c>
      <c r="C493" s="1" t="str">
        <f>价格指标计算!R493</f>
        <v>贵</v>
      </c>
      <c r="D493" s="1" t="str">
        <f>RRG趋势计算!F492</f>
        <v>上升</v>
      </c>
      <c r="E493" s="1" t="str">
        <f t="shared" si="21"/>
        <v>持仓</v>
      </c>
      <c r="F493" s="1" t="str">
        <f t="shared" si="22"/>
        <v>趋势上升,趋势溢价持有</v>
      </c>
      <c r="G493" s="20" t="str">
        <f t="shared" si="23"/>
        <v>持仓</v>
      </c>
      <c r="I493" s="1">
        <f>价格指标计算!B493</f>
        <v>3.4327999999999999</v>
      </c>
      <c r="J493" s="1">
        <f>价格指标计算!Q493</f>
        <v>5.8999999999999997E-2</v>
      </c>
      <c r="K493" s="1">
        <f>RRG趋势计算!D492</f>
        <v>0.35082141791844546</v>
      </c>
      <c r="L493" s="1">
        <f>RRG趋势计算!G492</f>
        <v>0.10149008232771539</v>
      </c>
    </row>
    <row r="494" spans="1:12">
      <c r="A494" s="21">
        <f>RRG趋势计算!A493</f>
        <v>45279</v>
      </c>
      <c r="B494" s="1" t="str">
        <f>RRG趋势计算!H493</f>
        <v>领先</v>
      </c>
      <c r="C494" s="1" t="str">
        <f>价格指标计算!R494</f>
        <v>贵</v>
      </c>
      <c r="D494" s="1" t="str">
        <f>RRG趋势计算!F493</f>
        <v>上升</v>
      </c>
      <c r="E494" s="1" t="str">
        <f t="shared" si="21"/>
        <v>持仓</v>
      </c>
      <c r="F494" s="1" t="str">
        <f t="shared" si="22"/>
        <v>趋势上升,趋势溢价持有</v>
      </c>
      <c r="G494" s="20" t="str">
        <f t="shared" si="23"/>
        <v>持仓</v>
      </c>
      <c r="I494" s="1">
        <f>价格指标计算!B494</f>
        <v>3.4327000000000001</v>
      </c>
      <c r="J494" s="1">
        <f>价格指标计算!Q494</f>
        <v>5.6999999999999995E-2</v>
      </c>
      <c r="K494" s="1">
        <f>RRG趋势计算!D493</f>
        <v>0.33500744898466994</v>
      </c>
      <c r="L494" s="1">
        <f>RRG趋势计算!G493</f>
        <v>8.8078430669735752E-2</v>
      </c>
    </row>
    <row r="495" spans="1:12">
      <c r="A495" s="21">
        <f>RRG趋势计算!A494</f>
        <v>45280</v>
      </c>
      <c r="B495" s="1" t="str">
        <f>RRG趋势计算!H494</f>
        <v>领先</v>
      </c>
      <c r="C495" s="1" t="str">
        <f>价格指标计算!R495</f>
        <v>贵</v>
      </c>
      <c r="D495" s="1" t="str">
        <f>RRG趋势计算!F494</f>
        <v>上升</v>
      </c>
      <c r="E495" s="1" t="str">
        <f t="shared" si="21"/>
        <v>持仓</v>
      </c>
      <c r="F495" s="1" t="str">
        <f t="shared" si="22"/>
        <v>趋势上升,趋势溢价持有</v>
      </c>
      <c r="G495" s="20" t="str">
        <f t="shared" si="23"/>
        <v>持仓</v>
      </c>
      <c r="I495" s="1">
        <f>价格指标计算!B495</f>
        <v>3.4262000000000001</v>
      </c>
      <c r="J495" s="1">
        <f>价格指标计算!Q495</f>
        <v>4.0999999999999995E-2</v>
      </c>
      <c r="K495" s="1">
        <f>RRG趋势计算!D494</f>
        <v>0.33475062222037</v>
      </c>
      <c r="L495" s="1">
        <f>RRG趋势计算!G494</f>
        <v>9.4581413288752358E-2</v>
      </c>
    </row>
    <row r="496" spans="1:12">
      <c r="A496" s="21">
        <f>RRG趋势计算!A495</f>
        <v>45281</v>
      </c>
      <c r="B496" s="1" t="str">
        <f>RRG趋势计算!H495</f>
        <v>领先</v>
      </c>
      <c r="C496" s="1" t="str">
        <f>价格指标计算!R496</f>
        <v>贵</v>
      </c>
      <c r="D496" s="1" t="str">
        <f>RRG趋势计算!F495</f>
        <v>上升</v>
      </c>
      <c r="E496" s="1" t="str">
        <f t="shared" si="21"/>
        <v>持仓</v>
      </c>
      <c r="F496" s="1" t="str">
        <f t="shared" si="22"/>
        <v>趋势上升,趋势溢价持有</v>
      </c>
      <c r="G496" s="20" t="str">
        <f t="shared" si="23"/>
        <v>持仓</v>
      </c>
      <c r="I496" s="1">
        <f>价格指标计算!B496</f>
        <v>3.4262999999999999</v>
      </c>
      <c r="J496" s="1">
        <f>价格指标计算!Q496</f>
        <v>8.0499999999999988E-2</v>
      </c>
      <c r="K496" s="1">
        <f>RRG趋势计算!D495</f>
        <v>0.32758662198346666</v>
      </c>
      <c r="L496" s="1">
        <f>RRG趋势计算!G495</f>
        <v>0.11127790893981082</v>
      </c>
    </row>
    <row r="497" spans="1:12">
      <c r="A497" s="21">
        <f>RRG趋势计算!A496</f>
        <v>45282</v>
      </c>
      <c r="B497" s="1" t="str">
        <f>RRG趋势计算!H496</f>
        <v>领先</v>
      </c>
      <c r="C497" s="1" t="str">
        <f>价格指标计算!R497</f>
        <v>贵</v>
      </c>
      <c r="D497" s="1" t="str">
        <f>RRG趋势计算!F496</f>
        <v>上升</v>
      </c>
      <c r="E497" s="1" t="str">
        <f t="shared" si="21"/>
        <v>持仓</v>
      </c>
      <c r="F497" s="1" t="str">
        <f t="shared" si="22"/>
        <v>趋势上升,趋势溢价持有</v>
      </c>
      <c r="G497" s="20" t="str">
        <f t="shared" si="23"/>
        <v>持仓</v>
      </c>
      <c r="I497" s="1">
        <f>价格指标计算!B497</f>
        <v>3.4062999999999999</v>
      </c>
      <c r="J497" s="1">
        <f>价格指标计算!Q497</f>
        <v>5.2499999999999998E-2</v>
      </c>
      <c r="K497" s="1">
        <f>RRG趋势计算!D496</f>
        <v>0.35639674112915021</v>
      </c>
      <c r="L497" s="1">
        <f>RRG趋势计算!G496</f>
        <v>0.15607593431417044</v>
      </c>
    </row>
    <row r="498" spans="1:12">
      <c r="A498" s="21">
        <f>RRG趋势计算!A497</f>
        <v>45285</v>
      </c>
      <c r="B498" s="1" t="str">
        <f>RRG趋势计算!H497</f>
        <v>领先</v>
      </c>
      <c r="C498" s="1" t="str">
        <f>价格指标计算!R498</f>
        <v>贵</v>
      </c>
      <c r="D498" s="1" t="str">
        <f>RRG趋势计算!F497</f>
        <v>上升</v>
      </c>
      <c r="E498" s="1" t="str">
        <f t="shared" si="21"/>
        <v>持仓</v>
      </c>
      <c r="F498" s="1" t="str">
        <f t="shared" si="22"/>
        <v>趋势上升,趋势溢价持有</v>
      </c>
      <c r="G498" s="20" t="str">
        <f t="shared" si="23"/>
        <v>持仓</v>
      </c>
      <c r="I498" s="1">
        <f>价格指标计算!B498</f>
        <v>3.4011999999999998</v>
      </c>
      <c r="J498" s="1">
        <f>价格指标计算!Q498</f>
        <v>0.10600000000000001</v>
      </c>
      <c r="K498" s="1">
        <f>RRG趋势计算!D497</f>
        <v>0.37797606423102259</v>
      </c>
      <c r="L498" s="1">
        <f>RRG趋势计算!G497</f>
        <v>0.18285758500489191</v>
      </c>
    </row>
    <row r="499" spans="1:12">
      <c r="A499" s="21">
        <f>RRG趋势计算!A498</f>
        <v>45286</v>
      </c>
      <c r="B499" s="1" t="str">
        <f>RRG趋势计算!H498</f>
        <v>领先</v>
      </c>
      <c r="C499" s="1" t="str">
        <f>价格指标计算!R499</f>
        <v>贵</v>
      </c>
      <c r="D499" s="1" t="str">
        <f>RRG趋势计算!F498</f>
        <v>上升</v>
      </c>
      <c r="E499" s="1" t="str">
        <f t="shared" si="21"/>
        <v>持仓</v>
      </c>
      <c r="F499" s="1" t="str">
        <f t="shared" si="22"/>
        <v>趋势上升,趋势溢价持有</v>
      </c>
      <c r="G499" s="20" t="str">
        <f t="shared" si="23"/>
        <v>持仓</v>
      </c>
      <c r="I499" s="1">
        <f>价格指标计算!B499</f>
        <v>3.3866000000000001</v>
      </c>
      <c r="J499" s="1">
        <f>价格指标计算!Q499</f>
        <v>7.4499999999999997E-2</v>
      </c>
      <c r="K499" s="1">
        <f>RRG趋势计算!D498</f>
        <v>0.36343271108458808</v>
      </c>
      <c r="L499" s="1">
        <f>RRG趋势计算!G498</f>
        <v>0.16864924330712849</v>
      </c>
    </row>
    <row r="500" spans="1:12">
      <c r="A500" s="21">
        <f>RRG趋势计算!A499</f>
        <v>45287</v>
      </c>
      <c r="B500" s="1" t="str">
        <f>RRG趋势计算!H499</f>
        <v>领先</v>
      </c>
      <c r="C500" s="1" t="str">
        <f>价格指标计算!R500</f>
        <v>贵</v>
      </c>
      <c r="D500" s="1" t="str">
        <f>RRG趋势计算!F499</f>
        <v>上升</v>
      </c>
      <c r="E500" s="1" t="str">
        <f t="shared" si="21"/>
        <v>持仓</v>
      </c>
      <c r="F500" s="1" t="str">
        <f t="shared" si="22"/>
        <v>趋势上升,趋势溢价持有</v>
      </c>
      <c r="G500" s="20" t="str">
        <f t="shared" si="23"/>
        <v>持仓</v>
      </c>
      <c r="I500" s="1">
        <f>价格指标计算!B500</f>
        <v>3.3662999999999998</v>
      </c>
      <c r="J500" s="1">
        <f>价格指标计算!Q500</f>
        <v>7.4499999999999997E-2</v>
      </c>
      <c r="K500" s="1">
        <f>RRG趋势计算!D499</f>
        <v>0.375811221764355</v>
      </c>
      <c r="L500" s="1">
        <f>RRG趋势计算!G499</f>
        <v>0.18053072591639463</v>
      </c>
    </row>
    <row r="501" spans="1:12">
      <c r="A501" s="21">
        <f>RRG趋势计算!A500</f>
        <v>45288</v>
      </c>
      <c r="B501" s="1" t="str">
        <f>RRG趋势计算!H500</f>
        <v>领先</v>
      </c>
      <c r="C501" s="1" t="str">
        <f>价格指标计算!R501</f>
        <v>贵</v>
      </c>
      <c r="D501" s="1" t="str">
        <f>RRG趋势计算!F500</f>
        <v>上升</v>
      </c>
      <c r="E501" s="1" t="str">
        <f t="shared" si="21"/>
        <v>持仓</v>
      </c>
      <c r="F501" s="1" t="str">
        <f t="shared" si="22"/>
        <v>趋势上升,趋势溢价持有</v>
      </c>
      <c r="G501" s="20" t="str">
        <f t="shared" si="23"/>
        <v>持仓</v>
      </c>
      <c r="I501" s="1">
        <f>价格指标计算!B501</f>
        <v>3.3591000000000002</v>
      </c>
      <c r="J501" s="1">
        <f>价格指标计算!Q501</f>
        <v>4.8500000000000001E-2</v>
      </c>
      <c r="K501" s="1">
        <f>RRG趋势计算!D500</f>
        <v>0.39741625242282197</v>
      </c>
      <c r="L501" s="1">
        <f>RRG趋势计算!G500</f>
        <v>0.19380276721536749</v>
      </c>
    </row>
    <row r="502" spans="1:12">
      <c r="A502" s="21">
        <f>RRG趋势计算!A501</f>
        <v>45289</v>
      </c>
      <c r="B502" s="1" t="str">
        <f>RRG趋势计算!H501</f>
        <v>领先</v>
      </c>
      <c r="C502" s="1" t="str">
        <f>价格指标计算!R502</f>
        <v>贵</v>
      </c>
      <c r="D502" s="1" t="str">
        <f>RRG趋势计算!F501</f>
        <v>上升</v>
      </c>
      <c r="E502" s="1" t="str">
        <f t="shared" si="21"/>
        <v>持仓</v>
      </c>
      <c r="F502" s="1" t="str">
        <f t="shared" si="22"/>
        <v>趋势上升,趋势溢价持有</v>
      </c>
      <c r="G502" s="20" t="str">
        <f t="shared" si="23"/>
        <v>持仓</v>
      </c>
      <c r="I502" s="1">
        <f>价格指标计算!B502</f>
        <v>3.3491</v>
      </c>
      <c r="J502" s="1">
        <f>价格指标计算!Q502</f>
        <v>4.8500000000000001E-2</v>
      </c>
      <c r="K502" s="1">
        <f>RRG趋势计算!D501</f>
        <v>0.41103314556472093</v>
      </c>
      <c r="L502" s="1">
        <f>RRG趋势计算!G501</f>
        <v>0.20467881540497945</v>
      </c>
    </row>
    <row r="503" spans="1:12">
      <c r="A503" s="21">
        <f>RRG趋势计算!A502</f>
        <v>45291</v>
      </c>
      <c r="B503" s="1" t="str">
        <f>RRG趋势计算!H502</f>
        <v>领先</v>
      </c>
      <c r="C503" s="1" t="str">
        <f>价格指标计算!R503</f>
        <v>贵</v>
      </c>
      <c r="D503" s="1" t="str">
        <f>RRG趋势计算!F502</f>
        <v>上升</v>
      </c>
      <c r="E503" s="1" t="str">
        <f t="shared" si="21"/>
        <v>持仓</v>
      </c>
      <c r="F503" s="1" t="str">
        <f t="shared" si="22"/>
        <v>趋势上升,趋势溢价持有</v>
      </c>
      <c r="G503" s="20" t="str">
        <f t="shared" si="23"/>
        <v>持仓</v>
      </c>
      <c r="I503" s="1">
        <f>价格指标计算!B503</f>
        <v>3.3491</v>
      </c>
      <c r="J503" s="1">
        <f>价格指标计算!Q503</f>
        <v>4.8500000000000001E-2</v>
      </c>
      <c r="K503" s="1">
        <f>RRG趋势计算!D502</f>
        <v>0.3921280327962684</v>
      </c>
      <c r="L503" s="1">
        <f>RRG趋势计算!G502</f>
        <v>0.17663622102790377</v>
      </c>
    </row>
    <row r="504" spans="1:12">
      <c r="A504" s="21">
        <f>RRG趋势计算!A503</f>
        <v>45293</v>
      </c>
      <c r="B504" s="1" t="str">
        <f>RRG趋势计算!H503</f>
        <v>领先</v>
      </c>
      <c r="C504" s="1" t="str">
        <f>价格指标计算!R504</f>
        <v>贵</v>
      </c>
      <c r="D504" s="1" t="str">
        <f>RRG趋势计算!F503</f>
        <v>上升</v>
      </c>
      <c r="E504" s="1" t="str">
        <f t="shared" si="21"/>
        <v>持仓</v>
      </c>
      <c r="F504" s="1" t="str">
        <f t="shared" si="22"/>
        <v>趋势上升,趋势溢价持有</v>
      </c>
      <c r="G504" s="20" t="str">
        <f t="shared" si="23"/>
        <v>持仓</v>
      </c>
      <c r="I504" s="1">
        <f>价格指标计算!B504</f>
        <v>3.3534000000000002</v>
      </c>
      <c r="J504" s="1">
        <f>价格指标计算!Q504</f>
        <v>4.2999999999999997E-2</v>
      </c>
      <c r="K504" s="1">
        <f>RRG趋势计算!D503</f>
        <v>0.39329166422101824</v>
      </c>
      <c r="L504" s="1">
        <f>RRG趋势计算!G503</f>
        <v>0.10013023235544427</v>
      </c>
    </row>
    <row r="505" spans="1:12">
      <c r="A505" s="21">
        <f>RRG趋势计算!A504</f>
        <v>45294</v>
      </c>
      <c r="B505" s="1" t="str">
        <f>RRG趋势计算!H504</f>
        <v>领先</v>
      </c>
      <c r="C505" s="1" t="str">
        <f>价格指标计算!R505</f>
        <v>贵</v>
      </c>
      <c r="D505" s="1" t="str">
        <f>RRG趋势计算!F504</f>
        <v>上升</v>
      </c>
      <c r="E505" s="1" t="str">
        <f t="shared" si="21"/>
        <v>持仓</v>
      </c>
      <c r="F505" s="1" t="str">
        <f t="shared" si="22"/>
        <v>趋势上升,趋势溢价持有</v>
      </c>
      <c r="G505" s="20" t="str">
        <f t="shared" si="23"/>
        <v>持仓</v>
      </c>
      <c r="I505" s="1">
        <f>价格指标计算!B505</f>
        <v>3.3540999999999999</v>
      </c>
      <c r="J505" s="1">
        <f>价格指标计算!Q505</f>
        <v>3.5000000000000003E-2</v>
      </c>
      <c r="K505" s="1">
        <f>RRG趋势计算!D504</f>
        <v>0.36705974021229437</v>
      </c>
      <c r="L505" s="1">
        <f>RRG趋势计算!G504</f>
        <v>3.423878893753507E-2</v>
      </c>
    </row>
    <row r="506" spans="1:12">
      <c r="A506" s="21">
        <f>RRG趋势计算!A505</f>
        <v>45295</v>
      </c>
      <c r="B506" s="1" t="str">
        <f>RRG趋势计算!H505</f>
        <v>领先</v>
      </c>
      <c r="C506" s="1" t="str">
        <f>价格指标计算!R506</f>
        <v>贵</v>
      </c>
      <c r="D506" s="1" t="str">
        <f>RRG趋势计算!F505</f>
        <v>上升</v>
      </c>
      <c r="E506" s="1" t="str">
        <f t="shared" si="21"/>
        <v>持仓</v>
      </c>
      <c r="F506" s="1" t="str">
        <f t="shared" si="22"/>
        <v>趋势上升,趋势溢价持有</v>
      </c>
      <c r="G506" s="20" t="str">
        <f t="shared" si="23"/>
        <v>持仓</v>
      </c>
      <c r="I506" s="1">
        <f>价格指标计算!B506</f>
        <v>3.3464</v>
      </c>
      <c r="J506" s="1">
        <f>价格指标计算!Q506</f>
        <v>2.5000000000000001E-2</v>
      </c>
      <c r="K506" s="1">
        <f>RRG趋势计算!D505</f>
        <v>0.37201485414655178</v>
      </c>
      <c r="L506" s="1">
        <f>RRG趋势计算!G505</f>
        <v>2.1193436228106322E-2</v>
      </c>
    </row>
    <row r="507" spans="1:12">
      <c r="A507" s="21">
        <f>RRG趋势计算!A506</f>
        <v>45296</v>
      </c>
      <c r="B507" s="1" t="str">
        <f>RRG趋势计算!H506</f>
        <v>领先</v>
      </c>
      <c r="C507" s="1" t="str">
        <f>价格指标计算!R507</f>
        <v>贵</v>
      </c>
      <c r="D507" s="1" t="str">
        <f>RRG趋势计算!F506</f>
        <v>上升</v>
      </c>
      <c r="E507" s="1" t="str">
        <f t="shared" si="21"/>
        <v>持仓</v>
      </c>
      <c r="F507" s="1" t="str">
        <f t="shared" si="22"/>
        <v>趋势上升,趋势溢价持有</v>
      </c>
      <c r="G507" s="20" t="str">
        <f t="shared" si="23"/>
        <v>持仓</v>
      </c>
      <c r="I507" s="1">
        <f>价格指标计算!B507</f>
        <v>3.3275999999999999</v>
      </c>
      <c r="J507" s="1">
        <f>价格指标计算!Q507</f>
        <v>3.1E-2</v>
      </c>
      <c r="K507" s="1">
        <f>RRG趋势计算!D506</f>
        <v>0.38382223381481229</v>
      </c>
      <c r="L507" s="1">
        <f>RRG趋势计算!G506</f>
        <v>4.8814784830142344E-2</v>
      </c>
    </row>
    <row r="508" spans="1:12">
      <c r="A508" s="21">
        <f>RRG趋势计算!A507</f>
        <v>45299</v>
      </c>
      <c r="B508" s="1" t="str">
        <f>RRG趋势计算!H507</f>
        <v>领先</v>
      </c>
      <c r="C508" s="1" t="str">
        <f>价格指标计算!R508</f>
        <v>贵</v>
      </c>
      <c r="D508" s="1" t="str">
        <f>RRG趋势计算!F507</f>
        <v>上升</v>
      </c>
      <c r="E508" s="1" t="str">
        <f t="shared" si="21"/>
        <v>持仓</v>
      </c>
      <c r="F508" s="1" t="str">
        <f t="shared" si="22"/>
        <v>趋势上升,趋势溢价持有</v>
      </c>
      <c r="G508" s="20" t="str">
        <f t="shared" si="23"/>
        <v>持仓</v>
      </c>
      <c r="I508" s="1">
        <f>价格指标计算!B508</f>
        <v>3.3182</v>
      </c>
      <c r="J508" s="1">
        <f>价格指标计算!Q508</f>
        <v>1.7000000000000001E-2</v>
      </c>
      <c r="K508" s="1">
        <f>RRG趋势计算!D507</f>
        <v>0.40495710073809033</v>
      </c>
      <c r="L508" s="1">
        <f>RRG趋势计算!G507</f>
        <v>7.0206478517720328E-2</v>
      </c>
    </row>
    <row r="509" spans="1:12">
      <c r="A509" s="21">
        <f>RRG趋势计算!A508</f>
        <v>45300</v>
      </c>
      <c r="B509" s="1" t="str">
        <f>RRG趋势计算!H508</f>
        <v>领先</v>
      </c>
      <c r="C509" s="1" t="str">
        <f>价格指标计算!R509</f>
        <v>贵</v>
      </c>
      <c r="D509" s="1" t="str">
        <f>RRG趋势计算!F508</f>
        <v>上升</v>
      </c>
      <c r="E509" s="1" t="str">
        <f t="shared" si="21"/>
        <v>持仓</v>
      </c>
      <c r="F509" s="1" t="str">
        <f t="shared" si="22"/>
        <v>趋势上升,趋势溢价持有</v>
      </c>
      <c r="G509" s="20" t="str">
        <f t="shared" si="23"/>
        <v>持仓</v>
      </c>
      <c r="I509" s="1">
        <f>价格指标计算!B509</f>
        <v>3.2917999999999998</v>
      </c>
      <c r="J509" s="1">
        <f>价格指标计算!Q509</f>
        <v>1.4999999999999999E-2</v>
      </c>
      <c r="K509" s="1">
        <f>RRG趋势计算!D508</f>
        <v>0.46047609827437608</v>
      </c>
      <c r="L509" s="1">
        <f>RRG趋势计算!G508</f>
        <v>0.13288947629090941</v>
      </c>
    </row>
    <row r="510" spans="1:12">
      <c r="A510" s="21">
        <f>RRG趋势计算!A509</f>
        <v>45301</v>
      </c>
      <c r="B510" s="1" t="str">
        <f>RRG趋势计算!H509</f>
        <v>领先</v>
      </c>
      <c r="C510" s="1" t="str">
        <f>价格指标计算!R510</f>
        <v>贵</v>
      </c>
      <c r="D510" s="1" t="str">
        <f>RRG趋势计算!F509</f>
        <v>上升</v>
      </c>
      <c r="E510" s="1" t="str">
        <f t="shared" si="21"/>
        <v>持仓</v>
      </c>
      <c r="F510" s="1" t="str">
        <f t="shared" si="22"/>
        <v>趋势上升,趋势溢价持有</v>
      </c>
      <c r="G510" s="20" t="str">
        <f t="shared" si="23"/>
        <v>持仓</v>
      </c>
      <c r="I510" s="1">
        <f>价格指标计算!B510</f>
        <v>3.2867999999999999</v>
      </c>
      <c r="J510" s="1">
        <f>价格指标计算!Q510</f>
        <v>1.2999999999999999E-2</v>
      </c>
      <c r="K510" s="1">
        <f>RRG趋势计算!D509</f>
        <v>0.45512093501929307</v>
      </c>
      <c r="L510" s="1">
        <f>RRG趋势计算!G509</f>
        <v>9.8724193890142864E-2</v>
      </c>
    </row>
    <row r="511" spans="1:12">
      <c r="A511" s="21">
        <f>RRG趋势计算!A510</f>
        <v>45302</v>
      </c>
      <c r="B511" s="1" t="str">
        <f>RRG趋势计算!H510</f>
        <v>领先</v>
      </c>
      <c r="C511" s="1" t="str">
        <f>价格指标计算!R511</f>
        <v>贵</v>
      </c>
      <c r="D511" s="1" t="str">
        <f>RRG趋势计算!F510</f>
        <v>上升</v>
      </c>
      <c r="E511" s="1" t="str">
        <f t="shared" si="21"/>
        <v>持仓</v>
      </c>
      <c r="F511" s="1" t="str">
        <f t="shared" si="22"/>
        <v>趋势上升,趋势溢价持有</v>
      </c>
      <c r="G511" s="20" t="str">
        <f t="shared" si="23"/>
        <v>持仓</v>
      </c>
      <c r="I511" s="1">
        <f>价格指标计算!B511</f>
        <v>3.298</v>
      </c>
      <c r="J511" s="1">
        <f>价格指标计算!Q511</f>
        <v>2.0999999999999998E-2</v>
      </c>
      <c r="K511" s="1">
        <f>RRG趋势计算!D510</f>
        <v>0.45062606990271536</v>
      </c>
      <c r="L511" s="1">
        <f>RRG趋势计算!G510</f>
        <v>7.2650005671692774E-2</v>
      </c>
    </row>
    <row r="512" spans="1:12">
      <c r="A512" s="21">
        <f>RRG趋势计算!A511</f>
        <v>45303</v>
      </c>
      <c r="B512" s="1" t="str">
        <f>RRG趋势计算!H511</f>
        <v>领先</v>
      </c>
      <c r="C512" s="1" t="str">
        <f>价格指标计算!R512</f>
        <v>贵</v>
      </c>
      <c r="D512" s="1" t="str">
        <f>RRG趋势计算!F511</f>
        <v>上升</v>
      </c>
      <c r="E512" s="1" t="str">
        <f t="shared" si="21"/>
        <v>持仓</v>
      </c>
      <c r="F512" s="1" t="str">
        <f t="shared" si="22"/>
        <v>趋势上升,趋势溢价持有</v>
      </c>
      <c r="G512" s="20" t="str">
        <f t="shared" si="23"/>
        <v>持仓</v>
      </c>
      <c r="I512" s="1">
        <f>价格指标计算!B512</f>
        <v>3.3029999999999999</v>
      </c>
      <c r="J512" s="1">
        <f>价格指标计算!Q512</f>
        <v>2.0999999999999998E-2</v>
      </c>
      <c r="K512" s="1">
        <f>RRG趋势计算!D511</f>
        <v>0.45074789763108747</v>
      </c>
      <c r="L512" s="1">
        <f>RRG趋势计算!G511</f>
        <v>8.731518654649939E-2</v>
      </c>
    </row>
    <row r="513" spans="1:12">
      <c r="A513" s="21">
        <f>RRG趋势计算!A512</f>
        <v>45306</v>
      </c>
      <c r="B513" s="1" t="str">
        <f>RRG趋势计算!H512</f>
        <v>领先</v>
      </c>
      <c r="C513" s="1" t="str">
        <f>价格指标计算!R513</f>
        <v>贵</v>
      </c>
      <c r="D513" s="1" t="str">
        <f>RRG趋势计算!F512</f>
        <v>上升</v>
      </c>
      <c r="E513" s="1" t="str">
        <f t="shared" si="21"/>
        <v>持仓</v>
      </c>
      <c r="F513" s="1" t="str">
        <f t="shared" si="22"/>
        <v>趋势上升,趋势溢价持有</v>
      </c>
      <c r="G513" s="20" t="str">
        <f t="shared" si="23"/>
        <v>持仓</v>
      </c>
      <c r="I513" s="1">
        <f>价格指标计算!B513</f>
        <v>3.2982999999999998</v>
      </c>
      <c r="J513" s="1">
        <f>价格指标计算!Q513</f>
        <v>1.7000000000000001E-2</v>
      </c>
      <c r="K513" s="1">
        <f>RRG趋势计算!D512</f>
        <v>0.44930346185725334</v>
      </c>
      <c r="L513" s="1">
        <f>RRG趋势计算!G512</f>
        <v>7.3492240092898342E-2</v>
      </c>
    </row>
    <row r="514" spans="1:12">
      <c r="A514" s="21">
        <f>RRG趋势计算!A513</f>
        <v>45307</v>
      </c>
      <c r="B514" s="1" t="str">
        <f>RRG趋势计算!H513</f>
        <v>领先</v>
      </c>
      <c r="C514" s="1" t="str">
        <f>价格指标计算!R514</f>
        <v>贵</v>
      </c>
      <c r="D514" s="1" t="str">
        <f>RRG趋势计算!F513</f>
        <v>上升</v>
      </c>
      <c r="E514" s="1" t="str">
        <f t="shared" si="21"/>
        <v>持仓</v>
      </c>
      <c r="F514" s="1" t="str">
        <f t="shared" si="22"/>
        <v>趋势上升,趋势溢价持有</v>
      </c>
      <c r="G514" s="20" t="str">
        <f t="shared" si="23"/>
        <v>持仓</v>
      </c>
      <c r="I514" s="1">
        <f>价格指标计算!B514</f>
        <v>3.2883</v>
      </c>
      <c r="J514" s="1">
        <f>价格指标计算!Q514</f>
        <v>1.0999999999999999E-2</v>
      </c>
      <c r="K514" s="1">
        <f>RRG趋势计算!D513</f>
        <v>0.44974006199716143</v>
      </c>
      <c r="L514" s="1">
        <f>RRG趋势计算!G513</f>
        <v>5.2323809574339464E-2</v>
      </c>
    </row>
    <row r="515" spans="1:12">
      <c r="A515" s="21">
        <f>RRG趋势计算!A514</f>
        <v>45308</v>
      </c>
      <c r="B515" s="1" t="str">
        <f>RRG趋势计算!H514</f>
        <v>领先</v>
      </c>
      <c r="C515" s="1" t="str">
        <f>价格指标计算!R515</f>
        <v>贵</v>
      </c>
      <c r="D515" s="1" t="str">
        <f>RRG趋势计算!F514</f>
        <v>上升</v>
      </c>
      <c r="E515" s="1" t="str">
        <f t="shared" si="21"/>
        <v>持仓</v>
      </c>
      <c r="F515" s="1" t="str">
        <f t="shared" si="22"/>
        <v>趋势上升,趋势溢价持有</v>
      </c>
      <c r="G515" s="20" t="str">
        <f t="shared" si="23"/>
        <v>持仓</v>
      </c>
      <c r="I515" s="1">
        <f>价格指标计算!B515</f>
        <v>3.2818000000000001</v>
      </c>
      <c r="J515" s="1">
        <f>价格指标计算!Q515</f>
        <v>1.2999999999999999E-2</v>
      </c>
      <c r="K515" s="1">
        <f>RRG趋势计算!D514</f>
        <v>0.45551837721238275</v>
      </c>
      <c r="L515" s="1">
        <f>RRG趋势计算!G514</f>
        <v>4.4485231647661827E-2</v>
      </c>
    </row>
    <row r="516" spans="1:12">
      <c r="A516" s="21">
        <f>RRG趋势计算!A515</f>
        <v>45309</v>
      </c>
      <c r="B516" s="1" t="str">
        <f>RRG趋势计算!H515</f>
        <v>领先</v>
      </c>
      <c r="C516" s="1" t="str">
        <f>价格指标计算!R516</f>
        <v>贵</v>
      </c>
      <c r="D516" s="1" t="str">
        <f>RRG趋势计算!F515</f>
        <v>上升</v>
      </c>
      <c r="E516" s="1" t="str">
        <f t="shared" si="21"/>
        <v>持仓</v>
      </c>
      <c r="F516" s="1" t="str">
        <f t="shared" si="22"/>
        <v>趋势上升,趋势溢价持有</v>
      </c>
      <c r="G516" s="20" t="str">
        <f t="shared" si="23"/>
        <v>持仓</v>
      </c>
      <c r="I516" s="1">
        <f>价格指标计算!B516</f>
        <v>3.2671000000000001</v>
      </c>
      <c r="J516" s="1">
        <f>价格指标计算!Q516</f>
        <v>8.9999999999999993E-3</v>
      </c>
      <c r="K516" s="1">
        <f>RRG趋势计算!D515</f>
        <v>0.48978440534899192</v>
      </c>
      <c r="L516" s="1">
        <f>RRG趋势计算!G515</f>
        <v>9.7656372552723525E-2</v>
      </c>
    </row>
    <row r="517" spans="1:12">
      <c r="A517" s="21">
        <f>RRG趋势计算!A516</f>
        <v>45310</v>
      </c>
      <c r="B517" s="1" t="str">
        <f>RRG趋势计算!H516</f>
        <v>领先</v>
      </c>
      <c r="C517" s="1" t="str">
        <f>价格指标计算!R517</f>
        <v>贵</v>
      </c>
      <c r="D517" s="1" t="str">
        <f>RRG趋势计算!F516</f>
        <v>上升</v>
      </c>
      <c r="E517" s="1" t="str">
        <f t="shared" ref="E517:E580" si="24">IF(OR(B517="",C517="",D517=""),"",IF(D517="上升","持仓",IF(AND(B517="减弱",C517="贵"),"空仓",IF(AND(B517="减弱",C517="中性"),"空仓",IF(AND(B517="改善",C517="贵"),"空仓",IF(B517="滞后","空仓","持仓"))))))</f>
        <v>持仓</v>
      </c>
      <c r="F517" s="1" t="str">
        <f t="shared" ref="F517:F580" si="25">IF(OR(B517="",C517="",D517=""),"",IF(D517="上升","趋势上升,趋势溢价持有",IF(AND(B517="减弱",C517="贵"),"趋势减弱+价格贵+下降,卖出",IF(AND(B517="减弱",C517="中性"),"趋势减弱+中性+下降,卖出预警",IF(AND(B517="改善",C517="贵"),"趋势改善+贵+下降,卖出",IF(B517="滞后","趋势滞后+下降,空仓","趋势尚可+下降,持有"))))))</f>
        <v>趋势上升,趋势溢价持有</v>
      </c>
      <c r="G517" s="20" t="str">
        <f t="shared" ref="G517:G580" si="26">E517</f>
        <v>持仓</v>
      </c>
      <c r="I517" s="1">
        <f>价格指标计算!B517</f>
        <v>3.2471000000000001</v>
      </c>
      <c r="J517" s="1">
        <f>价格指标计算!Q517</f>
        <v>5.0000000000000001E-3</v>
      </c>
      <c r="K517" s="1">
        <f>RRG趋势计算!D516</f>
        <v>0.51833927954108017</v>
      </c>
      <c r="L517" s="1">
        <f>RRG趋势计算!G516</f>
        <v>0.12504761532006192</v>
      </c>
    </row>
    <row r="518" spans="1:12">
      <c r="A518" s="21">
        <f>RRG趋势计算!A517</f>
        <v>45313</v>
      </c>
      <c r="B518" s="1" t="str">
        <f>RRG趋势计算!H517</f>
        <v>领先</v>
      </c>
      <c r="C518" s="1" t="str">
        <f>价格指标计算!R518</f>
        <v>贵</v>
      </c>
      <c r="D518" s="1" t="str">
        <f>RRG趋势计算!F517</f>
        <v>上升</v>
      </c>
      <c r="E518" s="1" t="str">
        <f t="shared" si="24"/>
        <v>持仓</v>
      </c>
      <c r="F518" s="1" t="str">
        <f t="shared" si="25"/>
        <v>趋势上升,趋势溢价持有</v>
      </c>
      <c r="G518" s="20" t="str">
        <f t="shared" si="26"/>
        <v>持仓</v>
      </c>
      <c r="I518" s="1">
        <f>价格指标计算!B518</f>
        <v>3.2204000000000002</v>
      </c>
      <c r="J518" s="1">
        <f>价格指标计算!Q518</f>
        <v>3.0000000000000001E-3</v>
      </c>
      <c r="K518" s="1">
        <f>RRG趋势计算!D517</f>
        <v>0.57396248430361396</v>
      </c>
      <c r="L518" s="1">
        <f>RRG趋势计算!G517</f>
        <v>0.20690274409131959</v>
      </c>
    </row>
    <row r="519" spans="1:12">
      <c r="A519" s="21">
        <f>RRG趋势计算!A518</f>
        <v>45314</v>
      </c>
      <c r="B519" s="1" t="str">
        <f>RRG趋势计算!H518</f>
        <v>领先</v>
      </c>
      <c r="C519" s="1" t="str">
        <f>价格指标计算!R519</f>
        <v>贵</v>
      </c>
      <c r="D519" s="1" t="str">
        <f>RRG趋势计算!F518</f>
        <v>上升</v>
      </c>
      <c r="E519" s="1" t="str">
        <f t="shared" si="24"/>
        <v>持仓</v>
      </c>
      <c r="F519" s="1" t="str">
        <f t="shared" si="25"/>
        <v>趋势上升,趋势溢价持有</v>
      </c>
      <c r="G519" s="20" t="str">
        <f t="shared" si="26"/>
        <v>持仓</v>
      </c>
      <c r="I519" s="1">
        <f>价格指标计算!B519</f>
        <v>3.2044999999999999</v>
      </c>
      <c r="J519" s="1">
        <f>价格指标计算!Q519</f>
        <v>3.0000000000000001E-3</v>
      </c>
      <c r="K519" s="1">
        <f>RRG趋势计算!D518</f>
        <v>0.58491384321208706</v>
      </c>
      <c r="L519" s="1">
        <f>RRG趋势计算!G518</f>
        <v>0.21289898906553528</v>
      </c>
    </row>
    <row r="520" spans="1:12">
      <c r="A520" s="21">
        <f>RRG趋势计算!A519</f>
        <v>45315</v>
      </c>
      <c r="B520" s="1" t="str">
        <f>RRG趋势计算!H519</f>
        <v>领先</v>
      </c>
      <c r="C520" s="1" t="str">
        <f>价格指标计算!R520</f>
        <v>贵</v>
      </c>
      <c r="D520" s="1" t="str">
        <f>RRG趋势计算!F519</f>
        <v>上升</v>
      </c>
      <c r="E520" s="1" t="str">
        <f t="shared" si="24"/>
        <v>持仓</v>
      </c>
      <c r="F520" s="1" t="str">
        <f t="shared" si="25"/>
        <v>趋势上升,趋势溢价持有</v>
      </c>
      <c r="G520" s="20" t="str">
        <f t="shared" si="26"/>
        <v>持仓</v>
      </c>
      <c r="I520" s="1">
        <f>价格指标计算!B520</f>
        <v>3.1957</v>
      </c>
      <c r="J520" s="1">
        <f>价格指标计算!Q520</f>
        <v>3.0000000000000001E-3</v>
      </c>
      <c r="K520" s="1">
        <f>RRG趋势计算!D519</f>
        <v>0.58083459652173985</v>
      </c>
      <c r="L520" s="1">
        <f>RRG趋势计算!G519</f>
        <v>0.19701236270692757</v>
      </c>
    </row>
    <row r="521" spans="1:12">
      <c r="A521" s="21">
        <f>RRG趋势计算!A520</f>
        <v>45316</v>
      </c>
      <c r="B521" s="1" t="str">
        <f>RRG趋势计算!H520</f>
        <v>领先</v>
      </c>
      <c r="C521" s="1" t="str">
        <f>价格指标计算!R521</f>
        <v>贵</v>
      </c>
      <c r="D521" s="1" t="str">
        <f>RRG趋势计算!F520</f>
        <v>上升</v>
      </c>
      <c r="E521" s="1" t="str">
        <f t="shared" si="24"/>
        <v>持仓</v>
      </c>
      <c r="F521" s="1" t="str">
        <f t="shared" si="25"/>
        <v>趋势上升,趋势溢价持有</v>
      </c>
      <c r="G521" s="20" t="str">
        <f t="shared" si="26"/>
        <v>持仓</v>
      </c>
      <c r="I521" s="1">
        <f>价格指标计算!B521</f>
        <v>3.1955</v>
      </c>
      <c r="J521" s="1">
        <f>价格指标计算!Q521</f>
        <v>6.9999999999999993E-3</v>
      </c>
      <c r="K521" s="1">
        <f>RRG趋势计算!D520</f>
        <v>0.58617533802969302</v>
      </c>
      <c r="L521" s="1">
        <f>RRG趋势计算!G520</f>
        <v>0.18121823729160269</v>
      </c>
    </row>
    <row r="522" spans="1:12">
      <c r="A522" s="21">
        <f>RRG趋势计算!A521</f>
        <v>45317</v>
      </c>
      <c r="B522" s="1" t="str">
        <f>RRG趋势计算!H521</f>
        <v>领先</v>
      </c>
      <c r="C522" s="1" t="str">
        <f>价格指标计算!R522</f>
        <v>贵</v>
      </c>
      <c r="D522" s="1" t="str">
        <f>RRG趋势计算!F521</f>
        <v>上升</v>
      </c>
      <c r="E522" s="1" t="str">
        <f t="shared" si="24"/>
        <v>持仓</v>
      </c>
      <c r="F522" s="1" t="str">
        <f t="shared" si="25"/>
        <v>趋势上升,趋势溢价持有</v>
      </c>
      <c r="G522" s="20" t="str">
        <f t="shared" si="26"/>
        <v>持仓</v>
      </c>
      <c r="I522" s="1">
        <f>价格指标计算!B522</f>
        <v>3.1949000000000001</v>
      </c>
      <c r="J522" s="1">
        <f>价格指标计算!Q522</f>
        <v>8.9999999999999993E-3</v>
      </c>
      <c r="K522" s="1">
        <f>RRG趋势计算!D521</f>
        <v>0.61603568794523778</v>
      </c>
      <c r="L522" s="1">
        <f>RRG趋势计算!G521</f>
        <v>0.1555595896708617</v>
      </c>
    </row>
    <row r="523" spans="1:12">
      <c r="A523" s="21">
        <f>RRG趋势计算!A522</f>
        <v>45320</v>
      </c>
      <c r="B523" s="1" t="str">
        <f>RRG趋势计算!H522</f>
        <v>领先</v>
      </c>
      <c r="C523" s="1" t="str">
        <f>价格指标计算!R523</f>
        <v>贵</v>
      </c>
      <c r="D523" s="1" t="str">
        <f>RRG趋势计算!F522</f>
        <v>上升</v>
      </c>
      <c r="E523" s="1" t="str">
        <f t="shared" si="24"/>
        <v>持仓</v>
      </c>
      <c r="F523" s="1" t="str">
        <f t="shared" si="25"/>
        <v>趋势上升,趋势溢价持有</v>
      </c>
      <c r="G523" s="20" t="str">
        <f t="shared" si="26"/>
        <v>持仓</v>
      </c>
      <c r="I523" s="1">
        <f>价格指标计算!B523</f>
        <v>3.1749000000000001</v>
      </c>
      <c r="J523" s="1">
        <f>价格指标计算!Q523</f>
        <v>6.9999999999999993E-3</v>
      </c>
      <c r="K523" s="1">
        <f>RRG趋势计算!D522</f>
        <v>0.64620856546659944</v>
      </c>
      <c r="L523" s="1">
        <f>RRG趋势计算!G522</f>
        <v>0.19108763044730637</v>
      </c>
    </row>
    <row r="524" spans="1:12">
      <c r="A524" s="21">
        <f>RRG趋势计算!A523</f>
        <v>45321</v>
      </c>
      <c r="B524" s="1" t="str">
        <f>RRG趋势计算!H523</f>
        <v>领先</v>
      </c>
      <c r="C524" s="1" t="str">
        <f>价格指标计算!R524</f>
        <v>贵</v>
      </c>
      <c r="D524" s="1" t="str">
        <f>RRG趋势计算!F523</f>
        <v>上升</v>
      </c>
      <c r="E524" s="1" t="str">
        <f t="shared" si="24"/>
        <v>持仓</v>
      </c>
      <c r="F524" s="1" t="str">
        <f t="shared" si="25"/>
        <v>趋势上升,趋势溢价持有</v>
      </c>
      <c r="G524" s="20" t="str">
        <f t="shared" si="26"/>
        <v>持仓</v>
      </c>
      <c r="I524" s="1">
        <f>价格指标计算!B524</f>
        <v>3.1568999999999998</v>
      </c>
      <c r="J524" s="1">
        <f>价格指标计算!Q524</f>
        <v>1.4999999999999999E-2</v>
      </c>
      <c r="K524" s="1">
        <f>RRG趋势计算!D523</f>
        <v>0.73218527962157776</v>
      </c>
      <c r="L524" s="1">
        <f>RRG趋势计算!G523</f>
        <v>0.28155920971886239</v>
      </c>
    </row>
    <row r="525" spans="1:12">
      <c r="A525" s="21">
        <f>RRG趋势计算!A524</f>
        <v>45322</v>
      </c>
      <c r="B525" s="1" t="str">
        <f>RRG趋势计算!H524</f>
        <v>领先</v>
      </c>
      <c r="C525" s="1" t="str">
        <f>价格指标计算!R525</f>
        <v>贵</v>
      </c>
      <c r="D525" s="1" t="str">
        <f>RRG趋势计算!F524</f>
        <v>上升</v>
      </c>
      <c r="E525" s="1" t="str">
        <f t="shared" si="24"/>
        <v>持仓</v>
      </c>
      <c r="F525" s="1" t="str">
        <f t="shared" si="25"/>
        <v>趋势上升,趋势溢价持有</v>
      </c>
      <c r="G525" s="20" t="str">
        <f t="shared" si="26"/>
        <v>持仓</v>
      </c>
      <c r="I525" s="1">
        <f>价格指标计算!B525</f>
        <v>3.1156999999999999</v>
      </c>
      <c r="J525" s="1">
        <f>价格指标计算!Q525</f>
        <v>6.9999999999999993E-3</v>
      </c>
      <c r="K525" s="1">
        <f>RRG趋势计算!D524</f>
        <v>0.84513960681016354</v>
      </c>
      <c r="L525" s="1">
        <f>RRG趋势计算!G524</f>
        <v>0.39439170917907607</v>
      </c>
    </row>
    <row r="526" spans="1:12">
      <c r="A526" s="21">
        <f>RRG趋势计算!A525</f>
        <v>45323</v>
      </c>
      <c r="B526" s="1" t="str">
        <f>RRG趋势计算!H525</f>
        <v>领先</v>
      </c>
      <c r="C526" s="1" t="str">
        <f>价格指标计算!R526</f>
        <v>贵</v>
      </c>
      <c r="D526" s="1" t="str">
        <f>RRG趋势计算!F525</f>
        <v>上升</v>
      </c>
      <c r="E526" s="1" t="str">
        <f t="shared" si="24"/>
        <v>持仓</v>
      </c>
      <c r="F526" s="1" t="str">
        <f t="shared" si="25"/>
        <v>趋势上升,趋势溢价持有</v>
      </c>
      <c r="G526" s="20" t="str">
        <f t="shared" si="26"/>
        <v>持仓</v>
      </c>
      <c r="I526" s="1">
        <f>价格指标计算!B526</f>
        <v>3.1025999999999998</v>
      </c>
      <c r="J526" s="1">
        <f>价格指标计算!Q526</f>
        <v>3.0000000000000001E-3</v>
      </c>
      <c r="K526" s="1">
        <f>RRG趋势计算!D525</f>
        <v>0.8904264705351439</v>
      </c>
      <c r="L526" s="1">
        <f>RRG趋势计算!G525</f>
        <v>0.44112300867789056</v>
      </c>
    </row>
    <row r="527" spans="1:12">
      <c r="A527" s="21">
        <f>RRG趋势计算!A526</f>
        <v>45324</v>
      </c>
      <c r="B527" s="1" t="str">
        <f>RRG趋势计算!H526</f>
        <v>领先</v>
      </c>
      <c r="C527" s="1" t="str">
        <f>价格指标计算!R527</f>
        <v>贵</v>
      </c>
      <c r="D527" s="1" t="str">
        <f>RRG趋势计算!F526</f>
        <v>上升</v>
      </c>
      <c r="E527" s="1" t="str">
        <f t="shared" si="24"/>
        <v>持仓</v>
      </c>
      <c r="F527" s="1" t="str">
        <f t="shared" si="25"/>
        <v>趋势上升,趋势溢价持有</v>
      </c>
      <c r="G527" s="20" t="str">
        <f t="shared" si="26"/>
        <v>持仓</v>
      </c>
      <c r="I527" s="1">
        <f>价格指标计算!B527</f>
        <v>3.0981000000000001</v>
      </c>
      <c r="J527" s="1">
        <f>价格指标计算!Q527</f>
        <v>3.0000000000000001E-3</v>
      </c>
      <c r="K527" s="1">
        <f>RRG趋势计算!D526</f>
        <v>0.88964383808602943</v>
      </c>
      <c r="L527" s="1">
        <f>RRG趋势计算!G526</f>
        <v>0.43990377608886799</v>
      </c>
    </row>
    <row r="528" spans="1:12">
      <c r="A528" s="21">
        <f>RRG趋势计算!A527</f>
        <v>45326</v>
      </c>
      <c r="B528" s="1" t="str">
        <f>RRG趋势计算!H527</f>
        <v>领先</v>
      </c>
      <c r="C528" s="1" t="str">
        <f>价格指标计算!R528</f>
        <v>贵</v>
      </c>
      <c r="D528" s="1" t="str">
        <f>RRG趋势计算!F527</f>
        <v>上升</v>
      </c>
      <c r="E528" s="1" t="str">
        <f t="shared" si="24"/>
        <v>持仓</v>
      </c>
      <c r="F528" s="1" t="str">
        <f t="shared" si="25"/>
        <v>趋势上升,趋势溢价持有</v>
      </c>
      <c r="G528" s="20" t="str">
        <f t="shared" si="26"/>
        <v>持仓</v>
      </c>
      <c r="I528" s="1">
        <f>价格指标计算!B528</f>
        <v>3.0937000000000001</v>
      </c>
      <c r="J528" s="1">
        <f>价格指标计算!Q528</f>
        <v>5.0000000000000001E-3</v>
      </c>
      <c r="K528" s="1">
        <f>RRG趋势计算!D527</f>
        <v>0.88292242824374867</v>
      </c>
      <c r="L528" s="1">
        <f>RRG趋势计算!G527</f>
        <v>0.42740405103136592</v>
      </c>
    </row>
    <row r="529" spans="1:12">
      <c r="A529" s="21">
        <f>RRG趋势计算!A528</f>
        <v>45327</v>
      </c>
      <c r="B529" s="1" t="str">
        <f>RRG趋势计算!H528</f>
        <v>领先</v>
      </c>
      <c r="C529" s="1" t="str">
        <f>价格指标计算!R529</f>
        <v>贵</v>
      </c>
      <c r="D529" s="1" t="str">
        <f>RRG趋势计算!F528</f>
        <v>上升</v>
      </c>
      <c r="E529" s="1" t="str">
        <f t="shared" si="24"/>
        <v>持仓</v>
      </c>
      <c r="F529" s="1" t="str">
        <f t="shared" si="25"/>
        <v>趋势上升,趋势溢价持有</v>
      </c>
      <c r="G529" s="20" t="str">
        <f t="shared" si="26"/>
        <v>持仓</v>
      </c>
      <c r="I529" s="1">
        <f>价格指标计算!B529</f>
        <v>3.0649000000000002</v>
      </c>
      <c r="J529" s="1">
        <f>价格指标计算!Q529</f>
        <v>3.0000000000000001E-3</v>
      </c>
      <c r="K529" s="1">
        <f>RRG趋势计算!D528</f>
        <v>0.92932405242702742</v>
      </c>
      <c r="L529" s="1">
        <f>RRG趋势计算!G528</f>
        <v>0.4395396470780355</v>
      </c>
    </row>
    <row r="530" spans="1:12">
      <c r="A530" s="21">
        <f>RRG趋势计算!A529</f>
        <v>45328</v>
      </c>
      <c r="B530" s="1" t="str">
        <f>RRG趋势计算!H529</f>
        <v>领先</v>
      </c>
      <c r="C530" s="1" t="str">
        <f>价格指标计算!R530</f>
        <v>贵</v>
      </c>
      <c r="D530" s="1" t="str">
        <f>RRG趋势计算!F529</f>
        <v>上升</v>
      </c>
      <c r="E530" s="1" t="str">
        <f t="shared" si="24"/>
        <v>持仓</v>
      </c>
      <c r="F530" s="1" t="str">
        <f t="shared" si="25"/>
        <v>趋势上升,趋势溢价持有</v>
      </c>
      <c r="G530" s="20" t="str">
        <f t="shared" si="26"/>
        <v>持仓</v>
      </c>
      <c r="I530" s="1">
        <f>价格指标计算!B530</f>
        <v>3.0629</v>
      </c>
      <c r="J530" s="1">
        <f>价格指标计算!Q530</f>
        <v>3.0000000000000001E-3</v>
      </c>
      <c r="K530" s="1">
        <f>RRG趋势计算!D529</f>
        <v>0.85157750413160649</v>
      </c>
      <c r="L530" s="1">
        <f>RRG趋势计算!G529</f>
        <v>0.33323822459052632</v>
      </c>
    </row>
    <row r="531" spans="1:12">
      <c r="A531" s="21">
        <f>RRG趋势计算!A530</f>
        <v>45329</v>
      </c>
      <c r="B531" s="1" t="str">
        <f>RRG趋势计算!H530</f>
        <v>领先</v>
      </c>
      <c r="C531" s="1" t="str">
        <f>价格指标计算!R531</f>
        <v>贵</v>
      </c>
      <c r="D531" s="1" t="str">
        <f>RRG趋势计算!F530</f>
        <v>上升</v>
      </c>
      <c r="E531" s="1" t="str">
        <f t="shared" si="24"/>
        <v>持仓</v>
      </c>
      <c r="F531" s="1" t="str">
        <f t="shared" si="25"/>
        <v>趋势上升,趋势溢价持有</v>
      </c>
      <c r="G531" s="20" t="str">
        <f t="shared" si="26"/>
        <v>持仓</v>
      </c>
      <c r="I531" s="1">
        <f>价格指标计算!B531</f>
        <v>3.0666000000000002</v>
      </c>
      <c r="J531" s="1">
        <f>价格指标计算!Q531</f>
        <v>8.9999999999999993E-3</v>
      </c>
      <c r="K531" s="1">
        <f>RRG趋势计算!D530</f>
        <v>0.85935643617216506</v>
      </c>
      <c r="L531" s="1">
        <f>RRG趋势计算!G530</f>
        <v>0.2853939518685511</v>
      </c>
    </row>
    <row r="532" spans="1:12">
      <c r="A532" s="21">
        <f>RRG趋势计算!A531</f>
        <v>45330</v>
      </c>
      <c r="B532" s="1" t="str">
        <f>RRG趋势计算!H531</f>
        <v>领先</v>
      </c>
      <c r="C532" s="1" t="str">
        <f>价格指标计算!R532</f>
        <v>贵</v>
      </c>
      <c r="D532" s="1" t="str">
        <f>RRG趋势计算!F531</f>
        <v>上升</v>
      </c>
      <c r="E532" s="1" t="str">
        <f t="shared" si="24"/>
        <v>持仓</v>
      </c>
      <c r="F532" s="1" t="str">
        <f t="shared" si="25"/>
        <v>趋势上升,趋势溢价持有</v>
      </c>
      <c r="G532" s="20" t="str">
        <f t="shared" si="26"/>
        <v>持仓</v>
      </c>
      <c r="I532" s="1">
        <f>价格指标计算!B532</f>
        <v>3.0649000000000002</v>
      </c>
      <c r="J532" s="1">
        <f>价格指标计算!Q532</f>
        <v>7.0000000000000001E-3</v>
      </c>
      <c r="K532" s="1">
        <f>RRG趋势计算!D531</f>
        <v>0.81830095450772244</v>
      </c>
      <c r="L532" s="1">
        <f>RRG趋势计算!G531</f>
        <v>0.23338711129563539</v>
      </c>
    </row>
    <row r="533" spans="1:12">
      <c r="A533" s="21">
        <f>RRG趋势计算!A532</f>
        <v>45331</v>
      </c>
      <c r="B533" s="1" t="str">
        <f>RRG趋势计算!H532</f>
        <v>领先</v>
      </c>
      <c r="C533" s="1" t="str">
        <f>价格指标计算!R533</f>
        <v>贵</v>
      </c>
      <c r="D533" s="1" t="str">
        <f>RRG趋势计算!F532</f>
        <v>上升</v>
      </c>
      <c r="E533" s="1" t="str">
        <f t="shared" si="24"/>
        <v>持仓</v>
      </c>
      <c r="F533" s="1" t="str">
        <f t="shared" si="25"/>
        <v>趋势上升,趋势溢价持有</v>
      </c>
      <c r="G533" s="20" t="str">
        <f t="shared" si="26"/>
        <v>持仓</v>
      </c>
      <c r="I533" s="1">
        <f>价格指标计算!B533</f>
        <v>3.0647000000000002</v>
      </c>
      <c r="J533" s="1">
        <f>价格指标计算!Q533</f>
        <v>7.0000000000000001E-3</v>
      </c>
      <c r="K533" s="1">
        <f>RRG趋势计算!D532</f>
        <v>0.78259659941448678</v>
      </c>
      <c r="L533" s="1">
        <f>RRG趋势计算!G532</f>
        <v>0.20176200289274693</v>
      </c>
    </row>
    <row r="534" spans="1:12">
      <c r="A534" s="21">
        <f>RRG趋势计算!A533</f>
        <v>45340</v>
      </c>
      <c r="B534" s="1" t="str">
        <f>RRG趋势计算!H533</f>
        <v>领先</v>
      </c>
      <c r="C534" s="1" t="str">
        <f>价格指标计算!R534</f>
        <v>贵</v>
      </c>
      <c r="D534" s="1" t="str">
        <f>RRG趋势计算!F533</f>
        <v>上升</v>
      </c>
      <c r="E534" s="1" t="str">
        <f t="shared" si="24"/>
        <v>持仓</v>
      </c>
      <c r="F534" s="1" t="str">
        <f t="shared" si="25"/>
        <v>趋势上升,趋势溢价持有</v>
      </c>
      <c r="G534" s="20" t="str">
        <f t="shared" si="26"/>
        <v>持仓</v>
      </c>
      <c r="I534" s="1">
        <f>价格指标计算!B534</f>
        <v>3.0687000000000002</v>
      </c>
      <c r="J534" s="1">
        <f>价格指标计算!Q534</f>
        <v>2.3E-2</v>
      </c>
      <c r="K534" s="1">
        <f>RRG趋势计算!D533</f>
        <v>0.74879340800575456</v>
      </c>
      <c r="L534" s="1">
        <f>RRG趋势计算!G533</f>
        <v>0.16261806997606154</v>
      </c>
    </row>
    <row r="535" spans="1:12">
      <c r="A535" s="21">
        <f>RRG趋势计算!A534</f>
        <v>45341</v>
      </c>
      <c r="B535" s="1" t="str">
        <f>RRG趋势计算!H534</f>
        <v>领先</v>
      </c>
      <c r="C535" s="1" t="str">
        <f>价格指标计算!R535</f>
        <v>贵</v>
      </c>
      <c r="D535" s="1" t="str">
        <f>RRG趋势计算!F534</f>
        <v>上升</v>
      </c>
      <c r="E535" s="1" t="str">
        <f t="shared" si="24"/>
        <v>持仓</v>
      </c>
      <c r="F535" s="1" t="str">
        <f t="shared" si="25"/>
        <v>趋势上升,趋势溢价持有</v>
      </c>
      <c r="G535" s="20" t="str">
        <f t="shared" si="26"/>
        <v>持仓</v>
      </c>
      <c r="I535" s="1">
        <f>价格指标计算!B535</f>
        <v>3.0649000000000002</v>
      </c>
      <c r="J535" s="1">
        <f>价格指标计算!Q535</f>
        <v>1.7000000000000001E-2</v>
      </c>
      <c r="K535" s="1">
        <f>RRG趋势计算!D534</f>
        <v>0.71351922307663074</v>
      </c>
      <c r="L535" s="1">
        <f>RRG趋势计算!G534</f>
        <v>9.7483535131392962E-2</v>
      </c>
    </row>
    <row r="536" spans="1:12">
      <c r="A536" s="21">
        <f>RRG趋势计算!A535</f>
        <v>45342</v>
      </c>
      <c r="B536" s="1" t="str">
        <f>RRG趋势计算!H535</f>
        <v>领先</v>
      </c>
      <c r="C536" s="1" t="str">
        <f>价格指标计算!R536</f>
        <v>贵</v>
      </c>
      <c r="D536" s="1" t="str">
        <f>RRG趋势计算!F535</f>
        <v>上升</v>
      </c>
      <c r="E536" s="1" t="str">
        <f t="shared" si="24"/>
        <v>持仓</v>
      </c>
      <c r="F536" s="1" t="str">
        <f t="shared" si="25"/>
        <v>趋势上升,趋势溢价持有</v>
      </c>
      <c r="G536" s="20" t="str">
        <f t="shared" si="26"/>
        <v>持仓</v>
      </c>
      <c r="I536" s="1">
        <f>价格指标计算!B536</f>
        <v>3.0598999999999998</v>
      </c>
      <c r="J536" s="1">
        <f>价格指标计算!Q536</f>
        <v>1.7000000000000001E-2</v>
      </c>
      <c r="K536" s="1">
        <f>RRG趋势计算!D535</f>
        <v>0.71823439923808241</v>
      </c>
      <c r="L536" s="1">
        <f>RRG趋势计算!G535</f>
        <v>7.2025833771482972E-2</v>
      </c>
    </row>
    <row r="537" spans="1:12">
      <c r="A537" s="21">
        <f>RRG趋势计算!A536</f>
        <v>45343</v>
      </c>
      <c r="B537" s="1" t="str">
        <f>RRG趋势计算!H536</f>
        <v>减弱</v>
      </c>
      <c r="C537" s="1" t="str">
        <f>价格指标计算!R537</f>
        <v>贵</v>
      </c>
      <c r="D537" s="1" t="str">
        <f>RRG趋势计算!F536</f>
        <v>上升</v>
      </c>
      <c r="E537" s="1" t="str">
        <f t="shared" si="24"/>
        <v>持仓</v>
      </c>
      <c r="F537" s="1" t="str">
        <f t="shared" si="25"/>
        <v>趋势上升,趋势溢价持有</v>
      </c>
      <c r="G537" s="20" t="str">
        <f t="shared" si="26"/>
        <v>持仓</v>
      </c>
      <c r="I537" s="1">
        <f>价格指标计算!B537</f>
        <v>3.0604</v>
      </c>
      <c r="J537" s="1">
        <f>价格指标计算!Q537</f>
        <v>1.9E-2</v>
      </c>
      <c r="K537" s="1">
        <f>RRG趋势计算!D536</f>
        <v>0.70410009997698975</v>
      </c>
      <c r="L537" s="1">
        <f>RRG趋势计算!G536</f>
        <v>-2.808517964458801E-2</v>
      </c>
    </row>
    <row r="538" spans="1:12">
      <c r="A538" s="21">
        <f>RRG趋势计算!A537</f>
        <v>45344</v>
      </c>
      <c r="B538" s="1" t="str">
        <f>RRG趋势计算!H537</f>
        <v>减弱</v>
      </c>
      <c r="C538" s="1" t="str">
        <f>价格指标计算!R538</f>
        <v>贵</v>
      </c>
      <c r="D538" s="1" t="str">
        <f>RRG趋势计算!F537</f>
        <v>上升</v>
      </c>
      <c r="E538" s="1" t="str">
        <f t="shared" si="24"/>
        <v>持仓</v>
      </c>
      <c r="F538" s="1" t="str">
        <f t="shared" si="25"/>
        <v>趋势上升,趋势溢价持有</v>
      </c>
      <c r="G538" s="20" t="str">
        <f t="shared" si="26"/>
        <v>持仓</v>
      </c>
      <c r="I538" s="1">
        <f>价格指标计算!B538</f>
        <v>3.0425</v>
      </c>
      <c r="J538" s="1">
        <f>价格指标计算!Q538</f>
        <v>1.7000000000000001E-2</v>
      </c>
      <c r="K538" s="1">
        <f>RRG趋势计算!D537</f>
        <v>0.69892457267071162</v>
      </c>
      <c r="L538" s="1">
        <f>RRG趋势计算!G537</f>
        <v>-0.14621503413945192</v>
      </c>
    </row>
    <row r="539" spans="1:12">
      <c r="A539" s="21">
        <f>RRG趋势计算!A538</f>
        <v>45345</v>
      </c>
      <c r="B539" s="1" t="str">
        <f>RRG趋势计算!H538</f>
        <v>减弱</v>
      </c>
      <c r="C539" s="1" t="str">
        <f>价格指标计算!R539</f>
        <v>贵</v>
      </c>
      <c r="D539" s="1" t="str">
        <f>RRG趋势计算!F538</f>
        <v>上升</v>
      </c>
      <c r="E539" s="1" t="str">
        <f t="shared" si="24"/>
        <v>持仓</v>
      </c>
      <c r="F539" s="1" t="str">
        <f t="shared" si="25"/>
        <v>趋势上升,趋势溢价持有</v>
      </c>
      <c r="G539" s="20" t="str">
        <f t="shared" si="26"/>
        <v>持仓</v>
      </c>
      <c r="I539" s="1">
        <f>价格指标计算!B539</f>
        <v>3.0318000000000001</v>
      </c>
      <c r="J539" s="1">
        <f>价格指标计算!Q539</f>
        <v>2.3E-2</v>
      </c>
      <c r="K539" s="1">
        <f>RRG趋势计算!D538</f>
        <v>0.71230143487108766</v>
      </c>
      <c r="L539" s="1">
        <f>RRG趋势计算!G538</f>
        <v>-0.17812503566405624</v>
      </c>
    </row>
    <row r="540" spans="1:12">
      <c r="A540" s="21">
        <f>RRG趋势计算!A539</f>
        <v>45348</v>
      </c>
      <c r="B540" s="1" t="str">
        <f>RRG趋势计算!H539</f>
        <v>减弱</v>
      </c>
      <c r="C540" s="1" t="str">
        <f>价格指标计算!R540</f>
        <v>贵</v>
      </c>
      <c r="D540" s="1" t="str">
        <f>RRG趋势计算!F539</f>
        <v>上升</v>
      </c>
      <c r="E540" s="1" t="str">
        <f t="shared" si="24"/>
        <v>持仓</v>
      </c>
      <c r="F540" s="1" t="str">
        <f t="shared" si="25"/>
        <v>趋势上升,趋势溢价持有</v>
      </c>
      <c r="G540" s="20" t="str">
        <f t="shared" si="26"/>
        <v>持仓</v>
      </c>
      <c r="I540" s="1">
        <f>价格指标计算!B540</f>
        <v>3.0217999999999998</v>
      </c>
      <c r="J540" s="1">
        <f>价格指标计算!Q540</f>
        <v>2.5000000000000001E-2</v>
      </c>
      <c r="K540" s="1">
        <f>RRG趋势计算!D539</f>
        <v>0.7301006332958826</v>
      </c>
      <c r="L540" s="1">
        <f>RRG趋势计算!G539</f>
        <v>-0.15954320479014683</v>
      </c>
    </row>
    <row r="541" spans="1:12">
      <c r="A541" s="21">
        <f>RRG趋势计算!A540</f>
        <v>45349</v>
      </c>
      <c r="B541" s="1" t="str">
        <f>RRG趋势计算!H540</f>
        <v>减弱</v>
      </c>
      <c r="C541" s="1" t="str">
        <f>价格指标计算!R541</f>
        <v>贵</v>
      </c>
      <c r="D541" s="1" t="str">
        <f>RRG趋势计算!F540</f>
        <v>上升</v>
      </c>
      <c r="E541" s="1" t="str">
        <f t="shared" si="24"/>
        <v>持仓</v>
      </c>
      <c r="F541" s="1" t="str">
        <f t="shared" si="25"/>
        <v>趋势上升,趋势溢价持有</v>
      </c>
      <c r="G541" s="20" t="str">
        <f t="shared" si="26"/>
        <v>持仓</v>
      </c>
      <c r="I541" s="1">
        <f>价格指标计算!B541</f>
        <v>3.0068000000000001</v>
      </c>
      <c r="J541" s="1">
        <f>价格指标计算!Q541</f>
        <v>2.5000000000000001E-2</v>
      </c>
      <c r="K541" s="1">
        <f>RRG趋势计算!D540</f>
        <v>0.74398268069451046</v>
      </c>
      <c r="L541" s="1">
        <f>RRG趋势计算!G540</f>
        <v>-0.13893974754923821</v>
      </c>
    </row>
    <row r="542" spans="1:12">
      <c r="A542" s="21">
        <f>RRG趋势计算!A541</f>
        <v>45350</v>
      </c>
      <c r="B542" s="1" t="str">
        <f>RRG趋势计算!H541</f>
        <v>减弱</v>
      </c>
      <c r="C542" s="1" t="str">
        <f>价格指标计算!R542</f>
        <v>贵</v>
      </c>
      <c r="D542" s="1" t="str">
        <f>RRG趋势计算!F541</f>
        <v>上升</v>
      </c>
      <c r="E542" s="1" t="str">
        <f t="shared" si="24"/>
        <v>持仓</v>
      </c>
      <c r="F542" s="1" t="str">
        <f t="shared" si="25"/>
        <v>趋势上升,趋势溢价持有</v>
      </c>
      <c r="G542" s="20" t="str">
        <f t="shared" si="26"/>
        <v>持仓</v>
      </c>
      <c r="I542" s="1">
        <f>价格指标计算!B542</f>
        <v>2.9979</v>
      </c>
      <c r="J542" s="1">
        <f>价格指标计算!Q542</f>
        <v>3.1E-2</v>
      </c>
      <c r="K542" s="1">
        <f>RRG趋势计算!D541</f>
        <v>0.73756343655859702</v>
      </c>
      <c r="L542" s="1">
        <f>RRG趋势计算!G541</f>
        <v>-0.19176061586843041</v>
      </c>
    </row>
    <row r="543" spans="1:12">
      <c r="A543" s="21">
        <f>RRG趋势计算!A542</f>
        <v>45351</v>
      </c>
      <c r="B543" s="1" t="str">
        <f>RRG趋势计算!H542</f>
        <v>减弱</v>
      </c>
      <c r="C543" s="1" t="str">
        <f>价格指标计算!R543</f>
        <v>贵</v>
      </c>
      <c r="D543" s="1" t="str">
        <f>RRG趋势计算!F542</f>
        <v>上升</v>
      </c>
      <c r="E543" s="1" t="str">
        <f t="shared" si="24"/>
        <v>持仓</v>
      </c>
      <c r="F543" s="1" t="str">
        <f t="shared" si="25"/>
        <v>趋势上升,趋势溢价持有</v>
      </c>
      <c r="G543" s="20" t="str">
        <f t="shared" si="26"/>
        <v>持仓</v>
      </c>
      <c r="I543" s="1">
        <f>价格指标计算!B543</f>
        <v>2.9655999999999998</v>
      </c>
      <c r="J543" s="1">
        <f>价格指标计算!Q543</f>
        <v>1.9000000000000003E-2</v>
      </c>
      <c r="K543" s="1">
        <f>RRG趋势计算!D542</f>
        <v>0.80783130877748466</v>
      </c>
      <c r="L543" s="1">
        <f>RRG趋势计算!G542</f>
        <v>-4.3746195354121831E-2</v>
      </c>
    </row>
    <row r="544" spans="1:12">
      <c r="A544" s="21">
        <f>RRG趋势计算!A543</f>
        <v>45352</v>
      </c>
      <c r="B544" s="1" t="str">
        <f>RRG趋势计算!H543</f>
        <v>减弱</v>
      </c>
      <c r="C544" s="1" t="str">
        <f>价格指标计算!R544</f>
        <v>贵</v>
      </c>
      <c r="D544" s="1" t="str">
        <f>RRG趋势计算!F543</f>
        <v>上升</v>
      </c>
      <c r="E544" s="1" t="str">
        <f t="shared" si="24"/>
        <v>持仓</v>
      </c>
      <c r="F544" s="1" t="str">
        <f t="shared" si="25"/>
        <v>趋势上升,趋势溢价持有</v>
      </c>
      <c r="G544" s="20" t="str">
        <f t="shared" si="26"/>
        <v>持仓</v>
      </c>
      <c r="I544" s="1">
        <f>价格指标计算!B544</f>
        <v>2.9752000000000001</v>
      </c>
      <c r="J544" s="1">
        <f>价格指标计算!Q544</f>
        <v>7.0000000000000001E-3</v>
      </c>
      <c r="K544" s="1">
        <f>RRG趋势计算!D543</f>
        <v>0.76395080184341602</v>
      </c>
      <c r="L544" s="1">
        <f>RRG趋势计算!G543</f>
        <v>-9.5405634328749045E-2</v>
      </c>
    </row>
    <row r="545" spans="1:12">
      <c r="A545" s="21">
        <f>RRG趋势计算!A544</f>
        <v>45355</v>
      </c>
      <c r="B545" s="1" t="str">
        <f>RRG趋势计算!H544</f>
        <v>减弱</v>
      </c>
      <c r="C545" s="1" t="str">
        <f>价格指标计算!R545</f>
        <v>贵</v>
      </c>
      <c r="D545" s="1" t="str">
        <f>RRG趋势计算!F544</f>
        <v>上升</v>
      </c>
      <c r="E545" s="1" t="str">
        <f t="shared" si="24"/>
        <v>持仓</v>
      </c>
      <c r="F545" s="1" t="str">
        <f t="shared" si="25"/>
        <v>趋势上升,趋势溢价持有</v>
      </c>
      <c r="G545" s="20" t="str">
        <f t="shared" si="26"/>
        <v>持仓</v>
      </c>
      <c r="I545" s="1">
        <f>价格指标计算!B545</f>
        <v>2.9592000000000001</v>
      </c>
      <c r="J545" s="1">
        <f>价格指标计算!Q545</f>
        <v>6.9999999999999993E-3</v>
      </c>
      <c r="K545" s="1">
        <f>RRG趋势计算!D544</f>
        <v>0.76272391848459797</v>
      </c>
      <c r="L545" s="1">
        <f>RRG趋势计算!G544</f>
        <v>-5.5577036023124471E-2</v>
      </c>
    </row>
    <row r="546" spans="1:12">
      <c r="A546" s="21">
        <f>RRG趋势计算!A545</f>
        <v>45356</v>
      </c>
      <c r="B546" s="1" t="str">
        <f>RRG趋势计算!H545</f>
        <v>减弱</v>
      </c>
      <c r="C546" s="1" t="str">
        <f>价格指标计算!R546</f>
        <v>贵</v>
      </c>
      <c r="D546" s="1" t="str">
        <f>RRG趋势计算!F545</f>
        <v>上升</v>
      </c>
      <c r="E546" s="1" t="str">
        <f t="shared" si="24"/>
        <v>持仓</v>
      </c>
      <c r="F546" s="1" t="str">
        <f t="shared" si="25"/>
        <v>趋势上升,趋势溢价持有</v>
      </c>
      <c r="G546" s="20" t="str">
        <f t="shared" si="26"/>
        <v>持仓</v>
      </c>
      <c r="I546" s="1">
        <f>价格指标计算!B546</f>
        <v>2.9575</v>
      </c>
      <c r="J546" s="1">
        <f>价格指标计算!Q546</f>
        <v>3.1E-2</v>
      </c>
      <c r="K546" s="1">
        <f>RRG趋势计算!D545</f>
        <v>0.71722888063487922</v>
      </c>
      <c r="L546" s="1">
        <f>RRG趋势计算!G545</f>
        <v>-6.5367718779607564E-2</v>
      </c>
    </row>
    <row r="547" spans="1:12">
      <c r="A547" s="21">
        <f>RRG趋势计算!A546</f>
        <v>45357</v>
      </c>
      <c r="B547" s="1" t="str">
        <f>RRG趋势计算!H546</f>
        <v>减弱</v>
      </c>
      <c r="C547" s="1" t="str">
        <f>价格指标计算!R547</f>
        <v>贵</v>
      </c>
      <c r="D547" s="1" t="str">
        <f>RRG趋势计算!F546</f>
        <v>上升</v>
      </c>
      <c r="E547" s="1" t="str">
        <f t="shared" si="24"/>
        <v>持仓</v>
      </c>
      <c r="F547" s="1" t="str">
        <f t="shared" si="25"/>
        <v>趋势上升,趋势溢价持有</v>
      </c>
      <c r="G547" s="20" t="str">
        <f t="shared" si="26"/>
        <v>持仓</v>
      </c>
      <c r="I547" s="1">
        <f>价格指标计算!B547</f>
        <v>2.9424000000000001</v>
      </c>
      <c r="J547" s="1">
        <f>价格指标计算!Q547</f>
        <v>5.0500000000000003E-2</v>
      </c>
      <c r="K547" s="1">
        <f>RRG趋势计算!D546</f>
        <v>0.73941742217575879</v>
      </c>
      <c r="L547" s="1">
        <f>RRG趋势计算!G546</f>
        <v>-9.3759858299957699E-3</v>
      </c>
    </row>
    <row r="548" spans="1:12">
      <c r="A548" s="21">
        <f>RRG趋势计算!A547</f>
        <v>45358</v>
      </c>
      <c r="B548" s="1" t="str">
        <f>RRG趋势计算!H547</f>
        <v>领先</v>
      </c>
      <c r="C548" s="1" t="str">
        <f>价格指标计算!R548</f>
        <v>贵</v>
      </c>
      <c r="D548" s="1" t="str">
        <f>RRG趋势计算!F547</f>
        <v>上升</v>
      </c>
      <c r="E548" s="1" t="str">
        <f t="shared" si="24"/>
        <v>持仓</v>
      </c>
      <c r="F548" s="1" t="str">
        <f t="shared" si="25"/>
        <v>趋势上升,趋势溢价持有</v>
      </c>
      <c r="G548" s="20" t="str">
        <f t="shared" si="26"/>
        <v>持仓</v>
      </c>
      <c r="I548" s="1">
        <f>价格指标计算!B548</f>
        <v>2.9245999999999999</v>
      </c>
      <c r="J548" s="1">
        <f>价格指标计算!Q548</f>
        <v>4.4499999999999998E-2</v>
      </c>
      <c r="K548" s="1">
        <f>RRG趋势计算!D547</f>
        <v>0.74657774868187587</v>
      </c>
      <c r="L548" s="1">
        <f>RRG趋势计算!G547</f>
        <v>3.3058525605245137E-2</v>
      </c>
    </row>
    <row r="549" spans="1:12">
      <c r="A549" s="21">
        <f>RRG趋势计算!A548</f>
        <v>45359</v>
      </c>
      <c r="B549" s="1" t="str">
        <f>RRG趋势计算!H548</f>
        <v>减弱</v>
      </c>
      <c r="C549" s="1" t="str">
        <f>价格指标计算!R549</f>
        <v>贵</v>
      </c>
      <c r="D549" s="1" t="str">
        <f>RRG趋势计算!F548</f>
        <v>上升</v>
      </c>
      <c r="E549" s="1" t="str">
        <f t="shared" si="24"/>
        <v>持仓</v>
      </c>
      <c r="F549" s="1" t="str">
        <f t="shared" si="25"/>
        <v>趋势上升,趋势溢价持有</v>
      </c>
      <c r="G549" s="20" t="str">
        <f t="shared" si="26"/>
        <v>持仓</v>
      </c>
      <c r="I549" s="1">
        <f>价格指标计算!B549</f>
        <v>2.9323000000000001</v>
      </c>
      <c r="J549" s="1">
        <f>价格指标计算!Q549</f>
        <v>4.8500000000000001E-2</v>
      </c>
      <c r="K549" s="1">
        <f>RRG趋势计算!D548</f>
        <v>0.70837509225203377</v>
      </c>
      <c r="L549" s="1">
        <f>RRG趋势计算!G548</f>
        <v>-9.8593069860486438E-3</v>
      </c>
    </row>
    <row r="550" spans="1:12">
      <c r="A550" s="21">
        <f>RRG趋势计算!A549</f>
        <v>45362</v>
      </c>
      <c r="B550" s="1" t="str">
        <f>RRG趋势计算!H549</f>
        <v>领先</v>
      </c>
      <c r="C550" s="1" t="str">
        <f>价格指标计算!R550</f>
        <v>贵</v>
      </c>
      <c r="D550" s="1" t="str">
        <f>RRG趋势计算!F549</f>
        <v>上升</v>
      </c>
      <c r="E550" s="1" t="str">
        <f t="shared" si="24"/>
        <v>持仓</v>
      </c>
      <c r="F550" s="1" t="str">
        <f t="shared" si="25"/>
        <v>趋势上升,趋势溢价持有</v>
      </c>
      <c r="G550" s="20" t="str">
        <f t="shared" si="26"/>
        <v>持仓</v>
      </c>
      <c r="I550" s="1">
        <f>价格指标计算!B550</f>
        <v>2.9156</v>
      </c>
      <c r="J550" s="1">
        <f>价格指标计算!Q550</f>
        <v>1.2999999999999999E-2</v>
      </c>
      <c r="K550" s="1">
        <f>RRG趋势计算!D549</f>
        <v>0.7149240576761251</v>
      </c>
      <c r="L550" s="1">
        <f>RRG趋势计算!G549</f>
        <v>1.0823957699135356E-2</v>
      </c>
    </row>
    <row r="551" spans="1:12">
      <c r="A551" s="21">
        <f>RRG趋势计算!A550</f>
        <v>45363</v>
      </c>
      <c r="B551" s="1" t="str">
        <f>RRG趋势计算!H550</f>
        <v>减弱</v>
      </c>
      <c r="C551" s="1" t="str">
        <f>价格指标计算!R551</f>
        <v>贵</v>
      </c>
      <c r="D551" s="1" t="str">
        <f>RRG趋势计算!F550</f>
        <v>上升</v>
      </c>
      <c r="E551" s="1" t="str">
        <f t="shared" si="24"/>
        <v>持仓</v>
      </c>
      <c r="F551" s="1" t="str">
        <f t="shared" si="25"/>
        <v>趋势上升,趋势溢价持有</v>
      </c>
      <c r="G551" s="20" t="str">
        <f t="shared" si="26"/>
        <v>持仓</v>
      </c>
      <c r="I551" s="1">
        <f>价格指标计算!B551</f>
        <v>2.9384999999999999</v>
      </c>
      <c r="J551" s="1">
        <f>价格指标计算!Q551</f>
        <v>8.9999999999999993E-3</v>
      </c>
      <c r="K551" s="1">
        <f>RRG趋势计算!D550</f>
        <v>0.60200865774400203</v>
      </c>
      <c r="L551" s="1">
        <f>RRG趋势计算!G550</f>
        <v>-9.691591492670959E-2</v>
      </c>
    </row>
    <row r="552" spans="1:12">
      <c r="A552" s="21">
        <f>RRG趋势计算!A551</f>
        <v>45364</v>
      </c>
      <c r="B552" s="1" t="str">
        <f>RRG趋势计算!H551</f>
        <v>减弱</v>
      </c>
      <c r="C552" s="1" t="str">
        <f>价格指标计算!R552</f>
        <v>贵</v>
      </c>
      <c r="D552" s="1" t="str">
        <f>RRG趋势计算!F551</f>
        <v>上升</v>
      </c>
      <c r="E552" s="1" t="str">
        <f t="shared" si="24"/>
        <v>持仓</v>
      </c>
      <c r="F552" s="1" t="str">
        <f t="shared" si="25"/>
        <v>趋势上升,趋势溢价持有</v>
      </c>
      <c r="G552" s="20" t="str">
        <f t="shared" si="26"/>
        <v>持仓</v>
      </c>
      <c r="I552" s="1">
        <f>价格指标计算!B552</f>
        <v>2.9466999999999999</v>
      </c>
      <c r="J552" s="1">
        <f>价格指标计算!Q552</f>
        <v>1.7000000000000001E-2</v>
      </c>
      <c r="K552" s="1">
        <f>RRG趋势计算!D551</f>
        <v>0.51091542194519057</v>
      </c>
      <c r="L552" s="1">
        <f>RRG趋势计算!G551</f>
        <v>-0.20138601292589708</v>
      </c>
    </row>
    <row r="553" spans="1:12">
      <c r="A553" s="21">
        <f>RRG趋势计算!A552</f>
        <v>45365</v>
      </c>
      <c r="B553" s="1" t="str">
        <f>RRG趋势计算!H552</f>
        <v>减弱</v>
      </c>
      <c r="C553" s="1" t="str">
        <f>价格指标计算!R553</f>
        <v>贵</v>
      </c>
      <c r="D553" s="1" t="str">
        <f>RRG趋势计算!F552</f>
        <v>上升</v>
      </c>
      <c r="E553" s="1" t="str">
        <f t="shared" si="24"/>
        <v>持仓</v>
      </c>
      <c r="F553" s="1" t="str">
        <f t="shared" si="25"/>
        <v>趋势上升,趋势溢价持有</v>
      </c>
      <c r="G553" s="20" t="str">
        <f t="shared" si="26"/>
        <v>持仓</v>
      </c>
      <c r="I553" s="1">
        <f>价格指标计算!B553</f>
        <v>2.9592999999999998</v>
      </c>
      <c r="J553" s="1">
        <f>价格指标计算!Q553</f>
        <v>2.5000000000000001E-2</v>
      </c>
      <c r="K553" s="1">
        <f>RRG趋势计算!D552</f>
        <v>0.41746475555570761</v>
      </c>
      <c r="L553" s="1">
        <f>RRG趋势计算!G552</f>
        <v>-0.31263587774017498</v>
      </c>
    </row>
    <row r="554" spans="1:12">
      <c r="A554" s="21">
        <f>RRG趋势计算!A553</f>
        <v>45366</v>
      </c>
      <c r="B554" s="1" t="str">
        <f>RRG趋势计算!H553</f>
        <v>减弱</v>
      </c>
      <c r="C554" s="1" t="str">
        <f>价格指标计算!R554</f>
        <v>贵</v>
      </c>
      <c r="D554" s="1" t="str">
        <f>RRG趋势计算!F553</f>
        <v>上升</v>
      </c>
      <c r="E554" s="1" t="str">
        <f t="shared" si="24"/>
        <v>持仓</v>
      </c>
      <c r="F554" s="1" t="str">
        <f t="shared" si="25"/>
        <v>趋势上升,趋势溢价持有</v>
      </c>
      <c r="G554" s="20" t="str">
        <f t="shared" si="26"/>
        <v>持仓</v>
      </c>
      <c r="I554" s="1">
        <f>价格指标计算!B554</f>
        <v>2.9580000000000002</v>
      </c>
      <c r="J554" s="1">
        <f>价格指标计算!Q554</f>
        <v>2.7E-2</v>
      </c>
      <c r="K554" s="1">
        <f>RRG趋势计算!D553</f>
        <v>0.36355246096877458</v>
      </c>
      <c r="L554" s="1">
        <f>RRG趋势计算!G553</f>
        <v>-0.38043021972573587</v>
      </c>
    </row>
    <row r="555" spans="1:12">
      <c r="A555" s="21">
        <f>RRG趋势计算!A554</f>
        <v>45369</v>
      </c>
      <c r="B555" s="1" t="str">
        <f>RRG趋势计算!H554</f>
        <v>减弱</v>
      </c>
      <c r="C555" s="1" t="str">
        <f>价格指标计算!R555</f>
        <v>贵</v>
      </c>
      <c r="D555" s="1" t="str">
        <f>RRG趋势计算!F554</f>
        <v>上升</v>
      </c>
      <c r="E555" s="1" t="str">
        <f t="shared" si="24"/>
        <v>持仓</v>
      </c>
      <c r="F555" s="1" t="str">
        <f t="shared" si="25"/>
        <v>趋势上升,趋势溢价持有</v>
      </c>
      <c r="G555" s="20" t="str">
        <f t="shared" si="26"/>
        <v>持仓</v>
      </c>
      <c r="I555" s="1">
        <f>价格指标计算!B555</f>
        <v>2.9489999999999998</v>
      </c>
      <c r="J555" s="1">
        <f>价格指标计算!Q555</f>
        <v>3.4999999999999996E-2</v>
      </c>
      <c r="K555" s="1">
        <f>RRG趋势计算!D554</f>
        <v>0.3236627138859971</v>
      </c>
      <c r="L555" s="1">
        <f>RRG趋势计算!G554</f>
        <v>-0.41390072267259992</v>
      </c>
    </row>
    <row r="556" spans="1:12">
      <c r="A556" s="21">
        <f>RRG趋势计算!A555</f>
        <v>45370</v>
      </c>
      <c r="B556" s="1" t="str">
        <f>RRG趋势计算!H555</f>
        <v>减弱</v>
      </c>
      <c r="C556" s="1" t="str">
        <f>价格指标计算!R556</f>
        <v>贵</v>
      </c>
      <c r="D556" s="1" t="str">
        <f>RRG趋势计算!F555</f>
        <v>上升</v>
      </c>
      <c r="E556" s="1" t="str">
        <f t="shared" si="24"/>
        <v>持仓</v>
      </c>
      <c r="F556" s="1" t="str">
        <f t="shared" si="25"/>
        <v>趋势上升,趋势溢价持有</v>
      </c>
      <c r="G556" s="20" t="str">
        <f t="shared" si="26"/>
        <v>持仓</v>
      </c>
      <c r="I556" s="1">
        <f>价格指标计算!B556</f>
        <v>2.9445999999999999</v>
      </c>
      <c r="J556" s="1">
        <f>价格指标计算!Q556</f>
        <v>4.2999999999999997E-2</v>
      </c>
      <c r="K556" s="1">
        <f>RRG趋势计算!D555</f>
        <v>0.31939722284017869</v>
      </c>
      <c r="L556" s="1">
        <f>RRG趋势计算!G555</f>
        <v>-0.48843408593730597</v>
      </c>
    </row>
    <row r="557" spans="1:12">
      <c r="A557" s="21">
        <f>RRG趋势计算!A556</f>
        <v>45371</v>
      </c>
      <c r="B557" s="1" t="str">
        <f>RRG趋势计算!H556</f>
        <v>减弱</v>
      </c>
      <c r="C557" s="1" t="str">
        <f>价格指标计算!R557</f>
        <v>贵</v>
      </c>
      <c r="D557" s="1" t="str">
        <f>RRG趋势计算!F556</f>
        <v>上升</v>
      </c>
      <c r="E557" s="1" t="str">
        <f t="shared" si="24"/>
        <v>持仓</v>
      </c>
      <c r="F557" s="1" t="str">
        <f t="shared" si="25"/>
        <v>趋势上升,趋势溢价持有</v>
      </c>
      <c r="G557" s="20" t="str">
        <f t="shared" si="26"/>
        <v>持仓</v>
      </c>
      <c r="I557" s="1">
        <f>价格指标计算!B557</f>
        <v>2.9396</v>
      </c>
      <c r="J557" s="1">
        <f>价格指标计算!Q557</f>
        <v>1.9E-2</v>
      </c>
      <c r="K557" s="1">
        <f>RRG趋势计算!D556</f>
        <v>0.26390659739310429</v>
      </c>
      <c r="L557" s="1">
        <f>RRG趋势计算!G556</f>
        <v>-0.50004420445031172</v>
      </c>
    </row>
    <row r="558" spans="1:12">
      <c r="A558" s="21">
        <f>RRG趋势计算!A557</f>
        <v>45372</v>
      </c>
      <c r="B558" s="1" t="str">
        <f>RRG趋势计算!H557</f>
        <v>减弱</v>
      </c>
      <c r="C558" s="1" t="str">
        <f>价格指标计算!R558</f>
        <v>贵</v>
      </c>
      <c r="D558" s="1" t="str">
        <f>RRG趋势计算!F557</f>
        <v>上升</v>
      </c>
      <c r="E558" s="1" t="str">
        <f t="shared" si="24"/>
        <v>持仓</v>
      </c>
      <c r="F558" s="1" t="str">
        <f t="shared" si="25"/>
        <v>趋势上升,趋势溢价持有</v>
      </c>
      <c r="G558" s="20" t="str">
        <f t="shared" si="26"/>
        <v>持仓</v>
      </c>
      <c r="I558" s="1">
        <f>价格指标计算!B558</f>
        <v>2.9451000000000001</v>
      </c>
      <c r="J558" s="1">
        <f>价格指标计算!Q558</f>
        <v>3.9E-2</v>
      </c>
      <c r="K558" s="1">
        <f>RRG趋势计算!D557</f>
        <v>0.24585435182833404</v>
      </c>
      <c r="L558" s="1">
        <f>RRG趋势计算!G557</f>
        <v>-0.51686956665626393</v>
      </c>
    </row>
    <row r="559" spans="1:12">
      <c r="A559" s="21">
        <f>RRG趋势计算!A558</f>
        <v>45373</v>
      </c>
      <c r="B559" s="1" t="str">
        <f>RRG趋势计算!H558</f>
        <v>减弱</v>
      </c>
      <c r="C559" s="1" t="str">
        <f>价格指标计算!R559</f>
        <v>贵</v>
      </c>
      <c r="D559" s="1" t="str">
        <f>RRG趋势计算!F558</f>
        <v>上升</v>
      </c>
      <c r="E559" s="1" t="str">
        <f t="shared" si="24"/>
        <v>持仓</v>
      </c>
      <c r="F559" s="1" t="str">
        <f t="shared" si="25"/>
        <v>趋势上升,趋势溢价持有</v>
      </c>
      <c r="G559" s="20" t="str">
        <f t="shared" si="26"/>
        <v>持仓</v>
      </c>
      <c r="I559" s="1">
        <f>价格指标计算!B559</f>
        <v>2.9373999999999998</v>
      </c>
      <c r="J559" s="1">
        <f>价格指标计算!Q559</f>
        <v>1.7000000000000001E-2</v>
      </c>
      <c r="K559" s="1">
        <f>RRG趋势计算!D558</f>
        <v>0.22362161405133918</v>
      </c>
      <c r="L559" s="1">
        <f>RRG趋势计算!G558</f>
        <v>-0.49360726658354004</v>
      </c>
    </row>
    <row r="560" spans="1:12">
      <c r="A560" s="21">
        <f>RRG趋势计算!A559</f>
        <v>45376</v>
      </c>
      <c r="B560" s="1" t="str">
        <f>RRG趋势计算!H559</f>
        <v>减弱</v>
      </c>
      <c r="C560" s="1" t="str">
        <f>价格指标计算!R560</f>
        <v>贵</v>
      </c>
      <c r="D560" s="1" t="str">
        <f>RRG趋势计算!F559</f>
        <v>上升</v>
      </c>
      <c r="E560" s="1" t="str">
        <f t="shared" si="24"/>
        <v>持仓</v>
      </c>
      <c r="F560" s="1" t="str">
        <f t="shared" si="25"/>
        <v>趋势上升,趋势溢价持有</v>
      </c>
      <c r="G560" s="20" t="str">
        <f t="shared" si="26"/>
        <v>持仓</v>
      </c>
      <c r="I560" s="1">
        <f>价格指标计算!B560</f>
        <v>2.9424999999999999</v>
      </c>
      <c r="J560" s="1">
        <f>价格指标计算!Q560</f>
        <v>2.5000000000000001E-2</v>
      </c>
      <c r="K560" s="1">
        <f>RRG趋势计算!D559</f>
        <v>0.17479244779285974</v>
      </c>
      <c r="L560" s="1">
        <f>RRG趋势计算!G559</f>
        <v>-0.56462497438289905</v>
      </c>
    </row>
    <row r="561" spans="1:12">
      <c r="A561" s="21">
        <f>RRG趋势计算!A560</f>
        <v>45377</v>
      </c>
      <c r="B561" s="1" t="str">
        <f>RRG趋势计算!H560</f>
        <v>减弱</v>
      </c>
      <c r="C561" s="1" t="str">
        <f>价格指标计算!R561</f>
        <v>贵</v>
      </c>
      <c r="D561" s="1" t="str">
        <f>RRG趋势计算!F560</f>
        <v>上升</v>
      </c>
      <c r="E561" s="1" t="str">
        <f t="shared" si="24"/>
        <v>持仓</v>
      </c>
      <c r="F561" s="1" t="str">
        <f t="shared" si="25"/>
        <v>趋势上升,趋势溢价持有</v>
      </c>
      <c r="G561" s="20" t="str">
        <f t="shared" si="26"/>
        <v>持仓</v>
      </c>
      <c r="I561" s="1">
        <f>价格指标计算!B561</f>
        <v>2.9426000000000001</v>
      </c>
      <c r="J561" s="1">
        <f>价格指标计算!Q561</f>
        <v>2.9000000000000001E-2</v>
      </c>
      <c r="K561" s="1">
        <f>RRG趋势计算!D560</f>
        <v>0.13023226590478387</v>
      </c>
      <c r="L561" s="1">
        <f>RRG趋势计算!G560</f>
        <v>-0.616345482777092</v>
      </c>
    </row>
    <row r="562" spans="1:12">
      <c r="A562" s="21">
        <f>RRG趋势计算!A561</f>
        <v>45378</v>
      </c>
      <c r="B562" s="1" t="str">
        <f>RRG趋势计算!H561</f>
        <v>减弱</v>
      </c>
      <c r="C562" s="1" t="str">
        <f>价格指标计算!R562</f>
        <v>贵</v>
      </c>
      <c r="D562" s="1" t="str">
        <f>RRG趋势计算!F561</f>
        <v>上升</v>
      </c>
      <c r="E562" s="1" t="str">
        <f t="shared" si="24"/>
        <v>持仓</v>
      </c>
      <c r="F562" s="1" t="str">
        <f t="shared" si="25"/>
        <v>趋势上升,趋势溢价持有</v>
      </c>
      <c r="G562" s="20" t="str">
        <f t="shared" si="26"/>
        <v>持仓</v>
      </c>
      <c r="I562" s="1">
        <f>价格指标计算!B562</f>
        <v>2.9474999999999998</v>
      </c>
      <c r="J562" s="1">
        <f>价格指标计算!Q562</f>
        <v>7.6499999999999999E-2</v>
      </c>
      <c r="K562" s="1">
        <f>RRG趋势计算!D561</f>
        <v>0.10558632717942995</v>
      </c>
      <c r="L562" s="1">
        <f>RRG趋势计算!G561</f>
        <v>-0.60278876507260382</v>
      </c>
    </row>
    <row r="563" spans="1:12">
      <c r="A563" s="21">
        <f>RRG趋势计算!A562</f>
        <v>45379</v>
      </c>
      <c r="B563" s="1" t="str">
        <f>RRG趋势计算!H562</f>
        <v>减弱</v>
      </c>
      <c r="C563" s="1" t="str">
        <f>价格指标计算!R563</f>
        <v>贵</v>
      </c>
      <c r="D563" s="1" t="str">
        <f>RRG趋势计算!F562</f>
        <v>上升</v>
      </c>
      <c r="E563" s="1" t="str">
        <f t="shared" si="24"/>
        <v>持仓</v>
      </c>
      <c r="F563" s="1" t="str">
        <f t="shared" si="25"/>
        <v>趋势上升,趋势溢价持有</v>
      </c>
      <c r="G563" s="20" t="str">
        <f t="shared" si="26"/>
        <v>持仓</v>
      </c>
      <c r="I563" s="1">
        <f>价格指标计算!B563</f>
        <v>2.927</v>
      </c>
      <c r="J563" s="1">
        <f>价格指标计算!Q563</f>
        <v>2.8999999999999998E-2</v>
      </c>
      <c r="K563" s="1">
        <f>RRG趋势计算!D562</f>
        <v>0.13279952195082156</v>
      </c>
      <c r="L563" s="1">
        <f>RRG趋势计算!G562</f>
        <v>-0.58212453572530354</v>
      </c>
    </row>
    <row r="564" spans="1:12">
      <c r="A564" s="21">
        <f>RRG趋势计算!A563</f>
        <v>45380</v>
      </c>
      <c r="B564" s="1" t="str">
        <f>RRG趋势计算!H563</f>
        <v>减弱</v>
      </c>
      <c r="C564" s="1" t="str">
        <f>价格指标计算!R564</f>
        <v>贵</v>
      </c>
      <c r="D564" s="1" t="str">
        <f>RRG趋势计算!F563</f>
        <v>上升</v>
      </c>
      <c r="E564" s="1" t="str">
        <f t="shared" si="24"/>
        <v>持仓</v>
      </c>
      <c r="F564" s="1" t="str">
        <f t="shared" si="25"/>
        <v>趋势上升,趋势溢价持有</v>
      </c>
      <c r="G564" s="20" t="str">
        <f t="shared" si="26"/>
        <v>持仓</v>
      </c>
      <c r="I564" s="1">
        <f>价格指标计算!B564</f>
        <v>2.9146999999999998</v>
      </c>
      <c r="J564" s="1">
        <f>价格指标计算!Q564</f>
        <v>2.7E-2</v>
      </c>
      <c r="K564" s="1">
        <f>RRG趋势计算!D563</f>
        <v>0.15782184741208738</v>
      </c>
      <c r="L564" s="1">
        <f>RRG趋势计算!G563</f>
        <v>-0.44418681033191465</v>
      </c>
    </row>
    <row r="565" spans="1:12">
      <c r="A565" s="21">
        <f>RRG趋势计算!A564</f>
        <v>45383</v>
      </c>
      <c r="B565" s="1" t="str">
        <f>RRG趋势计算!H564</f>
        <v>减弱</v>
      </c>
      <c r="C565" s="1" t="str">
        <f>价格指标计算!R565</f>
        <v>贵</v>
      </c>
      <c r="D565" s="1" t="str">
        <f>RRG趋势计算!F564</f>
        <v>上升</v>
      </c>
      <c r="E565" s="1" t="str">
        <f t="shared" si="24"/>
        <v>持仓</v>
      </c>
      <c r="F565" s="1" t="str">
        <f t="shared" si="25"/>
        <v>趋势上升,趋势溢价持有</v>
      </c>
      <c r="G565" s="20" t="str">
        <f t="shared" si="26"/>
        <v>持仓</v>
      </c>
      <c r="I565" s="1">
        <f>价格指标计算!B565</f>
        <v>2.9205999999999999</v>
      </c>
      <c r="J565" s="1">
        <f>价格指标计算!Q565</f>
        <v>1.4999999999999999E-2</v>
      </c>
      <c r="K565" s="1">
        <f>RRG趋势计算!D564</f>
        <v>8.9752487424088478E-2</v>
      </c>
      <c r="L565" s="1">
        <f>RRG趋势计算!G564</f>
        <v>-0.42116293452110209</v>
      </c>
    </row>
    <row r="566" spans="1:12">
      <c r="A566" s="21">
        <f>RRG趋势计算!A565</f>
        <v>45384</v>
      </c>
      <c r="B566" s="1" t="str">
        <f>RRG趋势计算!H565</f>
        <v>减弱</v>
      </c>
      <c r="C566" s="1" t="str">
        <f>价格指标计算!R566</f>
        <v>贵</v>
      </c>
      <c r="D566" s="1" t="str">
        <f>RRG趋势计算!F565</f>
        <v>上升</v>
      </c>
      <c r="E566" s="1" t="str">
        <f t="shared" si="24"/>
        <v>持仓</v>
      </c>
      <c r="F566" s="1" t="str">
        <f t="shared" si="25"/>
        <v>趋势上升,趋势溢价持有</v>
      </c>
      <c r="G566" s="20" t="str">
        <f t="shared" si="26"/>
        <v>持仓</v>
      </c>
      <c r="I566" s="1">
        <f>价格指标计算!B566</f>
        <v>2.9241999999999999</v>
      </c>
      <c r="J566" s="1">
        <f>价格指标计算!Q566</f>
        <v>3.6999999999999998E-2</v>
      </c>
      <c r="K566" s="1">
        <f>RRG趋势计算!D565</f>
        <v>9.8027069131600975E-2</v>
      </c>
      <c r="L566" s="1">
        <f>RRG趋势计算!G565</f>
        <v>-0.31943768642410664</v>
      </c>
    </row>
    <row r="567" spans="1:12">
      <c r="A567" s="21">
        <f>RRG趋势计算!A566</f>
        <v>45385</v>
      </c>
      <c r="B567" s="1" t="str">
        <f>RRG趋势计算!H566</f>
        <v>减弱</v>
      </c>
      <c r="C567" s="1" t="str">
        <f>价格指标计算!R567</f>
        <v>贵</v>
      </c>
      <c r="D567" s="1" t="str">
        <f>RRG趋势计算!F566</f>
        <v>上升</v>
      </c>
      <c r="E567" s="1" t="str">
        <f t="shared" si="24"/>
        <v>持仓</v>
      </c>
      <c r="F567" s="1" t="str">
        <f t="shared" si="25"/>
        <v>趋势上升,趋势溢价持有</v>
      </c>
      <c r="G567" s="20" t="str">
        <f t="shared" si="26"/>
        <v>持仓</v>
      </c>
      <c r="I567" s="1">
        <f>价格指标计算!B567</f>
        <v>2.9106999999999998</v>
      </c>
      <c r="J567" s="1">
        <f>价格指标计算!Q567</f>
        <v>3.3000000000000002E-2</v>
      </c>
      <c r="K567" s="1">
        <f>RRG趋势计算!D566</f>
        <v>0.1569173981892158</v>
      </c>
      <c r="L567" s="1">
        <f>RRG趋势计算!G566</f>
        <v>-0.20663506277955879</v>
      </c>
    </row>
    <row r="568" spans="1:12">
      <c r="A568" s="21">
        <f>RRG趋势计算!A567</f>
        <v>45389</v>
      </c>
      <c r="B568" s="1" t="str">
        <f>RRG趋势计算!H567</f>
        <v>减弱</v>
      </c>
      <c r="C568" s="1" t="str">
        <f>价格指标计算!R568</f>
        <v>贵</v>
      </c>
      <c r="D568" s="1" t="str">
        <f>RRG趋势计算!F567</f>
        <v>上升</v>
      </c>
      <c r="E568" s="1" t="str">
        <f t="shared" si="24"/>
        <v>持仓</v>
      </c>
      <c r="F568" s="1" t="str">
        <f t="shared" si="25"/>
        <v>趋势上升,趋势溢价持有</v>
      </c>
      <c r="G568" s="20" t="str">
        <f t="shared" si="26"/>
        <v>持仓</v>
      </c>
      <c r="I568" s="1">
        <f>价格指标计算!B568</f>
        <v>2.9098000000000002</v>
      </c>
      <c r="J568" s="1">
        <f>价格指标计算!Q568</f>
        <v>3.3000000000000002E-2</v>
      </c>
      <c r="K568" s="1">
        <f>RRG趋势计算!D567</f>
        <v>0.17924943423222039</v>
      </c>
      <c r="L568" s="1">
        <f>RRG趋势计算!G567</f>
        <v>-0.1444132796537767</v>
      </c>
    </row>
    <row r="569" spans="1:12">
      <c r="A569" s="21">
        <f>RRG趋势计算!A568</f>
        <v>45390</v>
      </c>
      <c r="B569" s="1" t="str">
        <f>RRG趋势计算!H568</f>
        <v>减弱</v>
      </c>
      <c r="C569" s="1" t="str">
        <f>价格指标计算!R569</f>
        <v>贵</v>
      </c>
      <c r="D569" s="1" t="str">
        <f>RRG趋势计算!F568</f>
        <v>上升</v>
      </c>
      <c r="E569" s="1" t="str">
        <f t="shared" si="24"/>
        <v>持仓</v>
      </c>
      <c r="F569" s="1" t="str">
        <f t="shared" si="25"/>
        <v>趋势上升,趋势溢价持有</v>
      </c>
      <c r="G569" s="20" t="str">
        <f t="shared" si="26"/>
        <v>持仓</v>
      </c>
      <c r="I569" s="1">
        <f>价格指标计算!B569</f>
        <v>2.9047999999999998</v>
      </c>
      <c r="J569" s="1">
        <f>价格指标计算!Q569</f>
        <v>5.8500000000000003E-2</v>
      </c>
      <c r="K569" s="1">
        <f>RRG趋势计算!D568</f>
        <v>0.17724686530531386</v>
      </c>
      <c r="L569" s="1">
        <f>RRG趋势计算!G568</f>
        <v>-0.14215035753486482</v>
      </c>
    </row>
    <row r="570" spans="1:12">
      <c r="A570" s="21">
        <f>RRG趋势计算!A569</f>
        <v>45391</v>
      </c>
      <c r="B570" s="1" t="str">
        <f>RRG趋势计算!H569</f>
        <v>减弱</v>
      </c>
      <c r="C570" s="1" t="str">
        <f>价格指标计算!R570</f>
        <v>贵</v>
      </c>
      <c r="D570" s="1" t="str">
        <f>RRG趋势计算!F569</f>
        <v>上升</v>
      </c>
      <c r="E570" s="1" t="str">
        <f t="shared" si="24"/>
        <v>持仓</v>
      </c>
      <c r="F570" s="1" t="str">
        <f t="shared" si="25"/>
        <v>趋势上升,趋势溢价持有</v>
      </c>
      <c r="G570" s="20" t="str">
        <f t="shared" si="26"/>
        <v>持仓</v>
      </c>
      <c r="I570" s="1">
        <f>价格指标计算!B570</f>
        <v>2.8946000000000001</v>
      </c>
      <c r="J570" s="1">
        <f>价格指标计算!Q570</f>
        <v>7.6499999999999999E-2</v>
      </c>
      <c r="K570" s="1">
        <f>RRG趋势计算!D569</f>
        <v>0.202380611475661</v>
      </c>
      <c r="L570" s="1">
        <f>RRG趋势计算!G569</f>
        <v>-6.1525985917443293E-2</v>
      </c>
    </row>
    <row r="571" spans="1:12">
      <c r="A571" s="21">
        <f>RRG趋势计算!A570</f>
        <v>45392</v>
      </c>
      <c r="B571" s="1" t="str">
        <f>RRG趋势计算!H570</f>
        <v>减弱</v>
      </c>
      <c r="C571" s="1" t="str">
        <f>价格指标计算!R571</f>
        <v>贵</v>
      </c>
      <c r="D571" s="1" t="str">
        <f>RRG趋势计算!F570</f>
        <v>上升</v>
      </c>
      <c r="E571" s="1" t="str">
        <f t="shared" si="24"/>
        <v>持仓</v>
      </c>
      <c r="F571" s="1" t="str">
        <f t="shared" si="25"/>
        <v>趋势上升,趋势溢价持有</v>
      </c>
      <c r="G571" s="20" t="str">
        <f t="shared" si="26"/>
        <v>持仓</v>
      </c>
      <c r="I571" s="1">
        <f>价格指标计算!B571</f>
        <v>2.8944000000000001</v>
      </c>
      <c r="J571" s="1">
        <f>价格指标计算!Q571</f>
        <v>6.8500000000000005E-2</v>
      </c>
      <c r="K571" s="1">
        <f>RRG趋势计算!D570</f>
        <v>0.20261607765084122</v>
      </c>
      <c r="L571" s="1">
        <f>RRG趋势计算!G570</f>
        <v>-4.3238274177492819E-2</v>
      </c>
    </row>
    <row r="572" spans="1:12">
      <c r="A572" s="21">
        <f>RRG趋势计算!A571</f>
        <v>45393</v>
      </c>
      <c r="B572" s="1" t="str">
        <f>RRG趋势计算!H571</f>
        <v>减弱</v>
      </c>
      <c r="C572" s="1" t="str">
        <f>价格指标计算!R572</f>
        <v>贵</v>
      </c>
      <c r="D572" s="1" t="str">
        <f>RRG趋势计算!F571</f>
        <v>上升</v>
      </c>
      <c r="E572" s="1" t="str">
        <f t="shared" si="24"/>
        <v>持仓</v>
      </c>
      <c r="F572" s="1" t="str">
        <f t="shared" si="25"/>
        <v>趋势上升,趋势溢价持有</v>
      </c>
      <c r="G572" s="20" t="str">
        <f t="shared" si="26"/>
        <v>持仓</v>
      </c>
      <c r="I572" s="1">
        <f>价格指标计算!B572</f>
        <v>2.8944000000000001</v>
      </c>
      <c r="J572" s="1">
        <f>价格指标计算!Q572</f>
        <v>0.09</v>
      </c>
      <c r="K572" s="1">
        <f>RRG趋势计算!D571</f>
        <v>0.21516933906284841</v>
      </c>
      <c r="L572" s="1">
        <f>RRG趋势计算!G571</f>
        <v>-8.4522749884907711E-3</v>
      </c>
    </row>
    <row r="573" spans="1:12">
      <c r="A573" s="21">
        <f>RRG趋势计算!A572</f>
        <v>45394</v>
      </c>
      <c r="B573" s="1" t="str">
        <f>RRG趋势计算!H572</f>
        <v>领先</v>
      </c>
      <c r="C573" s="1" t="str">
        <f>价格指标计算!R573</f>
        <v>贵</v>
      </c>
      <c r="D573" s="1" t="str">
        <f>RRG趋势计算!F572</f>
        <v>上升</v>
      </c>
      <c r="E573" s="1" t="str">
        <f t="shared" si="24"/>
        <v>持仓</v>
      </c>
      <c r="F573" s="1" t="str">
        <f t="shared" si="25"/>
        <v>趋势上升,趋势溢价持有</v>
      </c>
      <c r="G573" s="20" t="str">
        <f t="shared" si="26"/>
        <v>持仓</v>
      </c>
      <c r="I573" s="1">
        <f>价格指标计算!B573</f>
        <v>2.8668999999999998</v>
      </c>
      <c r="J573" s="1">
        <f>价格指标计算!Q573</f>
        <v>9.4E-2</v>
      </c>
      <c r="K573" s="1">
        <f>RRG趋势计算!D572</f>
        <v>0.30536945695660567</v>
      </c>
      <c r="L573" s="1">
        <f>RRG趋势计算!G572</f>
        <v>0.13057700916374593</v>
      </c>
    </row>
    <row r="574" spans="1:12">
      <c r="A574" s="21">
        <f>RRG趋势计算!A573</f>
        <v>45397</v>
      </c>
      <c r="B574" s="1" t="str">
        <f>RRG趋势计算!H573</f>
        <v>领先</v>
      </c>
      <c r="C574" s="1" t="str">
        <f>价格指标计算!R574</f>
        <v>贵</v>
      </c>
      <c r="D574" s="1" t="str">
        <f>RRG趋势计算!F573</f>
        <v>上升</v>
      </c>
      <c r="E574" s="1" t="str">
        <f t="shared" si="24"/>
        <v>持仓</v>
      </c>
      <c r="F574" s="1" t="str">
        <f t="shared" si="25"/>
        <v>趋势上升,趋势溢价持有</v>
      </c>
      <c r="G574" s="20" t="str">
        <f t="shared" si="26"/>
        <v>持仓</v>
      </c>
      <c r="I574" s="1">
        <f>价格指标计算!B574</f>
        <v>2.8569</v>
      </c>
      <c r="J574" s="1">
        <f>价格指标计算!Q574</f>
        <v>8.2500000000000004E-2</v>
      </c>
      <c r="K574" s="1">
        <f>RRG趋势计算!D573</f>
        <v>0.32579266409875629</v>
      </c>
      <c r="L574" s="1">
        <f>RRG趋势计算!G573</f>
        <v>0.19556039819397242</v>
      </c>
    </row>
    <row r="575" spans="1:12">
      <c r="A575" s="21">
        <f>RRG趋势计算!A574</f>
        <v>45398</v>
      </c>
      <c r="B575" s="1" t="str">
        <f>RRG趋势计算!H574</f>
        <v>领先</v>
      </c>
      <c r="C575" s="1" t="str">
        <f>价格指标计算!R575</f>
        <v>贵</v>
      </c>
      <c r="D575" s="1" t="str">
        <f>RRG趋势计算!F574</f>
        <v>上升</v>
      </c>
      <c r="E575" s="1" t="str">
        <f t="shared" si="24"/>
        <v>持仓</v>
      </c>
      <c r="F575" s="1" t="str">
        <f t="shared" si="25"/>
        <v>趋势上升,趋势溢价持有</v>
      </c>
      <c r="G575" s="20" t="str">
        <f t="shared" si="26"/>
        <v>持仓</v>
      </c>
      <c r="I575" s="1">
        <f>价格指标计算!B575</f>
        <v>2.8502000000000001</v>
      </c>
      <c r="J575" s="1">
        <f>价格指标计算!Q575</f>
        <v>8.6000000000000007E-2</v>
      </c>
      <c r="K575" s="1">
        <f>RRG趋势计算!D574</f>
        <v>0.36394527276821798</v>
      </c>
      <c r="L575" s="1">
        <f>RRG趋势计算!G574</f>
        <v>0.25835894558878802</v>
      </c>
    </row>
    <row r="576" spans="1:12">
      <c r="A576" s="21">
        <f>RRG趋势计算!A575</f>
        <v>45399</v>
      </c>
      <c r="B576" s="1" t="str">
        <f>RRG趋势计算!H575</f>
        <v>领先</v>
      </c>
      <c r="C576" s="1" t="str">
        <f>价格指标计算!R576</f>
        <v>贵</v>
      </c>
      <c r="D576" s="1" t="str">
        <f>RRG趋势计算!F575</f>
        <v>上升</v>
      </c>
      <c r="E576" s="1" t="str">
        <f t="shared" si="24"/>
        <v>持仓</v>
      </c>
      <c r="F576" s="1" t="str">
        <f t="shared" si="25"/>
        <v>趋势上升,趋势溢价持有</v>
      </c>
      <c r="G576" s="20" t="str">
        <f t="shared" si="26"/>
        <v>持仓</v>
      </c>
      <c r="I576" s="1">
        <f>价格指标计算!B576</f>
        <v>2.8304999999999998</v>
      </c>
      <c r="J576" s="1">
        <f>价格指标计算!Q576</f>
        <v>7.6499999999999999E-2</v>
      </c>
      <c r="K576" s="1">
        <f>RRG趋势计算!D575</f>
        <v>0.47037406929717474</v>
      </c>
      <c r="L576" s="1">
        <f>RRG趋势计算!G575</f>
        <v>0.33757454734635317</v>
      </c>
    </row>
    <row r="577" spans="1:12">
      <c r="A577" s="21">
        <f>RRG趋势计算!A576</f>
        <v>45400</v>
      </c>
      <c r="B577" s="1" t="str">
        <f>RRG趋势计算!H576</f>
        <v>领先</v>
      </c>
      <c r="C577" s="1" t="str">
        <f>价格指标计算!R577</f>
        <v>贵</v>
      </c>
      <c r="D577" s="1" t="str">
        <f>RRG趋势计算!F576</f>
        <v>上升</v>
      </c>
      <c r="E577" s="1" t="str">
        <f t="shared" si="24"/>
        <v>持仓</v>
      </c>
      <c r="F577" s="1" t="str">
        <f t="shared" si="25"/>
        <v>趋势上升,趋势溢价持有</v>
      </c>
      <c r="G577" s="20" t="str">
        <f t="shared" si="26"/>
        <v>持仓</v>
      </c>
      <c r="I577" s="1">
        <f>价格指标计算!B577</f>
        <v>2.7761</v>
      </c>
      <c r="J577" s="1">
        <f>价格指标计算!Q577</f>
        <v>4.8500000000000001E-2</v>
      </c>
      <c r="K577" s="1">
        <f>RRG趋势计算!D576</f>
        <v>0.55854109711679367</v>
      </c>
      <c r="L577" s="1">
        <f>RRG趋势计算!G576</f>
        <v>0.40071924970470629</v>
      </c>
    </row>
    <row r="578" spans="1:12">
      <c r="A578" s="21">
        <f>RRG趋势计算!A577</f>
        <v>45401</v>
      </c>
      <c r="B578" s="1" t="str">
        <f>RRG趋势计算!H577</f>
        <v>领先</v>
      </c>
      <c r="C578" s="1" t="str">
        <f>价格指标计算!R578</f>
        <v>贵</v>
      </c>
      <c r="D578" s="1" t="str">
        <f>RRG趋势计算!F577</f>
        <v>上升</v>
      </c>
      <c r="E578" s="1" t="str">
        <f t="shared" si="24"/>
        <v>持仓</v>
      </c>
      <c r="F578" s="1" t="str">
        <f t="shared" si="25"/>
        <v>趋势上升,趋势溢价持有</v>
      </c>
      <c r="G578" s="20" t="str">
        <f t="shared" si="26"/>
        <v>持仓</v>
      </c>
      <c r="I578" s="1">
        <f>价格指标计算!B578</f>
        <v>2.7359</v>
      </c>
      <c r="J578" s="1">
        <f>价格指标计算!Q578</f>
        <v>6.9999999999999993E-3</v>
      </c>
      <c r="K578" s="1">
        <f>RRG趋势计算!D577</f>
        <v>0.67825937866274888</v>
      </c>
      <c r="L578" s="1">
        <f>RRG趋势计算!G577</f>
        <v>0.5885068912386604</v>
      </c>
    </row>
    <row r="579" spans="1:12">
      <c r="A579" s="21">
        <f>RRG趋势计算!A578</f>
        <v>45404</v>
      </c>
      <c r="B579" s="1" t="str">
        <f>RRG趋势计算!H578</f>
        <v>领先</v>
      </c>
      <c r="C579" s="1" t="str">
        <f>价格指标计算!R579</f>
        <v>贵</v>
      </c>
      <c r="D579" s="1" t="str">
        <f>RRG趋势计算!F578</f>
        <v>上升</v>
      </c>
      <c r="E579" s="1" t="str">
        <f t="shared" si="24"/>
        <v>持仓</v>
      </c>
      <c r="F579" s="1" t="str">
        <f t="shared" si="25"/>
        <v>趋势上升,趋势溢价持有</v>
      </c>
      <c r="G579" s="20" t="str">
        <f t="shared" si="26"/>
        <v>持仓</v>
      </c>
      <c r="I579" s="1">
        <f>价格指标计算!B579</f>
        <v>2.6949000000000001</v>
      </c>
      <c r="J579" s="1">
        <f>价格指标计算!Q579</f>
        <v>3.0000000000000001E-3</v>
      </c>
      <c r="K579" s="1">
        <f>RRG趋势计算!D578</f>
        <v>0.83008284095751339</v>
      </c>
      <c r="L579" s="1">
        <f>RRG趋势计算!G578</f>
        <v>0.73205577182591242</v>
      </c>
    </row>
    <row r="580" spans="1:12">
      <c r="A580" s="21">
        <f>RRG趋势计算!A579</f>
        <v>45405</v>
      </c>
      <c r="B580" s="1" t="str">
        <f>RRG趋势计算!H579</f>
        <v>领先</v>
      </c>
      <c r="C580" s="1" t="str">
        <f>价格指标计算!R580</f>
        <v>贵</v>
      </c>
      <c r="D580" s="1" t="str">
        <f>RRG趋势计算!F579</f>
        <v>上升</v>
      </c>
      <c r="E580" s="1" t="str">
        <f t="shared" si="24"/>
        <v>持仓</v>
      </c>
      <c r="F580" s="1" t="str">
        <f t="shared" si="25"/>
        <v>趋势上升,趋势溢价持有</v>
      </c>
      <c r="G580" s="20" t="str">
        <f t="shared" si="26"/>
        <v>持仓</v>
      </c>
      <c r="I580" s="1">
        <f>价格指标计算!B580</f>
        <v>2.6333000000000002</v>
      </c>
      <c r="J580" s="1">
        <f>价格指标计算!Q580</f>
        <v>3.0000000000000001E-3</v>
      </c>
      <c r="K580" s="1">
        <f>RRG趋势计算!D579</f>
        <v>1.0992660607068494</v>
      </c>
      <c r="L580" s="1">
        <f>RRG趋势计算!G579</f>
        <v>0.94234866251763361</v>
      </c>
    </row>
    <row r="581" spans="1:12">
      <c r="A581" s="21">
        <f>RRG趋势计算!A580</f>
        <v>45406</v>
      </c>
      <c r="B581" s="1" t="str">
        <f>RRG趋势计算!H580</f>
        <v>领先</v>
      </c>
      <c r="C581" s="1" t="str">
        <f>价格指标计算!R581</f>
        <v>贵</v>
      </c>
      <c r="D581" s="1" t="str">
        <f>RRG趋势计算!F580</f>
        <v>上升</v>
      </c>
      <c r="E581" s="1" t="str">
        <f t="shared" ref="E581:E644" si="27">IF(OR(B581="",C581="",D581=""),"",IF(D581="上升","持仓",IF(AND(B581="减弱",C581="贵"),"空仓",IF(AND(B581="减弱",C581="中性"),"空仓",IF(AND(B581="改善",C581="贵"),"空仓",IF(B581="滞后","空仓","持仓"))))))</f>
        <v>持仓</v>
      </c>
      <c r="F581" s="1" t="str">
        <f t="shared" ref="F581:F644" si="28">IF(OR(B581="",C581="",D581=""),"",IF(D581="上升","趋势上升,趋势溢价持有",IF(AND(B581="减弱",C581="贵"),"趋势减弱+价格贵+下降,卖出",IF(AND(B581="减弱",C581="中性"),"趋势减弱+中性+下降,卖出预警",IF(AND(B581="改善",C581="贵"),"趋势改善+贵+下降,卖出",IF(B581="滞后","趋势滞后+下降,空仓","趋势尚可+下降,持有"))))))</f>
        <v>趋势上升,趋势溢价持有</v>
      </c>
      <c r="G581" s="20" t="str">
        <f t="shared" ref="G581:G644" si="29">E581</f>
        <v>持仓</v>
      </c>
      <c r="I581" s="1">
        <f>价格指标计算!B581</f>
        <v>2.6825999999999999</v>
      </c>
      <c r="J581" s="1">
        <f>价格指标计算!Q581</f>
        <v>7.0000000000000001E-3</v>
      </c>
      <c r="K581" s="1">
        <f>RRG趋势计算!D580</f>
        <v>0.94330985226498409</v>
      </c>
      <c r="L581" s="1">
        <f>RRG趋势计算!G580</f>
        <v>0.7640604180327637</v>
      </c>
    </row>
    <row r="582" spans="1:12">
      <c r="A582" s="21">
        <f>RRG趋势计算!A581</f>
        <v>45407</v>
      </c>
      <c r="B582" s="1" t="str">
        <f>RRG趋势计算!H581</f>
        <v>领先</v>
      </c>
      <c r="C582" s="1" t="str">
        <f>价格指标计算!R582</f>
        <v>贵</v>
      </c>
      <c r="D582" s="1" t="str">
        <f>RRG趋势计算!F581</f>
        <v>上升</v>
      </c>
      <c r="E582" s="1" t="str">
        <f t="shared" si="27"/>
        <v>持仓</v>
      </c>
      <c r="F582" s="1" t="str">
        <f t="shared" si="28"/>
        <v>趋势上升,趋势溢价持有</v>
      </c>
      <c r="G582" s="20" t="str">
        <f t="shared" si="29"/>
        <v>持仓</v>
      </c>
      <c r="I582" s="1">
        <f>价格指标计算!B582</f>
        <v>2.6981000000000002</v>
      </c>
      <c r="J582" s="1">
        <f>价格指标计算!Q582</f>
        <v>1.2999999999999999E-2</v>
      </c>
      <c r="K582" s="1">
        <f>RRG趋势计算!D581</f>
        <v>0.85591816000538667</v>
      </c>
      <c r="L582" s="1">
        <f>RRG趋势计算!G581</f>
        <v>0.67867129470007281</v>
      </c>
    </row>
    <row r="583" spans="1:12">
      <c r="A583" s="21">
        <f>RRG趋势计算!A582</f>
        <v>45408</v>
      </c>
      <c r="B583" s="1" t="str">
        <f>RRG趋势计算!H582</f>
        <v>领先</v>
      </c>
      <c r="C583" s="1" t="str">
        <f>价格指标计算!R583</f>
        <v>贵</v>
      </c>
      <c r="D583" s="1" t="str">
        <f>RRG趋势计算!F582</f>
        <v>上升</v>
      </c>
      <c r="E583" s="1" t="str">
        <f t="shared" si="27"/>
        <v>持仓</v>
      </c>
      <c r="F583" s="1" t="str">
        <f t="shared" si="28"/>
        <v>趋势上升,趋势溢价持有</v>
      </c>
      <c r="G583" s="20" t="str">
        <f t="shared" si="29"/>
        <v>持仓</v>
      </c>
      <c r="I583" s="1">
        <f>价格指标计算!B583</f>
        <v>2.72</v>
      </c>
      <c r="J583" s="1">
        <f>价格指标计算!Q583</f>
        <v>1.0999999999999999E-2</v>
      </c>
      <c r="K583" s="1">
        <f>RRG趋势计算!D582</f>
        <v>0.68670039422553675</v>
      </c>
      <c r="L583" s="1">
        <f>RRG趋势计算!G582</f>
        <v>0.48431978274987575</v>
      </c>
    </row>
    <row r="584" spans="1:12">
      <c r="A584" s="21">
        <f>RRG趋势计算!A583</f>
        <v>45410</v>
      </c>
      <c r="B584" s="1" t="str">
        <f>RRG趋势计算!H583</f>
        <v>领先</v>
      </c>
      <c r="C584" s="1" t="str">
        <f>价格指标计算!R584</f>
        <v>贵</v>
      </c>
      <c r="D584" s="1" t="str">
        <f>RRG趋势计算!F583</f>
        <v>上升</v>
      </c>
      <c r="E584" s="1" t="str">
        <f t="shared" si="27"/>
        <v>持仓</v>
      </c>
      <c r="F584" s="1" t="str">
        <f t="shared" si="28"/>
        <v>趋势上升,趋势溢价持有</v>
      </c>
      <c r="G584" s="20" t="str">
        <f t="shared" si="29"/>
        <v>持仓</v>
      </c>
      <c r="I584" s="1">
        <f>价格指标计算!B584</f>
        <v>2.7452000000000001</v>
      </c>
      <c r="J584" s="1">
        <f>价格指标计算!Q584</f>
        <v>1.7000000000000001E-2</v>
      </c>
      <c r="K584" s="1">
        <f>RRG趋势计算!D583</f>
        <v>0.52318553875772</v>
      </c>
      <c r="L584" s="1">
        <f>RRG趋势计算!G583</f>
        <v>0.32056946110687878</v>
      </c>
    </row>
    <row r="585" spans="1:12">
      <c r="A585" s="21">
        <f>RRG趋势计算!A584</f>
        <v>45411</v>
      </c>
      <c r="B585" s="1" t="str">
        <f>RRG趋势计算!H584</f>
        <v>领先</v>
      </c>
      <c r="C585" s="1" t="str">
        <f>价格指标计算!R585</f>
        <v>贵</v>
      </c>
      <c r="D585" s="1" t="str">
        <f>RRG趋势计算!F584</f>
        <v>上升</v>
      </c>
      <c r="E585" s="1" t="str">
        <f t="shared" si="27"/>
        <v>持仓</v>
      </c>
      <c r="F585" s="1" t="str">
        <f t="shared" si="28"/>
        <v>趋势上升,趋势溢价持有</v>
      </c>
      <c r="G585" s="20" t="str">
        <f t="shared" si="29"/>
        <v>持仓</v>
      </c>
      <c r="I585" s="1">
        <f>价格指标计算!B585</f>
        <v>2.7904</v>
      </c>
      <c r="J585" s="1">
        <f>价格指标计算!Q585</f>
        <v>2.1000000000000001E-2</v>
      </c>
      <c r="K585" s="1">
        <f>RRG趋势计算!D584</f>
        <v>0.37244293310407794</v>
      </c>
      <c r="L585" s="1">
        <f>RRG趋势计算!G584</f>
        <v>0.15727359404122954</v>
      </c>
    </row>
    <row r="586" spans="1:12">
      <c r="A586" s="21">
        <f>RRG趋势计算!A585</f>
        <v>45412</v>
      </c>
      <c r="B586" s="1" t="str">
        <f>RRG趋势计算!H585</f>
        <v>领先</v>
      </c>
      <c r="C586" s="1" t="str">
        <f>价格指标计算!R586</f>
        <v>贵</v>
      </c>
      <c r="D586" s="1" t="str">
        <f>RRG趋势计算!F585</f>
        <v>上升</v>
      </c>
      <c r="E586" s="1" t="str">
        <f t="shared" si="27"/>
        <v>持仓</v>
      </c>
      <c r="F586" s="1" t="str">
        <f t="shared" si="28"/>
        <v>趋势上升,趋势溢价持有</v>
      </c>
      <c r="G586" s="20" t="str">
        <f t="shared" si="29"/>
        <v>持仓</v>
      </c>
      <c r="I586" s="1">
        <f>价格指标计算!B586</f>
        <v>2.7703000000000002</v>
      </c>
      <c r="J586" s="1">
        <f>价格指标计算!Q586</f>
        <v>2.3E-2</v>
      </c>
      <c r="K586" s="1">
        <f>RRG趋势计算!D585</f>
        <v>0.44934974164934083</v>
      </c>
      <c r="L586" s="1">
        <f>RRG趋势计算!G585</f>
        <v>0.14398028469273516</v>
      </c>
    </row>
    <row r="587" spans="1:12">
      <c r="A587" s="21">
        <f>RRG趋势计算!A586</f>
        <v>45418</v>
      </c>
      <c r="B587" s="1" t="str">
        <f>RRG趋势计算!H586</f>
        <v>领先</v>
      </c>
      <c r="C587" s="1" t="str">
        <f>价格指标计算!R587</f>
        <v>贵</v>
      </c>
      <c r="D587" s="1" t="str">
        <f>RRG趋势计算!F586</f>
        <v>上升</v>
      </c>
      <c r="E587" s="1" t="str">
        <f t="shared" si="27"/>
        <v>持仓</v>
      </c>
      <c r="F587" s="1" t="str">
        <f t="shared" si="28"/>
        <v>趋势上升,趋势溢价持有</v>
      </c>
      <c r="G587" s="20" t="str">
        <f t="shared" si="29"/>
        <v>持仓</v>
      </c>
      <c r="I587" s="1">
        <f>价格指标计算!B587</f>
        <v>2.7711999999999999</v>
      </c>
      <c r="J587" s="1">
        <f>价格指标计算!Q587</f>
        <v>3.1E-2</v>
      </c>
      <c r="K587" s="1">
        <f>RRG趋势计算!D586</f>
        <v>0.41533530194337587</v>
      </c>
      <c r="L587" s="1">
        <f>RRG趋势计算!G586</f>
        <v>8.9542637844619577E-2</v>
      </c>
    </row>
    <row r="588" spans="1:12">
      <c r="A588" s="21">
        <f>RRG趋势计算!A587</f>
        <v>45419</v>
      </c>
      <c r="B588" s="1" t="str">
        <f>RRG趋势计算!H587</f>
        <v>领先</v>
      </c>
      <c r="C588" s="1" t="str">
        <f>价格指标计算!R588</f>
        <v>贵</v>
      </c>
      <c r="D588" s="1" t="str">
        <f>RRG趋势计算!F587</f>
        <v>上升</v>
      </c>
      <c r="E588" s="1" t="str">
        <f t="shared" si="27"/>
        <v>持仓</v>
      </c>
      <c r="F588" s="1" t="str">
        <f t="shared" si="28"/>
        <v>趋势上升,趋势溢价持有</v>
      </c>
      <c r="G588" s="20" t="str">
        <f t="shared" si="29"/>
        <v>持仓</v>
      </c>
      <c r="I588" s="1">
        <f>价格指标计算!B588</f>
        <v>2.7383999999999999</v>
      </c>
      <c r="J588" s="1">
        <f>价格指标计算!Q588</f>
        <v>2.7E-2</v>
      </c>
      <c r="K588" s="1">
        <f>RRG趋势计算!D587</f>
        <v>0.51422783000081296</v>
      </c>
      <c r="L588" s="1">
        <f>RRG趋势计算!G587</f>
        <v>0.15028255723259498</v>
      </c>
    </row>
    <row r="589" spans="1:12">
      <c r="A589" s="21">
        <f>RRG趋势计算!A588</f>
        <v>45420</v>
      </c>
      <c r="B589" s="1" t="str">
        <f>RRG趋势计算!H588</f>
        <v>领先</v>
      </c>
      <c r="C589" s="1" t="str">
        <f>价格指标计算!R589</f>
        <v>贵</v>
      </c>
      <c r="D589" s="1" t="str">
        <f>RRG趋势计算!F588</f>
        <v>上升</v>
      </c>
      <c r="E589" s="1" t="str">
        <f t="shared" si="27"/>
        <v>持仓</v>
      </c>
      <c r="F589" s="1" t="str">
        <f t="shared" si="28"/>
        <v>趋势上升,趋势溢价持有</v>
      </c>
      <c r="G589" s="20" t="str">
        <f t="shared" si="29"/>
        <v>持仓</v>
      </c>
      <c r="I589" s="1">
        <f>价格指标计算!B589</f>
        <v>2.7151000000000001</v>
      </c>
      <c r="J589" s="1">
        <f>价格指标计算!Q589</f>
        <v>1.7000000000000001E-2</v>
      </c>
      <c r="K589" s="1">
        <f>RRG趋势计算!D588</f>
        <v>0.58446742468267754</v>
      </c>
      <c r="L589" s="1">
        <f>RRG趋势计算!G588</f>
        <v>0.1140933553855028</v>
      </c>
    </row>
    <row r="590" spans="1:12">
      <c r="A590" s="21">
        <f>RRG趋势计算!A589</f>
        <v>45421</v>
      </c>
      <c r="B590" s="1" t="str">
        <f>RRG趋势计算!H589</f>
        <v>减弱</v>
      </c>
      <c r="C590" s="1" t="str">
        <f>价格指标计算!R590</f>
        <v>贵</v>
      </c>
      <c r="D590" s="1" t="str">
        <f>RRG趋势计算!F589</f>
        <v>上升</v>
      </c>
      <c r="E590" s="1" t="str">
        <f t="shared" si="27"/>
        <v>持仓</v>
      </c>
      <c r="F590" s="1" t="str">
        <f t="shared" si="28"/>
        <v>趋势上升,趋势溢价持有</v>
      </c>
      <c r="G590" s="20" t="str">
        <f t="shared" si="29"/>
        <v>持仓</v>
      </c>
      <c r="I590" s="1">
        <f>价格指标计算!B590</f>
        <v>2.7259000000000002</v>
      </c>
      <c r="J590" s="1">
        <f>价格指标计算!Q590</f>
        <v>1.4999999999999999E-2</v>
      </c>
      <c r="K590" s="1">
        <f>RRG趋势计算!D589</f>
        <v>0.5259209065720194</v>
      </c>
      <c r="L590" s="1">
        <f>RRG趋势计算!G589</f>
        <v>-3.2620190544774275E-2</v>
      </c>
    </row>
    <row r="591" spans="1:12">
      <c r="A591" s="21">
        <f>RRG趋势计算!A590</f>
        <v>45422</v>
      </c>
      <c r="B591" s="1" t="str">
        <f>RRG趋势计算!H590</f>
        <v>减弱</v>
      </c>
      <c r="C591" s="1" t="str">
        <f>价格指标计算!R591</f>
        <v>贵</v>
      </c>
      <c r="D591" s="1" t="str">
        <f>RRG趋势计算!F590</f>
        <v>上升</v>
      </c>
      <c r="E591" s="1" t="str">
        <f t="shared" si="27"/>
        <v>持仓</v>
      </c>
      <c r="F591" s="1" t="str">
        <f t="shared" si="28"/>
        <v>趋势上升,趋势溢价持有</v>
      </c>
      <c r="G591" s="20" t="str">
        <f t="shared" si="29"/>
        <v>持仓</v>
      </c>
      <c r="I591" s="1">
        <f>价格指标计算!B591</f>
        <v>2.7381000000000002</v>
      </c>
      <c r="J591" s="1">
        <f>价格指标计算!Q591</f>
        <v>2.9000000000000001E-2</v>
      </c>
      <c r="K591" s="1">
        <f>RRG趋势计算!D590</f>
        <v>0.475600821670219</v>
      </c>
      <c r="L591" s="1">
        <f>RRG趋势计算!G590</f>
        <v>-0.20265855699252988</v>
      </c>
    </row>
    <row r="592" spans="1:12">
      <c r="A592" s="21">
        <f>RRG趋势计算!A591</f>
        <v>45423</v>
      </c>
      <c r="B592" s="1" t="str">
        <f>RRG趋势计算!H591</f>
        <v>减弱</v>
      </c>
      <c r="C592" s="1" t="str">
        <f>价格指标计算!R592</f>
        <v>贵</v>
      </c>
      <c r="D592" s="1" t="str">
        <f>RRG趋势计算!F591</f>
        <v>上升</v>
      </c>
      <c r="E592" s="1" t="str">
        <f t="shared" si="27"/>
        <v>持仓</v>
      </c>
      <c r="F592" s="1" t="str">
        <f t="shared" si="28"/>
        <v>趋势上升,趋势溢价持有</v>
      </c>
      <c r="G592" s="20" t="str">
        <f t="shared" si="29"/>
        <v>持仓</v>
      </c>
      <c r="I592" s="1">
        <f>价格指标计算!B592</f>
        <v>2.7587999999999999</v>
      </c>
      <c r="J592" s="1">
        <f>价格指标计算!Q592</f>
        <v>3.3000000000000002E-2</v>
      </c>
      <c r="K592" s="1">
        <f>RRG趋势计算!D591</f>
        <v>0.37499961477234223</v>
      </c>
      <c r="L592" s="1">
        <f>RRG趋势计算!G591</f>
        <v>-0.45508322618517116</v>
      </c>
    </row>
    <row r="593" spans="1:12">
      <c r="A593" s="21">
        <f>RRG趋势计算!A592</f>
        <v>45425</v>
      </c>
      <c r="B593" s="1" t="str">
        <f>RRG趋势计算!H592</f>
        <v>减弱</v>
      </c>
      <c r="C593" s="1" t="str">
        <f>价格指标计算!R593</f>
        <v>贵</v>
      </c>
      <c r="D593" s="1" t="str">
        <f>RRG趋势计算!F592</f>
        <v>上升</v>
      </c>
      <c r="E593" s="1" t="str">
        <f t="shared" si="27"/>
        <v>持仓</v>
      </c>
      <c r="F593" s="1" t="str">
        <f t="shared" si="28"/>
        <v>趋势上升,趋势溢价持有</v>
      </c>
      <c r="G593" s="20" t="str">
        <f t="shared" si="29"/>
        <v>持仓</v>
      </c>
      <c r="I593" s="1">
        <f>价格指标计算!B593</f>
        <v>2.7557</v>
      </c>
      <c r="J593" s="1">
        <f>价格指标计算!Q593</f>
        <v>5.1000000000000004E-2</v>
      </c>
      <c r="K593" s="1">
        <f>RRG趋势计算!D592</f>
        <v>0.48790206876552222</v>
      </c>
      <c r="L593" s="1">
        <f>RRG趋势计算!G592</f>
        <v>-0.61136399194132718</v>
      </c>
    </row>
    <row r="594" spans="1:12">
      <c r="A594" s="21">
        <f>RRG趋势计算!A593</f>
        <v>45426</v>
      </c>
      <c r="B594" s="1" t="str">
        <f>RRG趋势计算!H593</f>
        <v>减弱</v>
      </c>
      <c r="C594" s="1" t="str">
        <f>价格指标计算!R594</f>
        <v>贵</v>
      </c>
      <c r="D594" s="1" t="str">
        <f>RRG趋势计算!F593</f>
        <v>上升</v>
      </c>
      <c r="E594" s="1" t="str">
        <f t="shared" si="27"/>
        <v>持仓</v>
      </c>
      <c r="F594" s="1" t="str">
        <f t="shared" si="28"/>
        <v>趋势上升,趋势溢价持有</v>
      </c>
      <c r="G594" s="20" t="str">
        <f t="shared" si="29"/>
        <v>持仓</v>
      </c>
      <c r="I594" s="1">
        <f>价格指标计算!B594</f>
        <v>2.7553000000000001</v>
      </c>
      <c r="J594" s="1">
        <f>价格指标计算!Q594</f>
        <v>5.2999999999999999E-2</v>
      </c>
      <c r="K594" s="1">
        <f>RRG趋势计算!D593</f>
        <v>0.52825729868555271</v>
      </c>
      <c r="L594" s="1">
        <f>RRG趋势计算!G593</f>
        <v>-0.41505255357943138</v>
      </c>
    </row>
    <row r="595" spans="1:12">
      <c r="A595" s="21">
        <f>RRG趋势计算!A594</f>
        <v>45427</v>
      </c>
      <c r="B595" s="1" t="str">
        <f>RRG趋势计算!H594</f>
        <v>减弱</v>
      </c>
      <c r="C595" s="1" t="str">
        <f>价格指标计算!R595</f>
        <v>贵</v>
      </c>
      <c r="D595" s="1" t="str">
        <f>RRG趋势计算!F594</f>
        <v>上升</v>
      </c>
      <c r="E595" s="1" t="str">
        <f t="shared" si="27"/>
        <v>持仓</v>
      </c>
      <c r="F595" s="1" t="str">
        <f t="shared" si="28"/>
        <v>趋势上升,趋势溢价持有</v>
      </c>
      <c r="G595" s="20" t="str">
        <f t="shared" si="29"/>
        <v>持仓</v>
      </c>
      <c r="I595" s="1">
        <f>价格指标计算!B595</f>
        <v>2.7604000000000002</v>
      </c>
      <c r="J595" s="1">
        <f>价格指标计算!Q595</f>
        <v>6.0999999999999999E-2</v>
      </c>
      <c r="K595" s="1">
        <f>RRG趋势计算!D594</f>
        <v>0.40489423745142528</v>
      </c>
      <c r="L595" s="1">
        <f>RRG趋势计算!G594</f>
        <v>-0.4510239225539614</v>
      </c>
    </row>
    <row r="596" spans="1:12">
      <c r="A596" s="21">
        <f>RRG趋势计算!A595</f>
        <v>45428</v>
      </c>
      <c r="B596" s="1" t="str">
        <f>RRG趋势计算!H595</f>
        <v>减弱</v>
      </c>
      <c r="C596" s="1" t="str">
        <f>价格指标计算!R596</f>
        <v>贵</v>
      </c>
      <c r="D596" s="1" t="str">
        <f>RRG趋势计算!F595</f>
        <v>上升</v>
      </c>
      <c r="E596" s="1" t="str">
        <f t="shared" si="27"/>
        <v>持仓</v>
      </c>
      <c r="F596" s="1" t="str">
        <f t="shared" si="28"/>
        <v>趋势上升,趋势溢价持有</v>
      </c>
      <c r="G596" s="20" t="str">
        <f t="shared" si="29"/>
        <v>持仓</v>
      </c>
      <c r="I596" s="1">
        <f>价格指标计算!B596</f>
        <v>2.7747999999999999</v>
      </c>
      <c r="J596" s="1">
        <f>价格指标计算!Q596</f>
        <v>6.7000000000000004E-2</v>
      </c>
      <c r="K596" s="1">
        <f>RRG趋势计算!D595</f>
        <v>0.32681520224044913</v>
      </c>
      <c r="L596" s="1">
        <f>RRG趋势计算!G595</f>
        <v>-0.35988519198508762</v>
      </c>
    </row>
    <row r="597" spans="1:12">
      <c r="A597" s="21">
        <f>RRG趋势计算!A596</f>
        <v>45429</v>
      </c>
      <c r="B597" s="1" t="str">
        <f>RRG趋势计算!H596</f>
        <v>减弱</v>
      </c>
      <c r="C597" s="1" t="str">
        <f>价格指标计算!R597</f>
        <v>贵</v>
      </c>
      <c r="D597" s="1" t="str">
        <f>RRG趋势计算!F596</f>
        <v>上升</v>
      </c>
      <c r="E597" s="1" t="str">
        <f t="shared" si="27"/>
        <v>持仓</v>
      </c>
      <c r="F597" s="1" t="str">
        <f t="shared" si="28"/>
        <v>趋势上升,趋势溢价持有</v>
      </c>
      <c r="G597" s="20" t="str">
        <f t="shared" si="29"/>
        <v>持仓</v>
      </c>
      <c r="I597" s="1">
        <f>价格指标计算!B597</f>
        <v>2.7909000000000002</v>
      </c>
      <c r="J597" s="1">
        <f>价格指标计算!Q597</f>
        <v>7.9000000000000001E-2</v>
      </c>
      <c r="K597" s="1">
        <f>RRG趋势计算!D596</f>
        <v>0.23035307164809282</v>
      </c>
      <c r="L597" s="1">
        <f>RRG趋势计算!G596</f>
        <v>-0.29283246710962718</v>
      </c>
    </row>
    <row r="598" spans="1:12">
      <c r="A598" s="21">
        <f>RRG趋势计算!A597</f>
        <v>45432</v>
      </c>
      <c r="B598" s="1" t="str">
        <f>RRG趋势计算!H597</f>
        <v>减弱</v>
      </c>
      <c r="C598" s="1" t="str">
        <f>价格指标计算!R598</f>
        <v>贵</v>
      </c>
      <c r="D598" s="1" t="str">
        <f>RRG趋势计算!F597</f>
        <v>上升</v>
      </c>
      <c r="E598" s="1" t="str">
        <f t="shared" si="27"/>
        <v>持仓</v>
      </c>
      <c r="F598" s="1" t="str">
        <f t="shared" si="28"/>
        <v>趋势上升,趋势溢价持有</v>
      </c>
      <c r="G598" s="20" t="str">
        <f t="shared" si="29"/>
        <v>持仓</v>
      </c>
      <c r="I598" s="1">
        <f>价格指标计算!B598</f>
        <v>2.7902</v>
      </c>
      <c r="J598" s="1">
        <f>价格指标计算!Q598</f>
        <v>7.9000000000000001E-2</v>
      </c>
      <c r="K598" s="1">
        <f>RRG趋势计算!D597</f>
        <v>0.18425894025457801</v>
      </c>
      <c r="L598" s="1">
        <f>RRG趋势计算!G597</f>
        <v>-0.18818399284949994</v>
      </c>
    </row>
    <row r="599" spans="1:12">
      <c r="A599" s="21">
        <f>RRG趋势计算!A598</f>
        <v>45433</v>
      </c>
      <c r="B599" s="1" t="str">
        <f>RRG趋势计算!H598</f>
        <v>减弱</v>
      </c>
      <c r="C599" s="1" t="str">
        <f>价格指标计算!R599</f>
        <v>贵</v>
      </c>
      <c r="D599" s="1" t="str">
        <f>RRG趋势计算!F598</f>
        <v>上升</v>
      </c>
      <c r="E599" s="1" t="str">
        <f t="shared" si="27"/>
        <v>持仓</v>
      </c>
      <c r="F599" s="1" t="str">
        <f t="shared" si="28"/>
        <v>趋势上升,趋势溢价持有</v>
      </c>
      <c r="G599" s="20" t="str">
        <f t="shared" si="29"/>
        <v>持仓</v>
      </c>
      <c r="I599" s="1">
        <f>价格指标计算!B599</f>
        <v>2.8001999999999998</v>
      </c>
      <c r="J599" s="1">
        <f>价格指标计算!Q599</f>
        <v>0.09</v>
      </c>
      <c r="K599" s="1">
        <f>RRG趋势计算!D598</f>
        <v>0.16502848071138221</v>
      </c>
      <c r="L599" s="1">
        <f>RRG趋势计算!G598</f>
        <v>-0.28432126093795862</v>
      </c>
    </row>
    <row r="600" spans="1:12">
      <c r="A600" s="21">
        <f>RRG趋势计算!A599</f>
        <v>45434</v>
      </c>
      <c r="B600" s="1" t="str">
        <f>RRG趋势计算!H599</f>
        <v>减弱</v>
      </c>
      <c r="C600" s="1" t="str">
        <f>价格指标计算!R600</f>
        <v>贵</v>
      </c>
      <c r="D600" s="1" t="str">
        <f>RRG趋势计算!F599</f>
        <v>上升</v>
      </c>
      <c r="E600" s="1" t="str">
        <f t="shared" si="27"/>
        <v>持仓</v>
      </c>
      <c r="F600" s="1" t="str">
        <f t="shared" si="28"/>
        <v>趋势上升,趋势溢价持有</v>
      </c>
      <c r="G600" s="20" t="str">
        <f t="shared" si="29"/>
        <v>持仓</v>
      </c>
      <c r="I600" s="1">
        <f>价格指标计算!B600</f>
        <v>2.8010999999999999</v>
      </c>
      <c r="J600" s="1">
        <f>价格指标计算!Q600</f>
        <v>9.4E-2</v>
      </c>
      <c r="K600" s="1">
        <f>RRG趋势计算!D599</f>
        <v>0.18375321363250929</v>
      </c>
      <c r="L600" s="1">
        <f>RRG趋势计算!G599</f>
        <v>-0.23158208831086657</v>
      </c>
    </row>
    <row r="601" spans="1:12">
      <c r="A601" s="21">
        <f>RRG趋势计算!A600</f>
        <v>45435</v>
      </c>
      <c r="B601" s="1" t="str">
        <f>RRG趋势计算!H600</f>
        <v>减弱</v>
      </c>
      <c r="C601" s="1" t="str">
        <f>价格指标计算!R601</f>
        <v>贵</v>
      </c>
      <c r="D601" s="1" t="str">
        <f>RRG趋势计算!F600</f>
        <v>上升</v>
      </c>
      <c r="E601" s="1" t="str">
        <f t="shared" si="27"/>
        <v>持仓</v>
      </c>
      <c r="F601" s="1" t="str">
        <f t="shared" si="28"/>
        <v>趋势上升,趋势溢价持有</v>
      </c>
      <c r="G601" s="20" t="str">
        <f t="shared" si="29"/>
        <v>持仓</v>
      </c>
      <c r="I601" s="1">
        <f>价格指标计算!B601</f>
        <v>2.7985000000000002</v>
      </c>
      <c r="J601" s="1">
        <f>价格指标计算!Q601</f>
        <v>0.10200000000000001</v>
      </c>
      <c r="K601" s="1">
        <f>RRG趋势计算!D600</f>
        <v>0.23165774209727985</v>
      </c>
      <c r="L601" s="1">
        <f>RRG趋势计算!G600</f>
        <v>-0.28257008790353311</v>
      </c>
    </row>
    <row r="602" spans="1:12">
      <c r="A602" s="21">
        <f>RRG趋势计算!A601</f>
        <v>45436</v>
      </c>
      <c r="B602" s="1" t="str">
        <f>RRG趋势计算!H601</f>
        <v>减弱</v>
      </c>
      <c r="C602" s="1" t="str">
        <f>价格指标计算!R602</f>
        <v>贵</v>
      </c>
      <c r="D602" s="1" t="str">
        <f>RRG趋势计算!F601</f>
        <v>上升</v>
      </c>
      <c r="E602" s="1" t="str">
        <f t="shared" si="27"/>
        <v>持仓</v>
      </c>
      <c r="F602" s="1" t="str">
        <f t="shared" si="28"/>
        <v>趋势上升,趋势溢价持有</v>
      </c>
      <c r="G602" s="20" t="str">
        <f t="shared" si="29"/>
        <v>持仓</v>
      </c>
      <c r="I602" s="1">
        <f>价格指标计算!B602</f>
        <v>2.7978999999999998</v>
      </c>
      <c r="J602" s="1">
        <f>价格指标计算!Q602</f>
        <v>8.7999999999999995E-2</v>
      </c>
      <c r="K602" s="1">
        <f>RRG趋势计算!D601</f>
        <v>0.20735842886328015</v>
      </c>
      <c r="L602" s="1">
        <f>RRG趋势计算!G601</f>
        <v>-0.37710899581939739</v>
      </c>
    </row>
    <row r="603" spans="1:12">
      <c r="A603" s="21">
        <f>RRG趋势计算!A602</f>
        <v>45439</v>
      </c>
      <c r="B603" s="1" t="str">
        <f>RRG趋势计算!H602</f>
        <v>减弱</v>
      </c>
      <c r="C603" s="1" t="str">
        <f>价格指标计算!R603</f>
        <v>贵</v>
      </c>
      <c r="D603" s="1" t="str">
        <f>RRG趋势计算!F602</f>
        <v>上升</v>
      </c>
      <c r="E603" s="1" t="str">
        <f t="shared" si="27"/>
        <v>持仓</v>
      </c>
      <c r="F603" s="1" t="str">
        <f t="shared" si="28"/>
        <v>趋势上升,趋势溢价持有</v>
      </c>
      <c r="G603" s="20" t="str">
        <f t="shared" si="29"/>
        <v>持仓</v>
      </c>
      <c r="I603" s="1">
        <f>价格指标计算!B603</f>
        <v>2.7976999999999999</v>
      </c>
      <c r="J603" s="1">
        <f>价格指标计算!Q603</f>
        <v>9.1999999999999998E-2</v>
      </c>
      <c r="K603" s="1">
        <f>RRG趋势计算!D602</f>
        <v>0.20582729110607545</v>
      </c>
      <c r="L603" s="1">
        <f>RRG趋势计算!G602</f>
        <v>-0.32009361546594395</v>
      </c>
    </row>
    <row r="604" spans="1:12">
      <c r="A604" s="21">
        <f>RRG趋势计算!A603</f>
        <v>45440</v>
      </c>
      <c r="B604" s="1" t="str">
        <f>RRG趋势计算!H603</f>
        <v>减弱</v>
      </c>
      <c r="C604" s="1" t="str">
        <f>价格指标计算!R604</f>
        <v>贵</v>
      </c>
      <c r="D604" s="1" t="str">
        <f>RRG趋势计算!F603</f>
        <v>上升</v>
      </c>
      <c r="E604" s="1" t="str">
        <f t="shared" si="27"/>
        <v>持仓</v>
      </c>
      <c r="F604" s="1" t="str">
        <f t="shared" si="28"/>
        <v>趋势上升,趋势溢价持有</v>
      </c>
      <c r="G604" s="20" t="str">
        <f t="shared" si="29"/>
        <v>持仓</v>
      </c>
      <c r="I604" s="1">
        <f>价格指标计算!B604</f>
        <v>2.7660999999999998</v>
      </c>
      <c r="J604" s="1">
        <f>价格指标计算!Q604</f>
        <v>6.7000000000000004E-2</v>
      </c>
      <c r="K604" s="1">
        <f>RRG趋势计算!D603</f>
        <v>0.24854458198477758</v>
      </c>
      <c r="L604" s="1">
        <f>RRG趋势计算!G603</f>
        <v>-0.22705623968544142</v>
      </c>
    </row>
    <row r="605" spans="1:12">
      <c r="A605" s="21">
        <f>RRG趋势计算!A604</f>
        <v>45441</v>
      </c>
      <c r="B605" s="1" t="str">
        <f>RRG趋势计算!H604</f>
        <v>减弱</v>
      </c>
      <c r="C605" s="1" t="str">
        <f>价格指标计算!R605</f>
        <v>贵</v>
      </c>
      <c r="D605" s="1" t="str">
        <f>RRG趋势计算!F604</f>
        <v>上升</v>
      </c>
      <c r="E605" s="1" t="str">
        <f t="shared" si="27"/>
        <v>持仓</v>
      </c>
      <c r="F605" s="1" t="str">
        <f t="shared" si="28"/>
        <v>趋势上升,趋势溢价持有</v>
      </c>
      <c r="G605" s="20" t="str">
        <f t="shared" si="29"/>
        <v>持仓</v>
      </c>
      <c r="I605" s="1">
        <f>价格指标计算!B605</f>
        <v>2.7326000000000001</v>
      </c>
      <c r="J605" s="1">
        <f>价格指标计算!Q605</f>
        <v>4.0999999999999995E-2</v>
      </c>
      <c r="K605" s="1">
        <f>RRG趋势计算!D604</f>
        <v>0.33815918074673323</v>
      </c>
      <c r="L605" s="1">
        <f>RRG趋势计算!G604</f>
        <v>-3.6840434025608992E-2</v>
      </c>
    </row>
    <row r="606" spans="1:12">
      <c r="A606" s="21">
        <f>RRG趋势计算!A605</f>
        <v>45442</v>
      </c>
      <c r="B606" s="1" t="str">
        <f>RRG趋势计算!H605</f>
        <v>减弱</v>
      </c>
      <c r="C606" s="1" t="str">
        <f>价格指标计算!R606</f>
        <v>贵</v>
      </c>
      <c r="D606" s="1" t="str">
        <f>RRG趋势计算!F605</f>
        <v>上升</v>
      </c>
      <c r="E606" s="1" t="str">
        <f t="shared" si="27"/>
        <v>持仓</v>
      </c>
      <c r="F606" s="1" t="str">
        <f t="shared" si="28"/>
        <v>趋势上升,趋势溢价持有</v>
      </c>
      <c r="G606" s="20" t="str">
        <f t="shared" si="29"/>
        <v>持仓</v>
      </c>
      <c r="I606" s="1">
        <f>价格指标计算!B606</f>
        <v>2.7082999999999999</v>
      </c>
      <c r="J606" s="1">
        <f>价格指标计算!Q606</f>
        <v>2.5000000000000001E-2</v>
      </c>
      <c r="K606" s="1">
        <f>RRG趋势计算!D605</f>
        <v>0.36812943989747993</v>
      </c>
      <c r="L606" s="1">
        <f>RRG趋势计算!G605</f>
        <v>-0.1197726288680423</v>
      </c>
    </row>
    <row r="607" spans="1:12">
      <c r="A607" s="21">
        <f>RRG趋势计算!A606</f>
        <v>45443</v>
      </c>
      <c r="B607" s="1" t="str">
        <f>RRG趋势计算!H606</f>
        <v>减弱</v>
      </c>
      <c r="C607" s="1" t="str">
        <f>价格指标计算!R607</f>
        <v>贵</v>
      </c>
      <c r="D607" s="1" t="str">
        <f>RRG趋势计算!F606</f>
        <v>上升</v>
      </c>
      <c r="E607" s="1" t="str">
        <f t="shared" si="27"/>
        <v>持仓</v>
      </c>
      <c r="F607" s="1" t="str">
        <f t="shared" si="28"/>
        <v>趋势上升,趋势溢价持有</v>
      </c>
      <c r="G607" s="20" t="str">
        <f t="shared" si="29"/>
        <v>持仓</v>
      </c>
      <c r="I607" s="1">
        <f>价格指标计算!B607</f>
        <v>2.7130000000000001</v>
      </c>
      <c r="J607" s="1">
        <f>价格指标计算!Q607</f>
        <v>3.3000000000000002E-2</v>
      </c>
      <c r="K607" s="1">
        <f>RRG趋势计算!D606</f>
        <v>0.33136407801597212</v>
      </c>
      <c r="L607" s="1">
        <f>RRG趋势计算!G606</f>
        <v>-0.19689322066958059</v>
      </c>
    </row>
    <row r="608" spans="1:12">
      <c r="A608" s="21">
        <f>RRG趋势计算!A607</f>
        <v>45446</v>
      </c>
      <c r="B608" s="1" t="str">
        <f>RRG趋势计算!H607</f>
        <v>减弱</v>
      </c>
      <c r="C608" s="1" t="str">
        <f>价格指标计算!R608</f>
        <v>贵</v>
      </c>
      <c r="D608" s="1" t="str">
        <f>RRG趋势计算!F607</f>
        <v>上升</v>
      </c>
      <c r="E608" s="1" t="str">
        <f t="shared" si="27"/>
        <v>持仓</v>
      </c>
      <c r="F608" s="1" t="str">
        <f t="shared" si="28"/>
        <v>趋势上升,趋势溢价持有</v>
      </c>
      <c r="G608" s="20" t="str">
        <f t="shared" si="29"/>
        <v>持仓</v>
      </c>
      <c r="I608" s="1">
        <f>价格指标计算!B608</f>
        <v>2.6958000000000002</v>
      </c>
      <c r="J608" s="1">
        <f>价格指标计算!Q608</f>
        <v>3.5000000000000003E-2</v>
      </c>
      <c r="K608" s="1">
        <f>RRG趋势计算!D607</f>
        <v>0.37023169663765731</v>
      </c>
      <c r="L608" s="1">
        <f>RRG趋势计算!G607</f>
        <v>-3.4662540813767961E-2</v>
      </c>
    </row>
    <row r="609" spans="1:12">
      <c r="A609" s="21">
        <f>RRG趋势计算!A608</f>
        <v>45447</v>
      </c>
      <c r="B609" s="1" t="str">
        <f>RRG趋势计算!H608</f>
        <v>领先</v>
      </c>
      <c r="C609" s="1" t="str">
        <f>价格指标计算!R609</f>
        <v>贵</v>
      </c>
      <c r="D609" s="1" t="str">
        <f>RRG趋势计算!F608</f>
        <v>上升</v>
      </c>
      <c r="E609" s="1" t="str">
        <f t="shared" si="27"/>
        <v>持仓</v>
      </c>
      <c r="F609" s="1" t="str">
        <f t="shared" si="28"/>
        <v>趋势上升,趋势溢价持有</v>
      </c>
      <c r="G609" s="20" t="str">
        <f t="shared" si="29"/>
        <v>持仓</v>
      </c>
      <c r="I609" s="1">
        <f>价格指标计算!B609</f>
        <v>2.6844000000000001</v>
      </c>
      <c r="J609" s="1">
        <f>价格指标计算!Q609</f>
        <v>3.1E-2</v>
      </c>
      <c r="K609" s="1">
        <f>RRG趋势计算!D608</f>
        <v>0.3962247625121984</v>
      </c>
      <c r="L609" s="1">
        <f>RRG趋势计算!G608</f>
        <v>6.9409560271749271E-2</v>
      </c>
    </row>
    <row r="610" spans="1:12">
      <c r="A610" s="21">
        <f>RRG趋势计算!A609</f>
        <v>45448</v>
      </c>
      <c r="B610" s="1" t="str">
        <f>RRG趋势计算!H609</f>
        <v>领先</v>
      </c>
      <c r="C610" s="1" t="str">
        <f>价格指标计算!R610</f>
        <v>贵</v>
      </c>
      <c r="D610" s="1" t="str">
        <f>RRG趋势计算!F609</f>
        <v>上升</v>
      </c>
      <c r="E610" s="1" t="str">
        <f t="shared" si="27"/>
        <v>持仓</v>
      </c>
      <c r="F610" s="1" t="str">
        <f t="shared" si="28"/>
        <v>趋势上升,趋势溢价持有</v>
      </c>
      <c r="G610" s="20" t="str">
        <f t="shared" si="29"/>
        <v>持仓</v>
      </c>
      <c r="I610" s="1">
        <f>价格指标计算!B610</f>
        <v>2.6514000000000002</v>
      </c>
      <c r="J610" s="1">
        <f>价格指标计算!Q610</f>
        <v>2.1000000000000001E-2</v>
      </c>
      <c r="K610" s="1">
        <f>RRG趋势计算!D609</f>
        <v>0.47209991688585973</v>
      </c>
      <c r="L610" s="1">
        <f>RRG趋势计算!G609</f>
        <v>0.24174684523776691</v>
      </c>
    </row>
    <row r="611" spans="1:12">
      <c r="A611" s="21">
        <f>RRG趋势计算!A610</f>
        <v>45449</v>
      </c>
      <c r="B611" s="1" t="str">
        <f>RRG趋势计算!H610</f>
        <v>领先</v>
      </c>
      <c r="C611" s="1" t="str">
        <f>价格指标计算!R611</f>
        <v>贵</v>
      </c>
      <c r="D611" s="1" t="str">
        <f>RRG趋势计算!F610</f>
        <v>上升</v>
      </c>
      <c r="E611" s="1" t="str">
        <f t="shared" si="27"/>
        <v>持仓</v>
      </c>
      <c r="F611" s="1" t="str">
        <f t="shared" si="28"/>
        <v>趋势上升,趋势溢价持有</v>
      </c>
      <c r="G611" s="20" t="str">
        <f t="shared" si="29"/>
        <v>持仓</v>
      </c>
      <c r="I611" s="1">
        <f>价格指标计算!B611</f>
        <v>2.6476000000000002</v>
      </c>
      <c r="J611" s="1">
        <f>价格指标计算!Q611</f>
        <v>2.1000000000000001E-2</v>
      </c>
      <c r="K611" s="1">
        <f>RRG趋势计算!D610</f>
        <v>0.50651632003133606</v>
      </c>
      <c r="L611" s="1">
        <f>RRG趋势计算!G610</f>
        <v>0.32225737977675806</v>
      </c>
    </row>
    <row r="612" spans="1:12">
      <c r="A612" s="21">
        <f>RRG趋势计算!A611</f>
        <v>45450</v>
      </c>
      <c r="B612" s="1" t="str">
        <f>RRG趋势计算!H611</f>
        <v>领先</v>
      </c>
      <c r="C612" s="1" t="str">
        <f>价格指标计算!R612</f>
        <v>贵</v>
      </c>
      <c r="D612" s="1" t="str">
        <f>RRG趋势计算!F611</f>
        <v>上升</v>
      </c>
      <c r="E612" s="1" t="str">
        <f t="shared" si="27"/>
        <v>持仓</v>
      </c>
      <c r="F612" s="1" t="str">
        <f t="shared" si="28"/>
        <v>趋势上升,趋势溢价持有</v>
      </c>
      <c r="G612" s="20" t="str">
        <f t="shared" si="29"/>
        <v>持仓</v>
      </c>
      <c r="I612" s="1">
        <f>价格指标计算!B612</f>
        <v>2.6276000000000002</v>
      </c>
      <c r="J612" s="1">
        <f>价格指标计算!Q612</f>
        <v>3.0000000000000001E-3</v>
      </c>
      <c r="K612" s="1">
        <f>RRG趋势计算!D611</f>
        <v>0.56656126898291248</v>
      </c>
      <c r="L612" s="1">
        <f>RRG趋势计算!G611</f>
        <v>0.40153278827153027</v>
      </c>
    </row>
    <row r="613" spans="1:12">
      <c r="A613" s="21">
        <f>RRG趋势计算!A612</f>
        <v>45454</v>
      </c>
      <c r="B613" s="1" t="str">
        <f>RRG趋势计算!H612</f>
        <v>领先</v>
      </c>
      <c r="C613" s="1" t="str">
        <f>价格指标计算!R613</f>
        <v>贵</v>
      </c>
      <c r="D613" s="1" t="str">
        <f>RRG趋势计算!F612</f>
        <v>上升</v>
      </c>
      <c r="E613" s="1" t="str">
        <f t="shared" si="27"/>
        <v>持仓</v>
      </c>
      <c r="F613" s="1" t="str">
        <f t="shared" si="28"/>
        <v>趋势上升,趋势溢价持有</v>
      </c>
      <c r="G613" s="20" t="str">
        <f t="shared" si="29"/>
        <v>持仓</v>
      </c>
      <c r="I613" s="1">
        <f>价格指标计算!B613</f>
        <v>2.5943999999999998</v>
      </c>
      <c r="J613" s="1">
        <f>价格指标计算!Q613</f>
        <v>3.0000000000000001E-3</v>
      </c>
      <c r="K613" s="1">
        <f>RRG趋势计算!D612</f>
        <v>0.65846586455526879</v>
      </c>
      <c r="L613" s="1">
        <f>RRG趋势计算!G612</f>
        <v>0.47471265092275949</v>
      </c>
    </row>
    <row r="614" spans="1:12">
      <c r="A614" s="21">
        <f>RRG趋势计算!A613</f>
        <v>45455</v>
      </c>
      <c r="B614" s="1" t="str">
        <f>RRG趋势计算!H613</f>
        <v>领先</v>
      </c>
      <c r="C614" s="1" t="str">
        <f>价格指标计算!R614</f>
        <v>贵</v>
      </c>
      <c r="D614" s="1" t="str">
        <f>RRG趋势计算!F613</f>
        <v>上升</v>
      </c>
      <c r="E614" s="1" t="str">
        <f t="shared" si="27"/>
        <v>持仓</v>
      </c>
      <c r="F614" s="1" t="str">
        <f t="shared" si="28"/>
        <v>趋势上升,趋势溢价持有</v>
      </c>
      <c r="G614" s="20" t="str">
        <f t="shared" si="29"/>
        <v>持仓</v>
      </c>
      <c r="I614" s="1">
        <f>价格指标计算!B614</f>
        <v>2.5746000000000002</v>
      </c>
      <c r="J614" s="1">
        <f>价格指标计算!Q614</f>
        <v>3.0000000000000001E-3</v>
      </c>
      <c r="K614" s="1">
        <f>RRG趋势计算!D613</f>
        <v>0.68710866472512233</v>
      </c>
      <c r="L614" s="1">
        <f>RRG趋势计算!G613</f>
        <v>0.45545092262784248</v>
      </c>
    </row>
    <row r="615" spans="1:12">
      <c r="A615" s="21">
        <f>RRG趋势计算!A614</f>
        <v>45456</v>
      </c>
      <c r="B615" s="1" t="str">
        <f>RRG趋势计算!H614</f>
        <v>领先</v>
      </c>
      <c r="C615" s="1" t="str">
        <f>价格指标计算!R615</f>
        <v>贵</v>
      </c>
      <c r="D615" s="1" t="str">
        <f>RRG趋势计算!F614</f>
        <v>上升</v>
      </c>
      <c r="E615" s="1" t="str">
        <f t="shared" si="27"/>
        <v>持仓</v>
      </c>
      <c r="F615" s="1" t="str">
        <f t="shared" si="28"/>
        <v>趋势上升,趋势溢价持有</v>
      </c>
      <c r="G615" s="20" t="str">
        <f t="shared" si="29"/>
        <v>持仓</v>
      </c>
      <c r="I615" s="1">
        <f>价格指标计算!B615</f>
        <v>2.5653000000000001</v>
      </c>
      <c r="J615" s="1">
        <f>价格指标计算!Q615</f>
        <v>3.0000000000000001E-3</v>
      </c>
      <c r="K615" s="1">
        <f>RRG趋势计算!D614</f>
        <v>0.72049420918334217</v>
      </c>
      <c r="L615" s="1">
        <f>RRG趋势计算!G614</f>
        <v>0.51313578032006202</v>
      </c>
    </row>
    <row r="616" spans="1:12">
      <c r="A616" s="21">
        <f>RRG趋势计算!A615</f>
        <v>45457</v>
      </c>
      <c r="B616" s="1" t="str">
        <f>RRG趋势计算!H615</f>
        <v>领先</v>
      </c>
      <c r="C616" s="1" t="str">
        <f>价格指标计算!R616</f>
        <v>贵</v>
      </c>
      <c r="D616" s="1" t="str">
        <f>RRG趋势计算!F615</f>
        <v>上升</v>
      </c>
      <c r="E616" s="1" t="str">
        <f t="shared" si="27"/>
        <v>持仓</v>
      </c>
      <c r="F616" s="1" t="str">
        <f t="shared" si="28"/>
        <v>趋势上升,趋势溢价持有</v>
      </c>
      <c r="G616" s="20" t="str">
        <f t="shared" si="29"/>
        <v>持仓</v>
      </c>
      <c r="I616" s="1">
        <f>价格指标计算!B616</f>
        <v>2.5421</v>
      </c>
      <c r="J616" s="1">
        <f>价格指标计算!Q616</f>
        <v>3.0000000000000001E-3</v>
      </c>
      <c r="K616" s="1">
        <f>RRG趋势计算!D615</f>
        <v>0.8304904381444711</v>
      </c>
      <c r="L616" s="1">
        <f>RRG趋势计算!G615</f>
        <v>0.62466314703839565</v>
      </c>
    </row>
    <row r="617" spans="1:12">
      <c r="A617" s="21">
        <f>RRG趋势计算!A616</f>
        <v>45460</v>
      </c>
      <c r="B617" s="1" t="str">
        <f>RRG趋势计算!H616</f>
        <v>领先</v>
      </c>
      <c r="C617" s="1" t="str">
        <f>价格指标计算!R617</f>
        <v>贵</v>
      </c>
      <c r="D617" s="1" t="str">
        <f>RRG趋势计算!F616</f>
        <v>上升</v>
      </c>
      <c r="E617" s="1" t="str">
        <f t="shared" si="27"/>
        <v>持仓</v>
      </c>
      <c r="F617" s="1" t="str">
        <f t="shared" si="28"/>
        <v>趋势上升,趋势溢价持有</v>
      </c>
      <c r="G617" s="20" t="str">
        <f t="shared" si="29"/>
        <v>持仓</v>
      </c>
      <c r="I617" s="1">
        <f>价格指标计算!B617</f>
        <v>2.5411999999999999</v>
      </c>
      <c r="J617" s="1">
        <f>价格指标计算!Q617</f>
        <v>3.0000000000000001E-3</v>
      </c>
      <c r="K617" s="1">
        <f>RRG趋势计算!D616</f>
        <v>0.8871356019031662</v>
      </c>
      <c r="L617" s="1">
        <f>RRG趋势计算!G616</f>
        <v>0.63859101991838862</v>
      </c>
    </row>
    <row r="618" spans="1:12">
      <c r="A618" s="21">
        <f>RRG趋势计算!A617</f>
        <v>45461</v>
      </c>
      <c r="B618" s="1" t="str">
        <f>RRG趋势计算!H617</f>
        <v>领先</v>
      </c>
      <c r="C618" s="1" t="str">
        <f>价格指标计算!R618</f>
        <v>贵</v>
      </c>
      <c r="D618" s="1" t="str">
        <f>RRG趋势计算!F617</f>
        <v>上升</v>
      </c>
      <c r="E618" s="1" t="str">
        <f t="shared" si="27"/>
        <v>持仓</v>
      </c>
      <c r="F618" s="1" t="str">
        <f t="shared" si="28"/>
        <v>趋势上升,趋势溢价持有</v>
      </c>
      <c r="G618" s="20" t="str">
        <f t="shared" si="29"/>
        <v>持仓</v>
      </c>
      <c r="I618" s="1">
        <f>价格指标计算!B618</f>
        <v>2.5257000000000001</v>
      </c>
      <c r="J618" s="1">
        <f>价格指标计算!Q618</f>
        <v>3.0000000000000001E-3</v>
      </c>
      <c r="K618" s="1">
        <f>RRG趋势计算!D617</f>
        <v>1.0012886713907321</v>
      </c>
      <c r="L618" s="1">
        <f>RRG趋势计算!G617</f>
        <v>0.66312949064399884</v>
      </c>
    </row>
    <row r="619" spans="1:12">
      <c r="A619" s="21">
        <f>RRG趋势计算!A618</f>
        <v>45462</v>
      </c>
      <c r="B619" s="1" t="str">
        <f>RRG趋势计算!H618</f>
        <v>领先</v>
      </c>
      <c r="C619" s="1" t="str">
        <f>价格指标计算!R619</f>
        <v>贵</v>
      </c>
      <c r="D619" s="1" t="str">
        <f>RRG趋势计算!F618</f>
        <v>上升</v>
      </c>
      <c r="E619" s="1" t="str">
        <f t="shared" si="27"/>
        <v>持仓</v>
      </c>
      <c r="F619" s="1" t="str">
        <f t="shared" si="28"/>
        <v>趋势上升,趋势溢价持有</v>
      </c>
      <c r="G619" s="20" t="str">
        <f t="shared" si="29"/>
        <v>持仓</v>
      </c>
      <c r="I619" s="1">
        <f>价格指标计算!B619</f>
        <v>2.5232999999999999</v>
      </c>
      <c r="J619" s="1">
        <f>价格指标计算!Q619</f>
        <v>8.9999999999999993E-3</v>
      </c>
      <c r="K619" s="1">
        <f>RRG趋势计算!D618</f>
        <v>1.0937328273216584</v>
      </c>
      <c r="L619" s="1">
        <f>RRG趋势计算!G618</f>
        <v>0.72560338742417851</v>
      </c>
    </row>
    <row r="620" spans="1:12">
      <c r="A620" s="21">
        <f>RRG趋势计算!A619</f>
        <v>45463</v>
      </c>
      <c r="B620" s="1" t="str">
        <f>RRG趋势计算!H619</f>
        <v>领先</v>
      </c>
      <c r="C620" s="1" t="str">
        <f>价格指标计算!R620</f>
        <v>贵</v>
      </c>
      <c r="D620" s="1" t="str">
        <f>RRG趋势计算!F619</f>
        <v>上升</v>
      </c>
      <c r="E620" s="1" t="str">
        <f t="shared" si="27"/>
        <v>持仓</v>
      </c>
      <c r="F620" s="1" t="str">
        <f t="shared" si="28"/>
        <v>趋势上升,趋势溢价持有</v>
      </c>
      <c r="G620" s="20" t="str">
        <f t="shared" si="29"/>
        <v>持仓</v>
      </c>
      <c r="I620" s="1">
        <f>价格指标计算!B620</f>
        <v>2.5234000000000001</v>
      </c>
      <c r="J620" s="1">
        <f>价格指标计算!Q620</f>
        <v>1.0999999999999999E-2</v>
      </c>
      <c r="K620" s="1">
        <f>RRG趋势计算!D619</f>
        <v>1.114872478013007</v>
      </c>
      <c r="L620" s="1">
        <f>RRG趋势计算!G619</f>
        <v>0.78350839999703492</v>
      </c>
    </row>
    <row r="621" spans="1:12">
      <c r="A621" s="21">
        <f>RRG趋势计算!A620</f>
        <v>45464</v>
      </c>
      <c r="B621" s="1" t="str">
        <f>RRG趋势计算!H620</f>
        <v>领先</v>
      </c>
      <c r="C621" s="1" t="str">
        <f>价格指标计算!R621</f>
        <v>贵</v>
      </c>
      <c r="D621" s="1" t="str">
        <f>RRG趋势计算!F620</f>
        <v>上升</v>
      </c>
      <c r="E621" s="1" t="str">
        <f t="shared" si="27"/>
        <v>持仓</v>
      </c>
      <c r="F621" s="1" t="str">
        <f t="shared" si="28"/>
        <v>趋势上升,趋势溢价持有</v>
      </c>
      <c r="G621" s="20" t="str">
        <f t="shared" si="29"/>
        <v>持仓</v>
      </c>
      <c r="I621" s="1">
        <f>价格指标计算!B621</f>
        <v>2.5253999999999999</v>
      </c>
      <c r="J621" s="1">
        <f>价格指标计算!Q621</f>
        <v>1.0999999999999999E-2</v>
      </c>
      <c r="K621" s="1">
        <f>RRG趋势计算!D620</f>
        <v>1.0536859633514473</v>
      </c>
      <c r="L621" s="1">
        <f>RRG趋势计算!G620</f>
        <v>0.68345426671378995</v>
      </c>
    </row>
    <row r="622" spans="1:12">
      <c r="A622" s="21">
        <f>RRG趋势计算!A621</f>
        <v>45467</v>
      </c>
      <c r="B622" s="1" t="str">
        <f>RRG趋势计算!H621</f>
        <v>领先</v>
      </c>
      <c r="C622" s="1" t="str">
        <f>价格指标计算!R622</f>
        <v>贵</v>
      </c>
      <c r="D622" s="1" t="str">
        <f>RRG趋势计算!F621</f>
        <v>上升</v>
      </c>
      <c r="E622" s="1" t="str">
        <f t="shared" si="27"/>
        <v>持仓</v>
      </c>
      <c r="F622" s="1" t="str">
        <f t="shared" si="28"/>
        <v>趋势上升,趋势溢价持有</v>
      </c>
      <c r="G622" s="20" t="str">
        <f t="shared" si="29"/>
        <v>持仓</v>
      </c>
      <c r="I622" s="1">
        <f>价格指标计算!B622</f>
        <v>2.5215999999999998</v>
      </c>
      <c r="J622" s="1">
        <f>价格指标计算!Q622</f>
        <v>1.0999999999999999E-2</v>
      </c>
      <c r="K622" s="1">
        <f>RRG趋势计算!D621</f>
        <v>1.0339288470875729</v>
      </c>
      <c r="L622" s="1">
        <f>RRG趋势计算!G621</f>
        <v>0.63770408457537453</v>
      </c>
    </row>
    <row r="623" spans="1:12">
      <c r="A623" s="21">
        <f>RRG趋势计算!A622</f>
        <v>45468</v>
      </c>
      <c r="B623" s="1" t="str">
        <f>RRG趋势计算!H622</f>
        <v>领先</v>
      </c>
      <c r="C623" s="1" t="str">
        <f>价格指标计算!R623</f>
        <v>贵</v>
      </c>
      <c r="D623" s="1" t="str">
        <f>RRG趋势计算!F622</f>
        <v>上升</v>
      </c>
      <c r="E623" s="1" t="str">
        <f t="shared" si="27"/>
        <v>持仓</v>
      </c>
      <c r="F623" s="1" t="str">
        <f t="shared" si="28"/>
        <v>趋势上升,趋势溢价持有</v>
      </c>
      <c r="G623" s="20" t="str">
        <f t="shared" si="29"/>
        <v>持仓</v>
      </c>
      <c r="I623" s="1">
        <f>价格指标计算!B623</f>
        <v>2.5024999999999999</v>
      </c>
      <c r="J623" s="1">
        <f>价格指标计算!Q623</f>
        <v>6.9999999999999993E-3</v>
      </c>
      <c r="K623" s="1">
        <f>RRG趋势计算!D622</f>
        <v>1.1194423785160668</v>
      </c>
      <c r="L623" s="1">
        <f>RRG趋势计算!G622</f>
        <v>0.64734246163020703</v>
      </c>
    </row>
    <row r="624" spans="1:12">
      <c r="A624" s="21">
        <f>RRG趋势计算!A623</f>
        <v>45469</v>
      </c>
      <c r="B624" s="1" t="str">
        <f>RRG趋势计算!H623</f>
        <v>领先</v>
      </c>
      <c r="C624" s="1" t="str">
        <f>价格指标计算!R624</f>
        <v>贵</v>
      </c>
      <c r="D624" s="1" t="str">
        <f>RRG趋势计算!F623</f>
        <v>上升</v>
      </c>
      <c r="E624" s="1" t="str">
        <f t="shared" si="27"/>
        <v>持仓</v>
      </c>
      <c r="F624" s="1" t="str">
        <f t="shared" si="28"/>
        <v>趋势上升,趋势溢价持有</v>
      </c>
      <c r="G624" s="20" t="str">
        <f t="shared" si="29"/>
        <v>持仓</v>
      </c>
      <c r="I624" s="1">
        <f>价格指标计算!B624</f>
        <v>2.4916</v>
      </c>
      <c r="J624" s="1">
        <f>价格指标计算!Q624</f>
        <v>5.0000000000000001E-3</v>
      </c>
      <c r="K624" s="1">
        <f>RRG趋势计算!D623</f>
        <v>1.1611575984687761</v>
      </c>
      <c r="L624" s="1">
        <f>RRG趋势计算!G623</f>
        <v>0.65464127843744002</v>
      </c>
    </row>
    <row r="625" spans="1:12">
      <c r="A625" s="21">
        <f>RRG趋势计算!A624</f>
        <v>45470</v>
      </c>
      <c r="B625" s="1" t="str">
        <f>RRG趋势计算!H624</f>
        <v>领先</v>
      </c>
      <c r="C625" s="1" t="str">
        <f>价格指标计算!R625</f>
        <v>贵</v>
      </c>
      <c r="D625" s="1" t="str">
        <f>RRG趋势计算!F624</f>
        <v>上升</v>
      </c>
      <c r="E625" s="1" t="str">
        <f t="shared" si="27"/>
        <v>持仓</v>
      </c>
      <c r="F625" s="1" t="str">
        <f t="shared" si="28"/>
        <v>趋势上升,趋势溢价持有</v>
      </c>
      <c r="G625" s="20" t="str">
        <f t="shared" si="29"/>
        <v>持仓</v>
      </c>
      <c r="I625" s="1">
        <f>价格指标计算!B625</f>
        <v>2.4817999999999998</v>
      </c>
      <c r="J625" s="1">
        <f>价格指标计算!Q625</f>
        <v>1.7000000000000001E-2</v>
      </c>
      <c r="K625" s="1">
        <f>RRG趋势计算!D624</f>
        <v>1.2475226209849977</v>
      </c>
      <c r="L625" s="1">
        <f>RRG趋势计算!G624</f>
        <v>0.68096135200208519</v>
      </c>
    </row>
    <row r="626" spans="1:12">
      <c r="A626" s="21">
        <f>RRG趋势计算!A625</f>
        <v>45471</v>
      </c>
      <c r="B626" s="1" t="str">
        <f>RRG趋势计算!H625</f>
        <v>领先</v>
      </c>
      <c r="C626" s="1" t="str">
        <f>价格指标计算!R626</f>
        <v>贵</v>
      </c>
      <c r="D626" s="1" t="str">
        <f>RRG趋势计算!F625</f>
        <v>上升</v>
      </c>
      <c r="E626" s="1" t="str">
        <f t="shared" si="27"/>
        <v>持仓</v>
      </c>
      <c r="F626" s="1" t="str">
        <f t="shared" si="28"/>
        <v>趋势上升,趋势溢价持有</v>
      </c>
      <c r="G626" s="20" t="str">
        <f t="shared" si="29"/>
        <v>持仓</v>
      </c>
      <c r="I626" s="1">
        <f>价格指标计算!B626</f>
        <v>2.4626000000000001</v>
      </c>
      <c r="J626" s="1">
        <f>价格指标计算!Q626</f>
        <v>5.0000000000000001E-3</v>
      </c>
      <c r="K626" s="1">
        <f>RRG趋势计算!D625</f>
        <v>1.3048162353349602</v>
      </c>
      <c r="L626" s="1">
        <f>RRG趋势计算!G625</f>
        <v>0.64635037077969137</v>
      </c>
    </row>
    <row r="627" spans="1:12">
      <c r="A627" s="21">
        <f>RRG趋势计算!A626</f>
        <v>45474</v>
      </c>
      <c r="B627" s="1" t="str">
        <f>RRG趋势计算!H626</f>
        <v>领先</v>
      </c>
      <c r="C627" s="1" t="str">
        <f>价格指标计算!R627</f>
        <v>贵</v>
      </c>
      <c r="D627" s="1" t="str">
        <f>RRG趋势计算!F626</f>
        <v>上升</v>
      </c>
      <c r="E627" s="1" t="str">
        <f t="shared" si="27"/>
        <v>持仓</v>
      </c>
      <c r="F627" s="1" t="str">
        <f t="shared" si="28"/>
        <v>趋势上升,趋势溢价持有</v>
      </c>
      <c r="G627" s="20" t="str">
        <f t="shared" si="29"/>
        <v>持仓</v>
      </c>
      <c r="I627" s="1">
        <f>价格指标计算!B627</f>
        <v>2.4782000000000002</v>
      </c>
      <c r="J627" s="1">
        <f>价格指标计算!Q627</f>
        <v>5.0000000000000001E-3</v>
      </c>
      <c r="K627" s="1">
        <f>RRG趋势计算!D626</f>
        <v>1.1428188254716032</v>
      </c>
      <c r="L627" s="1">
        <f>RRG趋势计算!G626</f>
        <v>0.45571016074648085</v>
      </c>
    </row>
    <row r="628" spans="1:12">
      <c r="A628" s="21">
        <f>RRG趋势计算!A627</f>
        <v>45475</v>
      </c>
      <c r="B628" s="1" t="str">
        <f>RRG趋势计算!H627</f>
        <v>领先</v>
      </c>
      <c r="C628" s="1" t="str">
        <f>价格指标计算!R628</f>
        <v>贵</v>
      </c>
      <c r="D628" s="1" t="str">
        <f>RRG趋势计算!F627</f>
        <v>上升</v>
      </c>
      <c r="E628" s="1" t="str">
        <f t="shared" si="27"/>
        <v>持仓</v>
      </c>
      <c r="F628" s="1" t="str">
        <f t="shared" si="28"/>
        <v>趋势上升,趋势溢价持有</v>
      </c>
      <c r="G628" s="20" t="str">
        <f t="shared" si="29"/>
        <v>持仓</v>
      </c>
      <c r="I628" s="1">
        <f>价格指标计算!B628</f>
        <v>2.4813999999999998</v>
      </c>
      <c r="J628" s="1">
        <f>价格指标计算!Q628</f>
        <v>2.6999999999999996E-2</v>
      </c>
      <c r="K628" s="1">
        <f>RRG趋势计算!D627</f>
        <v>1.1281798246429275</v>
      </c>
      <c r="L628" s="1">
        <f>RRG趋势计算!G627</f>
        <v>0.40768561545958537</v>
      </c>
    </row>
    <row r="629" spans="1:12">
      <c r="A629" s="21">
        <f>RRG趋势计算!A628</f>
        <v>45476</v>
      </c>
      <c r="B629" s="1" t="str">
        <f>RRG趋势计算!H628</f>
        <v>领先</v>
      </c>
      <c r="C629" s="1" t="str">
        <f>价格指标计算!R629</f>
        <v>贵</v>
      </c>
      <c r="D629" s="1" t="str">
        <f>RRG趋势计算!F628</f>
        <v>上升</v>
      </c>
      <c r="E629" s="1" t="str">
        <f t="shared" si="27"/>
        <v>持仓</v>
      </c>
      <c r="F629" s="1" t="str">
        <f t="shared" si="28"/>
        <v>趋势上升,趋势溢价持有</v>
      </c>
      <c r="G629" s="20" t="str">
        <f t="shared" si="29"/>
        <v>持仓</v>
      </c>
      <c r="I629" s="1">
        <f>价格指标计算!B629</f>
        <v>2.4668999999999999</v>
      </c>
      <c r="J629" s="1">
        <f>价格指标计算!Q629</f>
        <v>2.1000000000000001E-2</v>
      </c>
      <c r="K629" s="1">
        <f>RRG趋势计算!D628</f>
        <v>1.1461775315886324</v>
      </c>
      <c r="L629" s="1">
        <f>RRG趋势计算!G628</f>
        <v>0.31568709344416135</v>
      </c>
    </row>
    <row r="630" spans="1:12">
      <c r="A630" s="21">
        <f>RRG趋势计算!A629</f>
        <v>45477</v>
      </c>
      <c r="B630" s="1" t="str">
        <f>RRG趋势计算!H629</f>
        <v>领先</v>
      </c>
      <c r="C630" s="1" t="str">
        <f>价格指标计算!R630</f>
        <v>贵</v>
      </c>
      <c r="D630" s="1" t="str">
        <f>RRG趋势计算!F629</f>
        <v>上升</v>
      </c>
      <c r="E630" s="1" t="str">
        <f t="shared" si="27"/>
        <v>持仓</v>
      </c>
      <c r="F630" s="1" t="str">
        <f t="shared" si="28"/>
        <v>趋势上升,趋势溢价持有</v>
      </c>
      <c r="G630" s="20" t="str">
        <f t="shared" si="29"/>
        <v>持仓</v>
      </c>
      <c r="I630" s="1">
        <f>价格指标计算!B630</f>
        <v>2.4518</v>
      </c>
      <c r="J630" s="1">
        <f>价格指标计算!Q630</f>
        <v>5.0000000000000001E-3</v>
      </c>
      <c r="K630" s="1">
        <f>RRG趋势计算!D629</f>
        <v>1.139192121670618</v>
      </c>
      <c r="L630" s="1">
        <f>RRG趋势计算!G629</f>
        <v>0.2520565197674518</v>
      </c>
    </row>
    <row r="631" spans="1:12">
      <c r="A631" s="21">
        <f>RRG趋势计算!A630</f>
        <v>45478</v>
      </c>
      <c r="B631" s="1" t="str">
        <f>RRG趋势计算!H630</f>
        <v>领先</v>
      </c>
      <c r="C631" s="1" t="str">
        <f>价格指标计算!R631</f>
        <v>贵</v>
      </c>
      <c r="D631" s="1" t="str">
        <f>RRG趋势计算!F630</f>
        <v>上升</v>
      </c>
      <c r="E631" s="1" t="str">
        <f t="shared" si="27"/>
        <v>持仓</v>
      </c>
      <c r="F631" s="1" t="str">
        <f t="shared" si="28"/>
        <v>趋势上升,趋势溢价持有</v>
      </c>
      <c r="G631" s="20" t="str">
        <f t="shared" si="29"/>
        <v>持仓</v>
      </c>
      <c r="I631" s="1">
        <f>价格指标计算!B631</f>
        <v>2.4643000000000002</v>
      </c>
      <c r="J631" s="1">
        <f>价格指标计算!Q631</f>
        <v>6.9999999999999993E-3</v>
      </c>
      <c r="K631" s="1">
        <f>RRG趋势计算!D630</f>
        <v>1.0182402378510647</v>
      </c>
      <c r="L631" s="1">
        <f>RRG趋势计算!G630</f>
        <v>1.6951566460332579E-2</v>
      </c>
    </row>
    <row r="632" spans="1:12">
      <c r="A632" s="21">
        <f>RRG趋势计算!A631</f>
        <v>45481</v>
      </c>
      <c r="B632" s="1" t="str">
        <f>RRG趋势计算!H631</f>
        <v>减弱</v>
      </c>
      <c r="C632" s="1" t="str">
        <f>价格指标计算!R632</f>
        <v>贵</v>
      </c>
      <c r="D632" s="1" t="str">
        <f>RRG趋势计算!F631</f>
        <v>上升</v>
      </c>
      <c r="E632" s="1" t="str">
        <f t="shared" si="27"/>
        <v>持仓</v>
      </c>
      <c r="F632" s="1" t="str">
        <f t="shared" si="28"/>
        <v>趋势上升,趋势溢价持有</v>
      </c>
      <c r="G632" s="20" t="str">
        <f t="shared" si="29"/>
        <v>持仓</v>
      </c>
      <c r="I632" s="1">
        <f>价格指标计算!B632</f>
        <v>2.4817</v>
      </c>
      <c r="J632" s="1">
        <f>价格指标计算!Q632</f>
        <v>1.4999999999999999E-2</v>
      </c>
      <c r="K632" s="1">
        <f>RRG趋势计算!D631</f>
        <v>0.87084709606151112</v>
      </c>
      <c r="L632" s="1">
        <f>RRG趋势计算!G631</f>
        <v>-0.22288573126014732</v>
      </c>
    </row>
    <row r="633" spans="1:12">
      <c r="A633" s="21">
        <f>RRG趋势计算!A632</f>
        <v>45482</v>
      </c>
      <c r="B633" s="1" t="str">
        <f>RRG趋势计算!H632</f>
        <v>减弱</v>
      </c>
      <c r="C633" s="1" t="str">
        <f>价格指标计算!R633</f>
        <v>贵</v>
      </c>
      <c r="D633" s="1" t="str">
        <f>RRG趋势计算!F632</f>
        <v>上升</v>
      </c>
      <c r="E633" s="1" t="str">
        <f t="shared" si="27"/>
        <v>持仓</v>
      </c>
      <c r="F633" s="1" t="str">
        <f t="shared" si="28"/>
        <v>趋势上升,趋势溢价持有</v>
      </c>
      <c r="G633" s="20" t="str">
        <f t="shared" si="29"/>
        <v>持仓</v>
      </c>
      <c r="I633" s="1">
        <f>价格指标计算!B633</f>
        <v>2.4651999999999998</v>
      </c>
      <c r="J633" s="1">
        <f>价格指标计算!Q633</f>
        <v>1.0999999999999999E-2</v>
      </c>
      <c r="K633" s="1">
        <f>RRG趋势计算!D632</f>
        <v>0.88871800242973364</v>
      </c>
      <c r="L633" s="1">
        <f>RRG趋势计算!G632</f>
        <v>-0.2261544755832734</v>
      </c>
    </row>
    <row r="634" spans="1:12">
      <c r="A634" s="21">
        <f>RRG趋势计算!A633</f>
        <v>45483</v>
      </c>
      <c r="B634" s="1" t="str">
        <f>RRG趋势计算!H633</f>
        <v>减弱</v>
      </c>
      <c r="C634" s="1" t="str">
        <f>价格指标计算!R634</f>
        <v>贵</v>
      </c>
      <c r="D634" s="1" t="str">
        <f>RRG趋势计算!F633</f>
        <v>上升</v>
      </c>
      <c r="E634" s="1" t="str">
        <f t="shared" si="27"/>
        <v>持仓</v>
      </c>
      <c r="F634" s="1" t="str">
        <f t="shared" si="28"/>
        <v>趋势上升,趋势溢价持有</v>
      </c>
      <c r="G634" s="20" t="str">
        <f t="shared" si="29"/>
        <v>持仓</v>
      </c>
      <c r="I634" s="1">
        <f>价格指标计算!B634</f>
        <v>2.4683999999999999</v>
      </c>
      <c r="J634" s="1">
        <f>价格指标计算!Q634</f>
        <v>2.0999999999999998E-2</v>
      </c>
      <c r="K634" s="1">
        <f>RRG趋势计算!D633</f>
        <v>0.83624253058520726</v>
      </c>
      <c r="L634" s="1">
        <f>RRG趋势计算!G633</f>
        <v>-0.21744343276624001</v>
      </c>
    </row>
    <row r="635" spans="1:12">
      <c r="A635" s="21">
        <f>RRG趋势计算!A634</f>
        <v>45484</v>
      </c>
      <c r="B635" s="1" t="str">
        <f>RRG趋势计算!H634</f>
        <v>减弱</v>
      </c>
      <c r="C635" s="1" t="str">
        <f>价格指标计算!R635</f>
        <v>贵</v>
      </c>
      <c r="D635" s="1" t="str">
        <f>RRG趋势计算!F634</f>
        <v>上升</v>
      </c>
      <c r="E635" s="1" t="str">
        <f t="shared" si="27"/>
        <v>持仓</v>
      </c>
      <c r="F635" s="1" t="str">
        <f t="shared" si="28"/>
        <v>趋势上升,趋势溢价持有</v>
      </c>
      <c r="G635" s="20" t="str">
        <f t="shared" si="29"/>
        <v>持仓</v>
      </c>
      <c r="I635" s="1">
        <f>价格指标计算!B635</f>
        <v>2.4546999999999999</v>
      </c>
      <c r="J635" s="1">
        <f>价格指标计算!Q635</f>
        <v>1.2999999999999999E-2</v>
      </c>
      <c r="K635" s="1">
        <f>RRG趋势计算!D634</f>
        <v>0.82193557398622108</v>
      </c>
      <c r="L635" s="1">
        <f>RRG趋势计算!G634</f>
        <v>-0.21199327310135185</v>
      </c>
    </row>
    <row r="636" spans="1:12">
      <c r="A636" s="21">
        <f>RRG趋势计算!A635</f>
        <v>45485</v>
      </c>
      <c r="B636" s="1" t="str">
        <f>RRG趋势计算!H635</f>
        <v>减弱</v>
      </c>
      <c r="C636" s="1" t="str">
        <f>价格指标计算!R636</f>
        <v>贵</v>
      </c>
      <c r="D636" s="1" t="str">
        <f>RRG趋势计算!F635</f>
        <v>上升</v>
      </c>
      <c r="E636" s="1" t="str">
        <f t="shared" si="27"/>
        <v>持仓</v>
      </c>
      <c r="F636" s="1" t="str">
        <f t="shared" si="28"/>
        <v>趋势上升,趋势溢价持有</v>
      </c>
      <c r="G636" s="20" t="str">
        <f t="shared" si="29"/>
        <v>持仓</v>
      </c>
      <c r="I636" s="1">
        <f>价格指标计算!B636</f>
        <v>2.4449000000000001</v>
      </c>
      <c r="J636" s="1">
        <f>价格指标计算!Q636</f>
        <v>1.4999999999999999E-2</v>
      </c>
      <c r="K636" s="1">
        <f>RRG趋势计算!D635</f>
        <v>0.80812640831586791</v>
      </c>
      <c r="L636" s="1">
        <f>RRG趋势计算!G635</f>
        <v>-0.31131597020019885</v>
      </c>
    </row>
    <row r="637" spans="1:12">
      <c r="A637" s="21">
        <f>RRG趋势计算!A636</f>
        <v>45488</v>
      </c>
      <c r="B637" s="1" t="str">
        <f>RRG趋势计算!H636</f>
        <v>减弱</v>
      </c>
      <c r="C637" s="1" t="str">
        <f>价格指标计算!R637</f>
        <v>贵</v>
      </c>
      <c r="D637" s="1" t="str">
        <f>RRG趋势计算!F636</f>
        <v>上升</v>
      </c>
      <c r="E637" s="1" t="str">
        <f t="shared" si="27"/>
        <v>持仓</v>
      </c>
      <c r="F637" s="1" t="str">
        <f t="shared" si="28"/>
        <v>趋势上升,趋势溢价持有</v>
      </c>
      <c r="G637" s="20" t="str">
        <f t="shared" si="29"/>
        <v>持仓</v>
      </c>
      <c r="I637" s="1">
        <f>价格指标计算!B637</f>
        <v>2.4314</v>
      </c>
      <c r="J637" s="1">
        <f>价格指标计算!Q637</f>
        <v>1.7000000000000001E-2</v>
      </c>
      <c r="K637" s="1">
        <f>RRG趋势计算!D636</f>
        <v>0.79341552706262419</v>
      </c>
      <c r="L637" s="1">
        <f>RRG趋势计算!G636</f>
        <v>-0.36774207140615189</v>
      </c>
    </row>
    <row r="638" spans="1:12">
      <c r="A638" s="21">
        <f>RRG趋势计算!A637</f>
        <v>45489</v>
      </c>
      <c r="B638" s="1" t="str">
        <f>RRG趋势计算!H637</f>
        <v>减弱</v>
      </c>
      <c r="C638" s="1" t="str">
        <f>价格指标计算!R638</f>
        <v>贵</v>
      </c>
      <c r="D638" s="1" t="str">
        <f>RRG趋势计算!F637</f>
        <v>上升</v>
      </c>
      <c r="E638" s="1" t="str">
        <f t="shared" si="27"/>
        <v>持仓</v>
      </c>
      <c r="F638" s="1" t="str">
        <f t="shared" si="28"/>
        <v>趋势上升,趋势溢价持有</v>
      </c>
      <c r="G638" s="20" t="str">
        <f t="shared" si="29"/>
        <v>持仓</v>
      </c>
      <c r="I638" s="1">
        <f>价格指标计算!B638</f>
        <v>2.4260999999999999</v>
      </c>
      <c r="J638" s="1">
        <f>价格指标计算!Q638</f>
        <v>1.9000000000000003E-2</v>
      </c>
      <c r="K638" s="1">
        <f>RRG趋势计算!D637</f>
        <v>0.76003043990464647</v>
      </c>
      <c r="L638" s="1">
        <f>RRG趋势计算!G637</f>
        <v>-0.48749218108035119</v>
      </c>
    </row>
    <row r="639" spans="1:12">
      <c r="A639" s="21">
        <f>RRG趋势计算!A638</f>
        <v>45490</v>
      </c>
      <c r="B639" s="1" t="str">
        <f>RRG趋势计算!H638</f>
        <v>减弱</v>
      </c>
      <c r="C639" s="1" t="str">
        <f>价格指标计算!R639</f>
        <v>贵</v>
      </c>
      <c r="D639" s="1" t="str">
        <f>RRG趋势计算!F638</f>
        <v>上升</v>
      </c>
      <c r="E639" s="1" t="str">
        <f t="shared" si="27"/>
        <v>持仓</v>
      </c>
      <c r="F639" s="1" t="str">
        <f t="shared" si="28"/>
        <v>趋势上升,趋势溢价持有</v>
      </c>
      <c r="G639" s="20" t="str">
        <f t="shared" si="29"/>
        <v>持仓</v>
      </c>
      <c r="I639" s="1">
        <f>价格指标计算!B639</f>
        <v>2.4232</v>
      </c>
      <c r="J639" s="1">
        <f>价格指标计算!Q639</f>
        <v>1.4999999999999999E-2</v>
      </c>
      <c r="K639" s="1">
        <f>RRG趋势计算!D638</f>
        <v>0.75258914761882068</v>
      </c>
      <c r="L639" s="1">
        <f>RRG趋势计算!G638</f>
        <v>-0.55222708771613949</v>
      </c>
    </row>
    <row r="640" spans="1:12">
      <c r="A640" s="21">
        <f>RRG趋势计算!A639</f>
        <v>45491</v>
      </c>
      <c r="B640" s="1" t="str">
        <f>RRG趋势计算!H639</f>
        <v>减弱</v>
      </c>
      <c r="C640" s="1" t="str">
        <f>价格指标计算!R640</f>
        <v>贵</v>
      </c>
      <c r="D640" s="1" t="str">
        <f>RRG趋势计算!F639</f>
        <v>上升</v>
      </c>
      <c r="E640" s="1" t="str">
        <f t="shared" si="27"/>
        <v>持仓</v>
      </c>
      <c r="F640" s="1" t="str">
        <f t="shared" si="28"/>
        <v>趋势上升,趋势溢价持有</v>
      </c>
      <c r="G640" s="20" t="str">
        <f t="shared" si="29"/>
        <v>持仓</v>
      </c>
      <c r="I640" s="1">
        <f>价格指标计算!B640</f>
        <v>2.4144000000000001</v>
      </c>
      <c r="J640" s="1">
        <f>价格指标计算!Q640</f>
        <v>3.0000000000000001E-3</v>
      </c>
      <c r="K640" s="1">
        <f>RRG趋势计算!D639</f>
        <v>0.70284616801710165</v>
      </c>
      <c r="L640" s="1">
        <f>RRG趋势计算!G639</f>
        <v>-0.43997265745450154</v>
      </c>
    </row>
    <row r="641" spans="1:12">
      <c r="A641" s="21">
        <f>RRG趋势计算!A640</f>
        <v>45492</v>
      </c>
      <c r="B641" s="1" t="str">
        <f>RRG趋势计算!H640</f>
        <v>减弱</v>
      </c>
      <c r="C641" s="1" t="str">
        <f>价格指标计算!R641</f>
        <v>贵</v>
      </c>
      <c r="D641" s="1" t="str">
        <f>RRG趋势计算!F640</f>
        <v>上升</v>
      </c>
      <c r="E641" s="1" t="str">
        <f t="shared" si="27"/>
        <v>持仓</v>
      </c>
      <c r="F641" s="1" t="str">
        <f t="shared" si="28"/>
        <v>趋势上升,趋势溢价持有</v>
      </c>
      <c r="G641" s="20" t="str">
        <f t="shared" si="29"/>
        <v>持仓</v>
      </c>
      <c r="I641" s="1">
        <f>价格指标计算!B641</f>
        <v>2.4142999999999999</v>
      </c>
      <c r="J641" s="1">
        <f>价格指标计算!Q641</f>
        <v>6.9999999999999993E-3</v>
      </c>
      <c r="K641" s="1">
        <f>RRG趋势计算!D640</f>
        <v>0.6560660632125348</v>
      </c>
      <c r="L641" s="1">
        <f>RRG趋势计算!G640</f>
        <v>-0.47211376143039274</v>
      </c>
    </row>
    <row r="642" spans="1:12">
      <c r="A642" s="21">
        <f>RRG趋势计算!A641</f>
        <v>45495</v>
      </c>
      <c r="B642" s="1" t="str">
        <f>RRG趋势计算!H641</f>
        <v>减弱</v>
      </c>
      <c r="C642" s="1" t="str">
        <f>价格指标计算!R642</f>
        <v>贵</v>
      </c>
      <c r="D642" s="1" t="str">
        <f>RRG趋势计算!F641</f>
        <v>上升</v>
      </c>
      <c r="E642" s="1" t="str">
        <f t="shared" si="27"/>
        <v>持仓</v>
      </c>
      <c r="F642" s="1" t="str">
        <f t="shared" si="28"/>
        <v>趋势上升,趋势溢价持有</v>
      </c>
      <c r="G642" s="20" t="str">
        <f t="shared" si="29"/>
        <v>持仓</v>
      </c>
      <c r="I642" s="1">
        <f>价格指标计算!B642</f>
        <v>2.3898000000000001</v>
      </c>
      <c r="J642" s="1">
        <f>价格指标计算!Q642</f>
        <v>2.5000000000000001E-2</v>
      </c>
      <c r="K642" s="1">
        <f>RRG趋势计算!D641</f>
        <v>0.69532831334726541</v>
      </c>
      <c r="L642" s="1">
        <f>RRG趋势计算!G641</f>
        <v>-0.45084921824136703</v>
      </c>
    </row>
    <row r="643" spans="1:12">
      <c r="A643" s="21">
        <f>RRG趋势计算!A642</f>
        <v>45496</v>
      </c>
      <c r="B643" s="1" t="str">
        <f>RRG趋势计算!H642</f>
        <v>减弱</v>
      </c>
      <c r="C643" s="1" t="str">
        <f>价格指标计算!R643</f>
        <v>贵</v>
      </c>
      <c r="D643" s="1" t="str">
        <f>RRG趋势计算!F642</f>
        <v>上升</v>
      </c>
      <c r="E643" s="1" t="str">
        <f t="shared" si="27"/>
        <v>持仓</v>
      </c>
      <c r="F643" s="1" t="str">
        <f t="shared" si="28"/>
        <v>趋势上升,趋势溢价持有</v>
      </c>
      <c r="G643" s="20" t="str">
        <f t="shared" si="29"/>
        <v>持仓</v>
      </c>
      <c r="I643" s="1">
        <f>价格指标计算!B643</f>
        <v>2.3727999999999998</v>
      </c>
      <c r="J643" s="1">
        <f>价格指标计算!Q643</f>
        <v>2.9000000000000001E-2</v>
      </c>
      <c r="K643" s="1">
        <f>RRG趋势计算!D642</f>
        <v>0.72414127920130689</v>
      </c>
      <c r="L643" s="1">
        <f>RRG趋势计算!G642</f>
        <v>-0.41505084246931112</v>
      </c>
    </row>
    <row r="644" spans="1:12">
      <c r="A644" s="21">
        <f>RRG趋势计算!A643</f>
        <v>45497</v>
      </c>
      <c r="B644" s="1" t="str">
        <f>RRG趋势计算!H643</f>
        <v>减弱</v>
      </c>
      <c r="C644" s="1" t="str">
        <f>价格指标计算!R644</f>
        <v>贵</v>
      </c>
      <c r="D644" s="1" t="str">
        <f>RRG趋势计算!F643</f>
        <v>上升</v>
      </c>
      <c r="E644" s="1" t="str">
        <f t="shared" si="27"/>
        <v>持仓</v>
      </c>
      <c r="F644" s="1" t="str">
        <f t="shared" si="28"/>
        <v>趋势上升,趋势溢价持有</v>
      </c>
      <c r="G644" s="20" t="str">
        <f t="shared" si="29"/>
        <v>持仓</v>
      </c>
      <c r="I644" s="1">
        <f>价格指标计算!B644</f>
        <v>2.3626</v>
      </c>
      <c r="J644" s="1">
        <f>价格指标计算!Q644</f>
        <v>1.2999999999999999E-2</v>
      </c>
      <c r="K644" s="1">
        <f>RRG趋势计算!D643</f>
        <v>0.75908955671777356</v>
      </c>
      <c r="L644" s="1">
        <f>RRG趋势计算!G643</f>
        <v>-0.25915068113329109</v>
      </c>
    </row>
    <row r="645" spans="1:12">
      <c r="A645" s="21">
        <f>RRG趋势计算!A644</f>
        <v>45498</v>
      </c>
      <c r="B645" s="1" t="str">
        <f>RRG趋势计算!H644</f>
        <v>减弱</v>
      </c>
      <c r="C645" s="1" t="str">
        <f>价格指标计算!R645</f>
        <v>贵</v>
      </c>
      <c r="D645" s="1" t="str">
        <f>RRG趋势计算!F644</f>
        <v>上升</v>
      </c>
      <c r="E645" s="1" t="str">
        <f t="shared" ref="E645:E708" si="30">IF(OR(B645="",C645="",D645=""),"",IF(D645="上升","持仓",IF(AND(B645="减弱",C645="贵"),"空仓",IF(AND(B645="减弱",C645="中性"),"空仓",IF(AND(B645="改善",C645="贵"),"空仓",IF(B645="滞后","空仓","持仓"))))))</f>
        <v>持仓</v>
      </c>
      <c r="F645" s="1" t="str">
        <f t="shared" ref="F645:F708" si="31">IF(OR(B645="",C645="",D645=""),"",IF(D645="上升","趋势上升,趋势溢价持有",IF(AND(B645="减弱",C645="贵"),"趋势减弱+价格贵+下降,卖出",IF(AND(B645="减弱",C645="中性"),"趋势减弱+中性+下降,卖出预警",IF(AND(B645="改善",C645="贵"),"趋势改善+贵+下降,卖出",IF(B645="滞后","趋势滞后+下降,空仓","趋势尚可+下降,持有"))))))</f>
        <v>趋势上升,趋势溢价持有</v>
      </c>
      <c r="G645" s="20" t="str">
        <f t="shared" ref="G645:G708" si="32">E645</f>
        <v>持仓</v>
      </c>
      <c r="I645" s="1">
        <f>价格指标计算!B645</f>
        <v>2.3361000000000001</v>
      </c>
      <c r="J645" s="1">
        <f>价格指标计算!Q645</f>
        <v>5.0000000000000001E-3</v>
      </c>
      <c r="K645" s="1">
        <f>RRG趋势计算!D644</f>
        <v>0.8377757002251629</v>
      </c>
      <c r="L645" s="1">
        <f>RRG趋势计算!G644</f>
        <v>-3.3071395836348216E-2</v>
      </c>
    </row>
    <row r="646" spans="1:12">
      <c r="A646" s="21">
        <f>RRG趋势计算!A645</f>
        <v>45499</v>
      </c>
      <c r="B646" s="1" t="str">
        <f>RRG趋势计算!H645</f>
        <v>领先</v>
      </c>
      <c r="C646" s="1" t="str">
        <f>价格指标计算!R646</f>
        <v>贵</v>
      </c>
      <c r="D646" s="1" t="str">
        <f>RRG趋势计算!F645</f>
        <v>上升</v>
      </c>
      <c r="E646" s="1" t="str">
        <f t="shared" si="30"/>
        <v>持仓</v>
      </c>
      <c r="F646" s="1" t="str">
        <f t="shared" si="31"/>
        <v>趋势上升,趋势溢价持有</v>
      </c>
      <c r="G646" s="20" t="str">
        <f t="shared" si="32"/>
        <v>持仓</v>
      </c>
      <c r="I646" s="1">
        <f>价格指标计算!B646</f>
        <v>2.3157000000000001</v>
      </c>
      <c r="J646" s="1">
        <f>价格指标计算!Q646</f>
        <v>3.0000000000000001E-3</v>
      </c>
      <c r="K646" s="1">
        <f>RRG趋势计算!D645</f>
        <v>0.92508422526302869</v>
      </c>
      <c r="L646" s="1">
        <f>RRG趋势计算!G645</f>
        <v>3.6366222833295048E-2</v>
      </c>
    </row>
    <row r="647" spans="1:12">
      <c r="A647" s="21">
        <f>RRG趋势计算!A646</f>
        <v>45502</v>
      </c>
      <c r="B647" s="1" t="str">
        <f>RRG趋势计算!H646</f>
        <v>领先</v>
      </c>
      <c r="C647" s="1" t="str">
        <f>价格指标计算!R647</f>
        <v>贵</v>
      </c>
      <c r="D647" s="1" t="str">
        <f>RRG趋势计算!F646</f>
        <v>上升</v>
      </c>
      <c r="E647" s="1" t="str">
        <f t="shared" si="30"/>
        <v>持仓</v>
      </c>
      <c r="F647" s="1" t="str">
        <f t="shared" si="31"/>
        <v>趋势上升,趋势溢价持有</v>
      </c>
      <c r="G647" s="20" t="str">
        <f t="shared" si="32"/>
        <v>持仓</v>
      </c>
      <c r="I647" s="1">
        <f>价格指标计算!B647</f>
        <v>2.2879999999999998</v>
      </c>
      <c r="J647" s="1">
        <f>价格指标计算!Q647</f>
        <v>3.0000000000000001E-3</v>
      </c>
      <c r="K647" s="1">
        <f>RRG趋势计算!D646</f>
        <v>1.1088719462400087</v>
      </c>
      <c r="L647" s="1">
        <f>RRG趋势计算!G646</f>
        <v>0.27262941565480148</v>
      </c>
    </row>
    <row r="648" spans="1:12">
      <c r="A648" s="21">
        <f>RRG趋势计算!A647</f>
        <v>45503</v>
      </c>
      <c r="B648" s="1" t="str">
        <f>RRG趋势计算!H647</f>
        <v>领先</v>
      </c>
      <c r="C648" s="1" t="str">
        <f>价格指标计算!R648</f>
        <v>贵</v>
      </c>
      <c r="D648" s="1" t="str">
        <f>RRG趋势计算!F647</f>
        <v>上升</v>
      </c>
      <c r="E648" s="1" t="str">
        <f t="shared" si="30"/>
        <v>持仓</v>
      </c>
      <c r="F648" s="1" t="str">
        <f t="shared" si="31"/>
        <v>趋势上升,趋势溢价持有</v>
      </c>
      <c r="G648" s="20" t="str">
        <f t="shared" si="32"/>
        <v>持仓</v>
      </c>
      <c r="I648" s="1">
        <f>价格指标计算!B648</f>
        <v>2.2864</v>
      </c>
      <c r="J648" s="1">
        <f>价格指标计算!Q648</f>
        <v>5.0000000000000001E-3</v>
      </c>
      <c r="K648" s="1">
        <f>RRG趋势计算!D647</f>
        <v>1.1989701139007769</v>
      </c>
      <c r="L648" s="1">
        <f>RRG趋势计算!G647</f>
        <v>0.37703453991455582</v>
      </c>
    </row>
    <row r="649" spans="1:12">
      <c r="A649" s="21">
        <f>RRG趋势计算!A648</f>
        <v>45504</v>
      </c>
      <c r="B649" s="1" t="str">
        <f>RRG趋势计算!H648</f>
        <v>领先</v>
      </c>
      <c r="C649" s="1" t="str">
        <f>价格指标计算!R649</f>
        <v>贵</v>
      </c>
      <c r="D649" s="1" t="str">
        <f>RRG趋势计算!F648</f>
        <v>上升</v>
      </c>
      <c r="E649" s="1" t="str">
        <f t="shared" si="30"/>
        <v>持仓</v>
      </c>
      <c r="F649" s="1" t="str">
        <f t="shared" si="31"/>
        <v>趋势上升,趋势溢价持有</v>
      </c>
      <c r="G649" s="20" t="str">
        <f t="shared" si="32"/>
        <v>持仓</v>
      </c>
      <c r="I649" s="1">
        <f>价格指标计算!B649</f>
        <v>2.2764000000000002</v>
      </c>
      <c r="J649" s="1">
        <f>价格指标计算!Q649</f>
        <v>6.9999999999999993E-3</v>
      </c>
      <c r="K649" s="1">
        <f>RRG趋势计算!D648</f>
        <v>1.2396960547827796</v>
      </c>
      <c r="L649" s="1">
        <f>RRG趋势计算!G648</f>
        <v>0.43156964646691165</v>
      </c>
    </row>
    <row r="650" spans="1:12">
      <c r="A650" s="21">
        <f>RRG趋势计算!A649</f>
        <v>45505</v>
      </c>
      <c r="B650" s="1" t="str">
        <f>RRG趋势计算!H649</f>
        <v>领先</v>
      </c>
      <c r="C650" s="1" t="str">
        <f>价格指标计算!R650</f>
        <v>贵</v>
      </c>
      <c r="D650" s="1" t="str">
        <f>RRG趋势计算!F649</f>
        <v>上升</v>
      </c>
      <c r="E650" s="1" t="str">
        <f t="shared" si="30"/>
        <v>持仓</v>
      </c>
      <c r="F650" s="1" t="str">
        <f t="shared" si="31"/>
        <v>趋势上升,趋势溢价持有</v>
      </c>
      <c r="G650" s="20" t="str">
        <f t="shared" si="32"/>
        <v>持仓</v>
      </c>
      <c r="I650" s="1">
        <f>价格指标计算!B650</f>
        <v>2.2610000000000001</v>
      </c>
      <c r="J650" s="1">
        <f>价格指标计算!Q650</f>
        <v>1.0999999999999999E-2</v>
      </c>
      <c r="K650" s="1">
        <f>RRG趋势计算!D649</f>
        <v>1.252964720183436</v>
      </c>
      <c r="L650" s="1">
        <f>RRG趋势计算!G649</f>
        <v>0.45954919312081177</v>
      </c>
    </row>
    <row r="651" spans="1:12">
      <c r="A651" s="21">
        <f>RRG趋势计算!A650</f>
        <v>45506</v>
      </c>
      <c r="B651" s="1" t="str">
        <f>RRG趋势计算!H650</f>
        <v>领先</v>
      </c>
      <c r="C651" s="1" t="str">
        <f>价格指标计算!R651</f>
        <v>贵</v>
      </c>
      <c r="D651" s="1" t="str">
        <f>RRG趋势计算!F650</f>
        <v>上升</v>
      </c>
      <c r="E651" s="1" t="str">
        <f t="shared" si="30"/>
        <v>持仓</v>
      </c>
      <c r="F651" s="1" t="str">
        <f t="shared" si="31"/>
        <v>趋势上升,趋势溢价持有</v>
      </c>
      <c r="G651" s="20" t="str">
        <f t="shared" si="32"/>
        <v>持仓</v>
      </c>
      <c r="I651" s="1">
        <f>价格指标计算!B651</f>
        <v>2.2509999999999999</v>
      </c>
      <c r="J651" s="1">
        <f>价格指标计算!Q651</f>
        <v>8.9999999999999993E-3</v>
      </c>
      <c r="K651" s="1">
        <f>RRG趋势计算!D650</f>
        <v>1.3012185824209155</v>
      </c>
      <c r="L651" s="1">
        <f>RRG趋势计算!G650</f>
        <v>0.54118814251626901</v>
      </c>
    </row>
    <row r="652" spans="1:12">
      <c r="A652" s="21">
        <f>RRG趋势计算!A651</f>
        <v>45509</v>
      </c>
      <c r="B652" s="1" t="str">
        <f>RRG趋势计算!H651</f>
        <v>领先</v>
      </c>
      <c r="C652" s="1" t="str">
        <f>价格指标计算!R652</f>
        <v>贵</v>
      </c>
      <c r="D652" s="1" t="str">
        <f>RRG趋势计算!F651</f>
        <v>上升</v>
      </c>
      <c r="E652" s="1" t="str">
        <f t="shared" si="30"/>
        <v>持仓</v>
      </c>
      <c r="F652" s="1" t="str">
        <f t="shared" si="31"/>
        <v>趋势上升,趋势溢价持有</v>
      </c>
      <c r="G652" s="20" t="str">
        <f t="shared" si="32"/>
        <v>持仓</v>
      </c>
      <c r="I652" s="1">
        <f>价格指标计算!B652</f>
        <v>2.2393000000000001</v>
      </c>
      <c r="J652" s="1">
        <f>价格指标计算!Q652</f>
        <v>6.9999999999999993E-3</v>
      </c>
      <c r="K652" s="1">
        <f>RRG趋势计算!D651</f>
        <v>1.4212612795661439</v>
      </c>
      <c r="L652" s="1">
        <f>RRG趋势计算!G651</f>
        <v>0.66867213194732322</v>
      </c>
    </row>
    <row r="653" spans="1:12">
      <c r="A653" s="21">
        <f>RRG趋势计算!A652</f>
        <v>45510</v>
      </c>
      <c r="B653" s="1" t="str">
        <f>RRG趋势计算!H652</f>
        <v>领先</v>
      </c>
      <c r="C653" s="1" t="str">
        <f>价格指标计算!R653</f>
        <v>贵</v>
      </c>
      <c r="D653" s="1" t="str">
        <f>RRG趋势计算!F652</f>
        <v>上升</v>
      </c>
      <c r="E653" s="1" t="str">
        <f t="shared" si="30"/>
        <v>持仓</v>
      </c>
      <c r="F653" s="1" t="str">
        <f t="shared" si="31"/>
        <v>趋势上升,趋势溢价持有</v>
      </c>
      <c r="G653" s="20" t="str">
        <f t="shared" si="32"/>
        <v>持仓</v>
      </c>
      <c r="I653" s="1">
        <f>价格指标计算!B653</f>
        <v>2.2511999999999999</v>
      </c>
      <c r="J653" s="1">
        <f>价格指标计算!Q653</f>
        <v>1.4999999999999999E-2</v>
      </c>
      <c r="K653" s="1">
        <f>RRG趋势计算!D652</f>
        <v>1.2745964909654406</v>
      </c>
      <c r="L653" s="1">
        <f>RRG趋势计算!G652</f>
        <v>0.57175032294833894</v>
      </c>
    </row>
    <row r="654" spans="1:12">
      <c r="A654" s="21">
        <f>RRG趋势计算!A653</f>
        <v>45511</v>
      </c>
      <c r="B654" s="1" t="str">
        <f>RRG趋势计算!H653</f>
        <v>领先</v>
      </c>
      <c r="C654" s="1" t="str">
        <f>价格指标计算!R654</f>
        <v>贵</v>
      </c>
      <c r="D654" s="1" t="str">
        <f>RRG趋势计算!F653</f>
        <v>上升</v>
      </c>
      <c r="E654" s="1" t="str">
        <f t="shared" si="30"/>
        <v>持仓</v>
      </c>
      <c r="F654" s="1" t="str">
        <f t="shared" si="31"/>
        <v>趋势上升,趋势溢价持有</v>
      </c>
      <c r="G654" s="20" t="str">
        <f t="shared" si="32"/>
        <v>持仓</v>
      </c>
      <c r="I654" s="1">
        <f>价格指标计算!B654</f>
        <v>2.2414999999999998</v>
      </c>
      <c r="J654" s="1">
        <f>价格指标计算!Q654</f>
        <v>1.9E-2</v>
      </c>
      <c r="K654" s="1">
        <f>RRG趋势计算!D653</f>
        <v>1.3234697057942002</v>
      </c>
      <c r="L654" s="1">
        <f>RRG趋势计算!G653</f>
        <v>0.6674036425816654</v>
      </c>
    </row>
    <row r="655" spans="1:12">
      <c r="A655" s="21">
        <f>RRG趋势计算!A654</f>
        <v>45512</v>
      </c>
      <c r="B655" s="1" t="str">
        <f>RRG趋势计算!H654</f>
        <v>领先</v>
      </c>
      <c r="C655" s="1" t="str">
        <f>价格指标计算!R655</f>
        <v>贵</v>
      </c>
      <c r="D655" s="1" t="str">
        <f>RRG趋势计算!F654</f>
        <v>上升</v>
      </c>
      <c r="E655" s="1" t="str">
        <f t="shared" si="30"/>
        <v>持仓</v>
      </c>
      <c r="F655" s="1" t="str">
        <f t="shared" si="31"/>
        <v>趋势上升,趋势溢价持有</v>
      </c>
      <c r="G655" s="20" t="str">
        <f t="shared" si="32"/>
        <v>持仓</v>
      </c>
      <c r="I655" s="1">
        <f>价格指标计算!B655</f>
        <v>2.2446999999999999</v>
      </c>
      <c r="J655" s="1">
        <f>价格指标计算!Q655</f>
        <v>6.9999999999999993E-3</v>
      </c>
      <c r="K655" s="1">
        <f>RRG趋势计算!D654</f>
        <v>1.1692773441996041</v>
      </c>
      <c r="L655" s="1">
        <f>RRG趋势计算!G654</f>
        <v>0.47394903085233864</v>
      </c>
    </row>
    <row r="656" spans="1:12">
      <c r="A656" s="21">
        <f>RRG趋势计算!A655</f>
        <v>45513</v>
      </c>
      <c r="B656" s="1" t="str">
        <f>RRG趋势计算!H655</f>
        <v>领先</v>
      </c>
      <c r="C656" s="1" t="str">
        <f>价格指标计算!R656</f>
        <v>贵</v>
      </c>
      <c r="D656" s="1" t="str">
        <f>RRG趋势计算!F655</f>
        <v>上升</v>
      </c>
      <c r="E656" s="1" t="str">
        <f t="shared" si="30"/>
        <v>持仓</v>
      </c>
      <c r="F656" s="1" t="str">
        <f t="shared" si="31"/>
        <v>趋势上升,趋势溢价持有</v>
      </c>
      <c r="G656" s="20" t="str">
        <f t="shared" si="32"/>
        <v>持仓</v>
      </c>
      <c r="I656" s="1">
        <f>价格指标计算!B656</f>
        <v>2.2679</v>
      </c>
      <c r="J656" s="1">
        <f>价格指标计算!Q656</f>
        <v>1.4999999999999999E-2</v>
      </c>
      <c r="K656" s="1">
        <f>RRG趋势计算!D655</f>
        <v>0.92663569528812495</v>
      </c>
      <c r="L656" s="1">
        <f>RRG趋势计算!G655</f>
        <v>0.20249441608681806</v>
      </c>
    </row>
    <row r="657" spans="1:12">
      <c r="A657" s="21">
        <f>RRG趋势计算!A656</f>
        <v>45516</v>
      </c>
      <c r="B657" s="1" t="str">
        <f>RRG趋势计算!H656</f>
        <v>减弱</v>
      </c>
      <c r="C657" s="1" t="str">
        <f>价格指标计算!R657</f>
        <v>贵</v>
      </c>
      <c r="D657" s="1" t="str">
        <f>RRG趋势计算!F656</f>
        <v>上升</v>
      </c>
      <c r="E657" s="1" t="str">
        <f t="shared" si="30"/>
        <v>持仓</v>
      </c>
      <c r="F657" s="1" t="str">
        <f t="shared" si="31"/>
        <v>趋势上升,趋势溢价持有</v>
      </c>
      <c r="G657" s="20" t="str">
        <f t="shared" si="32"/>
        <v>持仓</v>
      </c>
      <c r="I657" s="1">
        <f>价格指标计算!B657</f>
        <v>2.3153999999999999</v>
      </c>
      <c r="J657" s="1">
        <f>价格指标计算!Q657</f>
        <v>2.3E-2</v>
      </c>
      <c r="K657" s="1">
        <f>RRG趋势计算!D656</f>
        <v>0.53645184476136532</v>
      </c>
      <c r="L657" s="1">
        <f>RRG趋势计算!G656</f>
        <v>-0.22263771195640825</v>
      </c>
    </row>
    <row r="658" spans="1:12">
      <c r="A658" s="21">
        <f>RRG趋势计算!A657</f>
        <v>45517</v>
      </c>
      <c r="B658" s="1" t="str">
        <f>RRG趋势计算!H657</f>
        <v>减弱</v>
      </c>
      <c r="C658" s="1" t="str">
        <f>价格指标计算!R658</f>
        <v>贵</v>
      </c>
      <c r="D658" s="1" t="str">
        <f>RRG趋势计算!F657</f>
        <v>上升</v>
      </c>
      <c r="E658" s="1" t="str">
        <f t="shared" si="30"/>
        <v>持仓</v>
      </c>
      <c r="F658" s="1" t="str">
        <f t="shared" si="31"/>
        <v>趋势上升,趋势溢价持有</v>
      </c>
      <c r="G658" s="20" t="str">
        <f t="shared" si="32"/>
        <v>持仓</v>
      </c>
      <c r="I658" s="1">
        <f>价格指标计算!B658</f>
        <v>2.3108</v>
      </c>
      <c r="J658" s="1">
        <f>价格指标计算!Q658</f>
        <v>2.8999999999999998E-2</v>
      </c>
      <c r="K658" s="1">
        <f>RRG趋势计算!D657</f>
        <v>0.53710651704304002</v>
      </c>
      <c r="L658" s="1">
        <f>RRG趋势计算!G657</f>
        <v>-0.30066918318212288</v>
      </c>
    </row>
    <row r="659" spans="1:12">
      <c r="A659" s="21">
        <f>RRG趋势计算!A658</f>
        <v>45518</v>
      </c>
      <c r="B659" s="1" t="str">
        <f>RRG趋势计算!H658</f>
        <v>减弱</v>
      </c>
      <c r="C659" s="1" t="str">
        <f>价格指标计算!R659</f>
        <v>贵</v>
      </c>
      <c r="D659" s="1" t="str">
        <f>RRG趋势计算!F658</f>
        <v>上升</v>
      </c>
      <c r="E659" s="1" t="str">
        <f t="shared" si="30"/>
        <v>持仓</v>
      </c>
      <c r="F659" s="1" t="str">
        <f t="shared" si="31"/>
        <v>趋势上升,趋势溢价持有</v>
      </c>
      <c r="G659" s="20" t="str">
        <f t="shared" si="32"/>
        <v>持仓</v>
      </c>
      <c r="I659" s="1">
        <f>价格指标计算!B659</f>
        <v>2.286</v>
      </c>
      <c r="J659" s="1">
        <f>价格指标计算!Q659</f>
        <v>2.7000000000000003E-2</v>
      </c>
      <c r="K659" s="1">
        <f>RRG趋势计算!D658</f>
        <v>0.67051396047108636</v>
      </c>
      <c r="L659" s="1">
        <f>RRG趋势计算!G658</f>
        <v>-0.25457026479194234</v>
      </c>
    </row>
    <row r="660" spans="1:12">
      <c r="A660" s="21">
        <f>RRG趋势计算!A659</f>
        <v>45519</v>
      </c>
      <c r="B660" s="1" t="str">
        <f>RRG趋势计算!H659</f>
        <v>减弱</v>
      </c>
      <c r="C660" s="1" t="str">
        <f>价格指标计算!R660</f>
        <v>贵</v>
      </c>
      <c r="D660" s="1" t="str">
        <f>RRG趋势计算!F659</f>
        <v>上升</v>
      </c>
      <c r="E660" s="1" t="str">
        <f t="shared" si="30"/>
        <v>持仓</v>
      </c>
      <c r="F660" s="1" t="str">
        <f t="shared" si="31"/>
        <v>趋势上升,趋势溢价持有</v>
      </c>
      <c r="G660" s="20" t="str">
        <f t="shared" si="32"/>
        <v>持仓</v>
      </c>
      <c r="I660" s="1">
        <f>价格指标计算!B660</f>
        <v>2.2890000000000001</v>
      </c>
      <c r="J660" s="1">
        <f>价格指标计算!Q660</f>
        <v>2.7E-2</v>
      </c>
      <c r="K660" s="1">
        <f>RRG趋势计算!D659</f>
        <v>0.5665743019275693</v>
      </c>
      <c r="L660" s="1">
        <f>RRG趋势计算!G659</f>
        <v>-0.54229764431243943</v>
      </c>
    </row>
    <row r="661" spans="1:12">
      <c r="A661" s="21">
        <f>RRG趋势计算!A660</f>
        <v>45520</v>
      </c>
      <c r="B661" s="1" t="str">
        <f>RRG趋势计算!H660</f>
        <v>减弱</v>
      </c>
      <c r="C661" s="1" t="str">
        <f>价格指标计算!R661</f>
        <v>贵</v>
      </c>
      <c r="D661" s="1" t="str">
        <f>RRG趋势计算!F660</f>
        <v>上升</v>
      </c>
      <c r="E661" s="1" t="str">
        <f t="shared" si="30"/>
        <v>持仓</v>
      </c>
      <c r="F661" s="1" t="str">
        <f t="shared" si="31"/>
        <v>趋势上升,趋势溢价持有</v>
      </c>
      <c r="G661" s="20" t="str">
        <f t="shared" si="32"/>
        <v>持仓</v>
      </c>
      <c r="I661" s="1">
        <f>价格指标计算!B661</f>
        <v>2.2823000000000002</v>
      </c>
      <c r="J661" s="1">
        <f>价格指标计算!Q661</f>
        <v>1.9000000000000003E-2</v>
      </c>
      <c r="K661" s="1">
        <f>RRG趋势计算!D660</f>
        <v>0.53040601880731675</v>
      </c>
      <c r="L661" s="1">
        <f>RRG趋势计算!G660</f>
        <v>-0.66856409509346015</v>
      </c>
    </row>
    <row r="662" spans="1:12">
      <c r="A662" s="21">
        <f>RRG趋势计算!A661</f>
        <v>45523</v>
      </c>
      <c r="B662" s="1" t="str">
        <f>RRG趋势计算!H661</f>
        <v>减弱</v>
      </c>
      <c r="C662" s="1" t="str">
        <f>价格指标计算!R662</f>
        <v>贵</v>
      </c>
      <c r="D662" s="1" t="str">
        <f>RRG趋势计算!F661</f>
        <v>上升</v>
      </c>
      <c r="E662" s="1" t="str">
        <f t="shared" si="30"/>
        <v>持仓</v>
      </c>
      <c r="F662" s="1" t="str">
        <f t="shared" si="31"/>
        <v>趋势上升,趋势溢价持有</v>
      </c>
      <c r="G662" s="20" t="str">
        <f t="shared" si="32"/>
        <v>持仓</v>
      </c>
      <c r="I662" s="1">
        <f>价格指标计算!B662</f>
        <v>2.2923</v>
      </c>
      <c r="J662" s="1">
        <f>价格指标计算!Q662</f>
        <v>3.6999999999999998E-2</v>
      </c>
      <c r="K662" s="1">
        <f>RRG趋势计算!D661</f>
        <v>0.44787094393041738</v>
      </c>
      <c r="L662" s="1">
        <f>RRG趋势计算!G661</f>
        <v>-0.79182511085236218</v>
      </c>
    </row>
    <row r="663" spans="1:12">
      <c r="A663" s="21">
        <f>RRG趋势计算!A662</f>
        <v>45524</v>
      </c>
      <c r="B663" s="1" t="str">
        <f>RRG趋势计算!H662</f>
        <v>减弱</v>
      </c>
      <c r="C663" s="1" t="str">
        <f>价格指标计算!R663</f>
        <v>贵</v>
      </c>
      <c r="D663" s="1" t="str">
        <f>RRG趋势计算!F662</f>
        <v>上升</v>
      </c>
      <c r="E663" s="1" t="str">
        <f t="shared" si="30"/>
        <v>持仓</v>
      </c>
      <c r="F663" s="1" t="str">
        <f t="shared" si="31"/>
        <v>趋势上升,趋势溢价持有</v>
      </c>
      <c r="G663" s="20" t="str">
        <f t="shared" si="32"/>
        <v>持仓</v>
      </c>
      <c r="I663" s="1">
        <f>价格指标计算!B663</f>
        <v>2.3016999999999999</v>
      </c>
      <c r="J663" s="1">
        <f>价格指标计算!Q663</f>
        <v>4.4999999999999998E-2</v>
      </c>
      <c r="K663" s="1">
        <f>RRG趋势计算!D662</f>
        <v>0.34745888415654846</v>
      </c>
      <c r="L663" s="1">
        <f>RRG趋势计算!G662</f>
        <v>-0.9055058360268875</v>
      </c>
    </row>
    <row r="664" spans="1:12">
      <c r="A664" s="21">
        <f>RRG趋势计算!A663</f>
        <v>45525</v>
      </c>
      <c r="B664" s="1" t="str">
        <f>RRG趋势计算!H663</f>
        <v>减弱</v>
      </c>
      <c r="C664" s="1" t="str">
        <f>价格指标计算!R664</f>
        <v>贵</v>
      </c>
      <c r="D664" s="1" t="str">
        <f>RRG趋势计算!F663</f>
        <v>上升</v>
      </c>
      <c r="E664" s="1" t="str">
        <f t="shared" si="30"/>
        <v>持仓</v>
      </c>
      <c r="F664" s="1" t="str">
        <f t="shared" si="31"/>
        <v>趋势上升,趋势溢价持有</v>
      </c>
      <c r="G664" s="20" t="str">
        <f t="shared" si="32"/>
        <v>持仓</v>
      </c>
      <c r="I664" s="1">
        <f>价格指标计算!B664</f>
        <v>2.3317000000000001</v>
      </c>
      <c r="J664" s="1">
        <f>价格指标计算!Q664</f>
        <v>6.9000000000000006E-2</v>
      </c>
      <c r="K664" s="1">
        <f>RRG趋势计算!D663</f>
        <v>0.10508253869765394</v>
      </c>
      <c r="L664" s="1">
        <f>RRG趋势计算!G663</f>
        <v>-1.1961360437232615</v>
      </c>
    </row>
    <row r="665" spans="1:12">
      <c r="A665" s="21">
        <f>RRG趋势计算!A664</f>
        <v>45526</v>
      </c>
      <c r="B665" s="1" t="str">
        <f>RRG趋势计算!H664</f>
        <v>减弱</v>
      </c>
      <c r="C665" s="1" t="str">
        <f>价格指标计算!R665</f>
        <v>贵</v>
      </c>
      <c r="D665" s="1" t="str">
        <f>RRG趋势计算!F664</f>
        <v>上升</v>
      </c>
      <c r="E665" s="1" t="str">
        <f t="shared" si="30"/>
        <v>持仓</v>
      </c>
      <c r="F665" s="1" t="str">
        <f t="shared" si="31"/>
        <v>趋势上升,趋势溢价持有</v>
      </c>
      <c r="G665" s="20" t="str">
        <f t="shared" si="32"/>
        <v>持仓</v>
      </c>
      <c r="I665" s="1">
        <f>价格指标计算!B665</f>
        <v>2.3408000000000002</v>
      </c>
      <c r="J665" s="1">
        <f>价格指标计算!Q665</f>
        <v>8.4499999999999992E-2</v>
      </c>
      <c r="K665" s="1">
        <f>RRG趋势计算!D664</f>
        <v>1.3367492728177943E-2</v>
      </c>
      <c r="L665" s="1">
        <f>RRG趋势计算!G664</f>
        <v>-1.407893786837966</v>
      </c>
    </row>
    <row r="666" spans="1:12">
      <c r="A666" s="21">
        <f>RRG趋势计算!A665</f>
        <v>45527</v>
      </c>
      <c r="B666" s="1" t="str">
        <f>RRG趋势计算!H665</f>
        <v>滞后</v>
      </c>
      <c r="C666" s="1" t="str">
        <f>价格指标计算!R666</f>
        <v>贵</v>
      </c>
      <c r="D666" s="1" t="str">
        <f>RRG趋势计算!F665</f>
        <v>上升</v>
      </c>
      <c r="E666" s="1" t="str">
        <f t="shared" si="30"/>
        <v>持仓</v>
      </c>
      <c r="F666" s="1" t="str">
        <f t="shared" si="31"/>
        <v>趋势上升,趋势溢价持有</v>
      </c>
      <c r="G666" s="20" t="str">
        <f t="shared" si="32"/>
        <v>持仓</v>
      </c>
      <c r="I666" s="1">
        <f>价格指标计算!B666</f>
        <v>2.3576999999999999</v>
      </c>
      <c r="J666" s="1">
        <f>价格指标计算!Q666</f>
        <v>0.108</v>
      </c>
      <c r="K666" s="1">
        <f>RRG趋势计算!D665</f>
        <v>-0.10473407320319428</v>
      </c>
      <c r="L666" s="1">
        <f>RRG趋势计算!G665</f>
        <v>-1.3793305641686349</v>
      </c>
    </row>
    <row r="667" spans="1:12">
      <c r="A667" s="21">
        <f>RRG趋势计算!A666</f>
        <v>45530</v>
      </c>
      <c r="B667" s="1" t="str">
        <f>RRG趋势计算!H666</f>
        <v>滞后</v>
      </c>
      <c r="C667" s="1" t="str">
        <f>价格指标计算!R667</f>
        <v>贵</v>
      </c>
      <c r="D667" s="1" t="str">
        <f>RRG趋势计算!F666</f>
        <v>上升</v>
      </c>
      <c r="E667" s="1" t="str">
        <f t="shared" si="30"/>
        <v>持仓</v>
      </c>
      <c r="F667" s="1" t="str">
        <f t="shared" si="31"/>
        <v>趋势上升,趋势溢价持有</v>
      </c>
      <c r="G667" s="20" t="str">
        <f t="shared" si="32"/>
        <v>持仓</v>
      </c>
      <c r="I667" s="1">
        <f>价格指标计算!B667</f>
        <v>2.3694999999999999</v>
      </c>
      <c r="J667" s="1">
        <f>价格指标计算!Q667</f>
        <v>0.12</v>
      </c>
      <c r="K667" s="1">
        <f>RRG趋势计算!D666</f>
        <v>-0.2474976309918997</v>
      </c>
      <c r="L667" s="1">
        <f>RRG趋势计算!G666</f>
        <v>-1.5709673367860999</v>
      </c>
    </row>
    <row r="668" spans="1:12">
      <c r="A668" s="21">
        <f>RRG趋势计算!A667</f>
        <v>45531</v>
      </c>
      <c r="B668" s="1" t="str">
        <f>RRG趋势计算!H667</f>
        <v>滞后</v>
      </c>
      <c r="C668" s="1" t="str">
        <f>价格指标计算!R668</f>
        <v>中性</v>
      </c>
      <c r="D668" s="1" t="str">
        <f>RRG趋势计算!F667</f>
        <v>上升</v>
      </c>
      <c r="E668" s="1" t="str">
        <f t="shared" si="30"/>
        <v>持仓</v>
      </c>
      <c r="F668" s="1" t="str">
        <f t="shared" si="31"/>
        <v>趋势上升,趋势溢价持有</v>
      </c>
      <c r="G668" s="20" t="str">
        <f t="shared" si="32"/>
        <v>持仓</v>
      </c>
      <c r="I668" s="1">
        <f>价格指标计算!B668</f>
        <v>2.4243999999999999</v>
      </c>
      <c r="J668" s="1">
        <f>价格指标计算!Q668</f>
        <v>0.16549999999999998</v>
      </c>
      <c r="K668" s="1">
        <f>RRG趋势计算!D667</f>
        <v>-0.54370897894868708</v>
      </c>
      <c r="L668" s="1">
        <f>RRG趋势计算!G667</f>
        <v>-1.7129863231482911</v>
      </c>
    </row>
    <row r="669" spans="1:12">
      <c r="A669" s="21">
        <f>RRG趋势计算!A668</f>
        <v>45532</v>
      </c>
      <c r="B669" s="1" t="str">
        <f>RRG趋势计算!H668</f>
        <v>滞后</v>
      </c>
      <c r="C669" s="1" t="str">
        <f>价格指标计算!R669</f>
        <v>中性</v>
      </c>
      <c r="D669" s="1" t="str">
        <f>RRG趋势计算!F668</f>
        <v>上升</v>
      </c>
      <c r="E669" s="1" t="str">
        <f t="shared" si="30"/>
        <v>持仓</v>
      </c>
      <c r="F669" s="1" t="str">
        <f t="shared" si="31"/>
        <v>趋势上升,趋势溢价持有</v>
      </c>
      <c r="G669" s="20" t="str">
        <f t="shared" si="32"/>
        <v>持仓</v>
      </c>
      <c r="I669" s="1">
        <f>价格指标计算!B669</f>
        <v>2.4304000000000001</v>
      </c>
      <c r="J669" s="1">
        <f>价格指标计算!Q669</f>
        <v>0.17349999999999999</v>
      </c>
      <c r="K669" s="1">
        <f>RRG趋势计算!D668</f>
        <v>-0.66903899913791642</v>
      </c>
      <c r="L669" s="1">
        <f>RRG趋势计算!G668</f>
        <v>-1.5956746944260414</v>
      </c>
    </row>
    <row r="670" spans="1:12">
      <c r="A670" s="21">
        <f>RRG趋势计算!A669</f>
        <v>45533</v>
      </c>
      <c r="B670" s="1" t="str">
        <f>RRG趋势计算!H669</f>
        <v>滞后</v>
      </c>
      <c r="C670" s="1" t="str">
        <f>价格指标计算!R670</f>
        <v>中性</v>
      </c>
      <c r="D670" s="1" t="str">
        <f>RRG趋势计算!F669</f>
        <v>上升</v>
      </c>
      <c r="E670" s="1" t="str">
        <f t="shared" si="30"/>
        <v>持仓</v>
      </c>
      <c r="F670" s="1" t="str">
        <f t="shared" si="31"/>
        <v>趋势上升,趋势溢价持有</v>
      </c>
      <c r="G670" s="20" t="str">
        <f t="shared" si="32"/>
        <v>持仓</v>
      </c>
      <c r="I670" s="1">
        <f>价格指标计算!B670</f>
        <v>2.4127999999999998</v>
      </c>
      <c r="J670" s="1">
        <f>价格指标计算!Q670</f>
        <v>0.1595</v>
      </c>
      <c r="K670" s="1">
        <f>RRG趋势计算!D669</f>
        <v>-0.67542112806305843</v>
      </c>
      <c r="L670" s="1">
        <f>RRG趋势计算!G669</f>
        <v>-1.2118729728244237</v>
      </c>
    </row>
    <row r="671" spans="1:12">
      <c r="A671" s="21">
        <f>RRG趋势计算!A670</f>
        <v>45534</v>
      </c>
      <c r="B671" s="1" t="str">
        <f>RRG趋势计算!H670</f>
        <v>滞后</v>
      </c>
      <c r="C671" s="1" t="str">
        <f>价格指标计算!R671</f>
        <v>中性</v>
      </c>
      <c r="D671" s="1" t="str">
        <f>RRG趋势计算!F670</f>
        <v>上升</v>
      </c>
      <c r="E671" s="1" t="str">
        <f t="shared" si="30"/>
        <v>持仓</v>
      </c>
      <c r="F671" s="1" t="str">
        <f t="shared" si="31"/>
        <v>趋势上升,趋势溢价持有</v>
      </c>
      <c r="G671" s="20" t="str">
        <f t="shared" si="32"/>
        <v>持仓</v>
      </c>
      <c r="I671" s="1">
        <f>价格指标计算!B671</f>
        <v>2.4033000000000002</v>
      </c>
      <c r="J671" s="1">
        <f>价格指标计算!Q671</f>
        <v>0.1535</v>
      </c>
      <c r="K671" s="1">
        <f>RRG趋势计算!D670</f>
        <v>-0.71742004098768186</v>
      </c>
      <c r="L671" s="1">
        <f>RRG趋势计算!G670</f>
        <v>-1.2545265580307219</v>
      </c>
    </row>
    <row r="672" spans="1:12">
      <c r="A672" s="21">
        <f>RRG趋势计算!A671</f>
        <v>45537</v>
      </c>
      <c r="B672" s="1" t="str">
        <f>RRG趋势计算!H671</f>
        <v>滞后</v>
      </c>
      <c r="C672" s="1" t="str">
        <f>价格指标计算!R672</f>
        <v>中性</v>
      </c>
      <c r="D672" s="1" t="str">
        <f>RRG趋势计算!F671</f>
        <v>上升</v>
      </c>
      <c r="E672" s="1" t="str">
        <f t="shared" si="30"/>
        <v>持仓</v>
      </c>
      <c r="F672" s="1" t="str">
        <f t="shared" si="31"/>
        <v>趋势上升,趋势溢价持有</v>
      </c>
      <c r="G672" s="20" t="str">
        <f t="shared" si="32"/>
        <v>持仓</v>
      </c>
      <c r="I672" s="1">
        <f>价格指标计算!B672</f>
        <v>2.3845999999999998</v>
      </c>
      <c r="J672" s="1">
        <f>价格指标计算!Q672</f>
        <v>0.1595</v>
      </c>
      <c r="K672" s="1">
        <f>RRG趋势计算!D671</f>
        <v>-0.62891827149494928</v>
      </c>
      <c r="L672" s="1">
        <f>RRG趋势计算!G671</f>
        <v>-1.2994322319660356</v>
      </c>
    </row>
    <row r="673" spans="1:12">
      <c r="A673" s="21">
        <f>RRG趋势计算!A672</f>
        <v>45538</v>
      </c>
      <c r="B673" s="1" t="str">
        <f>RRG趋势计算!H672</f>
        <v>滞后</v>
      </c>
      <c r="C673" s="1" t="str">
        <f>价格指标计算!R673</f>
        <v>中性</v>
      </c>
      <c r="D673" s="1" t="str">
        <f>RRG趋势计算!F672</f>
        <v>上升</v>
      </c>
      <c r="E673" s="1" t="str">
        <f t="shared" si="30"/>
        <v>持仓</v>
      </c>
      <c r="F673" s="1" t="str">
        <f t="shared" si="31"/>
        <v>趋势上升,趋势溢价持有</v>
      </c>
      <c r="G673" s="20" t="str">
        <f t="shared" si="32"/>
        <v>持仓</v>
      </c>
      <c r="I673" s="1">
        <f>价格指标计算!B673</f>
        <v>2.3784999999999998</v>
      </c>
      <c r="J673" s="1">
        <f>价格指标计算!Q673</f>
        <v>0.16750000000000001</v>
      </c>
      <c r="K673" s="1">
        <f>RRG趋势计算!D672</f>
        <v>-0.58734951409713521</v>
      </c>
      <c r="L673" s="1">
        <f>RRG趋势计算!G672</f>
        <v>-1.1539238160247045</v>
      </c>
    </row>
    <row r="674" spans="1:12">
      <c r="A674" s="21">
        <f>RRG趋势计算!A673</f>
        <v>45539</v>
      </c>
      <c r="B674" s="1" t="str">
        <f>RRG趋势计算!H673</f>
        <v>滞后</v>
      </c>
      <c r="C674" s="1" t="str">
        <f>价格指标计算!R674</f>
        <v>中性</v>
      </c>
      <c r="D674" s="1" t="str">
        <f>RRG趋势计算!F673</f>
        <v>上升</v>
      </c>
      <c r="E674" s="1" t="str">
        <f t="shared" si="30"/>
        <v>持仓</v>
      </c>
      <c r="F674" s="1" t="str">
        <f t="shared" si="31"/>
        <v>趋势上升,趋势溢价持有</v>
      </c>
      <c r="G674" s="20" t="str">
        <f t="shared" si="32"/>
        <v>持仓</v>
      </c>
      <c r="I674" s="1">
        <f>价格指标计算!B674</f>
        <v>2.3784999999999998</v>
      </c>
      <c r="J674" s="1">
        <f>价格指标计算!Q674</f>
        <v>0.16949999999999998</v>
      </c>
      <c r="K674" s="1">
        <f>RRG趋势计算!D673</f>
        <v>-0.49268779353077718</v>
      </c>
      <c r="L674" s="1">
        <f>RRG趋势计算!G673</f>
        <v>-1.0230938123380939</v>
      </c>
    </row>
    <row r="675" spans="1:12">
      <c r="A675" s="21">
        <f>RRG趋势计算!A674</f>
        <v>45540</v>
      </c>
      <c r="B675" s="1" t="str">
        <f>RRG趋势计算!H674</f>
        <v>滞后</v>
      </c>
      <c r="C675" s="1" t="str">
        <f>价格指标计算!R675</f>
        <v>中性</v>
      </c>
      <c r="D675" s="1" t="str">
        <f>RRG趋势计算!F674</f>
        <v>上升</v>
      </c>
      <c r="E675" s="1" t="str">
        <f t="shared" si="30"/>
        <v>持仓</v>
      </c>
      <c r="F675" s="1" t="str">
        <f t="shared" si="31"/>
        <v>趋势上升,趋势溢价持有</v>
      </c>
      <c r="G675" s="20" t="str">
        <f t="shared" si="32"/>
        <v>持仓</v>
      </c>
      <c r="I675" s="1">
        <f>价格指标计算!B675</f>
        <v>2.3685</v>
      </c>
      <c r="J675" s="1">
        <f>价格指标计算!Q675</f>
        <v>0.16549999999999998</v>
      </c>
      <c r="K675" s="1">
        <f>RRG趋势计算!D674</f>
        <v>-0.44321883264739625</v>
      </c>
      <c r="L675" s="1">
        <f>RRG趋势计算!G674</f>
        <v>-0.89108977657781363</v>
      </c>
    </row>
    <row r="676" spans="1:12">
      <c r="A676" s="21">
        <f>RRG趋势计算!A675</f>
        <v>45541</v>
      </c>
      <c r="B676" s="1" t="str">
        <f>RRG趋势计算!H675</f>
        <v>滞后</v>
      </c>
      <c r="C676" s="1" t="str">
        <f>价格指标计算!R676</f>
        <v>中性</v>
      </c>
      <c r="D676" s="1" t="str">
        <f>RRG趋势计算!F675</f>
        <v>下降</v>
      </c>
      <c r="E676" s="1" t="str">
        <f t="shared" si="30"/>
        <v>空仓</v>
      </c>
      <c r="F676" s="1" t="str">
        <f t="shared" si="31"/>
        <v>趋势滞后+下降,空仓</v>
      </c>
      <c r="G676" s="20" t="str">
        <f t="shared" si="32"/>
        <v>空仓</v>
      </c>
      <c r="I676" s="1">
        <f>价格指标计算!B676</f>
        <v>2.3885999999999998</v>
      </c>
      <c r="J676" s="1">
        <f>价格指标计算!Q676</f>
        <v>0.185</v>
      </c>
      <c r="K676" s="1">
        <f>RRG趋势计算!D675</f>
        <v>-0.4190515538658568</v>
      </c>
      <c r="L676" s="1">
        <f>RRG趋势计算!G675</f>
        <v>-0.76651043802240526</v>
      </c>
    </row>
    <row r="677" spans="1:12">
      <c r="A677" s="21">
        <f>RRG趋势计算!A676</f>
        <v>45544</v>
      </c>
      <c r="B677" s="1" t="str">
        <f>RRG趋势计算!H676</f>
        <v>滞后</v>
      </c>
      <c r="C677" s="1" t="str">
        <f>价格指标计算!R677</f>
        <v>中性</v>
      </c>
      <c r="D677" s="1" t="str">
        <f>RRG趋势计算!F676</f>
        <v>下降</v>
      </c>
      <c r="E677" s="1" t="str">
        <f t="shared" si="30"/>
        <v>空仓</v>
      </c>
      <c r="F677" s="1" t="str">
        <f t="shared" si="31"/>
        <v>趋势滞后+下降,空仓</v>
      </c>
      <c r="G677" s="20" t="str">
        <f t="shared" si="32"/>
        <v>空仓</v>
      </c>
      <c r="I677" s="1">
        <f>价格指标计算!B677</f>
        <v>2.3731</v>
      </c>
      <c r="J677" s="1">
        <f>价格指标计算!Q677</f>
        <v>0.17899999999999999</v>
      </c>
      <c r="K677" s="1">
        <f>RRG趋势计算!D676</f>
        <v>-0.35289138066751935</v>
      </c>
      <c r="L677" s="1">
        <f>RRG趋势计算!G676</f>
        <v>-0.45797391936517329</v>
      </c>
    </row>
    <row r="678" spans="1:12">
      <c r="A678" s="21">
        <f>RRG趋势计算!A677</f>
        <v>45545</v>
      </c>
      <c r="B678" s="1" t="str">
        <f>RRG趋势计算!H677</f>
        <v>滞后</v>
      </c>
      <c r="C678" s="1" t="str">
        <f>价格指标计算!R678</f>
        <v>中性</v>
      </c>
      <c r="D678" s="1" t="str">
        <f>RRG趋势计算!F677</f>
        <v>下降</v>
      </c>
      <c r="E678" s="1" t="str">
        <f t="shared" si="30"/>
        <v>空仓</v>
      </c>
      <c r="F678" s="1" t="str">
        <f t="shared" si="31"/>
        <v>趋势滞后+下降,空仓</v>
      </c>
      <c r="G678" s="20" t="str">
        <f t="shared" si="32"/>
        <v>空仓</v>
      </c>
      <c r="I678" s="1">
        <f>价格指标计算!B678</f>
        <v>2.3740000000000001</v>
      </c>
      <c r="J678" s="1">
        <f>价格指标计算!Q678</f>
        <v>0.185</v>
      </c>
      <c r="K678" s="1">
        <f>RRG趋势计算!D677</f>
        <v>-0.36978450552604958</v>
      </c>
      <c r="L678" s="1">
        <f>RRG趋势计算!G677</f>
        <v>-0.38315199825422752</v>
      </c>
    </row>
    <row r="679" spans="1:12">
      <c r="A679" s="21">
        <f>RRG趋势计算!A678</f>
        <v>45546</v>
      </c>
      <c r="B679" s="1" t="str">
        <f>RRG趋势计算!H678</f>
        <v>滞后</v>
      </c>
      <c r="C679" s="1" t="str">
        <f>价格指标计算!R679</f>
        <v>中性</v>
      </c>
      <c r="D679" s="1" t="str">
        <f>RRG趋势计算!F678</f>
        <v>下降</v>
      </c>
      <c r="E679" s="1" t="str">
        <f t="shared" si="30"/>
        <v>空仓</v>
      </c>
      <c r="F679" s="1" t="str">
        <f t="shared" si="31"/>
        <v>趋势滞后+下降,空仓</v>
      </c>
      <c r="G679" s="20" t="str">
        <f t="shared" si="32"/>
        <v>空仓</v>
      </c>
      <c r="I679" s="1">
        <f>价格指标计算!B679</f>
        <v>2.3721000000000001</v>
      </c>
      <c r="J679" s="1">
        <f>价格指标计算!Q679</f>
        <v>0.183</v>
      </c>
      <c r="K679" s="1">
        <f>RRG趋势计算!D678</f>
        <v>-0.37938255699908607</v>
      </c>
      <c r="L679" s="1">
        <f>RRG趋势计算!G678</f>
        <v>-0.2746484837958918</v>
      </c>
    </row>
    <row r="680" spans="1:12">
      <c r="A680" s="21">
        <f>RRG趋势计算!A679</f>
        <v>45547</v>
      </c>
      <c r="B680" s="1" t="str">
        <f>RRG趋势计算!H679</f>
        <v>滞后</v>
      </c>
      <c r="C680" s="1" t="str">
        <f>价格指标计算!R680</f>
        <v>中性</v>
      </c>
      <c r="D680" s="1" t="str">
        <f>RRG趋势计算!F679</f>
        <v>下降</v>
      </c>
      <c r="E680" s="1" t="str">
        <f t="shared" si="30"/>
        <v>空仓</v>
      </c>
      <c r="F680" s="1" t="str">
        <f t="shared" si="31"/>
        <v>趋势滞后+下降,空仓</v>
      </c>
      <c r="G680" s="20" t="str">
        <f t="shared" si="32"/>
        <v>空仓</v>
      </c>
      <c r="I680" s="1">
        <f>价格指标计算!B680</f>
        <v>2.3672</v>
      </c>
      <c r="J680" s="1">
        <f>价格指标计算!Q680</f>
        <v>0.17899999999999999</v>
      </c>
      <c r="K680" s="1">
        <f>RRG趋势计算!D679</f>
        <v>-0.36100828360916548</v>
      </c>
      <c r="L680" s="1">
        <f>RRG趋势计算!G679</f>
        <v>-0.11351065261726578</v>
      </c>
    </row>
    <row r="681" spans="1:12">
      <c r="A681" s="21">
        <f>RRG趋势计算!A680</f>
        <v>45548</v>
      </c>
      <c r="B681" s="1" t="str">
        <f>RRG趋势计算!H680</f>
        <v>改善</v>
      </c>
      <c r="C681" s="1" t="str">
        <f>价格指标计算!R681</f>
        <v>中性</v>
      </c>
      <c r="D681" s="1" t="str">
        <f>RRG趋势计算!F680</f>
        <v>下降</v>
      </c>
      <c r="E681" s="1" t="str">
        <f t="shared" si="30"/>
        <v>持仓</v>
      </c>
      <c r="F681" s="1" t="str">
        <f t="shared" si="31"/>
        <v>趋势尚可+下降,持有</v>
      </c>
      <c r="G681" s="20" t="str">
        <f t="shared" si="32"/>
        <v>持仓</v>
      </c>
      <c r="I681" s="1">
        <f>价格指标计算!B681</f>
        <v>2.3580999999999999</v>
      </c>
      <c r="J681" s="1">
        <f>价格指标计算!Q681</f>
        <v>0.18099999999999999</v>
      </c>
      <c r="K681" s="1">
        <f>RRG趋势计算!D680</f>
        <v>-0.33517947323915553</v>
      </c>
      <c r="L681" s="1">
        <f>RRG趋势计算!G680</f>
        <v>0.20852950570953155</v>
      </c>
    </row>
    <row r="682" spans="1:12">
      <c r="A682" s="21">
        <f>RRG趋势计算!A681</f>
        <v>45549</v>
      </c>
      <c r="B682" s="1" t="str">
        <f>RRG趋势计算!H681</f>
        <v>改善</v>
      </c>
      <c r="C682" s="1" t="str">
        <f>价格指标计算!R682</f>
        <v>中性</v>
      </c>
      <c r="D682" s="1" t="str">
        <f>RRG趋势计算!F681</f>
        <v>下降</v>
      </c>
      <c r="E682" s="1" t="str">
        <f t="shared" si="30"/>
        <v>持仓</v>
      </c>
      <c r="F682" s="1" t="str">
        <f t="shared" si="31"/>
        <v>趋势尚可+下降,持有</v>
      </c>
      <c r="G682" s="20" t="str">
        <f t="shared" si="32"/>
        <v>持仓</v>
      </c>
      <c r="I682" s="1">
        <f>价格指标计算!B682</f>
        <v>2.343</v>
      </c>
      <c r="J682" s="1">
        <f>价格指标计算!Q682</f>
        <v>0.18099999999999999</v>
      </c>
      <c r="K682" s="1">
        <f>RRG趋势计算!D681</f>
        <v>-0.19391741827521347</v>
      </c>
      <c r="L682" s="1">
        <f>RRG趋势计算!G681</f>
        <v>0.47512158086270295</v>
      </c>
    </row>
    <row r="683" spans="1:12">
      <c r="A683" s="21">
        <f>RRG趋势计算!A682</f>
        <v>45553</v>
      </c>
      <c r="B683" s="1" t="str">
        <f>RRG趋势计算!H682</f>
        <v>改善</v>
      </c>
      <c r="C683" s="1" t="str">
        <f>价格指标计算!R683</f>
        <v>中性</v>
      </c>
      <c r="D683" s="1" t="str">
        <f>RRG趋势计算!F682</f>
        <v>下降</v>
      </c>
      <c r="E683" s="1" t="str">
        <f t="shared" si="30"/>
        <v>持仓</v>
      </c>
      <c r="F683" s="1" t="str">
        <f t="shared" si="31"/>
        <v>趋势尚可+下降,持有</v>
      </c>
      <c r="G683" s="20" t="str">
        <f t="shared" si="32"/>
        <v>持仓</v>
      </c>
      <c r="I683" s="1">
        <f>价格指标计算!B683</f>
        <v>2.3380000000000001</v>
      </c>
      <c r="J683" s="1">
        <f>价格指标计算!Q683</f>
        <v>0.17350000000000002</v>
      </c>
      <c r="K683" s="1">
        <f>RRG趋势计算!D682</f>
        <v>-0.15087414946347577</v>
      </c>
      <c r="L683" s="1">
        <f>RRG趋势计算!G682</f>
        <v>0.52454697859958266</v>
      </c>
    </row>
    <row r="684" spans="1:12">
      <c r="A684" s="21">
        <f>RRG趋势计算!A683</f>
        <v>45554</v>
      </c>
      <c r="B684" s="1" t="str">
        <f>RRG趋势计算!H683</f>
        <v>改善</v>
      </c>
      <c r="C684" s="1" t="str">
        <f>价格指标计算!R684</f>
        <v>中性</v>
      </c>
      <c r="D684" s="1" t="str">
        <f>RRG趋势计算!F683</f>
        <v>下降</v>
      </c>
      <c r="E684" s="1" t="str">
        <f t="shared" si="30"/>
        <v>持仓</v>
      </c>
      <c r="F684" s="1" t="str">
        <f t="shared" si="31"/>
        <v>趋势尚可+下降,持有</v>
      </c>
      <c r="G684" s="20" t="str">
        <f t="shared" si="32"/>
        <v>持仓</v>
      </c>
      <c r="I684" s="1">
        <f>价格指标计算!B684</f>
        <v>2.3332999999999999</v>
      </c>
      <c r="J684" s="1">
        <f>价格指标计算!Q684</f>
        <v>0.16950000000000001</v>
      </c>
      <c r="K684" s="1">
        <f>RRG趋势计算!D683</f>
        <v>-0.15872398533766097</v>
      </c>
      <c r="L684" s="1">
        <f>RRG趋势计算!G683</f>
        <v>0.5586960556500209</v>
      </c>
    </row>
    <row r="685" spans="1:12">
      <c r="A685" s="21">
        <f>RRG趋势计算!A684</f>
        <v>45555</v>
      </c>
      <c r="B685" s="1" t="str">
        <f>RRG趋势计算!H684</f>
        <v>改善</v>
      </c>
      <c r="C685" s="1" t="str">
        <f>价格指标计算!R685</f>
        <v>中性</v>
      </c>
      <c r="D685" s="1" t="str">
        <f>RRG趋势计算!F684</f>
        <v>下降</v>
      </c>
      <c r="E685" s="1" t="str">
        <f t="shared" si="30"/>
        <v>持仓</v>
      </c>
      <c r="F685" s="1" t="str">
        <f t="shared" si="31"/>
        <v>趋势尚可+下降,持有</v>
      </c>
      <c r="G685" s="20" t="str">
        <f t="shared" si="32"/>
        <v>持仓</v>
      </c>
      <c r="I685" s="1">
        <f>价格指标计算!B685</f>
        <v>2.3401999999999998</v>
      </c>
      <c r="J685" s="1">
        <f>价格指标计算!Q685</f>
        <v>0.17899999999999999</v>
      </c>
      <c r="K685" s="1">
        <f>RRG趋势计算!D684</f>
        <v>-9.7319908626336549E-2</v>
      </c>
      <c r="L685" s="1">
        <f>RRG趋势计算!G684</f>
        <v>0.53159836286861273</v>
      </c>
    </row>
    <row r="686" spans="1:12">
      <c r="A686" s="21">
        <f>RRG趋势计算!A685</f>
        <v>45558</v>
      </c>
      <c r="B686" s="1" t="str">
        <f>RRG趋势计算!H685</f>
        <v>改善</v>
      </c>
      <c r="C686" s="1" t="str">
        <f>价格指标计算!R686</f>
        <v>中性</v>
      </c>
      <c r="D686" s="1" t="str">
        <f>RRG趋势计算!F685</f>
        <v>下降</v>
      </c>
      <c r="E686" s="1" t="str">
        <f t="shared" si="30"/>
        <v>持仓</v>
      </c>
      <c r="F686" s="1" t="str">
        <f t="shared" si="31"/>
        <v>趋势尚可+下降,持有</v>
      </c>
      <c r="G686" s="20" t="str">
        <f t="shared" si="32"/>
        <v>持仓</v>
      </c>
      <c r="I686" s="1">
        <f>价格指标计算!B686</f>
        <v>2.34</v>
      </c>
      <c r="J686" s="1">
        <f>价格指标计算!Q686</f>
        <v>0.17899999999999999</v>
      </c>
      <c r="K686" s="1">
        <f>RRG趋势计算!D685</f>
        <v>-0.16481120796038029</v>
      </c>
      <c r="L686" s="1">
        <f>RRG趋势计算!G685</f>
        <v>0.42253830613675492</v>
      </c>
    </row>
    <row r="687" spans="1:12">
      <c r="A687" s="21">
        <f>RRG趋势计算!A686</f>
        <v>45559</v>
      </c>
      <c r="B687" s="1" t="str">
        <f>RRG趋势计算!H686</f>
        <v>改善</v>
      </c>
      <c r="C687" s="1" t="str">
        <f>价格指标计算!R687</f>
        <v>中性</v>
      </c>
      <c r="D687" s="1" t="str">
        <f>RRG趋势计算!F686</f>
        <v>下降</v>
      </c>
      <c r="E687" s="1" t="str">
        <f t="shared" si="30"/>
        <v>持仓</v>
      </c>
      <c r="F687" s="1" t="str">
        <f t="shared" si="31"/>
        <v>趋势尚可+下降,持有</v>
      </c>
      <c r="G687" s="20" t="str">
        <f t="shared" si="32"/>
        <v>持仓</v>
      </c>
      <c r="I687" s="1">
        <f>价格指标计算!B687</f>
        <v>2.35</v>
      </c>
      <c r="J687" s="1">
        <f>价格指标计算!Q687</f>
        <v>0.17549999999999999</v>
      </c>
      <c r="K687" s="1">
        <f>RRG趋势计算!D686</f>
        <v>-0.18616537105130559</v>
      </c>
      <c r="L687" s="1">
        <f>RRG趋势计算!G686</f>
        <v>0.30652242247947159</v>
      </c>
    </row>
    <row r="688" spans="1:12">
      <c r="A688" s="21">
        <f>RRG趋势计算!A687</f>
        <v>45560</v>
      </c>
      <c r="B688" s="1" t="str">
        <f>RRG趋势计算!H687</f>
        <v>改善</v>
      </c>
      <c r="C688" s="1" t="str">
        <f>价格指标计算!R688</f>
        <v>中性</v>
      </c>
      <c r="D688" s="1" t="str">
        <f>RRG趋势计算!F687</f>
        <v>下降</v>
      </c>
      <c r="E688" s="1" t="str">
        <f t="shared" si="30"/>
        <v>持仓</v>
      </c>
      <c r="F688" s="1" t="str">
        <f t="shared" si="31"/>
        <v>趋势尚可+下降,持有</v>
      </c>
      <c r="G688" s="20" t="str">
        <f t="shared" si="32"/>
        <v>持仓</v>
      </c>
      <c r="I688" s="1">
        <f>价格指标计算!B688</f>
        <v>2.3405</v>
      </c>
      <c r="J688" s="1">
        <f>价格指标计算!Q688</f>
        <v>0.20300000000000001</v>
      </c>
      <c r="K688" s="1">
        <f>RRG趋势计算!D687</f>
        <v>-0.21047751567415673</v>
      </c>
      <c r="L688" s="1">
        <f>RRG趋势计算!G687</f>
        <v>0.23274131697323952</v>
      </c>
    </row>
    <row r="689" spans="1:12">
      <c r="A689" s="21">
        <f>RRG趋势计算!A688</f>
        <v>45561</v>
      </c>
      <c r="B689" s="1" t="str">
        <f>RRG趋势计算!H688</f>
        <v>改善</v>
      </c>
      <c r="C689" s="1" t="str">
        <f>价格指标计算!R689</f>
        <v>中性</v>
      </c>
      <c r="D689" s="1" t="str">
        <f>RRG趋势计算!F688</f>
        <v>下降</v>
      </c>
      <c r="E689" s="1" t="str">
        <f t="shared" si="30"/>
        <v>持仓</v>
      </c>
      <c r="F689" s="1" t="str">
        <f t="shared" si="31"/>
        <v>趋势尚可+下降,持有</v>
      </c>
      <c r="G689" s="20" t="str">
        <f t="shared" si="32"/>
        <v>持仓</v>
      </c>
      <c r="I689" s="1">
        <f>价格指标计算!B689</f>
        <v>2.3489</v>
      </c>
      <c r="J689" s="1">
        <f>价格指标计算!Q689</f>
        <v>0.189</v>
      </c>
      <c r="K689" s="1">
        <f>RRG趋势计算!D688</f>
        <v>-0.25853024471904629</v>
      </c>
      <c r="L689" s="1">
        <f>RRG趋势计算!G688</f>
        <v>0.16052130914681051</v>
      </c>
    </row>
    <row r="690" spans="1:12">
      <c r="A690" s="21">
        <f>RRG趋势计算!A689</f>
        <v>45562</v>
      </c>
      <c r="B690" s="1" t="str">
        <f>RRG趋势计算!H689</f>
        <v>滞后</v>
      </c>
      <c r="C690" s="1" t="str">
        <f>价格指标计算!R690</f>
        <v>中性</v>
      </c>
      <c r="D690" s="1" t="str">
        <f>RRG趋势计算!F689</f>
        <v>下降</v>
      </c>
      <c r="E690" s="1" t="str">
        <f t="shared" si="30"/>
        <v>空仓</v>
      </c>
      <c r="F690" s="1" t="str">
        <f t="shared" si="31"/>
        <v>趋势滞后+下降,空仓</v>
      </c>
      <c r="G690" s="20" t="str">
        <f t="shared" si="32"/>
        <v>空仓</v>
      </c>
      <c r="I690" s="1">
        <f>价格指标计算!B690</f>
        <v>2.42</v>
      </c>
      <c r="J690" s="1">
        <f>价格指标计算!Q690</f>
        <v>0.215</v>
      </c>
      <c r="K690" s="1">
        <f>RRG趋势计算!D689</f>
        <v>-0.69804080540157853</v>
      </c>
      <c r="L690" s="1">
        <f>RRG趋势计算!G689</f>
        <v>-0.34514942473405918</v>
      </c>
    </row>
    <row r="691" spans="1:12">
      <c r="A691" s="21">
        <f>RRG趋势计算!A690</f>
        <v>45564</v>
      </c>
      <c r="B691" s="1" t="str">
        <f>RRG趋势计算!H690</f>
        <v>滞后</v>
      </c>
      <c r="C691" s="1" t="str">
        <f>价格指标计算!R691</f>
        <v>中性</v>
      </c>
      <c r="D691" s="1" t="str">
        <f>RRG趋势计算!F690</f>
        <v>下降</v>
      </c>
      <c r="E691" s="1" t="str">
        <f t="shared" si="30"/>
        <v>空仓</v>
      </c>
      <c r="F691" s="1" t="str">
        <f t="shared" si="31"/>
        <v>趋势滞后+下降,空仓</v>
      </c>
      <c r="G691" s="20" t="str">
        <f t="shared" si="32"/>
        <v>空仓</v>
      </c>
      <c r="I691" s="1">
        <f>价格指标计算!B691</f>
        <v>2.5506000000000002</v>
      </c>
      <c r="J691" s="1">
        <f>价格指标计算!Q691</f>
        <v>0.29599999999999999</v>
      </c>
      <c r="K691" s="1">
        <f>RRG趋势计算!D690</f>
        <v>-1.2204345991443932</v>
      </c>
      <c r="L691" s="1">
        <f>RRG趋势计算!G690</f>
        <v>-0.85065009361834365</v>
      </c>
    </row>
    <row r="692" spans="1:12">
      <c r="A692" s="21">
        <f>RRG趋势计算!A691</f>
        <v>45565</v>
      </c>
      <c r="B692" s="1" t="str">
        <f>RRG趋势计算!H691</f>
        <v>滞后</v>
      </c>
      <c r="C692" s="1" t="str">
        <f>价格指标计算!R692</f>
        <v>中性</v>
      </c>
      <c r="D692" s="1" t="str">
        <f>RRG趋势计算!F691</f>
        <v>下降</v>
      </c>
      <c r="E692" s="1" t="str">
        <f t="shared" si="30"/>
        <v>空仓</v>
      </c>
      <c r="F692" s="1" t="str">
        <f t="shared" si="31"/>
        <v>趋势滞后+下降,空仓</v>
      </c>
      <c r="G692" s="20" t="str">
        <f t="shared" si="32"/>
        <v>空仓</v>
      </c>
      <c r="I692" s="1">
        <f>价格指标计算!B692</f>
        <v>2.552</v>
      </c>
      <c r="J692" s="1">
        <f>价格指标计算!Q692</f>
        <v>0.34750000000000003</v>
      </c>
      <c r="K692" s="1">
        <f>RRG趋势计算!D691</f>
        <v>-1.3183527210316792</v>
      </c>
      <c r="L692" s="1">
        <f>RRG趋势计算!G691</f>
        <v>-0.93897016403259315</v>
      </c>
    </row>
    <row r="693" spans="1:12">
      <c r="A693" s="21">
        <f>RRG趋势计算!A692</f>
        <v>45573</v>
      </c>
      <c r="B693" s="1" t="str">
        <f>RRG趋势计算!H692</f>
        <v>滞后</v>
      </c>
      <c r="C693" s="1" t="str">
        <f>价格指标计算!R693</f>
        <v>中性</v>
      </c>
      <c r="D693" s="1" t="str">
        <f>RRG趋势计算!F692</f>
        <v>下降</v>
      </c>
      <c r="E693" s="1" t="str">
        <f t="shared" si="30"/>
        <v>空仓</v>
      </c>
      <c r="F693" s="1" t="str">
        <f t="shared" si="31"/>
        <v>趋势滞后+下降,空仓</v>
      </c>
      <c r="G693" s="20" t="str">
        <f t="shared" si="32"/>
        <v>空仓</v>
      </c>
      <c r="I693" s="1">
        <f>价格指标计算!B693</f>
        <v>2.6259999999999999</v>
      </c>
      <c r="J693" s="1">
        <f>价格指标计算!Q693</f>
        <v>0.36899999999999999</v>
      </c>
      <c r="K693" s="1">
        <f>RRG趋势计算!D692</f>
        <v>-1.7592286741004326</v>
      </c>
      <c r="L693" s="1">
        <f>RRG趋势计算!G692</f>
        <v>-1.3982203904912671</v>
      </c>
    </row>
    <row r="694" spans="1:12">
      <c r="A694" s="21">
        <f>RRG趋势计算!A693</f>
        <v>45574</v>
      </c>
      <c r="B694" s="1" t="str">
        <f>RRG趋势计算!H693</f>
        <v>滞后</v>
      </c>
      <c r="C694" s="1" t="str">
        <f>价格指标计算!R694</f>
        <v>中性</v>
      </c>
      <c r="D694" s="1" t="str">
        <f>RRG趋势计算!F693</f>
        <v>下降</v>
      </c>
      <c r="E694" s="1" t="str">
        <f t="shared" si="30"/>
        <v>空仓</v>
      </c>
      <c r="F694" s="1" t="str">
        <f t="shared" si="31"/>
        <v>趋势滞后+下降,空仓</v>
      </c>
      <c r="G694" s="20" t="str">
        <f t="shared" si="32"/>
        <v>空仓</v>
      </c>
      <c r="I694" s="1">
        <f>价格指标计算!B694</f>
        <v>2.6953</v>
      </c>
      <c r="J694" s="1">
        <f>价格指标计算!Q694</f>
        <v>0.48149999999999998</v>
      </c>
      <c r="K694" s="1">
        <f>RRG趋势计算!D693</f>
        <v>-2.1489011821792081</v>
      </c>
      <c r="L694" s="1">
        <f>RRG趋势计算!G693</f>
        <v>-1.8137217089400526</v>
      </c>
    </row>
    <row r="695" spans="1:12">
      <c r="A695" s="21">
        <f>RRG趋势计算!A694</f>
        <v>45575</v>
      </c>
      <c r="B695" s="1" t="str">
        <f>RRG趋势计算!H694</f>
        <v>滞后</v>
      </c>
      <c r="C695" s="1" t="str">
        <f>价格指标计算!R695</f>
        <v>中性</v>
      </c>
      <c r="D695" s="1" t="str">
        <f>RRG趋势计算!F694</f>
        <v>下降</v>
      </c>
      <c r="E695" s="1" t="str">
        <f t="shared" si="30"/>
        <v>空仓</v>
      </c>
      <c r="F695" s="1" t="str">
        <f t="shared" si="31"/>
        <v>趋势滞后+下降,空仓</v>
      </c>
      <c r="G695" s="20" t="str">
        <f t="shared" si="32"/>
        <v>空仓</v>
      </c>
      <c r="I695" s="1">
        <f>价格指标计算!B695</f>
        <v>2.6802999999999999</v>
      </c>
      <c r="J695" s="1">
        <f>价格指标计算!Q695</f>
        <v>0.51100000000000001</v>
      </c>
      <c r="K695" s="1">
        <f>RRG趋势计算!D694</f>
        <v>-1.9182789378620946</v>
      </c>
      <c r="L695" s="1">
        <f>RRG趋势计算!G694</f>
        <v>-1.7243615195868811</v>
      </c>
    </row>
    <row r="696" spans="1:12">
      <c r="A696" s="21">
        <f>RRG趋势计算!A695</f>
        <v>45576</v>
      </c>
      <c r="B696" s="1" t="str">
        <f>RRG趋势计算!H695</f>
        <v>滞后</v>
      </c>
      <c r="C696" s="1" t="str">
        <f>价格指标计算!R696</f>
        <v>中性</v>
      </c>
      <c r="D696" s="1" t="str">
        <f>RRG趋势计算!F695</f>
        <v>下降</v>
      </c>
      <c r="E696" s="1" t="str">
        <f t="shared" si="30"/>
        <v>空仓</v>
      </c>
      <c r="F696" s="1" t="str">
        <f t="shared" si="31"/>
        <v>趋势滞后+下降,空仓</v>
      </c>
      <c r="G696" s="20" t="str">
        <f t="shared" si="32"/>
        <v>空仓</v>
      </c>
      <c r="I696" s="1">
        <f>价格指标计算!B696</f>
        <v>2.6171000000000002</v>
      </c>
      <c r="J696" s="1">
        <f>价格指标计算!Q696</f>
        <v>0.44450000000000001</v>
      </c>
      <c r="K696" s="1">
        <f>RRG趋势计算!D695</f>
        <v>-1.5408708561913675</v>
      </c>
      <c r="L696" s="1">
        <f>RRG趋势计算!G695</f>
        <v>-1.3899967067278918</v>
      </c>
    </row>
    <row r="697" spans="1:12">
      <c r="A697" s="21">
        <f>RRG趋势计算!A696</f>
        <v>45577</v>
      </c>
      <c r="B697" s="1" t="str">
        <f>RRG趋势计算!H696</f>
        <v>滞后</v>
      </c>
      <c r="C697" s="1" t="str">
        <f>价格指标计算!R697</f>
        <v>中性</v>
      </c>
      <c r="D697" s="1" t="str">
        <f>RRG趋势计算!F696</f>
        <v>下降</v>
      </c>
      <c r="E697" s="1" t="str">
        <f t="shared" si="30"/>
        <v>空仓</v>
      </c>
      <c r="F697" s="1" t="str">
        <f t="shared" si="31"/>
        <v>趋势滞后+下降,空仓</v>
      </c>
      <c r="G697" s="20" t="str">
        <f t="shared" si="32"/>
        <v>空仓</v>
      </c>
      <c r="I697" s="1">
        <f>价格指标计算!B697</f>
        <v>2.5973999999999999</v>
      </c>
      <c r="J697" s="1">
        <f>价格指标计算!Q697</f>
        <v>0.40700000000000003</v>
      </c>
      <c r="K697" s="1">
        <f>RRG趋势计算!D696</f>
        <v>-1.5363433604987486</v>
      </c>
      <c r="L697" s="1">
        <f>RRG趋势计算!G696</f>
        <v>-1.3776193751610877</v>
      </c>
    </row>
    <row r="698" spans="1:12">
      <c r="A698" s="21">
        <f>RRG趋势计算!A697</f>
        <v>45579</v>
      </c>
      <c r="B698" s="1" t="str">
        <f>RRG趋势计算!H697</f>
        <v>滞后</v>
      </c>
      <c r="C698" s="1" t="str">
        <f>价格指标计算!R698</f>
        <v>中性</v>
      </c>
      <c r="D698" s="1" t="str">
        <f>RRG趋势计算!F697</f>
        <v>下降</v>
      </c>
      <c r="E698" s="1" t="str">
        <f t="shared" si="30"/>
        <v>空仓</v>
      </c>
      <c r="F698" s="1" t="str">
        <f t="shared" si="31"/>
        <v>趋势滞后+下降,空仓</v>
      </c>
      <c r="G698" s="20" t="str">
        <f t="shared" si="32"/>
        <v>空仓</v>
      </c>
      <c r="I698" s="1">
        <f>价格指标计算!B698</f>
        <v>2.5505</v>
      </c>
      <c r="J698" s="1">
        <f>价格指标计算!Q698</f>
        <v>0.36499999999999999</v>
      </c>
      <c r="K698" s="1">
        <f>RRG趋势计算!D697</f>
        <v>-1.3541241224939493</v>
      </c>
      <c r="L698" s="1">
        <f>RRG趋势计算!G697</f>
        <v>-1.2568042138676128</v>
      </c>
    </row>
    <row r="699" spans="1:12">
      <c r="A699" s="21">
        <f>RRG趋势计算!A698</f>
        <v>45580</v>
      </c>
      <c r="B699" s="1" t="str">
        <f>RRG趋势计算!H698</f>
        <v>滞后</v>
      </c>
      <c r="C699" s="1" t="str">
        <f>价格指标计算!R699</f>
        <v>中性</v>
      </c>
      <c r="D699" s="1" t="str">
        <f>RRG趋势计算!F698</f>
        <v>下降</v>
      </c>
      <c r="E699" s="1" t="str">
        <f t="shared" si="30"/>
        <v>空仓</v>
      </c>
      <c r="F699" s="1" t="str">
        <f t="shared" si="31"/>
        <v>趋势滞后+下降,空仓</v>
      </c>
      <c r="G699" s="20" t="str">
        <f t="shared" si="32"/>
        <v>空仓</v>
      </c>
      <c r="I699" s="1">
        <f>价格指标计算!B699</f>
        <v>2.5257999999999998</v>
      </c>
      <c r="J699" s="1">
        <f>价格指标计算!Q699</f>
        <v>0.35899999999999999</v>
      </c>
      <c r="K699" s="1">
        <f>RRG趋势计算!D698</f>
        <v>-1.2556513351322129</v>
      </c>
      <c r="L699" s="1">
        <f>RRG趋势计算!G698</f>
        <v>-1.0908401271718327</v>
      </c>
    </row>
    <row r="700" spans="1:12">
      <c r="A700" s="21">
        <f>RRG趋势计算!A699</f>
        <v>45581</v>
      </c>
      <c r="B700" s="1" t="str">
        <f>RRG趋势计算!H699</f>
        <v>滞后</v>
      </c>
      <c r="C700" s="1" t="str">
        <f>价格指标计算!R700</f>
        <v>中性</v>
      </c>
      <c r="D700" s="1" t="str">
        <f>RRG趋势计算!F699</f>
        <v>下降</v>
      </c>
      <c r="E700" s="1" t="str">
        <f t="shared" si="30"/>
        <v>空仓</v>
      </c>
      <c r="F700" s="1" t="str">
        <f t="shared" si="31"/>
        <v>趋势滞后+下降,空仓</v>
      </c>
      <c r="G700" s="20" t="str">
        <f t="shared" si="32"/>
        <v>空仓</v>
      </c>
      <c r="I700" s="1">
        <f>价格指标计算!B700</f>
        <v>2.5034000000000001</v>
      </c>
      <c r="J700" s="1">
        <f>价格指标计算!Q700</f>
        <v>0.33750000000000002</v>
      </c>
      <c r="K700" s="1">
        <f>RRG趋势计算!D699</f>
        <v>-1.0684595998418867</v>
      </c>
      <c r="L700" s="1">
        <f>RRG趋势计算!G699</f>
        <v>-0.88229422879058106</v>
      </c>
    </row>
    <row r="701" spans="1:12">
      <c r="A701" s="21">
        <f>RRG趋势计算!A700</f>
        <v>45582</v>
      </c>
      <c r="B701" s="1" t="str">
        <f>RRG趋势计算!H700</f>
        <v>滞后</v>
      </c>
      <c r="C701" s="1" t="str">
        <f>价格指标计算!R701</f>
        <v>中性</v>
      </c>
      <c r="D701" s="1" t="str">
        <f>RRG趋势计算!F700</f>
        <v>下降</v>
      </c>
      <c r="E701" s="1" t="str">
        <f t="shared" si="30"/>
        <v>空仓</v>
      </c>
      <c r="F701" s="1" t="str">
        <f t="shared" si="31"/>
        <v>趋势滞后+下降,空仓</v>
      </c>
      <c r="G701" s="20" t="str">
        <f t="shared" si="32"/>
        <v>空仓</v>
      </c>
      <c r="I701" s="1">
        <f>价格指标计算!B701</f>
        <v>2.4897999999999998</v>
      </c>
      <c r="J701" s="1">
        <f>价格指标计算!Q701</f>
        <v>0.33950000000000002</v>
      </c>
      <c r="K701" s="1">
        <f>RRG趋势计算!D700</f>
        <v>-0.99541069228815671</v>
      </c>
      <c r="L701" s="1">
        <f>RRG趋势计算!G700</f>
        <v>-0.78493317661399997</v>
      </c>
    </row>
    <row r="702" spans="1:12">
      <c r="A702" s="21">
        <f>RRG趋势计算!A701</f>
        <v>45583</v>
      </c>
      <c r="B702" s="1" t="str">
        <f>RRG趋势计算!H701</f>
        <v>滞后</v>
      </c>
      <c r="C702" s="1" t="str">
        <f>价格指标计算!R702</f>
        <v>中性</v>
      </c>
      <c r="D702" s="1" t="str">
        <f>RRG趋势计算!F701</f>
        <v>下降</v>
      </c>
      <c r="E702" s="1" t="str">
        <f t="shared" si="30"/>
        <v>空仓</v>
      </c>
      <c r="F702" s="1" t="str">
        <f t="shared" si="31"/>
        <v>趋势滞后+下降,空仓</v>
      </c>
      <c r="G702" s="20" t="str">
        <f t="shared" si="32"/>
        <v>空仓</v>
      </c>
      <c r="I702" s="1">
        <f>价格指标计算!B702</f>
        <v>2.4876</v>
      </c>
      <c r="J702" s="1">
        <f>价格指标计算!Q702</f>
        <v>0.32950000000000002</v>
      </c>
      <c r="K702" s="1">
        <f>RRG趋势计算!D701</f>
        <v>-0.97638810828969413</v>
      </c>
      <c r="L702" s="1">
        <f>RRG趋势计算!G701</f>
        <v>-0.71785786357064785</v>
      </c>
    </row>
    <row r="703" spans="1:12">
      <c r="A703" s="21">
        <f>RRG趋势计算!A702</f>
        <v>45586</v>
      </c>
      <c r="B703" s="1" t="str">
        <f>RRG趋势计算!H702</f>
        <v>滞后</v>
      </c>
      <c r="C703" s="1" t="str">
        <f>价格指标计算!R703</f>
        <v>中性</v>
      </c>
      <c r="D703" s="1" t="str">
        <f>RRG趋势计算!F702</f>
        <v>下降</v>
      </c>
      <c r="E703" s="1" t="str">
        <f t="shared" si="30"/>
        <v>空仓</v>
      </c>
      <c r="F703" s="1" t="str">
        <f t="shared" si="31"/>
        <v>趋势滞后+下降,空仓</v>
      </c>
      <c r="G703" s="20" t="str">
        <f t="shared" si="32"/>
        <v>空仓</v>
      </c>
      <c r="I703" s="1">
        <f>价格指标计算!B703</f>
        <v>2.5066999999999999</v>
      </c>
      <c r="J703" s="1">
        <f>价格指标计算!Q703</f>
        <v>0.35299999999999998</v>
      </c>
      <c r="K703" s="1">
        <f>RRG趋势计算!D702</f>
        <v>-0.96611877707002414</v>
      </c>
      <c r="L703" s="1">
        <f>RRG趋势计算!G702</f>
        <v>-0.2680779716684456</v>
      </c>
    </row>
    <row r="704" spans="1:12">
      <c r="A704" s="21">
        <f>RRG趋势计算!A703</f>
        <v>45587</v>
      </c>
      <c r="B704" s="1" t="str">
        <f>RRG趋势计算!H703</f>
        <v>改善</v>
      </c>
      <c r="C704" s="1" t="str">
        <f>价格指标计算!R704</f>
        <v>中性</v>
      </c>
      <c r="D704" s="1" t="str">
        <f>RRG趋势计算!F703</f>
        <v>下降</v>
      </c>
      <c r="E704" s="1" t="str">
        <f t="shared" si="30"/>
        <v>持仓</v>
      </c>
      <c r="F704" s="1" t="str">
        <f t="shared" si="31"/>
        <v>趋势尚可+下降,持有</v>
      </c>
      <c r="G704" s="20" t="str">
        <f t="shared" si="32"/>
        <v>持仓</v>
      </c>
      <c r="I704" s="1">
        <f>价格指标计算!B704</f>
        <v>2.5413999999999999</v>
      </c>
      <c r="J704" s="1">
        <f>价格指标计算!Q704</f>
        <v>0.377</v>
      </c>
      <c r="K704" s="1">
        <f>RRG趋势计算!D703</f>
        <v>-0.95914000025079105</v>
      </c>
      <c r="L704" s="1">
        <f>RRG趋势计算!G703</f>
        <v>0.26129459889360218</v>
      </c>
    </row>
    <row r="705" spans="1:12">
      <c r="A705" s="21">
        <f>RRG趋势计算!A704</f>
        <v>45588</v>
      </c>
      <c r="B705" s="1" t="str">
        <f>RRG趋势计算!H704</f>
        <v>改善</v>
      </c>
      <c r="C705" s="1" t="str">
        <f>价格指标计算!R705</f>
        <v>中性</v>
      </c>
      <c r="D705" s="1" t="str">
        <f>RRG趋势计算!F704</f>
        <v>下降</v>
      </c>
      <c r="E705" s="1" t="str">
        <f t="shared" si="30"/>
        <v>持仓</v>
      </c>
      <c r="F705" s="1" t="str">
        <f t="shared" si="31"/>
        <v>趋势尚可+下降,持有</v>
      </c>
      <c r="G705" s="20" t="str">
        <f t="shared" si="32"/>
        <v>持仓</v>
      </c>
      <c r="I705" s="1">
        <f>价格指标计算!B705</f>
        <v>2.577</v>
      </c>
      <c r="J705" s="1">
        <f>价格指标计算!Q705</f>
        <v>0.39850000000000002</v>
      </c>
      <c r="K705" s="1">
        <f>RRG趋势计算!D704</f>
        <v>-1.070349987969188</v>
      </c>
      <c r="L705" s="1">
        <f>RRG趋势计算!G704</f>
        <v>0.24800273306249121</v>
      </c>
    </row>
    <row r="706" spans="1:12">
      <c r="A706" s="21">
        <f>RRG趋势计算!A705</f>
        <v>45589</v>
      </c>
      <c r="B706" s="1" t="str">
        <f>RRG趋势计算!H705</f>
        <v>改善</v>
      </c>
      <c r="C706" s="1" t="str">
        <f>价格指标计算!R706</f>
        <v>中性</v>
      </c>
      <c r="D706" s="1" t="str">
        <f>RRG趋势计算!F705</f>
        <v>下降</v>
      </c>
      <c r="E706" s="1" t="str">
        <f t="shared" si="30"/>
        <v>持仓</v>
      </c>
      <c r="F706" s="1" t="str">
        <f t="shared" si="31"/>
        <v>趋势尚可+下降,持有</v>
      </c>
      <c r="G706" s="20" t="str">
        <f t="shared" si="32"/>
        <v>持仓</v>
      </c>
      <c r="I706" s="1">
        <f>价格指标计算!B706</f>
        <v>2.5785999999999998</v>
      </c>
      <c r="J706" s="1">
        <f>价格指标计算!Q706</f>
        <v>0.40049999999999997</v>
      </c>
      <c r="K706" s="1">
        <f>RRG趋势计算!D705</f>
        <v>-1.1153305804728952</v>
      </c>
      <c r="L706" s="1">
        <f>RRG趋势计算!G705</f>
        <v>0.64389809362753736</v>
      </c>
    </row>
    <row r="707" spans="1:12">
      <c r="A707" s="21">
        <f>RRG趋势计算!A706</f>
        <v>45590</v>
      </c>
      <c r="B707" s="1" t="str">
        <f>RRG趋势计算!H706</f>
        <v>改善</v>
      </c>
      <c r="C707" s="1" t="str">
        <f>价格指标计算!R707</f>
        <v>中性</v>
      </c>
      <c r="D707" s="1" t="str">
        <f>RRG趋势计算!F706</f>
        <v>下降</v>
      </c>
      <c r="E707" s="1" t="str">
        <f t="shared" si="30"/>
        <v>持仓</v>
      </c>
      <c r="F707" s="1" t="str">
        <f t="shared" si="31"/>
        <v>趋势尚可+下降,持有</v>
      </c>
      <c r="G707" s="20" t="str">
        <f t="shared" si="32"/>
        <v>持仓</v>
      </c>
      <c r="I707" s="1">
        <f>价格指标计算!B707</f>
        <v>2.5966999999999998</v>
      </c>
      <c r="J707" s="1">
        <f>价格指标计算!Q707</f>
        <v>0.42449999999999999</v>
      </c>
      <c r="K707" s="1">
        <f>RRG趋势计算!D706</f>
        <v>-1.2329975347379341</v>
      </c>
      <c r="L707" s="1">
        <f>RRG趋势计算!G706</f>
        <v>0.91590364744127406</v>
      </c>
    </row>
    <row r="708" spans="1:12">
      <c r="A708" s="21">
        <f>RRG趋势计算!A707</f>
        <v>45593</v>
      </c>
      <c r="B708" s="1" t="str">
        <f>RRG趋势计算!H707</f>
        <v>改善</v>
      </c>
      <c r="C708" s="1" t="str">
        <f>价格指标计算!R708</f>
        <v>中性</v>
      </c>
      <c r="D708" s="1" t="str">
        <f>RRG趋势计算!F707</f>
        <v>下降</v>
      </c>
      <c r="E708" s="1" t="str">
        <f t="shared" si="30"/>
        <v>持仓</v>
      </c>
      <c r="F708" s="1" t="str">
        <f t="shared" si="31"/>
        <v>趋势尚可+下降,持有</v>
      </c>
      <c r="G708" s="20" t="str">
        <f t="shared" si="32"/>
        <v>持仓</v>
      </c>
      <c r="I708" s="1">
        <f>价格指标计算!B708</f>
        <v>2.6147</v>
      </c>
      <c r="J708" s="1">
        <f>价格指标计算!Q708</f>
        <v>0.44600000000000001</v>
      </c>
      <c r="K708" s="1">
        <f>RRG趋势计算!D707</f>
        <v>-1.3141375444030712</v>
      </c>
      <c r="L708" s="1">
        <f>RRG趋势计算!G707</f>
        <v>0.6041413934590234</v>
      </c>
    </row>
    <row r="709" spans="1:12">
      <c r="A709" s="21">
        <f>RRG趋势计算!A708</f>
        <v>45594</v>
      </c>
      <c r="B709" s="1" t="str">
        <f>RRG趋势计算!H708</f>
        <v>改善</v>
      </c>
      <c r="C709" s="1" t="str">
        <f>价格指标计算!R709</f>
        <v>中性</v>
      </c>
      <c r="D709" s="1" t="str">
        <f>RRG趋势计算!F708</f>
        <v>下降</v>
      </c>
      <c r="E709" s="1" t="str">
        <f t="shared" ref="E709:E772" si="33">IF(OR(B709="",C709="",D709=""),"",IF(D709="上升","持仓",IF(AND(B709="减弱",C709="贵"),"空仓",IF(AND(B709="减弱",C709="中性"),"空仓",IF(AND(B709="改善",C709="贵"),"空仓",IF(B709="滞后","空仓","持仓"))))))</f>
        <v>持仓</v>
      </c>
      <c r="F709" s="1" t="str">
        <f t="shared" ref="F709:F772" si="34">IF(OR(B709="",C709="",D709=""),"",IF(D709="上升","趋势上升,趋势溢价持有",IF(AND(B709="减弱",C709="贵"),"趋势减弱+价格贵+下降,卖出",IF(AND(B709="减弱",C709="中性"),"趋势减弱+中性+下降,卖出预警",IF(AND(B709="改善",C709="贵"),"趋势改善+贵+下降,卖出",IF(B709="滞后","趋势滞后+下降,空仓","趋势尚可+下降,持有"))))))</f>
        <v>趋势尚可+下降,持有</v>
      </c>
      <c r="G709" s="20" t="str">
        <f t="shared" ref="G709:G772" si="35">E709</f>
        <v>持仓</v>
      </c>
      <c r="I709" s="1">
        <f>价格指标计算!B709</f>
        <v>2.6286999999999998</v>
      </c>
      <c r="J709" s="1">
        <f>价格指标计算!Q709</f>
        <v>0.47399999999999998</v>
      </c>
      <c r="K709" s="1">
        <f>RRG趋势计算!D708</f>
        <v>-1.2799918516453901</v>
      </c>
      <c r="L709" s="1">
        <f>RRG趋势计算!G708</f>
        <v>0.26087900454597746</v>
      </c>
    </row>
    <row r="710" spans="1:12">
      <c r="A710" s="21">
        <f>RRG趋势计算!A709</f>
        <v>45595</v>
      </c>
      <c r="B710" s="1" t="str">
        <f>RRG趋势计算!H709</f>
        <v>改善</v>
      </c>
      <c r="C710" s="1" t="str">
        <f>价格指标计算!R710</f>
        <v>中性</v>
      </c>
      <c r="D710" s="1" t="str">
        <f>RRG趋势计算!F709</f>
        <v>下降</v>
      </c>
      <c r="E710" s="1" t="str">
        <f t="shared" si="33"/>
        <v>持仓</v>
      </c>
      <c r="F710" s="1" t="str">
        <f t="shared" si="34"/>
        <v>趋势尚可+下降,持有</v>
      </c>
      <c r="G710" s="20" t="str">
        <f t="shared" si="35"/>
        <v>持仓</v>
      </c>
      <c r="I710" s="1">
        <f>价格指标计算!B710</f>
        <v>2.629</v>
      </c>
      <c r="J710" s="1">
        <f>价格指标计算!Q710</f>
        <v>0.46200000000000002</v>
      </c>
      <c r="K710" s="1">
        <f>RRG趋势计算!D709</f>
        <v>-1.2600146950351054</v>
      </c>
      <c r="L710" s="1">
        <f>RRG趋势计算!G709</f>
        <v>0.27632866546364321</v>
      </c>
    </row>
    <row r="711" spans="1:12">
      <c r="A711" s="21">
        <f>RRG趋势计算!A710</f>
        <v>45596</v>
      </c>
      <c r="B711" s="1" t="str">
        <f>RRG趋势计算!H710</f>
        <v>改善</v>
      </c>
      <c r="C711" s="1" t="str">
        <f>价格指标计算!R711</f>
        <v>中性</v>
      </c>
      <c r="D711" s="1" t="str">
        <f>RRG趋势计算!F710</f>
        <v>下降</v>
      </c>
      <c r="E711" s="1" t="str">
        <f t="shared" si="33"/>
        <v>持仓</v>
      </c>
      <c r="F711" s="1" t="str">
        <f t="shared" si="34"/>
        <v>趋势尚可+下降,持有</v>
      </c>
      <c r="G711" s="20" t="str">
        <f t="shared" si="35"/>
        <v>持仓</v>
      </c>
      <c r="I711" s="1">
        <f>价格指标计算!B711</f>
        <v>2.6379000000000001</v>
      </c>
      <c r="J711" s="1">
        <f>价格指标计算!Q711</f>
        <v>0.4955</v>
      </c>
      <c r="K711" s="1">
        <f>RRG趋势计算!D710</f>
        <v>-1.3172488755958223</v>
      </c>
      <c r="L711" s="1">
        <f>RRG趋势计算!G710</f>
        <v>3.6875246898127045E-2</v>
      </c>
    </row>
    <row r="712" spans="1:12">
      <c r="A712" s="21">
        <f>RRG趋势计算!A711</f>
        <v>45597</v>
      </c>
      <c r="B712" s="1" t="str">
        <f>RRG趋势计算!H711</f>
        <v>滞后</v>
      </c>
      <c r="C712" s="1" t="str">
        <f>价格指标计算!R712</f>
        <v>中性</v>
      </c>
      <c r="D712" s="1" t="str">
        <f>RRG趋势计算!F711</f>
        <v>下降</v>
      </c>
      <c r="E712" s="1" t="str">
        <f t="shared" si="33"/>
        <v>空仓</v>
      </c>
      <c r="F712" s="1" t="str">
        <f t="shared" si="34"/>
        <v>趋势滞后+下降,空仓</v>
      </c>
      <c r="G712" s="20" t="str">
        <f t="shared" si="35"/>
        <v>空仓</v>
      </c>
      <c r="I712" s="1">
        <f>价格指标计算!B712</f>
        <v>2.6133000000000002</v>
      </c>
      <c r="J712" s="1">
        <f>价格指标计算!Q712</f>
        <v>0.46799999999999997</v>
      </c>
      <c r="K712" s="1">
        <f>RRG趋势计算!D711</f>
        <v>-1.258692666981065</v>
      </c>
      <c r="L712" s="1">
        <f>RRG趋势计算!G711</f>
        <v>-3.0413318488520247E-3</v>
      </c>
    </row>
    <row r="713" spans="1:12">
      <c r="A713" s="21">
        <f>RRG趋势计算!A712</f>
        <v>45600</v>
      </c>
      <c r="B713" s="1" t="str">
        <f>RRG趋势计算!H712</f>
        <v>滞后</v>
      </c>
      <c r="C713" s="1" t="str">
        <f>价格指标计算!R713</f>
        <v>中性</v>
      </c>
      <c r="D713" s="1" t="str">
        <f>RRG趋势计算!F712</f>
        <v>下降</v>
      </c>
      <c r="E713" s="1" t="str">
        <f t="shared" si="33"/>
        <v>空仓</v>
      </c>
      <c r="F713" s="1" t="str">
        <f t="shared" si="34"/>
        <v>趋势滞后+下降,空仓</v>
      </c>
      <c r="G713" s="20" t="str">
        <f t="shared" si="35"/>
        <v>空仓</v>
      </c>
      <c r="I713" s="1">
        <f>价格指标计算!B713</f>
        <v>2.6202000000000001</v>
      </c>
      <c r="J713" s="1">
        <f>价格指标计算!Q713</f>
        <v>0.4975</v>
      </c>
      <c r="K713" s="1">
        <f>RRG趋势计算!D712</f>
        <v>-1.1863071512346668</v>
      </c>
      <c r="L713" s="1">
        <f>RRG趋势计算!G712</f>
        <v>-0.11784755139278014</v>
      </c>
    </row>
    <row r="714" spans="1:12">
      <c r="A714" s="21">
        <f>RRG趋势计算!A713</f>
        <v>45601</v>
      </c>
      <c r="B714" s="1" t="str">
        <f>RRG趋势计算!H713</f>
        <v>滞后</v>
      </c>
      <c r="C714" s="1" t="str">
        <f>价格指标计算!R714</f>
        <v>中性</v>
      </c>
      <c r="D714" s="1" t="str">
        <f>RRG趋势计算!F713</f>
        <v>下降</v>
      </c>
      <c r="E714" s="1" t="str">
        <f t="shared" si="33"/>
        <v>空仓</v>
      </c>
      <c r="F714" s="1" t="str">
        <f t="shared" si="34"/>
        <v>趋势滞后+下降,空仓</v>
      </c>
      <c r="G714" s="20" t="str">
        <f t="shared" si="35"/>
        <v>空仓</v>
      </c>
      <c r="I714" s="1">
        <f>价格指标计算!B714</f>
        <v>2.6212</v>
      </c>
      <c r="J714" s="1">
        <f>价格指标计算!Q714</f>
        <v>0.51350000000000007</v>
      </c>
      <c r="K714" s="1">
        <f>RRG趋势计算!D713</f>
        <v>-1.1923799381554412</v>
      </c>
      <c r="L714" s="1">
        <f>RRG趋势计算!G713</f>
        <v>-0.19696924586728448</v>
      </c>
    </row>
    <row r="715" spans="1:12">
      <c r="A715" s="21">
        <f>RRG趋势计算!A714</f>
        <v>45602</v>
      </c>
      <c r="B715" s="1" t="str">
        <f>RRG趋势计算!H714</f>
        <v>滞后</v>
      </c>
      <c r="C715" s="1" t="str">
        <f>价格指标计算!R715</f>
        <v>中性</v>
      </c>
      <c r="D715" s="1" t="str">
        <f>RRG趋势计算!F714</f>
        <v>下降</v>
      </c>
      <c r="E715" s="1" t="str">
        <f t="shared" si="33"/>
        <v>空仓</v>
      </c>
      <c r="F715" s="1" t="str">
        <f t="shared" si="34"/>
        <v>趋势滞后+下降,空仓</v>
      </c>
      <c r="G715" s="20" t="str">
        <f t="shared" si="35"/>
        <v>空仓</v>
      </c>
      <c r="I715" s="1">
        <f>价格指标计算!B715</f>
        <v>2.5956000000000001</v>
      </c>
      <c r="J715" s="1">
        <f>价格指标计算!Q715</f>
        <v>0.44400000000000001</v>
      </c>
      <c r="K715" s="1">
        <f>RRG趋势计算!D714</f>
        <v>-1.1334448551914456</v>
      </c>
      <c r="L715" s="1">
        <f>RRG趋势计算!G714</f>
        <v>-0.15705674690175142</v>
      </c>
    </row>
    <row r="716" spans="1:12">
      <c r="A716" s="21">
        <f>RRG趋势计算!A715</f>
        <v>45603</v>
      </c>
      <c r="B716" s="1" t="str">
        <f>RRG趋势计算!H715</f>
        <v>滞后</v>
      </c>
      <c r="C716" s="1" t="str">
        <f>价格指标计算!R716</f>
        <v>中性</v>
      </c>
      <c r="D716" s="1" t="str">
        <f>RRG趋势计算!F715</f>
        <v>下降</v>
      </c>
      <c r="E716" s="1" t="str">
        <f t="shared" si="33"/>
        <v>空仓</v>
      </c>
      <c r="F716" s="1" t="str">
        <f t="shared" si="34"/>
        <v>趋势滞后+下降,空仓</v>
      </c>
      <c r="G716" s="20" t="str">
        <f t="shared" si="35"/>
        <v>空仓</v>
      </c>
      <c r="I716" s="1">
        <f>价格指标计算!B716</f>
        <v>2.5747</v>
      </c>
      <c r="J716" s="1">
        <f>价格指标计算!Q716</f>
        <v>0.43200000000000005</v>
      </c>
      <c r="K716" s="1">
        <f>RRG趋势计算!D715</f>
        <v>-1.0802213301598695</v>
      </c>
      <c r="L716" s="1">
        <f>RRG趋势计算!G715</f>
        <v>-0.1141025530898454</v>
      </c>
    </row>
    <row r="717" spans="1:12">
      <c r="A717" s="21">
        <f>RRG趋势计算!A716</f>
        <v>45604</v>
      </c>
      <c r="B717" s="1" t="str">
        <f>RRG趋势计算!H716</f>
        <v>滞后</v>
      </c>
      <c r="C717" s="1" t="str">
        <f>价格指标计算!R717</f>
        <v>中性</v>
      </c>
      <c r="D717" s="1" t="str">
        <f>RRG趋势计算!F716</f>
        <v>下降</v>
      </c>
      <c r="E717" s="1" t="str">
        <f t="shared" si="33"/>
        <v>空仓</v>
      </c>
      <c r="F717" s="1" t="str">
        <f t="shared" si="34"/>
        <v>趋势滞后+下降,空仓</v>
      </c>
      <c r="G717" s="20" t="str">
        <f t="shared" si="35"/>
        <v>空仓</v>
      </c>
      <c r="I717" s="1">
        <f>价格指标计算!B717</f>
        <v>2.5647000000000002</v>
      </c>
      <c r="J717" s="1">
        <f>价格指标计算!Q717</f>
        <v>0.41249999999999998</v>
      </c>
      <c r="K717" s="1">
        <f>RRG趋势计算!D716</f>
        <v>-1.0326582903911641</v>
      </c>
      <c r="L717" s="1">
        <f>RRG趋势计算!G716</f>
        <v>-7.3518290140373033E-2</v>
      </c>
    </row>
    <row r="718" spans="1:12">
      <c r="A718" s="21">
        <f>RRG趋势计算!A717</f>
        <v>45607</v>
      </c>
      <c r="B718" s="1" t="str">
        <f>RRG趋势计算!H717</f>
        <v>改善</v>
      </c>
      <c r="C718" s="1" t="str">
        <f>价格指标计算!R718</f>
        <v>中性</v>
      </c>
      <c r="D718" s="1" t="str">
        <f>RRG趋势计算!F717</f>
        <v>下降</v>
      </c>
      <c r="E718" s="1" t="str">
        <f t="shared" si="33"/>
        <v>持仓</v>
      </c>
      <c r="F718" s="1" t="str">
        <f t="shared" si="34"/>
        <v>趋势尚可+下降,持有</v>
      </c>
      <c r="G718" s="20" t="str">
        <f t="shared" si="35"/>
        <v>持仓</v>
      </c>
      <c r="I718" s="1">
        <f>价格指标计算!B718</f>
        <v>2.5594999999999999</v>
      </c>
      <c r="J718" s="1">
        <f>价格指标计算!Q718</f>
        <v>0.42200000000000004</v>
      </c>
      <c r="K718" s="1">
        <f>RRG趋势计算!D717</f>
        <v>-0.92412126734648936</v>
      </c>
      <c r="L718" s="1">
        <f>RRG趋势计算!G717</f>
        <v>0.14622872062269865</v>
      </c>
    </row>
    <row r="719" spans="1:12">
      <c r="A719" s="21">
        <f>RRG趋势计算!A718</f>
        <v>45608</v>
      </c>
      <c r="B719" s="1" t="str">
        <f>RRG趋势计算!H718</f>
        <v>改善</v>
      </c>
      <c r="C719" s="1" t="str">
        <f>价格指标计算!R719</f>
        <v>中性</v>
      </c>
      <c r="D719" s="1" t="str">
        <f>RRG趋势计算!F718</f>
        <v>下降</v>
      </c>
      <c r="E719" s="1" t="str">
        <f t="shared" si="33"/>
        <v>持仓</v>
      </c>
      <c r="F719" s="1" t="str">
        <f t="shared" si="34"/>
        <v>趋势尚可+下降,持有</v>
      </c>
      <c r="G719" s="20" t="str">
        <f t="shared" si="35"/>
        <v>持仓</v>
      </c>
      <c r="I719" s="1">
        <f>价格指标计算!B719</f>
        <v>2.5461</v>
      </c>
      <c r="J719" s="1">
        <f>价格指标计算!Q719</f>
        <v>0.4365</v>
      </c>
      <c r="K719" s="1">
        <f>RRG趋势计算!D718</f>
        <v>-0.78359444273017331</v>
      </c>
      <c r="L719" s="1">
        <f>RRG趋势计算!G718</f>
        <v>0.33173613774272193</v>
      </c>
    </row>
    <row r="720" spans="1:12">
      <c r="A720" s="21">
        <f>RRG趋势计算!A719</f>
        <v>45609</v>
      </c>
      <c r="B720" s="1" t="str">
        <f>RRG趋势计算!H719</f>
        <v>改善</v>
      </c>
      <c r="C720" s="1" t="str">
        <f>价格指标计算!R720</f>
        <v>中性</v>
      </c>
      <c r="D720" s="1" t="str">
        <f>RRG趋势计算!F719</f>
        <v>下降</v>
      </c>
      <c r="E720" s="1" t="str">
        <f t="shared" si="33"/>
        <v>持仓</v>
      </c>
      <c r="F720" s="1" t="str">
        <f t="shared" si="34"/>
        <v>趋势尚可+下降,持有</v>
      </c>
      <c r="G720" s="20" t="str">
        <f t="shared" si="35"/>
        <v>持仓</v>
      </c>
      <c r="I720" s="1">
        <f>价格指标计算!B720</f>
        <v>2.5364</v>
      </c>
      <c r="J720" s="1">
        <f>价格指标计算!Q720</f>
        <v>0.39500000000000002</v>
      </c>
      <c r="K720" s="1">
        <f>RRG趋势计算!D719</f>
        <v>-0.62304707706435369</v>
      </c>
      <c r="L720" s="1">
        <f>RRG趋势计算!G719</f>
        <v>0.60995045767358036</v>
      </c>
    </row>
    <row r="721" spans="1:12">
      <c r="A721" s="21">
        <f>RRG趋势计算!A720</f>
        <v>45610</v>
      </c>
      <c r="B721" s="1" t="str">
        <f>RRG趋势计算!H720</f>
        <v>改善</v>
      </c>
      <c r="C721" s="1" t="str">
        <f>价格指标计算!R721</f>
        <v>中性</v>
      </c>
      <c r="D721" s="1" t="str">
        <f>RRG趋势计算!F720</f>
        <v>下降</v>
      </c>
      <c r="E721" s="1" t="str">
        <f t="shared" si="33"/>
        <v>持仓</v>
      </c>
      <c r="F721" s="1" t="str">
        <f t="shared" si="34"/>
        <v>趋势尚可+下降,持有</v>
      </c>
      <c r="G721" s="20" t="str">
        <f t="shared" si="35"/>
        <v>持仓</v>
      </c>
      <c r="I721" s="1">
        <f>价格指标计算!B721</f>
        <v>2.5495000000000001</v>
      </c>
      <c r="J721" s="1">
        <f>价格指标计算!Q721</f>
        <v>0.4385</v>
      </c>
      <c r="K721" s="1">
        <f>RRG趋势计算!D720</f>
        <v>-0.52643645216452484</v>
      </c>
      <c r="L721" s="1">
        <f>RRG趋势计算!G720</f>
        <v>0.78770109223854634</v>
      </c>
    </row>
    <row r="722" spans="1:12">
      <c r="A722" s="21">
        <f>RRG趋势计算!A721</f>
        <v>45611</v>
      </c>
      <c r="B722" s="1" t="str">
        <f>RRG趋势计算!H721</f>
        <v>改善</v>
      </c>
      <c r="C722" s="1" t="str">
        <f>价格指标计算!R722</f>
        <v>中性</v>
      </c>
      <c r="D722" s="1" t="str">
        <f>RRG趋势计算!F721</f>
        <v>下降</v>
      </c>
      <c r="E722" s="1" t="str">
        <f t="shared" si="33"/>
        <v>持仓</v>
      </c>
      <c r="F722" s="1" t="str">
        <f t="shared" si="34"/>
        <v>趋势尚可+下降,持有</v>
      </c>
      <c r="G722" s="20" t="str">
        <f t="shared" si="35"/>
        <v>持仓</v>
      </c>
      <c r="I722" s="1">
        <f>价格指标计算!B722</f>
        <v>2.5739000000000001</v>
      </c>
      <c r="J722" s="1">
        <f>价格指标计算!Q722</f>
        <v>0.50750000000000006</v>
      </c>
      <c r="K722" s="1">
        <f>RRG趋势计算!D721</f>
        <v>-0.36027271016328966</v>
      </c>
      <c r="L722" s="1">
        <f>RRG趋势计算!G721</f>
        <v>0.91971914148210043</v>
      </c>
    </row>
    <row r="723" spans="1:12">
      <c r="A723" s="21">
        <f>RRG趋势计算!A722</f>
        <v>45614</v>
      </c>
      <c r="B723" s="1" t="str">
        <f>RRG趋势计算!H722</f>
        <v>改善</v>
      </c>
      <c r="C723" s="1" t="str">
        <f>价格指标计算!R723</f>
        <v>中性</v>
      </c>
      <c r="D723" s="1" t="str">
        <f>RRG趋势计算!F722</f>
        <v>下降</v>
      </c>
      <c r="E723" s="1" t="str">
        <f t="shared" si="33"/>
        <v>持仓</v>
      </c>
      <c r="F723" s="1" t="str">
        <f t="shared" si="34"/>
        <v>趋势尚可+下降,持有</v>
      </c>
      <c r="G723" s="20" t="str">
        <f t="shared" si="35"/>
        <v>持仓</v>
      </c>
      <c r="I723" s="1">
        <f>价格指标计算!B723</f>
        <v>2.5771000000000002</v>
      </c>
      <c r="J723" s="1">
        <f>价格指标计算!Q723</f>
        <v>0.48749999999999999</v>
      </c>
      <c r="K723" s="1">
        <f>RRG趋势计算!D722</f>
        <v>-0.26987895689867258</v>
      </c>
      <c r="L723" s="1">
        <f>RRG趋势计算!G722</f>
        <v>0.99013573813643285</v>
      </c>
    </row>
    <row r="724" spans="1:12">
      <c r="A724" s="21">
        <f>RRG趋势计算!A723</f>
        <v>45615</v>
      </c>
      <c r="B724" s="1" t="str">
        <f>RRG趋势计算!H723</f>
        <v>改善</v>
      </c>
      <c r="C724" s="1" t="str">
        <f>价格指标计算!R724</f>
        <v>中性</v>
      </c>
      <c r="D724" s="1" t="str">
        <f>RRG趋势计算!F723</f>
        <v>下降</v>
      </c>
      <c r="E724" s="1" t="str">
        <f t="shared" si="33"/>
        <v>持仓</v>
      </c>
      <c r="F724" s="1" t="str">
        <f t="shared" si="34"/>
        <v>趋势尚可+下降,持有</v>
      </c>
      <c r="G724" s="20" t="str">
        <f t="shared" si="35"/>
        <v>持仓</v>
      </c>
      <c r="I724" s="1">
        <f>价格指标计算!B724</f>
        <v>2.5764</v>
      </c>
      <c r="J724" s="1">
        <f>价格指标计算!Q724</f>
        <v>0.52100000000000002</v>
      </c>
      <c r="K724" s="1">
        <f>RRG趋势计算!D723</f>
        <v>-0.1951249113841147</v>
      </c>
      <c r="L724" s="1">
        <f>RRG趋势计算!G723</f>
        <v>1.1221239642117076</v>
      </c>
    </row>
    <row r="725" spans="1:12">
      <c r="A725" s="21">
        <f>RRG趋势计算!A724</f>
        <v>45616</v>
      </c>
      <c r="B725" s="1" t="str">
        <f>RRG趋势计算!H724</f>
        <v>改善</v>
      </c>
      <c r="C725" s="1" t="str">
        <f>价格指标计算!R725</f>
        <v>中性</v>
      </c>
      <c r="D725" s="1" t="str">
        <f>RRG趋势计算!F724</f>
        <v>下降</v>
      </c>
      <c r="E725" s="1" t="str">
        <f t="shared" si="33"/>
        <v>持仓</v>
      </c>
      <c r="F725" s="1" t="str">
        <f t="shared" si="34"/>
        <v>趋势尚可+下降,持有</v>
      </c>
      <c r="G725" s="20" t="str">
        <f t="shared" si="35"/>
        <v>持仓</v>
      </c>
      <c r="I725" s="1">
        <f>价格指标计算!B725</f>
        <v>2.5863999999999998</v>
      </c>
      <c r="J725" s="1">
        <f>价格指标计算!Q725</f>
        <v>0.54699999999999993</v>
      </c>
      <c r="K725" s="1">
        <f>RRG趋势计算!D724</f>
        <v>-0.11730326419024939</v>
      </c>
      <c r="L725" s="1">
        <f>RRG趋势计算!G724</f>
        <v>1.1413894027908156</v>
      </c>
    </row>
    <row r="726" spans="1:12">
      <c r="A726" s="21">
        <f>RRG趋势计算!A725</f>
        <v>45617</v>
      </c>
      <c r="B726" s="1" t="str">
        <f>RRG趋势计算!H725</f>
        <v>改善</v>
      </c>
      <c r="C726" s="1" t="str">
        <f>价格指标计算!R726</f>
        <v>便宜</v>
      </c>
      <c r="D726" s="1" t="str">
        <f>RRG趋势计算!F725</f>
        <v>下降</v>
      </c>
      <c r="E726" s="1" t="str">
        <f t="shared" si="33"/>
        <v>持仓</v>
      </c>
      <c r="F726" s="1" t="str">
        <f t="shared" si="34"/>
        <v>趋势尚可+下降,持有</v>
      </c>
      <c r="G726" s="20" t="str">
        <f t="shared" si="35"/>
        <v>持仓</v>
      </c>
      <c r="I726" s="1">
        <f>价格指标计算!B726</f>
        <v>2.5931000000000002</v>
      </c>
      <c r="J726" s="1">
        <f>价格指标计算!Q726</f>
        <v>0.58450000000000002</v>
      </c>
      <c r="K726" s="1">
        <f>RRG趋势计算!D725</f>
        <v>-6.5155671716610186E-3</v>
      </c>
      <c r="L726" s="1">
        <f>RRG趋势计算!G725</f>
        <v>1.1797915840630058</v>
      </c>
    </row>
    <row r="727" spans="1:12">
      <c r="A727" s="21">
        <f>RRG趋势计算!A726</f>
        <v>45618</v>
      </c>
      <c r="B727" s="1" t="str">
        <f>RRG趋势计算!H726</f>
        <v>领先</v>
      </c>
      <c r="C727" s="1" t="str">
        <f>价格指标计算!R727</f>
        <v>便宜</v>
      </c>
      <c r="D727" s="1" t="str">
        <f>RRG趋势计算!F726</f>
        <v>下降</v>
      </c>
      <c r="E727" s="1" t="str">
        <f t="shared" si="33"/>
        <v>持仓</v>
      </c>
      <c r="F727" s="1" t="str">
        <f t="shared" si="34"/>
        <v>趋势尚可+下降,持有</v>
      </c>
      <c r="G727" s="20" t="str">
        <f t="shared" si="35"/>
        <v>持仓</v>
      </c>
      <c r="I727" s="1">
        <f>价格指标计算!B727</f>
        <v>2.5792000000000002</v>
      </c>
      <c r="J727" s="1">
        <f>价格指标计算!Q727</f>
        <v>0.56699999999999995</v>
      </c>
      <c r="K727" s="1">
        <f>RRG趋势计算!D726</f>
        <v>6.1133351365083577E-2</v>
      </c>
      <c r="L727" s="1">
        <f>RRG趋势计算!G726</f>
        <v>1.2535132895205248</v>
      </c>
    </row>
    <row r="728" spans="1:12">
      <c r="A728" s="21">
        <f>RRG趋势计算!A727</f>
        <v>45621</v>
      </c>
      <c r="B728" s="1" t="str">
        <f>RRG趋势计算!H727</f>
        <v>领先</v>
      </c>
      <c r="C728" s="1" t="str">
        <f>价格指标计算!R728</f>
        <v>便宜</v>
      </c>
      <c r="D728" s="1" t="str">
        <f>RRG趋势计算!F727</f>
        <v>下降</v>
      </c>
      <c r="E728" s="1" t="str">
        <f t="shared" si="33"/>
        <v>持仓</v>
      </c>
      <c r="F728" s="1" t="str">
        <f t="shared" si="34"/>
        <v>趋势尚可+下降,持有</v>
      </c>
      <c r="G728" s="20" t="str">
        <f t="shared" si="35"/>
        <v>持仓</v>
      </c>
      <c r="I728" s="1">
        <f>价格指标计算!B728</f>
        <v>2.5718000000000001</v>
      </c>
      <c r="J728" s="1">
        <f>价格指标计算!Q728</f>
        <v>0.5625</v>
      </c>
      <c r="K728" s="1">
        <f>RRG趋势计算!D727</f>
        <v>0.19462436093873325</v>
      </c>
      <c r="L728" s="1">
        <f>RRG趋势计算!G727</f>
        <v>1.3280692161301788</v>
      </c>
    </row>
    <row r="729" spans="1:12">
      <c r="A729" s="21">
        <f>RRG趋势计算!A728</f>
        <v>45622</v>
      </c>
      <c r="B729" s="1" t="str">
        <f>RRG趋势计算!H728</f>
        <v>领先</v>
      </c>
      <c r="C729" s="1" t="str">
        <f>价格指标计算!R729</f>
        <v>便宜</v>
      </c>
      <c r="D729" s="1" t="str">
        <f>RRG趋势计算!F728</f>
        <v>下降</v>
      </c>
      <c r="E729" s="1" t="str">
        <f t="shared" si="33"/>
        <v>持仓</v>
      </c>
      <c r="F729" s="1" t="str">
        <f t="shared" si="34"/>
        <v>趋势尚可+下降,持有</v>
      </c>
      <c r="G729" s="20" t="str">
        <f t="shared" si="35"/>
        <v>持仓</v>
      </c>
      <c r="I729" s="1">
        <f>价格指标计算!B729</f>
        <v>2.57</v>
      </c>
      <c r="J729" s="1">
        <f>价格指标计算!Q729</f>
        <v>0.57250000000000001</v>
      </c>
      <c r="K729" s="1">
        <f>RRG趋势计算!D728</f>
        <v>0.31098719684909959</v>
      </c>
      <c r="L729" s="1">
        <f>RRG趋势计算!G728</f>
        <v>1.3912085270089691</v>
      </c>
    </row>
    <row r="730" spans="1:12">
      <c r="A730" s="21">
        <f>RRG趋势计算!A729</f>
        <v>45623</v>
      </c>
      <c r="B730" s="1" t="str">
        <f>RRG趋势计算!H729</f>
        <v>领先</v>
      </c>
      <c r="C730" s="1" t="str">
        <f>价格指标计算!R730</f>
        <v>中性</v>
      </c>
      <c r="D730" s="1" t="str">
        <f>RRG趋势计算!F729</f>
        <v>下降</v>
      </c>
      <c r="E730" s="1" t="str">
        <f t="shared" si="33"/>
        <v>持仓</v>
      </c>
      <c r="F730" s="1" t="str">
        <f t="shared" si="34"/>
        <v>趋势尚可+下降,持有</v>
      </c>
      <c r="G730" s="20" t="str">
        <f t="shared" si="35"/>
        <v>持仓</v>
      </c>
      <c r="I730" s="1">
        <f>价格指标计算!B730</f>
        <v>2.5528</v>
      </c>
      <c r="J730" s="1">
        <f>价格指标计算!Q730</f>
        <v>0.53899999999999992</v>
      </c>
      <c r="K730" s="1">
        <f>RRG趋势计算!D729</f>
        <v>0.50485704624161354</v>
      </c>
      <c r="L730" s="1">
        <f>RRG趋势计算!G729</f>
        <v>1.5375153366327776</v>
      </c>
    </row>
    <row r="731" spans="1:12">
      <c r="A731" s="21">
        <f>RRG趋势计算!A730</f>
        <v>45624</v>
      </c>
      <c r="B731" s="1" t="str">
        <f>RRG趋势计算!H730</f>
        <v>领先</v>
      </c>
      <c r="C731" s="1" t="str">
        <f>价格指标计算!R731</f>
        <v>中性</v>
      </c>
      <c r="D731" s="1" t="str">
        <f>RRG趋势计算!F730</f>
        <v>下降</v>
      </c>
      <c r="E731" s="1" t="str">
        <f t="shared" si="33"/>
        <v>持仓</v>
      </c>
      <c r="F731" s="1" t="str">
        <f t="shared" si="34"/>
        <v>趋势尚可+下降,持有</v>
      </c>
      <c r="G731" s="20" t="str">
        <f t="shared" si="35"/>
        <v>持仓</v>
      </c>
      <c r="I731" s="1">
        <f>价格指标计算!B731</f>
        <v>2.5341</v>
      </c>
      <c r="J731" s="1">
        <f>价格指标计算!Q731</f>
        <v>0.52349999999999997</v>
      </c>
      <c r="K731" s="1">
        <f>RRG趋势计算!D730</f>
        <v>0.65989096909482292</v>
      </c>
      <c r="L731" s="1">
        <f>RRG趋势计算!G730</f>
        <v>1.5840122364413123</v>
      </c>
    </row>
    <row r="732" spans="1:12">
      <c r="A732" s="21">
        <f>RRG趋势计算!A731</f>
        <v>45625</v>
      </c>
      <c r="B732" s="1" t="str">
        <f>RRG趋势计算!H731</f>
        <v>领先</v>
      </c>
      <c r="C732" s="1" t="str">
        <f>价格指标计算!R732</f>
        <v>中性</v>
      </c>
      <c r="D732" s="1" t="str">
        <f>RRG趋势计算!F731</f>
        <v>下降</v>
      </c>
      <c r="E732" s="1" t="str">
        <f t="shared" si="33"/>
        <v>持仓</v>
      </c>
      <c r="F732" s="1" t="str">
        <f t="shared" si="34"/>
        <v>趋势尚可+下降,持有</v>
      </c>
      <c r="G732" s="20" t="str">
        <f t="shared" si="35"/>
        <v>持仓</v>
      </c>
      <c r="I732" s="1">
        <f>价格指标计算!B732</f>
        <v>2.512</v>
      </c>
      <c r="J732" s="1">
        <f>价格指标计算!Q732</f>
        <v>0.50749999999999995</v>
      </c>
      <c r="K732" s="1">
        <f>RRG趋势计算!D731</f>
        <v>0.83881655311723868</v>
      </c>
      <c r="L732" s="1">
        <f>RRG趋势计算!G731</f>
        <v>1.622410995847412</v>
      </c>
    </row>
    <row r="733" spans="1:12">
      <c r="A733" s="21">
        <f>RRG趋势计算!A732</f>
        <v>45628</v>
      </c>
      <c r="B733" s="1" t="str">
        <f>RRG趋势计算!H732</f>
        <v>领先</v>
      </c>
      <c r="C733" s="1" t="str">
        <f>价格指标计算!R733</f>
        <v>中性</v>
      </c>
      <c r="D733" s="1" t="str">
        <f>RRG趋势计算!F732</f>
        <v>下降</v>
      </c>
      <c r="E733" s="1" t="str">
        <f t="shared" si="33"/>
        <v>持仓</v>
      </c>
      <c r="F733" s="1" t="str">
        <f t="shared" si="34"/>
        <v>趋势尚可+下降,持有</v>
      </c>
      <c r="G733" s="20" t="str">
        <f t="shared" si="35"/>
        <v>持仓</v>
      </c>
      <c r="I733" s="1">
        <f>价格指标计算!B733</f>
        <v>2.4626999999999999</v>
      </c>
      <c r="J733" s="1">
        <f>价格指标计算!Q733</f>
        <v>0.47599999999999998</v>
      </c>
      <c r="K733" s="1">
        <f>RRG趋势计算!D732</f>
        <v>1.1340182704856483</v>
      </c>
      <c r="L733" s="1">
        <f>RRG趋势计算!G732</f>
        <v>1.757065347550002</v>
      </c>
    </row>
    <row r="734" spans="1:12">
      <c r="A734" s="21">
        <f>RRG趋势计算!A733</f>
        <v>45629</v>
      </c>
      <c r="B734" s="1" t="str">
        <f>RRG趋势计算!H733</f>
        <v>领先</v>
      </c>
      <c r="C734" s="1" t="str">
        <f>价格指标计算!R734</f>
        <v>中性</v>
      </c>
      <c r="D734" s="1" t="str">
        <f>RRG趋势计算!F733</f>
        <v>下降</v>
      </c>
      <c r="E734" s="1" t="str">
        <f t="shared" si="33"/>
        <v>持仓</v>
      </c>
      <c r="F734" s="1" t="str">
        <f t="shared" si="34"/>
        <v>趋势尚可+下降,持有</v>
      </c>
      <c r="G734" s="20" t="str">
        <f t="shared" si="35"/>
        <v>持仓</v>
      </c>
      <c r="I734" s="1">
        <f>价格指标计算!B734</f>
        <v>2.4592999999999998</v>
      </c>
      <c r="J734" s="1">
        <f>价格指标计算!Q734</f>
        <v>0.45</v>
      </c>
      <c r="K734" s="1">
        <f>RRG趋势计算!D733</f>
        <v>1.2283714520962219</v>
      </c>
      <c r="L734" s="1">
        <f>RRG趋势计算!G733</f>
        <v>1.7548079042607467</v>
      </c>
    </row>
    <row r="735" spans="1:12">
      <c r="A735" s="21">
        <f>RRG趋势计算!A734</f>
        <v>45630</v>
      </c>
      <c r="B735" s="1" t="str">
        <f>RRG趋势计算!H734</f>
        <v>领先</v>
      </c>
      <c r="C735" s="1" t="str">
        <f>价格指标计算!R735</f>
        <v>中性</v>
      </c>
      <c r="D735" s="1" t="str">
        <f>RRG趋势计算!F734</f>
        <v>下降</v>
      </c>
      <c r="E735" s="1" t="str">
        <f t="shared" si="33"/>
        <v>持仓</v>
      </c>
      <c r="F735" s="1" t="str">
        <f t="shared" si="34"/>
        <v>趋势尚可+下降,持有</v>
      </c>
      <c r="G735" s="20" t="str">
        <f t="shared" si="35"/>
        <v>持仓</v>
      </c>
      <c r="I735" s="1">
        <f>价格指标计算!B735</f>
        <v>2.4346999999999999</v>
      </c>
      <c r="J735" s="1">
        <f>价格指标计算!Q735</f>
        <v>0.47599999999999998</v>
      </c>
      <c r="K735" s="1">
        <f>RRG趋势计算!D734</f>
        <v>1.3868435834607062</v>
      </c>
      <c r="L735" s="1">
        <f>RRG趋势计算!G734</f>
        <v>1.7471162936239959</v>
      </c>
    </row>
    <row r="736" spans="1:12">
      <c r="A736" s="21">
        <f>RRG趋势计算!A735</f>
        <v>45631</v>
      </c>
      <c r="B736" s="1" t="str">
        <f>RRG趋势计算!H735</f>
        <v>领先</v>
      </c>
      <c r="C736" s="1" t="str">
        <f>价格指标计算!R736</f>
        <v>中性</v>
      </c>
      <c r="D736" s="1" t="str">
        <f>RRG趋势计算!F735</f>
        <v>上升</v>
      </c>
      <c r="E736" s="1" t="str">
        <f t="shared" si="33"/>
        <v>持仓</v>
      </c>
      <c r="F736" s="1" t="str">
        <f t="shared" si="34"/>
        <v>趋势上升,趋势溢价持有</v>
      </c>
      <c r="G736" s="20" t="str">
        <f t="shared" si="35"/>
        <v>持仓</v>
      </c>
      <c r="I736" s="1">
        <f>价格指标计算!B736</f>
        <v>2.4064999999999999</v>
      </c>
      <c r="J736" s="1">
        <f>价格指标计算!Q736</f>
        <v>0.41449999999999998</v>
      </c>
      <c r="K736" s="1">
        <f>RRG趋势计算!D735</f>
        <v>1.5161911254912397</v>
      </c>
      <c r="L736" s="1">
        <f>RRG趋势计算!G735</f>
        <v>1.7860700823899123</v>
      </c>
    </row>
    <row r="737" spans="1:12">
      <c r="A737" s="21">
        <f>RRG趋势计算!A736</f>
        <v>45632</v>
      </c>
      <c r="B737" s="1" t="str">
        <f>RRG趋势计算!H736</f>
        <v>领先</v>
      </c>
      <c r="C737" s="1" t="str">
        <f>价格指标计算!R737</f>
        <v>中性</v>
      </c>
      <c r="D737" s="1" t="str">
        <f>RRG趋势计算!F736</f>
        <v>上升</v>
      </c>
      <c r="E737" s="1" t="str">
        <f t="shared" si="33"/>
        <v>持仓</v>
      </c>
      <c r="F737" s="1" t="str">
        <f t="shared" si="34"/>
        <v>趋势上升,趋势溢价持有</v>
      </c>
      <c r="G737" s="20" t="str">
        <f t="shared" si="35"/>
        <v>持仓</v>
      </c>
      <c r="I737" s="1">
        <f>价格指标计算!B737</f>
        <v>2.4064999999999999</v>
      </c>
      <c r="J737" s="1">
        <f>价格指标计算!Q737</f>
        <v>0.39649999999999996</v>
      </c>
      <c r="K737" s="1">
        <f>RRG趋势计算!D736</f>
        <v>1.5526849505713258</v>
      </c>
      <c r="L737" s="1">
        <f>RRG趋势计算!G736</f>
        <v>1.7478098619554405</v>
      </c>
    </row>
    <row r="738" spans="1:12">
      <c r="A738" s="21">
        <f>RRG趋势计算!A737</f>
        <v>45635</v>
      </c>
      <c r="B738" s="1" t="str">
        <f>RRG趋势计算!H737</f>
        <v>领先</v>
      </c>
      <c r="C738" s="1" t="str">
        <f>价格指标计算!R738</f>
        <v>中性</v>
      </c>
      <c r="D738" s="1" t="str">
        <f>RRG趋势计算!F737</f>
        <v>上升</v>
      </c>
      <c r="E738" s="1" t="str">
        <f t="shared" si="33"/>
        <v>持仓</v>
      </c>
      <c r="F738" s="1" t="str">
        <f t="shared" si="34"/>
        <v>趋势上升,趋势溢价持有</v>
      </c>
      <c r="G738" s="20" t="str">
        <f t="shared" si="35"/>
        <v>持仓</v>
      </c>
      <c r="I738" s="1">
        <f>价格指标计算!B738</f>
        <v>2.3835000000000002</v>
      </c>
      <c r="J738" s="1">
        <f>价格指标计算!Q738</f>
        <v>0.39500000000000002</v>
      </c>
      <c r="K738" s="1">
        <f>RRG趋势计算!D737</f>
        <v>1.6056885240788965</v>
      </c>
      <c r="L738" s="1">
        <f>RRG趋势计算!G737</f>
        <v>1.7229917882691459</v>
      </c>
    </row>
    <row r="739" spans="1:12">
      <c r="A739" s="21">
        <f>RRG趋势计算!A738</f>
        <v>45636</v>
      </c>
      <c r="B739" s="1" t="str">
        <f>RRG趋势计算!H738</f>
        <v>领先</v>
      </c>
      <c r="C739" s="1" t="str">
        <f>价格指标计算!R739</f>
        <v>中性</v>
      </c>
      <c r="D739" s="1" t="str">
        <f>RRG趋势计算!F738</f>
        <v>上升</v>
      </c>
      <c r="E739" s="1" t="str">
        <f t="shared" si="33"/>
        <v>持仓</v>
      </c>
      <c r="F739" s="1" t="str">
        <f t="shared" si="34"/>
        <v>趋势上升,趋势溢价持有</v>
      </c>
      <c r="G739" s="20" t="str">
        <f t="shared" si="35"/>
        <v>持仓</v>
      </c>
      <c r="I739" s="1">
        <f>价格指标计算!B739</f>
        <v>2.3123999999999998</v>
      </c>
      <c r="J739" s="1">
        <f>价格指标计算!Q739</f>
        <v>0.33950000000000002</v>
      </c>
      <c r="K739" s="1">
        <f>RRG趋势计算!D738</f>
        <v>1.8547825045325039</v>
      </c>
      <c r="L739" s="1">
        <f>RRG趋势计算!G738</f>
        <v>1.8612980717041649</v>
      </c>
    </row>
    <row r="740" spans="1:12">
      <c r="A740" s="21">
        <f>RRG趋势计算!A739</f>
        <v>45637</v>
      </c>
      <c r="B740" s="1" t="str">
        <f>RRG趋势计算!H739</f>
        <v>领先</v>
      </c>
      <c r="C740" s="1" t="str">
        <f>价格指标计算!R740</f>
        <v>中性</v>
      </c>
      <c r="D740" s="1" t="str">
        <f>RRG趋势计算!F739</f>
        <v>上升</v>
      </c>
      <c r="E740" s="1" t="str">
        <f t="shared" si="33"/>
        <v>持仓</v>
      </c>
      <c r="F740" s="1" t="str">
        <f t="shared" si="34"/>
        <v>趋势上升,趋势溢价持有</v>
      </c>
      <c r="G740" s="20" t="str">
        <f t="shared" si="35"/>
        <v>持仓</v>
      </c>
      <c r="I740" s="1">
        <f>价格指标计算!B740</f>
        <v>2.3176999999999999</v>
      </c>
      <c r="J740" s="1">
        <f>价格指标计算!Q740</f>
        <v>0.42049999999999998</v>
      </c>
      <c r="K740" s="1">
        <f>RRG趋势计算!D739</f>
        <v>1.8703803368744554</v>
      </c>
      <c r="L740" s="1">
        <f>RRG趋势计算!G739</f>
        <v>1.8092469855093718</v>
      </c>
    </row>
    <row r="741" spans="1:12">
      <c r="A741" s="21">
        <f>RRG趋势计算!A740</f>
        <v>45638</v>
      </c>
      <c r="B741" s="1" t="str">
        <f>RRG趋势计算!H740</f>
        <v>领先</v>
      </c>
      <c r="C741" s="1" t="str">
        <f>价格指标计算!R741</f>
        <v>中性</v>
      </c>
      <c r="D741" s="1" t="str">
        <f>RRG趋势计算!F740</f>
        <v>上升</v>
      </c>
      <c r="E741" s="1" t="str">
        <f t="shared" si="33"/>
        <v>持仓</v>
      </c>
      <c r="F741" s="1" t="str">
        <f t="shared" si="34"/>
        <v>趋势上升,趋势溢价持有</v>
      </c>
      <c r="G741" s="20" t="str">
        <f t="shared" si="35"/>
        <v>持仓</v>
      </c>
      <c r="I741" s="1">
        <f>价格指标计算!B741</f>
        <v>2.3123</v>
      </c>
      <c r="J741" s="1">
        <f>价格指标计算!Q741</f>
        <v>0.43049999999999999</v>
      </c>
      <c r="K741" s="1">
        <f>RRG趋势计算!D740</f>
        <v>1.9300894231214727</v>
      </c>
      <c r="L741" s="1">
        <f>RRG趋势计算!G740</f>
        <v>1.7354650621827394</v>
      </c>
    </row>
    <row r="742" spans="1:12">
      <c r="A742" s="21">
        <f>RRG趋势计算!A741</f>
        <v>45639</v>
      </c>
      <c r="B742" s="1" t="str">
        <f>RRG趋势计算!H741</f>
        <v>领先</v>
      </c>
      <c r="C742" s="1" t="str">
        <f>价格指标计算!R742</f>
        <v>中性</v>
      </c>
      <c r="D742" s="1" t="str">
        <f>RRG趋势计算!F741</f>
        <v>上升</v>
      </c>
      <c r="E742" s="1" t="str">
        <f t="shared" si="33"/>
        <v>持仓</v>
      </c>
      <c r="F742" s="1" t="str">
        <f t="shared" si="34"/>
        <v>趋势上升,趋势溢价持有</v>
      </c>
      <c r="G742" s="20" t="str">
        <f t="shared" si="35"/>
        <v>持仓</v>
      </c>
      <c r="I742" s="1">
        <f>价格指标计算!B742</f>
        <v>2.262</v>
      </c>
      <c r="J742" s="1">
        <f>价格指标计算!Q742</f>
        <v>0.41250000000000003</v>
      </c>
      <c r="K742" s="1">
        <f>RRG趋势计算!D741</f>
        <v>2.1567253343569126</v>
      </c>
      <c r="L742" s="1">
        <f>RRG趋势计算!G741</f>
        <v>1.845738137507813</v>
      </c>
    </row>
    <row r="743" spans="1:12">
      <c r="A743" s="21">
        <f>RRG趋势计算!A742</f>
        <v>45642</v>
      </c>
      <c r="B743" s="1" t="str">
        <f>RRG趋势计算!H742</f>
        <v>领先</v>
      </c>
      <c r="C743" s="1" t="str">
        <f>价格指标计算!R743</f>
        <v>中性</v>
      </c>
      <c r="D743" s="1" t="str">
        <f>RRG趋势计算!F742</f>
        <v>上升</v>
      </c>
      <c r="E743" s="1" t="str">
        <f t="shared" si="33"/>
        <v>持仓</v>
      </c>
      <c r="F743" s="1" t="str">
        <f t="shared" si="34"/>
        <v>趋势上升,趋势溢价持有</v>
      </c>
      <c r="G743" s="20" t="str">
        <f t="shared" si="35"/>
        <v>持仓</v>
      </c>
      <c r="I743" s="1">
        <f>价格指标计算!B743</f>
        <v>2.2366000000000001</v>
      </c>
      <c r="J743" s="1">
        <f>价格指标计算!Q743</f>
        <v>0.42799999999999999</v>
      </c>
      <c r="K743" s="1">
        <f>RRG趋势计算!D742</f>
        <v>2.2892496549953734</v>
      </c>
      <c r="L743" s="1">
        <f>RRG趋势计算!G742</f>
        <v>1.7843926087537598</v>
      </c>
    </row>
    <row r="744" spans="1:12">
      <c r="A744" s="21">
        <f>RRG趋势计算!A743</f>
        <v>45643</v>
      </c>
      <c r="B744" s="1" t="str">
        <f>RRG趋势计算!H743</f>
        <v>领先</v>
      </c>
      <c r="C744" s="1" t="str">
        <f>价格指标计算!R744</f>
        <v>中性</v>
      </c>
      <c r="D744" s="1" t="str">
        <f>RRG趋势计算!F743</f>
        <v>上升</v>
      </c>
      <c r="E744" s="1" t="str">
        <f t="shared" si="33"/>
        <v>持仓</v>
      </c>
      <c r="F744" s="1" t="str">
        <f t="shared" si="34"/>
        <v>趋势上升,趋势溢价持有</v>
      </c>
      <c r="G744" s="20" t="str">
        <f t="shared" si="35"/>
        <v>持仓</v>
      </c>
      <c r="I744" s="1">
        <f>价格指标计算!B744</f>
        <v>2.2332999999999998</v>
      </c>
      <c r="J744" s="1">
        <f>价格指标计算!Q744</f>
        <v>0.39450000000000002</v>
      </c>
      <c r="K744" s="1">
        <f>RRG趋势计算!D743</f>
        <v>2.2418137633146262</v>
      </c>
      <c r="L744" s="1">
        <f>RRG趋势计算!G743</f>
        <v>1.5819227942198033</v>
      </c>
    </row>
    <row r="745" spans="1:12">
      <c r="A745" s="21">
        <f>RRG趋势计算!A744</f>
        <v>45644</v>
      </c>
      <c r="B745" s="1" t="str">
        <f>RRG趋势计算!H744</f>
        <v>领先</v>
      </c>
      <c r="C745" s="1" t="str">
        <f>价格指标计算!R745</f>
        <v>中性</v>
      </c>
      <c r="D745" s="1" t="str">
        <f>RRG趋势计算!F744</f>
        <v>上升</v>
      </c>
      <c r="E745" s="1" t="str">
        <f t="shared" si="33"/>
        <v>持仓</v>
      </c>
      <c r="F745" s="1" t="str">
        <f t="shared" si="34"/>
        <v>趋势上升,趋势溢价持有</v>
      </c>
      <c r="G745" s="20" t="str">
        <f t="shared" si="35"/>
        <v>持仓</v>
      </c>
      <c r="I745" s="1">
        <f>价格指标计算!B745</f>
        <v>2.2376</v>
      </c>
      <c r="J745" s="1">
        <f>价格指标计算!Q745</f>
        <v>0.34700000000000003</v>
      </c>
      <c r="K745" s="1">
        <f>RRG趋势计算!D744</f>
        <v>2.0951543797946393</v>
      </c>
      <c r="L745" s="1">
        <f>RRG趋势计算!G744</f>
        <v>1.2563378266774006</v>
      </c>
    </row>
    <row r="746" spans="1:12">
      <c r="A746" s="21">
        <f>RRG趋势计算!A745</f>
        <v>45645</v>
      </c>
      <c r="B746" s="1" t="str">
        <f>RRG趋势计算!H745</f>
        <v>领先</v>
      </c>
      <c r="C746" s="1" t="str">
        <f>价格指标计算!R746</f>
        <v>中性</v>
      </c>
      <c r="D746" s="1" t="str">
        <f>RRG趋势计算!F745</f>
        <v>上升</v>
      </c>
      <c r="E746" s="1" t="str">
        <f t="shared" si="33"/>
        <v>持仓</v>
      </c>
      <c r="F746" s="1" t="str">
        <f t="shared" si="34"/>
        <v>趋势上升,趋势溢价持有</v>
      </c>
      <c r="G746" s="20" t="str">
        <f t="shared" si="35"/>
        <v>持仓</v>
      </c>
      <c r="I746" s="1">
        <f>价格指标计算!B746</f>
        <v>2.2475999999999998</v>
      </c>
      <c r="J746" s="1">
        <f>价格指标计算!Q746</f>
        <v>0.42649999999999999</v>
      </c>
      <c r="K746" s="1">
        <f>RRG趋势计算!D745</f>
        <v>1.9234714094857441</v>
      </c>
      <c r="L746" s="1">
        <f>RRG趋势计算!G745</f>
        <v>0.78945313900009584</v>
      </c>
    </row>
    <row r="747" spans="1:12">
      <c r="A747" s="21">
        <f>RRG趋势计算!A746</f>
        <v>45646</v>
      </c>
      <c r="B747" s="1" t="str">
        <f>RRG趋势计算!H746</f>
        <v>领先</v>
      </c>
      <c r="C747" s="1" t="str">
        <f>价格指标计算!R747</f>
        <v>中性</v>
      </c>
      <c r="D747" s="1" t="str">
        <f>RRG趋势计算!F746</f>
        <v>上升</v>
      </c>
      <c r="E747" s="1" t="str">
        <f t="shared" si="33"/>
        <v>持仓</v>
      </c>
      <c r="F747" s="1" t="str">
        <f t="shared" si="34"/>
        <v>趋势上升,趋势溢价持有</v>
      </c>
      <c r="G747" s="20" t="str">
        <f t="shared" si="35"/>
        <v>持仓</v>
      </c>
      <c r="I747" s="1">
        <f>价格指标计算!B747</f>
        <v>2.2364000000000002</v>
      </c>
      <c r="J747" s="1">
        <f>价格指标计算!Q747</f>
        <v>0.45200000000000001</v>
      </c>
      <c r="K747" s="1">
        <f>RRG趋势计算!D746</f>
        <v>1.929899327722584</v>
      </c>
      <c r="L747" s="1">
        <f>RRG趋势计算!G746</f>
        <v>0.7015278756263621</v>
      </c>
    </row>
    <row r="748" spans="1:12">
      <c r="A748" s="21">
        <f>RRG趋势计算!A747</f>
        <v>45649</v>
      </c>
      <c r="B748" s="1" t="str">
        <f>RRG趋势计算!H747</f>
        <v>领先</v>
      </c>
      <c r="C748" s="1" t="str">
        <f>价格指标计算!R748</f>
        <v>中性</v>
      </c>
      <c r="D748" s="1" t="str">
        <f>RRG趋势计算!F747</f>
        <v>上升</v>
      </c>
      <c r="E748" s="1" t="str">
        <f t="shared" si="33"/>
        <v>持仓</v>
      </c>
      <c r="F748" s="1" t="str">
        <f t="shared" si="34"/>
        <v>趋势上升,趋势溢价持有</v>
      </c>
      <c r="G748" s="20" t="str">
        <f t="shared" si="35"/>
        <v>持仓</v>
      </c>
      <c r="I748" s="1">
        <f>价格指标计算!B748</f>
        <v>2.2363</v>
      </c>
      <c r="J748" s="1">
        <f>价格指标计算!Q748</f>
        <v>0.44400000000000001</v>
      </c>
      <c r="K748" s="1">
        <f>RRG趋势计算!D747</f>
        <v>1.7972153135771052</v>
      </c>
      <c r="L748" s="1">
        <f>RRG趋势计算!G747</f>
        <v>0.41037173011639894</v>
      </c>
    </row>
    <row r="749" spans="1:12">
      <c r="A749" s="21">
        <f>RRG趋势计算!A748</f>
        <v>45650</v>
      </c>
      <c r="B749" s="1" t="str">
        <f>RRG趋势计算!H748</f>
        <v>领先</v>
      </c>
      <c r="C749" s="1" t="str">
        <f>价格指标计算!R749</f>
        <v>中性</v>
      </c>
      <c r="D749" s="1" t="str">
        <f>RRG趋势计算!F748</f>
        <v>上升</v>
      </c>
      <c r="E749" s="1" t="str">
        <f t="shared" si="33"/>
        <v>持仓</v>
      </c>
      <c r="F749" s="1" t="str">
        <f t="shared" si="34"/>
        <v>趋势上升,趋势溢价持有</v>
      </c>
      <c r="G749" s="20" t="str">
        <f t="shared" si="35"/>
        <v>持仓</v>
      </c>
      <c r="I749" s="1">
        <f>价格指标计算!B749</f>
        <v>2.2454000000000001</v>
      </c>
      <c r="J749" s="1">
        <f>价格指标计算!Q749</f>
        <v>0.45</v>
      </c>
      <c r="K749" s="1">
        <f>RRG趋势计算!D748</f>
        <v>1.6106771074432702</v>
      </c>
      <c r="L749" s="1">
        <f>RRG趋势计算!G748</f>
        <v>9.4485981952030507E-2</v>
      </c>
    </row>
    <row r="750" spans="1:12">
      <c r="A750" s="21">
        <f>RRG趋势计算!A749</f>
        <v>45651</v>
      </c>
      <c r="B750" s="1" t="str">
        <f>RRG趋势计算!H749</f>
        <v>减弱</v>
      </c>
      <c r="C750" s="1" t="str">
        <f>价格指标计算!R750</f>
        <v>中性</v>
      </c>
      <c r="D750" s="1" t="str">
        <f>RRG趋势计算!F749</f>
        <v>上升</v>
      </c>
      <c r="E750" s="1" t="str">
        <f t="shared" si="33"/>
        <v>持仓</v>
      </c>
      <c r="F750" s="1" t="str">
        <f t="shared" si="34"/>
        <v>趋势上升,趋势溢价持有</v>
      </c>
      <c r="G750" s="20" t="str">
        <f t="shared" si="35"/>
        <v>持仓</v>
      </c>
      <c r="I750" s="1">
        <f>价格指标计算!B750</f>
        <v>2.2553999999999998</v>
      </c>
      <c r="J750" s="1">
        <f>价格指标计算!Q750</f>
        <v>0.40850000000000003</v>
      </c>
      <c r="K750" s="1">
        <f>RRG趋势计算!D749</f>
        <v>1.48550164900767</v>
      </c>
      <c r="L750" s="1">
        <f>RRG趋势计算!G749</f>
        <v>-6.7183301563655817E-2</v>
      </c>
    </row>
    <row r="751" spans="1:12">
      <c r="A751" s="21">
        <f>RRG趋势计算!A750</f>
        <v>45652</v>
      </c>
      <c r="B751" s="1" t="str">
        <f>RRG趋势计算!H750</f>
        <v>减弱</v>
      </c>
      <c r="C751" s="1" t="str">
        <f>价格指标计算!R751</f>
        <v>中性</v>
      </c>
      <c r="D751" s="1" t="str">
        <f>RRG趋势计算!F750</f>
        <v>上升</v>
      </c>
      <c r="E751" s="1" t="str">
        <f t="shared" si="33"/>
        <v>持仓</v>
      </c>
      <c r="F751" s="1" t="str">
        <f t="shared" si="34"/>
        <v>趋势上升,趋势溢价持有</v>
      </c>
      <c r="G751" s="20" t="str">
        <f t="shared" si="35"/>
        <v>持仓</v>
      </c>
      <c r="I751" s="1">
        <f>价格指标计算!B751</f>
        <v>2.2553999999999998</v>
      </c>
      <c r="J751" s="1">
        <f>价格指标计算!Q751</f>
        <v>0.46400000000000002</v>
      </c>
      <c r="K751" s="1">
        <f>RRG趋势计算!D750</f>
        <v>1.3575627448621397</v>
      </c>
      <c r="L751" s="1">
        <f>RRG趋势计算!G750</f>
        <v>-0.24812577921675683</v>
      </c>
    </row>
    <row r="752" spans="1:12">
      <c r="A752" s="21">
        <f>RRG趋势计算!A751</f>
        <v>45653</v>
      </c>
      <c r="B752" s="1" t="str">
        <f>RRG趋势计算!H751</f>
        <v>减弱</v>
      </c>
      <c r="C752" s="1" t="str">
        <f>价格指标计算!R752</f>
        <v>中性</v>
      </c>
      <c r="D752" s="1" t="str">
        <f>RRG趋势计算!F751</f>
        <v>上升</v>
      </c>
      <c r="E752" s="1" t="str">
        <f t="shared" si="33"/>
        <v>持仓</v>
      </c>
      <c r="F752" s="1" t="str">
        <f t="shared" si="34"/>
        <v>趋势上升,趋势溢价持有</v>
      </c>
      <c r="G752" s="20" t="str">
        <f t="shared" si="35"/>
        <v>持仓</v>
      </c>
      <c r="I752" s="1">
        <f>价格指标计算!B752</f>
        <v>2.2412999999999998</v>
      </c>
      <c r="J752" s="1">
        <f>价格指标计算!Q752</f>
        <v>0.46400000000000002</v>
      </c>
      <c r="K752" s="1">
        <f>RRG趋势计算!D751</f>
        <v>1.3485268987531773</v>
      </c>
      <c r="L752" s="1">
        <f>RRG趋势计算!G751</f>
        <v>-0.5062556057793266</v>
      </c>
    </row>
    <row r="753" spans="1:12">
      <c r="A753" s="21">
        <f>RRG趋势计算!A752</f>
        <v>45656</v>
      </c>
      <c r="B753" s="1" t="str">
        <f>RRG趋势计算!H752</f>
        <v>减弱</v>
      </c>
      <c r="C753" s="1" t="str">
        <f>价格指标计算!R753</f>
        <v>中性</v>
      </c>
      <c r="D753" s="1" t="str">
        <f>RRG趋势计算!F752</f>
        <v>上升</v>
      </c>
      <c r="E753" s="1" t="str">
        <f t="shared" si="33"/>
        <v>持仓</v>
      </c>
      <c r="F753" s="1" t="str">
        <f t="shared" si="34"/>
        <v>趋势上升,趋势溢价持有</v>
      </c>
      <c r="G753" s="20" t="str">
        <f t="shared" si="35"/>
        <v>持仓</v>
      </c>
      <c r="I753" s="1">
        <f>价格指标计算!B753</f>
        <v>2.2564000000000002</v>
      </c>
      <c r="J753" s="1">
        <f>价格指标计算!Q753</f>
        <v>0.48399999999999999</v>
      </c>
      <c r="K753" s="1">
        <f>RRG趋势计算!D752</f>
        <v>1.2774988970851942</v>
      </c>
      <c r="L753" s="1">
        <f>RRG趋势计算!G752</f>
        <v>-0.59288143978926122</v>
      </c>
    </row>
    <row r="754" spans="1:12">
      <c r="A754" s="21">
        <f>RRG趋势计算!A753</f>
        <v>45657</v>
      </c>
      <c r="B754" s="1" t="str">
        <f>RRG趋势计算!H753</f>
        <v>减弱</v>
      </c>
      <c r="C754" s="1" t="str">
        <f>价格指标计算!R754</f>
        <v>中性</v>
      </c>
      <c r="D754" s="1" t="str">
        <f>RRG趋势计算!F753</f>
        <v>上升</v>
      </c>
      <c r="E754" s="1" t="str">
        <f t="shared" si="33"/>
        <v>持仓</v>
      </c>
      <c r="F754" s="1" t="str">
        <f t="shared" si="34"/>
        <v>趋势上升,趋势溢价持有</v>
      </c>
      <c r="G754" s="20" t="str">
        <f t="shared" si="35"/>
        <v>持仓</v>
      </c>
      <c r="I754" s="1">
        <f>价格指标计算!B754</f>
        <v>2.2240000000000002</v>
      </c>
      <c r="J754" s="1">
        <f>价格指标计算!Q754</f>
        <v>0.44600000000000001</v>
      </c>
      <c r="K754" s="1">
        <f>RRG趋势计算!D753</f>
        <v>1.3523979712062761</v>
      </c>
      <c r="L754" s="1">
        <f>RRG趋势计算!G753</f>
        <v>-0.57769145191519655</v>
      </c>
    </row>
    <row r="755" spans="1:12">
      <c r="A755" s="21">
        <f>RRG趋势计算!A754</f>
        <v>45659</v>
      </c>
      <c r="B755" s="1" t="str">
        <f>RRG趋势计算!H754</f>
        <v>减弱</v>
      </c>
      <c r="C755" s="1" t="str">
        <f>价格指标计算!R755</f>
        <v>中性</v>
      </c>
      <c r="D755" s="1" t="str">
        <f>RRG趋势计算!F754</f>
        <v>上升</v>
      </c>
      <c r="E755" s="1" t="str">
        <f t="shared" si="33"/>
        <v>持仓</v>
      </c>
      <c r="F755" s="1" t="str">
        <f t="shared" si="34"/>
        <v>趋势上升,趋势溢价持有</v>
      </c>
      <c r="G755" s="20" t="str">
        <f t="shared" si="35"/>
        <v>持仓</v>
      </c>
      <c r="I755" s="1">
        <f>价格指标计算!B755</f>
        <v>2.1861999999999999</v>
      </c>
      <c r="J755" s="1">
        <f>价格指标计算!Q755</f>
        <v>0.46750000000000003</v>
      </c>
      <c r="K755" s="1">
        <f>RRG趋势计算!D754</f>
        <v>1.6116323627701767</v>
      </c>
      <c r="L755" s="1">
        <f>RRG趋势计算!G754</f>
        <v>-0.54509297158673586</v>
      </c>
    </row>
    <row r="756" spans="1:12">
      <c r="A756" s="21">
        <f>RRG趋势计算!A755</f>
        <v>45660</v>
      </c>
      <c r="B756" s="1" t="str">
        <f>RRG趋势计算!H755</f>
        <v>减弱</v>
      </c>
      <c r="C756" s="1" t="str">
        <f>价格指标计算!R756</f>
        <v>中性</v>
      </c>
      <c r="D756" s="1" t="str">
        <f>RRG趋势计算!F755</f>
        <v>上升</v>
      </c>
      <c r="E756" s="1" t="str">
        <f t="shared" si="33"/>
        <v>持仓</v>
      </c>
      <c r="F756" s="1" t="str">
        <f t="shared" si="34"/>
        <v>趋势上升,趋势溢价持有</v>
      </c>
      <c r="G756" s="20" t="str">
        <f t="shared" si="35"/>
        <v>持仓</v>
      </c>
      <c r="I756" s="1">
        <f>价格指标计算!B756</f>
        <v>2.1392000000000002</v>
      </c>
      <c r="J756" s="1">
        <f>价格指标计算!Q756</f>
        <v>0.438</v>
      </c>
      <c r="K756" s="1">
        <f>RRG趋势计算!D755</f>
        <v>1.7995216560862115</v>
      </c>
      <c r="L756" s="1">
        <f>RRG趋势计算!G755</f>
        <v>-0.48972799890916185</v>
      </c>
    </row>
    <row r="757" spans="1:12">
      <c r="A757" s="21">
        <f>RRG趋势计算!A756</f>
        <v>45663</v>
      </c>
      <c r="B757" s="1" t="str">
        <f>RRG趋势计算!H756</f>
        <v>减弱</v>
      </c>
      <c r="C757" s="1" t="str">
        <f>价格指标计算!R757</f>
        <v>中性</v>
      </c>
      <c r="D757" s="1" t="str">
        <f>RRG趋势计算!F756</f>
        <v>上升</v>
      </c>
      <c r="E757" s="1" t="str">
        <f t="shared" si="33"/>
        <v>持仓</v>
      </c>
      <c r="F757" s="1" t="str">
        <f t="shared" si="34"/>
        <v>趋势上升,趋势溢价持有</v>
      </c>
      <c r="G757" s="20" t="str">
        <f t="shared" si="35"/>
        <v>持仓</v>
      </c>
      <c r="I757" s="1">
        <f>价格指标计算!B757</f>
        <v>2.1353</v>
      </c>
      <c r="J757" s="1">
        <f>价格指标计算!Q757</f>
        <v>0.44400000000000001</v>
      </c>
      <c r="K757" s="1">
        <f>RRG趋势计算!D756</f>
        <v>1.8113395430332968</v>
      </c>
      <c r="L757" s="1">
        <f>RRG趋势计算!G756</f>
        <v>-0.43047422028132942</v>
      </c>
    </row>
    <row r="758" spans="1:12">
      <c r="A758" s="21">
        <f>RRG趋势计算!A757</f>
        <v>45664</v>
      </c>
      <c r="B758" s="1" t="str">
        <f>RRG趋势计算!H757</f>
        <v>减弱</v>
      </c>
      <c r="C758" s="1" t="str">
        <f>价格指标计算!R758</f>
        <v>中性</v>
      </c>
      <c r="D758" s="1" t="str">
        <f>RRG趋势计算!F757</f>
        <v>上升</v>
      </c>
      <c r="E758" s="1" t="str">
        <f t="shared" si="33"/>
        <v>持仓</v>
      </c>
      <c r="F758" s="1" t="str">
        <f t="shared" si="34"/>
        <v>趋势上升,趋势溢价持有</v>
      </c>
      <c r="G758" s="20" t="str">
        <f t="shared" si="35"/>
        <v>持仓</v>
      </c>
      <c r="I758" s="1">
        <f>价格指标计算!B758</f>
        <v>2.1305999999999998</v>
      </c>
      <c r="J758" s="1">
        <f>价格指标计算!Q758</f>
        <v>0.39850000000000002</v>
      </c>
      <c r="K758" s="1">
        <f>RRG趋势计算!D757</f>
        <v>1.7239868610594788</v>
      </c>
      <c r="L758" s="1">
        <f>RRG趋势计算!G757</f>
        <v>-0.37116751873516041</v>
      </c>
    </row>
    <row r="759" spans="1:12">
      <c r="A759" s="21">
        <f>RRG趋势计算!A758</f>
        <v>45665</v>
      </c>
      <c r="B759" s="1" t="str">
        <f>RRG趋势计算!H758</f>
        <v>减弱</v>
      </c>
      <c r="C759" s="1" t="str">
        <f>价格指标计算!R759</f>
        <v>中性</v>
      </c>
      <c r="D759" s="1" t="str">
        <f>RRG趋势计算!F758</f>
        <v>上升</v>
      </c>
      <c r="E759" s="1" t="str">
        <f t="shared" si="33"/>
        <v>持仓</v>
      </c>
      <c r="F759" s="1" t="str">
        <f t="shared" si="34"/>
        <v>趋势上升,趋势溢价持有</v>
      </c>
      <c r="G759" s="20" t="str">
        <f t="shared" si="35"/>
        <v>持仓</v>
      </c>
      <c r="I759" s="1">
        <f>价格指标计算!B759</f>
        <v>2.1154999999999999</v>
      </c>
      <c r="J759" s="1">
        <f>价格指标计算!Q759</f>
        <v>0.35099999999999998</v>
      </c>
      <c r="K759" s="1">
        <f>RRG趋势计算!D758</f>
        <v>1.7404731375586069</v>
      </c>
      <c r="L759" s="1">
        <f>RRG趋势计算!G758</f>
        <v>-0.18299827192713725</v>
      </c>
    </row>
    <row r="760" spans="1:12">
      <c r="A760" s="21">
        <f>RRG趋势计算!A759</f>
        <v>45666</v>
      </c>
      <c r="B760" s="1" t="str">
        <f>RRG趋势计算!H759</f>
        <v>减弱</v>
      </c>
      <c r="C760" s="1" t="str">
        <f>价格指标计算!R760</f>
        <v>中性</v>
      </c>
      <c r="D760" s="1" t="str">
        <f>RRG趋势计算!F759</f>
        <v>上升</v>
      </c>
      <c r="E760" s="1" t="str">
        <f t="shared" si="33"/>
        <v>持仓</v>
      </c>
      <c r="F760" s="1" t="str">
        <f t="shared" si="34"/>
        <v>趋势上升,趋势溢价持有</v>
      </c>
      <c r="G760" s="20" t="str">
        <f t="shared" si="35"/>
        <v>持仓</v>
      </c>
      <c r="I760" s="1">
        <f>价格指标计算!B760</f>
        <v>2.1404999999999998</v>
      </c>
      <c r="J760" s="1">
        <f>价格指标计算!Q760</f>
        <v>0.34500000000000003</v>
      </c>
      <c r="K760" s="1">
        <f>RRG趋势计算!D759</f>
        <v>1.6577260752564715</v>
      </c>
      <c r="L760" s="1">
        <f>RRG趋势计算!G759</f>
        <v>-0.27217325246611246</v>
      </c>
    </row>
    <row r="761" spans="1:12">
      <c r="A761" s="21">
        <f>RRG趋势计算!A760</f>
        <v>45667</v>
      </c>
      <c r="B761" s="1" t="str">
        <f>RRG趋势计算!H760</f>
        <v>减弱</v>
      </c>
      <c r="C761" s="1" t="str">
        <f>价格指标计算!R761</f>
        <v>中性</v>
      </c>
      <c r="D761" s="1" t="str">
        <f>RRG趋势计算!F760</f>
        <v>上升</v>
      </c>
      <c r="E761" s="1" t="str">
        <f t="shared" si="33"/>
        <v>持仓</v>
      </c>
      <c r="F761" s="1" t="str">
        <f t="shared" si="34"/>
        <v>趋势上升,趋势溢价持有</v>
      </c>
      <c r="G761" s="20" t="str">
        <f t="shared" si="35"/>
        <v>持仓</v>
      </c>
      <c r="I761" s="1">
        <f>价格指标计算!B761</f>
        <v>2.1389</v>
      </c>
      <c r="J761" s="1">
        <f>价格指标计算!Q761</f>
        <v>0.36699999999999999</v>
      </c>
      <c r="K761" s="1">
        <f>RRG趋势计算!D760</f>
        <v>1.5941252253250271</v>
      </c>
      <c r="L761" s="1">
        <f>RRG趋势计算!G760</f>
        <v>-0.20309008825207808</v>
      </c>
    </row>
    <row r="762" spans="1:12">
      <c r="A762" s="21">
        <f>RRG趋势计算!A761</f>
        <v>45670</v>
      </c>
      <c r="B762" s="1" t="str">
        <f>RRG趋势计算!H761</f>
        <v>减弱</v>
      </c>
      <c r="C762" s="1" t="str">
        <f>价格指标计算!R762</f>
        <v>中性</v>
      </c>
      <c r="D762" s="1" t="str">
        <f>RRG趋势计算!F761</f>
        <v>上升</v>
      </c>
      <c r="E762" s="1" t="str">
        <f t="shared" si="33"/>
        <v>持仓</v>
      </c>
      <c r="F762" s="1" t="str">
        <f t="shared" si="34"/>
        <v>趋势上升,趋势溢价持有</v>
      </c>
      <c r="G762" s="20" t="str">
        <f t="shared" si="35"/>
        <v>持仓</v>
      </c>
      <c r="I762" s="1">
        <f>价格指标计算!B762</f>
        <v>2.1631999999999998</v>
      </c>
      <c r="J762" s="1">
        <f>价格指标计算!Q762</f>
        <v>0.35100000000000003</v>
      </c>
      <c r="K762" s="1">
        <f>RRG趋势计算!D761</f>
        <v>1.4993115455976369</v>
      </c>
      <c r="L762" s="1">
        <f>RRG趋势计算!G761</f>
        <v>-0.11136556184563329</v>
      </c>
    </row>
    <row r="763" spans="1:12">
      <c r="A763" s="21">
        <f>RRG趋势计算!A762</f>
        <v>45671</v>
      </c>
      <c r="B763" s="1" t="str">
        <f>RRG趋势计算!H762</f>
        <v>减弱</v>
      </c>
      <c r="C763" s="1" t="str">
        <f>价格指标计算!R763</f>
        <v>中性</v>
      </c>
      <c r="D763" s="1" t="str">
        <f>RRG趋势计算!F762</f>
        <v>上升</v>
      </c>
      <c r="E763" s="1" t="str">
        <f t="shared" si="33"/>
        <v>持仓</v>
      </c>
      <c r="F763" s="1" t="str">
        <f t="shared" si="34"/>
        <v>趋势上升,趋势溢价持有</v>
      </c>
      <c r="G763" s="20" t="str">
        <f t="shared" si="35"/>
        <v>持仓</v>
      </c>
      <c r="I763" s="1">
        <f>价格指标计算!B763</f>
        <v>2.1577000000000002</v>
      </c>
      <c r="J763" s="1">
        <f>价格指标计算!Q763</f>
        <v>0.38850000000000001</v>
      </c>
      <c r="K763" s="1">
        <f>RRG趋势计算!D762</f>
        <v>1.4627755113533203</v>
      </c>
      <c r="L763" s="1">
        <f>RRG趋势计算!G762</f>
        <v>-2.2726137654349721E-2</v>
      </c>
    </row>
    <row r="764" spans="1:12">
      <c r="A764" s="21">
        <f>RRG趋势计算!A763</f>
        <v>45672</v>
      </c>
      <c r="B764" s="1" t="str">
        <f>RRG趋势计算!H763</f>
        <v>领先</v>
      </c>
      <c r="C764" s="1" t="str">
        <f>价格指标计算!R764</f>
        <v>中性</v>
      </c>
      <c r="D764" s="1" t="str">
        <f>RRG趋势计算!F763</f>
        <v>上升</v>
      </c>
      <c r="E764" s="1" t="str">
        <f t="shared" si="33"/>
        <v>持仓</v>
      </c>
      <c r="F764" s="1" t="str">
        <f t="shared" si="34"/>
        <v>趋势上升,趋势溢价持有</v>
      </c>
      <c r="G764" s="20" t="str">
        <f t="shared" si="35"/>
        <v>持仓</v>
      </c>
      <c r="I764" s="1">
        <f>价格指标计算!B764</f>
        <v>2.1455000000000002</v>
      </c>
      <c r="J764" s="1">
        <f>价格指标计算!Q764</f>
        <v>0.36699999999999999</v>
      </c>
      <c r="K764" s="1">
        <f>RRG趋势计算!D763</f>
        <v>1.4905823817917163</v>
      </c>
      <c r="L764" s="1">
        <f>RRG趋势计算!G763</f>
        <v>0.13301963692957663</v>
      </c>
    </row>
    <row r="765" spans="1:12">
      <c r="A765" s="21">
        <f>RRG趋势计算!A764</f>
        <v>45673</v>
      </c>
      <c r="B765" s="1" t="str">
        <f>RRG趋势计算!H764</f>
        <v>领先</v>
      </c>
      <c r="C765" s="1" t="str">
        <f>价格指标计算!R765</f>
        <v>中性</v>
      </c>
      <c r="D765" s="1" t="str">
        <f>RRG趋势计算!F764</f>
        <v>上升</v>
      </c>
      <c r="E765" s="1" t="str">
        <f t="shared" si="33"/>
        <v>持仓</v>
      </c>
      <c r="F765" s="1" t="str">
        <f t="shared" si="34"/>
        <v>趋势上升,趋势溢价持有</v>
      </c>
      <c r="G765" s="20" t="str">
        <f t="shared" si="35"/>
        <v>持仓</v>
      </c>
      <c r="I765" s="1">
        <f>价格指标计算!B765</f>
        <v>2.1465999999999998</v>
      </c>
      <c r="J765" s="1">
        <f>价格指标计算!Q765</f>
        <v>0.32950000000000002</v>
      </c>
      <c r="K765" s="1">
        <f>RRG趋势计算!D764</f>
        <v>1.4998006900280636</v>
      </c>
      <c r="L765" s="1">
        <f>RRG趋势计算!G764</f>
        <v>0.15127379127488627</v>
      </c>
    </row>
    <row r="766" spans="1:12">
      <c r="A766" s="21">
        <f>RRG趋势计算!A765</f>
        <v>45674</v>
      </c>
      <c r="B766" s="1" t="str">
        <f>RRG趋势计算!H765</f>
        <v>领先</v>
      </c>
      <c r="C766" s="1" t="str">
        <f>价格指标计算!R766</f>
        <v>中性</v>
      </c>
      <c r="D766" s="1" t="str">
        <f>RRG趋势计算!F765</f>
        <v>上升</v>
      </c>
      <c r="E766" s="1" t="str">
        <f t="shared" si="33"/>
        <v>持仓</v>
      </c>
      <c r="F766" s="1" t="str">
        <f t="shared" si="34"/>
        <v>趋势上升,趋势溢价持有</v>
      </c>
      <c r="G766" s="20" t="str">
        <f t="shared" si="35"/>
        <v>持仓</v>
      </c>
      <c r="I766" s="1">
        <f>价格指标计算!B766</f>
        <v>2.1617999999999999</v>
      </c>
      <c r="J766" s="1">
        <f>价格指标计算!Q766</f>
        <v>0.35900000000000004</v>
      </c>
      <c r="K766" s="1">
        <f>RRG趋势计算!D765</f>
        <v>1.419699053441148</v>
      </c>
      <c r="L766" s="1">
        <f>RRG趋势计算!G765</f>
        <v>0.14220015635595384</v>
      </c>
    </row>
    <row r="767" spans="1:12">
      <c r="A767" s="21">
        <f>RRG趋势计算!A766</f>
        <v>45677</v>
      </c>
      <c r="B767" s="1" t="str">
        <f>RRG趋势计算!H766</f>
        <v>减弱</v>
      </c>
      <c r="C767" s="1" t="str">
        <f>价格指标计算!R767</f>
        <v>中性</v>
      </c>
      <c r="D767" s="1" t="str">
        <f>RRG趋势计算!F766</f>
        <v>上升</v>
      </c>
      <c r="E767" s="1" t="str">
        <f t="shared" si="33"/>
        <v>持仓</v>
      </c>
      <c r="F767" s="1" t="str">
        <f t="shared" si="34"/>
        <v>趋势上升,趋势溢价持有</v>
      </c>
      <c r="G767" s="20" t="str">
        <f t="shared" si="35"/>
        <v>持仓</v>
      </c>
      <c r="I767" s="1">
        <f>价格指标计算!B767</f>
        <v>2.1619999999999999</v>
      </c>
      <c r="J767" s="1">
        <f>价格指标计算!Q767</f>
        <v>0.32350000000000001</v>
      </c>
      <c r="K767" s="1">
        <f>RRG趋势计算!D766</f>
        <v>1.2972545849402772</v>
      </c>
      <c r="L767" s="1">
        <f>RRG趋势计算!G766</f>
        <v>-5.5143386265998906E-2</v>
      </c>
    </row>
    <row r="768" spans="1:12">
      <c r="A768" s="21">
        <f>RRG趋势计算!A767</f>
        <v>45678</v>
      </c>
      <c r="B768" s="1" t="str">
        <f>RRG趋势计算!H767</f>
        <v>减弱</v>
      </c>
      <c r="C768" s="1" t="str">
        <f>价格指标计算!R768</f>
        <v>中性</v>
      </c>
      <c r="D768" s="1" t="str">
        <f>RRG趋势计算!F767</f>
        <v>上升</v>
      </c>
      <c r="E768" s="1" t="str">
        <f t="shared" si="33"/>
        <v>持仓</v>
      </c>
      <c r="F768" s="1" t="str">
        <f t="shared" si="34"/>
        <v>趋势上升,趋势溢价持有</v>
      </c>
      <c r="G768" s="20" t="str">
        <f t="shared" si="35"/>
        <v>持仓</v>
      </c>
      <c r="I768" s="1">
        <f>价格指标计算!B768</f>
        <v>2.1631</v>
      </c>
      <c r="J768" s="1">
        <f>价格指标计算!Q768</f>
        <v>0.42050000000000004</v>
      </c>
      <c r="K768" s="1">
        <f>RRG趋势计算!D767</f>
        <v>1.1651289601979364</v>
      </c>
      <c r="L768" s="1">
        <f>RRG趋势计算!G767</f>
        <v>-0.4465034025722403</v>
      </c>
    </row>
    <row r="769" spans="1:12">
      <c r="A769" s="21">
        <f>RRG趋势计算!A768</f>
        <v>45679</v>
      </c>
      <c r="B769" s="1" t="str">
        <f>RRG趋势计算!H768</f>
        <v>减弱</v>
      </c>
      <c r="C769" s="1" t="str">
        <f>价格指标计算!R769</f>
        <v>中性</v>
      </c>
      <c r="D769" s="1" t="str">
        <f>RRG趋势计算!F768</f>
        <v>上升</v>
      </c>
      <c r="E769" s="1" t="str">
        <f t="shared" si="33"/>
        <v>持仓</v>
      </c>
      <c r="F769" s="1" t="str">
        <f t="shared" si="34"/>
        <v>趋势上升,趋势溢价持有</v>
      </c>
      <c r="G769" s="20" t="str">
        <f t="shared" si="35"/>
        <v>持仓</v>
      </c>
      <c r="I769" s="1">
        <f>价格指标计算!B769</f>
        <v>2.1606000000000001</v>
      </c>
      <c r="J769" s="1">
        <f>价格指标计算!Q769</f>
        <v>0.38900000000000001</v>
      </c>
      <c r="K769" s="1">
        <f>RRG趋势计算!D768</f>
        <v>1.1367709883856936</v>
      </c>
      <c r="L769" s="1">
        <f>RRG趋势计算!G768</f>
        <v>-0.66275066770051794</v>
      </c>
    </row>
    <row r="770" spans="1:12">
      <c r="A770" s="21">
        <f>RRG趋势计算!A769</f>
        <v>45680</v>
      </c>
      <c r="B770" s="1" t="str">
        <f>RRG趋势计算!H769</f>
        <v>减弱</v>
      </c>
      <c r="C770" s="1" t="str">
        <f>价格指标计算!R770</f>
        <v>中性</v>
      </c>
      <c r="D770" s="1" t="str">
        <f>RRG趋势计算!F769</f>
        <v>上升</v>
      </c>
      <c r="E770" s="1" t="str">
        <f t="shared" si="33"/>
        <v>持仓</v>
      </c>
      <c r="F770" s="1" t="str">
        <f t="shared" si="34"/>
        <v>趋势上升,趋势溢价持有</v>
      </c>
      <c r="G770" s="20" t="str">
        <f t="shared" si="35"/>
        <v>持仓</v>
      </c>
      <c r="I770" s="1">
        <f>价格指标计算!B770</f>
        <v>2.1499000000000001</v>
      </c>
      <c r="J770" s="1">
        <f>价格指标计算!Q770</f>
        <v>0.28000000000000003</v>
      </c>
      <c r="K770" s="1">
        <f>RRG趋势计算!D769</f>
        <v>1.0761757958520635</v>
      </c>
      <c r="L770" s="1">
        <f>RRG趋势计算!G769</f>
        <v>-0.73516374718123334</v>
      </c>
    </row>
    <row r="771" spans="1:12">
      <c r="A771" s="21">
        <f>RRG趋势计算!A770</f>
        <v>45681</v>
      </c>
      <c r="B771" s="1" t="str">
        <f>RRG趋势计算!H770</f>
        <v>减弱</v>
      </c>
      <c r="C771" s="1" t="str">
        <f>价格指标计算!R771</f>
        <v>中性</v>
      </c>
      <c r="D771" s="1" t="str">
        <f>RRG趋势计算!F770</f>
        <v>上升</v>
      </c>
      <c r="E771" s="1" t="str">
        <f t="shared" si="33"/>
        <v>持仓</v>
      </c>
      <c r="F771" s="1" t="str">
        <f t="shared" si="34"/>
        <v>趋势上升,趋势溢价持有</v>
      </c>
      <c r="G771" s="20" t="str">
        <f t="shared" si="35"/>
        <v>持仓</v>
      </c>
      <c r="I771" s="1">
        <f>价格指标计算!B771</f>
        <v>2.1598999999999999</v>
      </c>
      <c r="J771" s="1">
        <f>价格指标计算!Q771</f>
        <v>0.3155</v>
      </c>
      <c r="K771" s="1">
        <f>RRG趋势计算!D770</f>
        <v>1.0170706787656858</v>
      </c>
      <c r="L771" s="1">
        <f>RRG趋势计算!G770</f>
        <v>-0.70691618229379305</v>
      </c>
    </row>
    <row r="772" spans="1:12">
      <c r="A772" s="21">
        <f>RRG趋势计算!A771</f>
        <v>45683</v>
      </c>
      <c r="B772" s="1" t="str">
        <f>RRG趋势计算!H771</f>
        <v>减弱</v>
      </c>
      <c r="C772" s="1" t="str">
        <f>价格指标计算!R772</f>
        <v>中性</v>
      </c>
      <c r="D772" s="1" t="str">
        <f>RRG趋势计算!F771</f>
        <v>上升</v>
      </c>
      <c r="E772" s="1" t="str">
        <f t="shared" si="33"/>
        <v>持仓</v>
      </c>
      <c r="F772" s="1" t="str">
        <f t="shared" si="34"/>
        <v>趋势上升,趋势溢价持有</v>
      </c>
      <c r="G772" s="20" t="str">
        <f t="shared" si="35"/>
        <v>持仓</v>
      </c>
      <c r="I772" s="1">
        <f>价格指标计算!B772</f>
        <v>2.1564999999999999</v>
      </c>
      <c r="J772" s="1">
        <f>价格指标计算!Q772</f>
        <v>0.3135</v>
      </c>
      <c r="K772" s="1">
        <f>RRG趋势计算!D771</f>
        <v>0.96602630032702752</v>
      </c>
      <c r="L772" s="1">
        <f>RRG趋势计算!G771</f>
        <v>-0.77444683723157937</v>
      </c>
    </row>
    <row r="773" spans="1:12">
      <c r="A773" s="21">
        <f>RRG趋势计算!A772</f>
        <v>45684</v>
      </c>
      <c r="B773" s="1" t="str">
        <f>RRG趋势计算!H772</f>
        <v>减弱</v>
      </c>
      <c r="C773" s="1" t="str">
        <f>价格指标计算!R773</f>
        <v>中性</v>
      </c>
      <c r="D773" s="1" t="str">
        <f>RRG趋势计算!F772</f>
        <v>上升</v>
      </c>
      <c r="E773" s="1" t="str">
        <f t="shared" ref="E773:E836" si="36">IF(OR(B773="",C773="",D773=""),"",IF(D773="上升","持仓",IF(AND(B773="减弱",C773="贵"),"空仓",IF(AND(B773="减弱",C773="中性"),"空仓",IF(AND(B773="改善",C773="贵"),"空仓",IF(B773="滞后","空仓","持仓"))))))</f>
        <v>持仓</v>
      </c>
      <c r="F773" s="1" t="str">
        <f t="shared" ref="F773:F836" si="37">IF(OR(B773="",C773="",D773=""),"",IF(D773="上升","趋势上升,趋势溢价持有",IF(AND(B773="减弱",C773="贵"),"趋势减弱+价格贵+下降,卖出",IF(AND(B773="减弱",C773="中性"),"趋势减弱+中性+下降,卖出预警",IF(AND(B773="改善",C773="贵"),"趋势改善+贵+下降,卖出",IF(B773="滞后","趋势滞后+下降,空仓","趋势尚可+下降,持有"))))))</f>
        <v>趋势上升,趋势溢价持有</v>
      </c>
      <c r="G773" s="20" t="str">
        <f t="shared" ref="G773:G836" si="38">E773</f>
        <v>持仓</v>
      </c>
      <c r="I773" s="1">
        <f>价格指标计算!B773</f>
        <v>2.1434000000000002</v>
      </c>
      <c r="J773" s="1">
        <f>价格指标计算!Q773</f>
        <v>0.38700000000000001</v>
      </c>
      <c r="K773" s="1">
        <f>RRG趋势计算!D772</f>
        <v>0.85566713565665697</v>
      </c>
      <c r="L773" s="1">
        <f>RRG趋势计算!G772</f>
        <v>-0.80205893959981456</v>
      </c>
    </row>
    <row r="774" spans="1:12">
      <c r="A774" s="21">
        <f>RRG趋势计算!A773</f>
        <v>45693</v>
      </c>
      <c r="B774" s="1" t="str">
        <f>RRG趋势计算!H773</f>
        <v>减弱</v>
      </c>
      <c r="C774" s="1" t="str">
        <f>价格指标计算!R774</f>
        <v>中性</v>
      </c>
      <c r="D774" s="1" t="str">
        <f>RRG趋势计算!F773</f>
        <v>上升</v>
      </c>
      <c r="E774" s="1" t="str">
        <f t="shared" si="36"/>
        <v>持仓</v>
      </c>
      <c r="F774" s="1" t="str">
        <f t="shared" si="37"/>
        <v>趋势上升,趋势溢价持有</v>
      </c>
      <c r="G774" s="20" t="str">
        <f t="shared" si="38"/>
        <v>持仓</v>
      </c>
      <c r="I774" s="1">
        <f>价格指标计算!B774</f>
        <v>2.1406000000000001</v>
      </c>
      <c r="J774" s="1">
        <f>价格指标计算!Q774</f>
        <v>0.44400000000000001</v>
      </c>
      <c r="K774" s="1">
        <f>RRG趋势计算!D773</f>
        <v>0.83580406124577067</v>
      </c>
      <c r="L774" s="1">
        <f>RRG趋势计算!G773</f>
        <v>-0.75832116407925643</v>
      </c>
    </row>
    <row r="775" spans="1:12">
      <c r="A775" s="21">
        <f>RRG趋势计算!A774</f>
        <v>45694</v>
      </c>
      <c r="B775" s="1" t="str">
        <f>RRG趋势计算!H774</f>
        <v>减弱</v>
      </c>
      <c r="C775" s="1" t="str">
        <f>价格指标计算!R775</f>
        <v>中性</v>
      </c>
      <c r="D775" s="1" t="str">
        <f>RRG趋势计算!F774</f>
        <v>上升</v>
      </c>
      <c r="E775" s="1" t="str">
        <f t="shared" si="36"/>
        <v>持仓</v>
      </c>
      <c r="F775" s="1" t="str">
        <f t="shared" si="37"/>
        <v>趋势上升,趋势溢价持有</v>
      </c>
      <c r="G775" s="20" t="str">
        <f t="shared" si="38"/>
        <v>持仓</v>
      </c>
      <c r="I775" s="1">
        <f>价格指标计算!B775</f>
        <v>2.1297000000000001</v>
      </c>
      <c r="J775" s="1">
        <f>价格指标计算!Q775</f>
        <v>0.46550000000000002</v>
      </c>
      <c r="K775" s="1">
        <f>RRG趋势计算!D774</f>
        <v>0.88559036493720544</v>
      </c>
      <c r="L775" s="1">
        <f>RRG趋势计算!G774</f>
        <v>-0.61372118066043146</v>
      </c>
    </row>
    <row r="776" spans="1:12">
      <c r="A776" s="21">
        <f>RRG趋势计算!A775</f>
        <v>45695</v>
      </c>
      <c r="B776" s="1" t="str">
        <f>RRG趋势计算!H775</f>
        <v>减弱</v>
      </c>
      <c r="C776" s="1" t="str">
        <f>价格指标计算!R776</f>
        <v>中性</v>
      </c>
      <c r="D776" s="1" t="str">
        <f>RRG趋势计算!F775</f>
        <v>上升</v>
      </c>
      <c r="E776" s="1" t="str">
        <f t="shared" si="36"/>
        <v>持仓</v>
      </c>
      <c r="F776" s="1" t="str">
        <f t="shared" si="37"/>
        <v>趋势上升,趋势溢价持有</v>
      </c>
      <c r="G776" s="20" t="str">
        <f t="shared" si="38"/>
        <v>持仓</v>
      </c>
      <c r="I776" s="1">
        <f>价格指标计算!B776</f>
        <v>2.1276999999999999</v>
      </c>
      <c r="J776" s="1">
        <f>价格指标计算!Q776</f>
        <v>0.44</v>
      </c>
      <c r="K776" s="1">
        <f>RRG趋势计算!D775</f>
        <v>0.83558318910375018</v>
      </c>
      <c r="L776" s="1">
        <f>RRG趋势计算!G775</f>
        <v>-0.62719232224957011</v>
      </c>
    </row>
    <row r="777" spans="1:12">
      <c r="A777" s="21">
        <f>RRG趋势计算!A776</f>
        <v>45696</v>
      </c>
      <c r="B777" s="1" t="str">
        <f>RRG趋势计算!H776</f>
        <v>减弱</v>
      </c>
      <c r="C777" s="1" t="str">
        <f>价格指标计算!R777</f>
        <v>中性</v>
      </c>
      <c r="D777" s="1" t="str">
        <f>RRG趋势计算!F776</f>
        <v>上升</v>
      </c>
      <c r="E777" s="1" t="str">
        <f t="shared" si="36"/>
        <v>持仓</v>
      </c>
      <c r="F777" s="1" t="str">
        <f t="shared" si="37"/>
        <v>趋势上升,趋势溢价持有</v>
      </c>
      <c r="G777" s="20" t="str">
        <f t="shared" si="38"/>
        <v>持仓</v>
      </c>
      <c r="I777" s="1">
        <f>价格指标计算!B777</f>
        <v>2.1309</v>
      </c>
      <c r="J777" s="1">
        <f>价格指标计算!Q777</f>
        <v>0.44800000000000001</v>
      </c>
      <c r="K777" s="1">
        <f>RRG趋势计算!D776</f>
        <v>0.76400509084484369</v>
      </c>
      <c r="L777" s="1">
        <f>RRG趋势计算!G776</f>
        <v>-0.72657729094687262</v>
      </c>
    </row>
    <row r="778" spans="1:12">
      <c r="A778" s="21">
        <f>RRG趋势计算!A777</f>
        <v>45698</v>
      </c>
      <c r="B778" s="1" t="str">
        <f>RRG趋势计算!H777</f>
        <v>减弱</v>
      </c>
      <c r="C778" s="1" t="str">
        <f>价格指标计算!R778</f>
        <v>中性</v>
      </c>
      <c r="D778" s="1" t="str">
        <f>RRG趋势计算!F777</f>
        <v>上升</v>
      </c>
      <c r="E778" s="1" t="str">
        <f t="shared" si="36"/>
        <v>持仓</v>
      </c>
      <c r="F778" s="1" t="str">
        <f t="shared" si="37"/>
        <v>趋势上升,趋势溢价持有</v>
      </c>
      <c r="G778" s="20" t="str">
        <f t="shared" si="38"/>
        <v>持仓</v>
      </c>
      <c r="I778" s="1">
        <f>价格指标计算!B778</f>
        <v>2.1227</v>
      </c>
      <c r="J778" s="1">
        <f>价格指标计算!Q778</f>
        <v>0.3115</v>
      </c>
      <c r="K778" s="1">
        <f>RRG趋势计算!D777</f>
        <v>0.72072817614790008</v>
      </c>
      <c r="L778" s="1">
        <f>RRG趋势计算!G777</f>
        <v>-0.77907251388016352</v>
      </c>
    </row>
    <row r="779" spans="1:12">
      <c r="A779" s="21">
        <f>RRG趋势计算!A778</f>
        <v>45699</v>
      </c>
      <c r="B779" s="1" t="str">
        <f>RRG趋势计算!H778</f>
        <v>减弱</v>
      </c>
      <c r="C779" s="1" t="str">
        <f>价格指标计算!R779</f>
        <v>中性</v>
      </c>
      <c r="D779" s="1" t="str">
        <f>RRG趋势计算!F778</f>
        <v>上升</v>
      </c>
      <c r="E779" s="1" t="str">
        <f t="shared" si="36"/>
        <v>持仓</v>
      </c>
      <c r="F779" s="1" t="str">
        <f t="shared" si="37"/>
        <v>趋势上升,趋势溢价持有</v>
      </c>
      <c r="G779" s="20" t="str">
        <f t="shared" si="38"/>
        <v>持仓</v>
      </c>
      <c r="I779" s="1">
        <f>价格指标计算!B779</f>
        <v>2.1278999999999999</v>
      </c>
      <c r="J779" s="1">
        <f>价格指标计算!Q779</f>
        <v>0.35299999999999998</v>
      </c>
      <c r="K779" s="1">
        <f>RRG趋势计算!D778</f>
        <v>0.68639404428094686</v>
      </c>
      <c r="L779" s="1">
        <f>RRG趋势计算!G778</f>
        <v>-0.73330500916020114</v>
      </c>
    </row>
    <row r="780" spans="1:12">
      <c r="A780" s="21">
        <f>RRG趋势计算!A779</f>
        <v>45700</v>
      </c>
      <c r="B780" s="1" t="str">
        <f>RRG趋势计算!H779</f>
        <v>减弱</v>
      </c>
      <c r="C780" s="1" t="str">
        <f>价格指标计算!R780</f>
        <v>中性</v>
      </c>
      <c r="D780" s="1" t="str">
        <f>RRG趋势计算!F779</f>
        <v>上升</v>
      </c>
      <c r="E780" s="1" t="str">
        <f t="shared" si="36"/>
        <v>持仓</v>
      </c>
      <c r="F780" s="1" t="str">
        <f t="shared" si="37"/>
        <v>趋势上升,趋势溢价持有</v>
      </c>
      <c r="G780" s="20" t="str">
        <f t="shared" si="38"/>
        <v>持仓</v>
      </c>
      <c r="I780" s="1">
        <f>价格指标计算!B780</f>
        <v>2.1234999999999999</v>
      </c>
      <c r="J780" s="1">
        <f>价格指标计算!Q780</f>
        <v>0.29399999999999998</v>
      </c>
      <c r="K780" s="1">
        <f>RRG趋势计算!D779</f>
        <v>0.68844894491024711</v>
      </c>
      <c r="L780" s="1">
        <f>RRG趋势计算!G779</f>
        <v>-0.60880564003003013</v>
      </c>
    </row>
    <row r="781" spans="1:12">
      <c r="A781" s="21">
        <f>RRG趋势计算!A780</f>
        <v>45701</v>
      </c>
      <c r="B781" s="1" t="str">
        <f>RRG趋势计算!H780</f>
        <v>减弱</v>
      </c>
      <c r="C781" s="1" t="str">
        <f>价格指标计算!R781</f>
        <v>中性</v>
      </c>
      <c r="D781" s="1" t="str">
        <f>RRG趋势计算!F780</f>
        <v>上升</v>
      </c>
      <c r="E781" s="1" t="str">
        <f t="shared" si="36"/>
        <v>持仓</v>
      </c>
      <c r="F781" s="1" t="str">
        <f t="shared" si="37"/>
        <v>趋势上升,趋势溢价持有</v>
      </c>
      <c r="G781" s="20" t="str">
        <f t="shared" si="38"/>
        <v>持仓</v>
      </c>
      <c r="I781" s="1">
        <f>价格指标计算!B781</f>
        <v>2.1242000000000001</v>
      </c>
      <c r="J781" s="1">
        <f>价格指标计算!Q781</f>
        <v>0.28800000000000003</v>
      </c>
      <c r="K781" s="1">
        <f>RRG趋势计算!D780</f>
        <v>0.67887407458460114</v>
      </c>
      <c r="L781" s="1">
        <f>RRG趋势计算!G780</f>
        <v>-0.4862548856133353</v>
      </c>
    </row>
    <row r="782" spans="1:12">
      <c r="A782" s="21">
        <f>RRG趋势计算!A781</f>
        <v>45702</v>
      </c>
      <c r="B782" s="1" t="str">
        <f>RRG趋势计算!H781</f>
        <v>减弱</v>
      </c>
      <c r="C782" s="1" t="str">
        <f>价格指标计算!R782</f>
        <v>中性</v>
      </c>
      <c r="D782" s="1" t="str">
        <f>RRG趋势计算!F781</f>
        <v>上升</v>
      </c>
      <c r="E782" s="1" t="str">
        <f t="shared" si="36"/>
        <v>持仓</v>
      </c>
      <c r="F782" s="1" t="str">
        <f t="shared" si="37"/>
        <v>趋势上升,趋势溢价持有</v>
      </c>
      <c r="G782" s="20" t="str">
        <f t="shared" si="38"/>
        <v>持仓</v>
      </c>
      <c r="I782" s="1">
        <f>价格指标计算!B782</f>
        <v>2.1339000000000001</v>
      </c>
      <c r="J782" s="1">
        <f>价格指标计算!Q782</f>
        <v>0.26250000000000001</v>
      </c>
      <c r="K782" s="1">
        <f>RRG趋势计算!D781</f>
        <v>0.63736588352183432</v>
      </c>
      <c r="L782" s="1">
        <f>RRG趋势计算!G781</f>
        <v>-0.49940510486385925</v>
      </c>
    </row>
    <row r="783" spans="1:12">
      <c r="A783" s="21">
        <f>RRG趋势计算!A782</f>
        <v>45705</v>
      </c>
      <c r="B783" s="1" t="str">
        <f>RRG趋势计算!H782</f>
        <v>减弱</v>
      </c>
      <c r="C783" s="1" t="str">
        <f>价格指标计算!R783</f>
        <v>中性</v>
      </c>
      <c r="D783" s="1" t="str">
        <f>RRG趋势计算!F782</f>
        <v>上升</v>
      </c>
      <c r="E783" s="1" t="str">
        <f t="shared" si="36"/>
        <v>持仓</v>
      </c>
      <c r="F783" s="1" t="str">
        <f t="shared" si="37"/>
        <v>趋势上升,趋势溢价持有</v>
      </c>
      <c r="G783" s="20" t="str">
        <f t="shared" si="38"/>
        <v>持仓</v>
      </c>
      <c r="I783" s="1">
        <f>价格指标计算!B783</f>
        <v>2.1434000000000002</v>
      </c>
      <c r="J783" s="1">
        <f>价格指标计算!Q783</f>
        <v>0.2545</v>
      </c>
      <c r="K783" s="1">
        <f>RRG趋势计算!D782</f>
        <v>0.54100191363870564</v>
      </c>
      <c r="L783" s="1">
        <f>RRG趋势计算!G782</f>
        <v>-0.53517388221335782</v>
      </c>
    </row>
    <row r="784" spans="1:12">
      <c r="A784" s="21">
        <f>RRG趋势计算!A783</f>
        <v>45706</v>
      </c>
      <c r="B784" s="1" t="str">
        <f>RRG趋势计算!H783</f>
        <v>减弱</v>
      </c>
      <c r="C784" s="1" t="str">
        <f>价格指标计算!R784</f>
        <v>中性</v>
      </c>
      <c r="D784" s="1" t="str">
        <f>RRG趋势计算!F783</f>
        <v>上升</v>
      </c>
      <c r="E784" s="1" t="str">
        <f t="shared" si="36"/>
        <v>持仓</v>
      </c>
      <c r="F784" s="1" t="str">
        <f t="shared" si="37"/>
        <v>趋势上升,趋势溢价持有</v>
      </c>
      <c r="G784" s="20" t="str">
        <f t="shared" si="38"/>
        <v>持仓</v>
      </c>
      <c r="I784" s="1">
        <f>价格指标计算!B784</f>
        <v>2.1623999999999999</v>
      </c>
      <c r="J784" s="1">
        <f>价格指标计算!Q784</f>
        <v>0.27800000000000002</v>
      </c>
      <c r="K784" s="1">
        <f>RRG趋势计算!D783</f>
        <v>0.3617752924795159</v>
      </c>
      <c r="L784" s="1">
        <f>RRG趋势计算!G783</f>
        <v>-0.6552953862861699</v>
      </c>
    </row>
    <row r="785" spans="1:12">
      <c r="A785" s="21">
        <f>RRG趋势计算!A784</f>
        <v>45707</v>
      </c>
      <c r="B785" s="1" t="str">
        <f>RRG趋势计算!H784</f>
        <v>减弱</v>
      </c>
      <c r="C785" s="1" t="str">
        <f>价格指标计算!R785</f>
        <v>中性</v>
      </c>
      <c r="D785" s="1" t="str">
        <f>RRG趋势计算!F784</f>
        <v>上升</v>
      </c>
      <c r="E785" s="1" t="str">
        <f t="shared" si="36"/>
        <v>持仓</v>
      </c>
      <c r="F785" s="1" t="str">
        <f t="shared" si="37"/>
        <v>趋势上升,趋势溢价持有</v>
      </c>
      <c r="G785" s="20" t="str">
        <f t="shared" si="38"/>
        <v>持仓</v>
      </c>
      <c r="I785" s="1">
        <f>价格指标计算!B785</f>
        <v>2.1604000000000001</v>
      </c>
      <c r="J785" s="1">
        <f>价格指标计算!Q785</f>
        <v>0.28399999999999997</v>
      </c>
      <c r="K785" s="1">
        <f>RRG趋势计算!D784</f>
        <v>0.28793984621180435</v>
      </c>
      <c r="L785" s="1">
        <f>RRG趋势计算!G784</f>
        <v>-0.67808645411522317</v>
      </c>
    </row>
    <row r="786" spans="1:12">
      <c r="A786" s="21">
        <f>RRG趋势计算!A785</f>
        <v>45708</v>
      </c>
      <c r="B786" s="1" t="str">
        <f>RRG趋势计算!H785</f>
        <v>减弱</v>
      </c>
      <c r="C786" s="1" t="str">
        <f>价格指标计算!R786</f>
        <v>中性</v>
      </c>
      <c r="D786" s="1" t="str">
        <f>RRG趋势计算!F785</f>
        <v>上升</v>
      </c>
      <c r="E786" s="1" t="str">
        <f t="shared" si="36"/>
        <v>持仓</v>
      </c>
      <c r="F786" s="1" t="str">
        <f t="shared" si="37"/>
        <v>趋势上升,趋势溢价持有</v>
      </c>
      <c r="G786" s="20" t="str">
        <f t="shared" si="38"/>
        <v>持仓</v>
      </c>
      <c r="I786" s="1">
        <f>价格指标计算!B786</f>
        <v>2.1720999999999999</v>
      </c>
      <c r="J786" s="1">
        <f>价格指标计算!Q786</f>
        <v>0.28800000000000003</v>
      </c>
      <c r="K786" s="1">
        <f>RRG趋势计算!D785</f>
        <v>0.19449808315685768</v>
      </c>
      <c r="L786" s="1">
        <f>RRG趋势计算!G785</f>
        <v>-0.66116905249979929</v>
      </c>
    </row>
    <row r="787" spans="1:12">
      <c r="A787" s="21">
        <f>RRG趋势计算!A786</f>
        <v>45709</v>
      </c>
      <c r="B787" s="1" t="str">
        <f>RRG趋势计算!H786</f>
        <v>滞后</v>
      </c>
      <c r="C787" s="1" t="str">
        <f>价格指标计算!R787</f>
        <v>中性</v>
      </c>
      <c r="D787" s="1" t="str">
        <f>RRG趋势计算!F786</f>
        <v>上升</v>
      </c>
      <c r="E787" s="1" t="str">
        <f t="shared" si="36"/>
        <v>持仓</v>
      </c>
      <c r="F787" s="1" t="str">
        <f t="shared" si="37"/>
        <v>趋势上升,趋势溢价持有</v>
      </c>
      <c r="G787" s="20" t="str">
        <f t="shared" si="38"/>
        <v>持仓</v>
      </c>
      <c r="I787" s="1">
        <f>价格指标计算!B787</f>
        <v>2.2054</v>
      </c>
      <c r="J787" s="1">
        <f>价格指标计算!Q787</f>
        <v>0.29600000000000004</v>
      </c>
      <c r="K787" s="1">
        <f>RRG趋势计算!D786</f>
        <v>-5.3534385607845181E-3</v>
      </c>
      <c r="L787" s="1">
        <f>RRG趋势计算!G786</f>
        <v>-0.84115749980655519</v>
      </c>
    </row>
    <row r="788" spans="1:12">
      <c r="A788" s="21">
        <f>RRG趋势计算!A787</f>
        <v>45712</v>
      </c>
      <c r="B788" s="1" t="str">
        <f>RRG趋势计算!H787</f>
        <v>滞后</v>
      </c>
      <c r="C788" s="1" t="str">
        <f>价格指标计算!R788</f>
        <v>中性</v>
      </c>
      <c r="D788" s="1" t="str">
        <f>RRG趋势计算!F787</f>
        <v>上升</v>
      </c>
      <c r="E788" s="1" t="str">
        <f t="shared" si="36"/>
        <v>持仓</v>
      </c>
      <c r="F788" s="1" t="str">
        <f t="shared" si="37"/>
        <v>趋势上升,趋势溢价持有</v>
      </c>
      <c r="G788" s="20" t="str">
        <f t="shared" si="38"/>
        <v>持仓</v>
      </c>
      <c r="I788" s="1">
        <f>价格指标计算!B788</f>
        <v>2.2610000000000001</v>
      </c>
      <c r="J788" s="1">
        <f>价格指标计算!Q788</f>
        <v>0.34150000000000003</v>
      </c>
      <c r="K788" s="1">
        <f>RRG趋势计算!D787</f>
        <v>-0.25498650741517803</v>
      </c>
      <c r="L788" s="1">
        <f>RRG趋势计算!G787</f>
        <v>-1.1405768723523835</v>
      </c>
    </row>
    <row r="789" spans="1:12">
      <c r="A789" s="21">
        <f>RRG趋势计算!A788</f>
        <v>45713</v>
      </c>
      <c r="B789" s="1" t="str">
        <f>RRG趋势计算!H788</f>
        <v>滞后</v>
      </c>
      <c r="C789" s="1" t="str">
        <f>价格指标计算!R789</f>
        <v>中性</v>
      </c>
      <c r="D789" s="1" t="str">
        <f>RRG趋势计算!F788</f>
        <v>上升</v>
      </c>
      <c r="E789" s="1" t="str">
        <f t="shared" si="36"/>
        <v>持仓</v>
      </c>
      <c r="F789" s="1" t="str">
        <f t="shared" si="37"/>
        <v>趋势上升,趋势溢价持有</v>
      </c>
      <c r="G789" s="20" t="str">
        <f t="shared" si="38"/>
        <v>持仓</v>
      </c>
      <c r="I789" s="1">
        <f>价格指标计算!B789</f>
        <v>2.2799</v>
      </c>
      <c r="J789" s="1">
        <f>价格指标计算!Q789</f>
        <v>0.39100000000000001</v>
      </c>
      <c r="K789" s="1">
        <f>RRG趋势计算!D788</f>
        <v>-0.4224437508984713</v>
      </c>
      <c r="L789" s="1">
        <f>RRG趋势计算!G788</f>
        <v>-1.2580269400022215</v>
      </c>
    </row>
    <row r="790" spans="1:12">
      <c r="A790" s="21">
        <f>RRG趋势计算!A789</f>
        <v>45714</v>
      </c>
      <c r="B790" s="1" t="str">
        <f>RRG趋势计算!H789</f>
        <v>滞后</v>
      </c>
      <c r="C790" s="1" t="str">
        <f>价格指标计算!R790</f>
        <v>中性</v>
      </c>
      <c r="D790" s="1" t="str">
        <f>RRG趋势计算!F789</f>
        <v>上升</v>
      </c>
      <c r="E790" s="1" t="str">
        <f t="shared" si="36"/>
        <v>持仓</v>
      </c>
      <c r="F790" s="1" t="str">
        <f t="shared" si="37"/>
        <v>趋势上升,趋势溢价持有</v>
      </c>
      <c r="G790" s="20" t="str">
        <f t="shared" si="38"/>
        <v>持仓</v>
      </c>
      <c r="I790" s="1">
        <f>价格指标计算!B790</f>
        <v>2.2850000000000001</v>
      </c>
      <c r="J790" s="1">
        <f>价格指标计算!Q790</f>
        <v>0.38100000000000001</v>
      </c>
      <c r="K790" s="1">
        <f>RRG趋势计算!D789</f>
        <v>-0.42615776215501056</v>
      </c>
      <c r="L790" s="1">
        <f>RRG趋势计算!G789</f>
        <v>-1.1901628529998542</v>
      </c>
    </row>
    <row r="791" spans="1:12">
      <c r="A791" s="21">
        <f>RRG趋势计算!A790</f>
        <v>45715</v>
      </c>
      <c r="B791" s="1" t="str">
        <f>RRG趋势计算!H790</f>
        <v>滞后</v>
      </c>
      <c r="C791" s="1" t="str">
        <f>价格指标计算!R791</f>
        <v>中性</v>
      </c>
      <c r="D791" s="1" t="str">
        <f>RRG趋势计算!F790</f>
        <v>上升</v>
      </c>
      <c r="E791" s="1" t="str">
        <f t="shared" si="36"/>
        <v>持仓</v>
      </c>
      <c r="F791" s="1" t="str">
        <f t="shared" si="37"/>
        <v>趋势上升,趋势溢价持有</v>
      </c>
      <c r="G791" s="20" t="str">
        <f t="shared" si="38"/>
        <v>持仓</v>
      </c>
      <c r="I791" s="1">
        <f>价格指标计算!B791</f>
        <v>2.2949999999999999</v>
      </c>
      <c r="J791" s="1">
        <f>价格指标计算!Q791</f>
        <v>0.36499999999999999</v>
      </c>
      <c r="K791" s="1">
        <f>RRG趋势计算!D790</f>
        <v>-0.56640159819915104</v>
      </c>
      <c r="L791" s="1">
        <f>RRG趋势计算!G790</f>
        <v>-1.2871297743470511</v>
      </c>
    </row>
    <row r="792" spans="1:12">
      <c r="A792" s="21">
        <f>RRG趋势计算!A791</f>
        <v>45716</v>
      </c>
      <c r="B792" s="1" t="str">
        <f>RRG趋势计算!H791</f>
        <v>滞后</v>
      </c>
      <c r="C792" s="1" t="str">
        <f>价格指标计算!R792</f>
        <v>中性</v>
      </c>
      <c r="D792" s="1" t="str">
        <f>RRG趋势计算!F791</f>
        <v>上升</v>
      </c>
      <c r="E792" s="1" t="str">
        <f t="shared" si="36"/>
        <v>持仓</v>
      </c>
      <c r="F792" s="1" t="str">
        <f t="shared" si="37"/>
        <v>趋势上升,趋势溢价持有</v>
      </c>
      <c r="G792" s="20" t="str">
        <f t="shared" si="38"/>
        <v>持仓</v>
      </c>
      <c r="I792" s="1">
        <f>价格指标计算!B792</f>
        <v>2.3056999999999999</v>
      </c>
      <c r="J792" s="1">
        <f>价格指标计算!Q792</f>
        <v>0.40450000000000003</v>
      </c>
      <c r="K792" s="1">
        <f>RRG趋势计算!D791</f>
        <v>-0.70512102109633323</v>
      </c>
      <c r="L792" s="1">
        <f>RRG趋势计算!G791</f>
        <v>-1.3915150653772801</v>
      </c>
    </row>
    <row r="793" spans="1:12">
      <c r="A793" s="21">
        <f>RRG趋势计算!A792</f>
        <v>45719</v>
      </c>
      <c r="B793" s="1" t="str">
        <f>RRG趋势计算!H792</f>
        <v>滞后</v>
      </c>
      <c r="C793" s="1" t="str">
        <f>价格指标计算!R793</f>
        <v>中性</v>
      </c>
      <c r="D793" s="1" t="str">
        <f>RRG趋势计算!F792</f>
        <v>上升</v>
      </c>
      <c r="E793" s="1" t="str">
        <f t="shared" si="36"/>
        <v>持仓</v>
      </c>
      <c r="F793" s="1" t="str">
        <f t="shared" si="37"/>
        <v>趋势上升,趋势溢价持有</v>
      </c>
      <c r="G793" s="20" t="str">
        <f t="shared" si="38"/>
        <v>持仓</v>
      </c>
      <c r="I793" s="1">
        <f>价格指标计算!B793</f>
        <v>2.3073000000000001</v>
      </c>
      <c r="J793" s="1">
        <f>价格指标计算!Q793</f>
        <v>0.4975</v>
      </c>
      <c r="K793" s="1">
        <f>RRG趋势计算!D792</f>
        <v>-0.80971187623404273</v>
      </c>
      <c r="L793" s="1">
        <f>RRG趋势计算!G792</f>
        <v>-1.4981608211442898</v>
      </c>
    </row>
    <row r="794" spans="1:12">
      <c r="A794" s="21">
        <f>RRG趋势计算!A793</f>
        <v>45720</v>
      </c>
      <c r="B794" s="1" t="str">
        <f>RRG趋势计算!H793</f>
        <v>滞后</v>
      </c>
      <c r="C794" s="1" t="str">
        <f>价格指标计算!R794</f>
        <v>中性</v>
      </c>
      <c r="D794" s="1" t="str">
        <f>RRG趋势计算!F793</f>
        <v>上升</v>
      </c>
      <c r="E794" s="1" t="str">
        <f t="shared" si="36"/>
        <v>持仓</v>
      </c>
      <c r="F794" s="1" t="str">
        <f t="shared" si="37"/>
        <v>趋势上升,趋势溢价持有</v>
      </c>
      <c r="G794" s="20" t="str">
        <f t="shared" si="38"/>
        <v>持仓</v>
      </c>
      <c r="I794" s="1">
        <f>价格指标计算!B794</f>
        <v>2.3010999999999999</v>
      </c>
      <c r="J794" s="1">
        <f>价格指标计算!Q794</f>
        <v>0.46150000000000002</v>
      </c>
      <c r="K794" s="1">
        <f>RRG趋势计算!D793</f>
        <v>-0.8920793203696098</v>
      </c>
      <c r="L794" s="1">
        <f>RRG趋势计算!G793</f>
        <v>-1.5709533949542109</v>
      </c>
    </row>
    <row r="795" spans="1:12">
      <c r="A795" s="21">
        <f>RRG趋势计算!A794</f>
        <v>45721</v>
      </c>
      <c r="B795" s="1" t="str">
        <f>RRG趋势计算!H794</f>
        <v>滞后</v>
      </c>
      <c r="C795" s="1" t="str">
        <f>价格指标计算!R795</f>
        <v>便宜</v>
      </c>
      <c r="D795" s="1" t="str">
        <f>RRG趋势计算!F794</f>
        <v>上升</v>
      </c>
      <c r="E795" s="1" t="str">
        <f t="shared" si="36"/>
        <v>持仓</v>
      </c>
      <c r="F795" s="1" t="str">
        <f t="shared" si="37"/>
        <v>趋势上升,趋势溢价持有</v>
      </c>
      <c r="G795" s="20" t="str">
        <f t="shared" si="38"/>
        <v>持仓</v>
      </c>
      <c r="I795" s="1">
        <f>价格指标计算!B795</f>
        <v>2.3166000000000002</v>
      </c>
      <c r="J795" s="1">
        <f>价格指标计算!Q795</f>
        <v>0.55299999999999994</v>
      </c>
      <c r="K795" s="1">
        <f>RRG趋势计算!D794</f>
        <v>-0.91804393365595427</v>
      </c>
      <c r="L795" s="1">
        <f>RRG趋势计算!G794</f>
        <v>-1.5554098171777886</v>
      </c>
    </row>
    <row r="796" spans="1:12">
      <c r="A796" s="21">
        <f>RRG趋势计算!A795</f>
        <v>45722</v>
      </c>
      <c r="B796" s="1" t="str">
        <f>RRG趋势计算!H795</f>
        <v>滞后</v>
      </c>
      <c r="C796" s="1" t="str">
        <f>价格指标计算!R796</f>
        <v>中性</v>
      </c>
      <c r="D796" s="1" t="str">
        <f>RRG趋势计算!F795</f>
        <v>上升</v>
      </c>
      <c r="E796" s="1" t="str">
        <f t="shared" si="36"/>
        <v>持仓</v>
      </c>
      <c r="F796" s="1" t="str">
        <f t="shared" si="37"/>
        <v>趋势上升,趋势溢价持有</v>
      </c>
      <c r="G796" s="20" t="str">
        <f t="shared" si="38"/>
        <v>持仓</v>
      </c>
      <c r="I796" s="1">
        <f>价格指标计算!B796</f>
        <v>2.3231000000000002</v>
      </c>
      <c r="J796" s="1">
        <f>价格指标计算!Q796</f>
        <v>0.45799999999999996</v>
      </c>
      <c r="K796" s="1">
        <f>RRG趋势计算!D795</f>
        <v>-0.98602022514969745</v>
      </c>
      <c r="L796" s="1">
        <f>RRG趋势计算!G795</f>
        <v>-1.5270221387884031</v>
      </c>
    </row>
    <row r="797" spans="1:12">
      <c r="A797" s="21">
        <f>RRG趋势计算!A796</f>
        <v>45723</v>
      </c>
      <c r="B797" s="1" t="str">
        <f>RRG趋势计算!H796</f>
        <v>滞后</v>
      </c>
      <c r="C797" s="1" t="str">
        <f>价格指标计算!R797</f>
        <v>中性</v>
      </c>
      <c r="D797" s="1" t="str">
        <f>RRG趋势计算!F796</f>
        <v>下降</v>
      </c>
      <c r="E797" s="1" t="str">
        <f t="shared" si="36"/>
        <v>空仓</v>
      </c>
      <c r="F797" s="1" t="str">
        <f t="shared" si="37"/>
        <v>趋势滞后+下降,空仓</v>
      </c>
      <c r="G797" s="20" t="str">
        <f t="shared" si="38"/>
        <v>空仓</v>
      </c>
      <c r="I797" s="1">
        <f>价格指标计算!B797</f>
        <v>2.3759000000000001</v>
      </c>
      <c r="J797" s="1">
        <f>价格指标计算!Q797</f>
        <v>0.48749999999999999</v>
      </c>
      <c r="K797" s="1">
        <f>RRG趋势计算!D796</f>
        <v>-1.2047393051311417</v>
      </c>
      <c r="L797" s="1">
        <f>RRG趋势计算!G796</f>
        <v>-1.5665145976106576</v>
      </c>
    </row>
    <row r="798" spans="1:12">
      <c r="A798" s="21">
        <f>RRG趋势计算!A797</f>
        <v>45726</v>
      </c>
      <c r="B798" s="1" t="str">
        <f>RRG趋势计算!H797</f>
        <v>滞后</v>
      </c>
      <c r="C798" s="1" t="str">
        <f>价格指标计算!R798</f>
        <v>中性</v>
      </c>
      <c r="D798" s="1" t="str">
        <f>RRG趋势计算!F797</f>
        <v>下降</v>
      </c>
      <c r="E798" s="1" t="str">
        <f t="shared" si="36"/>
        <v>空仓</v>
      </c>
      <c r="F798" s="1" t="str">
        <f t="shared" si="37"/>
        <v>趋势滞后+下降,空仓</v>
      </c>
      <c r="G798" s="20" t="str">
        <f t="shared" si="38"/>
        <v>空仓</v>
      </c>
      <c r="I798" s="1">
        <f>价格指标计算!B798</f>
        <v>2.4015</v>
      </c>
      <c r="J798" s="1">
        <f>价格指标计算!Q798</f>
        <v>0.51349999999999996</v>
      </c>
      <c r="K798" s="1">
        <f>RRG趋势计算!D797</f>
        <v>-1.2949094058814059</v>
      </c>
      <c r="L798" s="1">
        <f>RRG趋势计算!G797</f>
        <v>-1.5828492520932103</v>
      </c>
    </row>
    <row r="799" spans="1:12">
      <c r="A799" s="21">
        <f>RRG趋势计算!A798</f>
        <v>45727</v>
      </c>
      <c r="B799" s="1" t="str">
        <f>RRG趋势计算!H798</f>
        <v>滞后</v>
      </c>
      <c r="C799" s="1" t="str">
        <f>价格指标计算!R799</f>
        <v>中性</v>
      </c>
      <c r="D799" s="1" t="str">
        <f>RRG趋势计算!F798</f>
        <v>下降</v>
      </c>
      <c r="E799" s="1" t="str">
        <f t="shared" si="36"/>
        <v>空仓</v>
      </c>
      <c r="F799" s="1" t="str">
        <f t="shared" si="37"/>
        <v>趋势滞后+下降,空仓</v>
      </c>
      <c r="G799" s="20" t="str">
        <f t="shared" si="38"/>
        <v>空仓</v>
      </c>
      <c r="I799" s="1">
        <f>价格指标计算!B799</f>
        <v>2.4599000000000002</v>
      </c>
      <c r="J799" s="1">
        <f>价格指标计算!Q799</f>
        <v>0.50750000000000006</v>
      </c>
      <c r="K799" s="1">
        <f>RRG趋势计算!D798</f>
        <v>-1.4718353278787566</v>
      </c>
      <c r="L799" s="1">
        <f>RRG趋势计算!G798</f>
        <v>-1.6663334110356143</v>
      </c>
    </row>
    <row r="800" spans="1:12">
      <c r="A800" s="21">
        <f>RRG趋势计算!A799</f>
        <v>45728</v>
      </c>
      <c r="B800" s="1" t="str">
        <f>RRG趋势计算!H799</f>
        <v>滞后</v>
      </c>
      <c r="C800" s="1" t="str">
        <f>价格指标计算!R800</f>
        <v>便宜</v>
      </c>
      <c r="D800" s="1" t="str">
        <f>RRG趋势计算!F799</f>
        <v>下降</v>
      </c>
      <c r="E800" s="1" t="str">
        <f t="shared" si="36"/>
        <v>空仓</v>
      </c>
      <c r="F800" s="1" t="str">
        <f t="shared" si="37"/>
        <v>趋势滞后+下降,空仓</v>
      </c>
      <c r="G800" s="20" t="str">
        <f t="shared" si="38"/>
        <v>空仓</v>
      </c>
      <c r="I800" s="1">
        <f>价格指标计算!B800</f>
        <v>2.4449999999999998</v>
      </c>
      <c r="J800" s="1">
        <f>价格指标计算!Q800</f>
        <v>0.55899999999999994</v>
      </c>
      <c r="K800" s="1">
        <f>RRG趋势计算!D799</f>
        <v>-1.6090475881447963</v>
      </c>
      <c r="L800" s="1">
        <f>RRG趋势计算!G799</f>
        <v>-1.6036941495840118</v>
      </c>
    </row>
    <row r="801" spans="1:12">
      <c r="A801" s="21">
        <f>RRG趋势计算!A800</f>
        <v>45729</v>
      </c>
      <c r="B801" s="1" t="str">
        <f>RRG趋势计算!H800</f>
        <v>滞后</v>
      </c>
      <c r="C801" s="1" t="str">
        <f>价格指标计算!R801</f>
        <v>便宜</v>
      </c>
      <c r="D801" s="1" t="str">
        <f>RRG趋势计算!F800</f>
        <v>下降</v>
      </c>
      <c r="E801" s="1" t="str">
        <f t="shared" si="36"/>
        <v>空仓</v>
      </c>
      <c r="F801" s="1" t="str">
        <f t="shared" si="37"/>
        <v>趋势滞后+下降,空仓</v>
      </c>
      <c r="G801" s="20" t="str">
        <f t="shared" si="38"/>
        <v>空仓</v>
      </c>
      <c r="I801" s="1">
        <f>价格指标计算!B801</f>
        <v>2.4405999999999999</v>
      </c>
      <c r="J801" s="1">
        <f>价格指标计算!Q801</f>
        <v>0.58250000000000002</v>
      </c>
      <c r="K801" s="1">
        <f>RRG趋势计算!D800</f>
        <v>-1.5580927890895047</v>
      </c>
      <c r="L801" s="1">
        <f>RRG趋势计算!G800</f>
        <v>-1.3031062816743266</v>
      </c>
    </row>
    <row r="802" spans="1:12">
      <c r="A802" s="21">
        <f>RRG趋势计算!A801</f>
        <v>45730</v>
      </c>
      <c r="B802" s="1" t="str">
        <f>RRG趋势计算!H801</f>
        <v>滞后</v>
      </c>
      <c r="C802" s="1" t="str">
        <f>价格指标计算!R802</f>
        <v>便宜</v>
      </c>
      <c r="D802" s="1" t="str">
        <f>RRG趋势计算!F801</f>
        <v>下降</v>
      </c>
      <c r="E802" s="1" t="str">
        <f t="shared" si="36"/>
        <v>空仓</v>
      </c>
      <c r="F802" s="1" t="str">
        <f t="shared" si="37"/>
        <v>趋势滞后+下降,空仓</v>
      </c>
      <c r="G802" s="20" t="str">
        <f t="shared" si="38"/>
        <v>空仓</v>
      </c>
      <c r="I802" s="1">
        <f>价格指标计算!B802</f>
        <v>2.4430999999999998</v>
      </c>
      <c r="J802" s="1">
        <f>价格指标计算!Q802</f>
        <v>0.622</v>
      </c>
      <c r="K802" s="1">
        <f>RRG趋势计算!D801</f>
        <v>-1.5610794348784984</v>
      </c>
      <c r="L802" s="1">
        <f>RRG趋势计算!G801</f>
        <v>-1.1386356839800271</v>
      </c>
    </row>
    <row r="803" spans="1:12">
      <c r="A803" s="21">
        <f>RRG趋势计算!A802</f>
        <v>45733</v>
      </c>
      <c r="B803" s="1" t="str">
        <f>RRG趋势计算!H802</f>
        <v>滞后</v>
      </c>
      <c r="C803" s="1" t="str">
        <f>价格指标计算!R803</f>
        <v>中性</v>
      </c>
      <c r="D803" s="1" t="str">
        <f>RRG趋势计算!F802</f>
        <v>下降</v>
      </c>
      <c r="E803" s="1" t="str">
        <f t="shared" si="36"/>
        <v>空仓</v>
      </c>
      <c r="F803" s="1" t="str">
        <f t="shared" si="37"/>
        <v>趋势滞后+下降,空仓</v>
      </c>
      <c r="G803" s="20" t="str">
        <f t="shared" si="38"/>
        <v>空仓</v>
      </c>
      <c r="I803" s="1">
        <f>价格指标计算!B803</f>
        <v>2.4647999999999999</v>
      </c>
      <c r="J803" s="1">
        <f>价格指标计算!Q803</f>
        <v>0.51300000000000001</v>
      </c>
      <c r="K803" s="1">
        <f>RRG趋势计算!D802</f>
        <v>-1.6964475210955121</v>
      </c>
      <c r="L803" s="1">
        <f>RRG趋势计算!G802</f>
        <v>-1.2702897589405016</v>
      </c>
    </row>
    <row r="804" spans="1:12">
      <c r="A804" s="21">
        <f>RRG趋势计算!A803</f>
        <v>45734</v>
      </c>
      <c r="B804" s="1" t="str">
        <f>RRG趋势计算!H803</f>
        <v>滞后</v>
      </c>
      <c r="C804" s="1" t="str">
        <f>价格指标计算!R804</f>
        <v>中性</v>
      </c>
      <c r="D804" s="1" t="str">
        <f>RRG趋势计算!F803</f>
        <v>下降</v>
      </c>
      <c r="E804" s="1" t="str">
        <f t="shared" si="36"/>
        <v>空仓</v>
      </c>
      <c r="F804" s="1" t="str">
        <f t="shared" si="37"/>
        <v>趋势滞后+下降,空仓</v>
      </c>
      <c r="G804" s="20" t="str">
        <f t="shared" si="38"/>
        <v>空仓</v>
      </c>
      <c r="I804" s="1">
        <f>价格指标计算!B804</f>
        <v>2.4605999999999999</v>
      </c>
      <c r="J804" s="1">
        <f>价格指标计算!Q804</f>
        <v>0.51300000000000001</v>
      </c>
      <c r="K804" s="1">
        <f>RRG趋势计算!D803</f>
        <v>-1.6501915197119077</v>
      </c>
      <c r="L804" s="1">
        <f>RRG趋势计算!G803</f>
        <v>-1.0837899215127567</v>
      </c>
    </row>
    <row r="805" spans="1:12">
      <c r="A805" s="21">
        <f>RRG趋势计算!A804</f>
        <v>45735</v>
      </c>
      <c r="B805" s="1" t="str">
        <f>RRG趋势计算!H804</f>
        <v>滞后</v>
      </c>
      <c r="C805" s="1" t="str">
        <f>价格指标计算!R805</f>
        <v>中性</v>
      </c>
      <c r="D805" s="1" t="str">
        <f>RRG趋势计算!F804</f>
        <v>下降</v>
      </c>
      <c r="E805" s="1" t="str">
        <f t="shared" si="36"/>
        <v>空仓</v>
      </c>
      <c r="F805" s="1" t="str">
        <f t="shared" si="37"/>
        <v>趋势滞后+下降,空仓</v>
      </c>
      <c r="G805" s="20" t="str">
        <f t="shared" si="38"/>
        <v>空仓</v>
      </c>
      <c r="I805" s="1">
        <f>价格指标计算!B805</f>
        <v>2.4607999999999999</v>
      </c>
      <c r="J805" s="1">
        <f>价格指标计算!Q805</f>
        <v>0.54299999999999993</v>
      </c>
      <c r="K805" s="1">
        <f>RRG趋势计算!D804</f>
        <v>-1.6314942660248466</v>
      </c>
      <c r="L805" s="1">
        <f>RRG趋势计算!G804</f>
        <v>-0.92637324492851336</v>
      </c>
    </row>
    <row r="806" spans="1:12">
      <c r="A806" s="21">
        <f>RRG趋势计算!A805</f>
        <v>45736</v>
      </c>
      <c r="B806" s="1" t="str">
        <f>RRG趋势计算!H805</f>
        <v>滞后</v>
      </c>
      <c r="C806" s="1" t="str">
        <f>价格指标计算!R806</f>
        <v>便宜</v>
      </c>
      <c r="D806" s="1" t="str">
        <f>RRG趋势计算!F805</f>
        <v>下降</v>
      </c>
      <c r="E806" s="1" t="str">
        <f t="shared" si="36"/>
        <v>空仓</v>
      </c>
      <c r="F806" s="1" t="str">
        <f t="shared" si="37"/>
        <v>趋势滞后+下降,空仓</v>
      </c>
      <c r="G806" s="20" t="str">
        <f t="shared" si="38"/>
        <v>空仓</v>
      </c>
      <c r="I806" s="1">
        <f>价格指标计算!B806</f>
        <v>2.4350000000000001</v>
      </c>
      <c r="J806" s="1">
        <f>价格指标计算!Q806</f>
        <v>0.58450000000000002</v>
      </c>
      <c r="K806" s="1">
        <f>RRG趋势计算!D805</f>
        <v>-1.4380758542525074</v>
      </c>
      <c r="L806" s="1">
        <f>RRG趋势计算!G805</f>
        <v>-0.62836397801846466</v>
      </c>
    </row>
    <row r="807" spans="1:12">
      <c r="A807" s="21">
        <f>RRG趋势计算!A806</f>
        <v>45737</v>
      </c>
      <c r="B807" s="1" t="str">
        <f>RRG趋势计算!H806</f>
        <v>滞后</v>
      </c>
      <c r="C807" s="1" t="str">
        <f>价格指标计算!R807</f>
        <v>中性</v>
      </c>
      <c r="D807" s="1" t="str">
        <f>RRG趋势计算!F806</f>
        <v>下降</v>
      </c>
      <c r="E807" s="1" t="str">
        <f t="shared" si="36"/>
        <v>空仓</v>
      </c>
      <c r="F807" s="1" t="str">
        <f t="shared" si="37"/>
        <v>趋势滞后+下降,空仓</v>
      </c>
      <c r="G807" s="20" t="str">
        <f t="shared" si="38"/>
        <v>空仓</v>
      </c>
      <c r="I807" s="1">
        <f>价格指标计算!B807</f>
        <v>2.4203999999999999</v>
      </c>
      <c r="J807" s="1">
        <f>价格指标计算!Q807</f>
        <v>0.50549999999999995</v>
      </c>
      <c r="K807" s="1">
        <f>RRG趋势计算!D806</f>
        <v>-1.2397059317869941</v>
      </c>
      <c r="L807" s="1">
        <f>RRG趋势计算!G806</f>
        <v>-0.34762661141738427</v>
      </c>
    </row>
    <row r="808" spans="1:12">
      <c r="A808" s="21">
        <f>RRG趋势计算!A807</f>
        <v>45740</v>
      </c>
      <c r="B808" s="1" t="str">
        <f>RRG趋势计算!H807</f>
        <v>滞后</v>
      </c>
      <c r="C808" s="1" t="str">
        <f>价格指标计算!R808</f>
        <v>中性</v>
      </c>
      <c r="D808" s="1" t="str">
        <f>RRG趋势计算!F807</f>
        <v>下降</v>
      </c>
      <c r="E808" s="1" t="str">
        <f t="shared" si="36"/>
        <v>空仓</v>
      </c>
      <c r="F808" s="1" t="str">
        <f t="shared" si="37"/>
        <v>趋势滞后+下降,空仓</v>
      </c>
      <c r="G808" s="20" t="str">
        <f t="shared" si="38"/>
        <v>空仓</v>
      </c>
      <c r="I808" s="1">
        <f>价格指标计算!B808</f>
        <v>2.4228000000000001</v>
      </c>
      <c r="J808" s="1">
        <f>价格指标计算!Q808</f>
        <v>0.53300000000000003</v>
      </c>
      <c r="K808" s="1">
        <f>RRG趋势计算!D807</f>
        <v>-1.1237418859440074</v>
      </c>
      <c r="L808" s="1">
        <f>RRG趋势计算!G807</f>
        <v>-0.2056979522880531</v>
      </c>
    </row>
    <row r="809" spans="1:12">
      <c r="A809" s="21">
        <f>RRG趋势计算!A808</f>
        <v>45741</v>
      </c>
      <c r="B809" s="1" t="str">
        <f>RRG趋势计算!H808</f>
        <v>改善</v>
      </c>
      <c r="C809" s="1" t="str">
        <f>价格指标计算!R809</f>
        <v>便宜</v>
      </c>
      <c r="D809" s="1" t="str">
        <f>RRG趋势计算!F808</f>
        <v>下降</v>
      </c>
      <c r="E809" s="1" t="str">
        <f t="shared" si="36"/>
        <v>持仓</v>
      </c>
      <c r="F809" s="1" t="str">
        <f t="shared" si="37"/>
        <v>趋势尚可+下降,持有</v>
      </c>
      <c r="G809" s="20" t="str">
        <f t="shared" si="38"/>
        <v>持仓</v>
      </c>
      <c r="I809" s="1">
        <f>价格指标计算!B809</f>
        <v>2.4068000000000001</v>
      </c>
      <c r="J809" s="1">
        <f>价格指标计算!Q809</f>
        <v>0.5665</v>
      </c>
      <c r="K809" s="1">
        <f>RRG趋势计算!D808</f>
        <v>-0.94884222275462005</v>
      </c>
      <c r="L809" s="1">
        <f>RRG趋势计算!G808</f>
        <v>3.7178002395077403E-2</v>
      </c>
    </row>
    <row r="810" spans="1:12">
      <c r="A810" s="21">
        <f>RRG趋势计算!A809</f>
        <v>45742</v>
      </c>
      <c r="B810" s="1" t="str">
        <f>RRG趋势计算!H809</f>
        <v>改善</v>
      </c>
      <c r="C810" s="1" t="str">
        <f>价格指标计算!R810</f>
        <v>便宜</v>
      </c>
      <c r="D810" s="1" t="str">
        <f>RRG趋势计算!F809</f>
        <v>下降</v>
      </c>
      <c r="E810" s="1" t="str">
        <f t="shared" si="36"/>
        <v>持仓</v>
      </c>
      <c r="F810" s="1" t="str">
        <f t="shared" si="37"/>
        <v>趋势尚可+下降,持有</v>
      </c>
      <c r="G810" s="20" t="str">
        <f t="shared" si="38"/>
        <v>持仓</v>
      </c>
      <c r="I810" s="1">
        <f>价格指标计算!B810</f>
        <v>2.3963000000000001</v>
      </c>
      <c r="J810" s="1">
        <f>价格指标计算!Q810</f>
        <v>0.57299999999999995</v>
      </c>
      <c r="K810" s="1">
        <f>RRG趋势计算!D809</f>
        <v>-0.77360991375102772</v>
      </c>
      <c r="L810" s="1">
        <f>RRG趋势计算!G809</f>
        <v>0.43112939138011397</v>
      </c>
    </row>
    <row r="811" spans="1:12">
      <c r="A811" s="21">
        <f>RRG趋势计算!A810</f>
        <v>45743</v>
      </c>
      <c r="B811" s="1" t="str">
        <f>RRG趋势计算!H810</f>
        <v>改善</v>
      </c>
      <c r="C811" s="1" t="str">
        <f>价格指标计算!R811</f>
        <v>便宜</v>
      </c>
      <c r="D811" s="1" t="str">
        <f>RRG趋势计算!F810</f>
        <v>下降</v>
      </c>
      <c r="E811" s="1" t="str">
        <f t="shared" si="36"/>
        <v>持仓</v>
      </c>
      <c r="F811" s="1" t="str">
        <f t="shared" si="37"/>
        <v>趋势尚可+下降,持有</v>
      </c>
      <c r="G811" s="20" t="str">
        <f t="shared" si="38"/>
        <v>持仓</v>
      </c>
      <c r="I811" s="1">
        <f>价格指标计算!B811</f>
        <v>2.3993000000000002</v>
      </c>
      <c r="J811" s="1">
        <f>价格指标计算!Q811</f>
        <v>0.58050000000000002</v>
      </c>
      <c r="K811" s="1">
        <f>RRG趋势计算!D810</f>
        <v>-0.61066612532575393</v>
      </c>
      <c r="L811" s="1">
        <f>RRG趋势计算!G810</f>
        <v>0.68424328055565198</v>
      </c>
    </row>
    <row r="812" spans="1:12">
      <c r="A812" s="21">
        <f>RRG趋势计算!A811</f>
        <v>45744</v>
      </c>
      <c r="B812" s="1" t="str">
        <f>RRG趋势计算!H811</f>
        <v>改善</v>
      </c>
      <c r="C812" s="1" t="str">
        <f>价格指标计算!R812</f>
        <v>中性</v>
      </c>
      <c r="D812" s="1" t="str">
        <f>RRG趋势计算!F811</f>
        <v>下降</v>
      </c>
      <c r="E812" s="1" t="str">
        <f t="shared" si="36"/>
        <v>持仓</v>
      </c>
      <c r="F812" s="1" t="str">
        <f t="shared" si="37"/>
        <v>趋势尚可+下降,持有</v>
      </c>
      <c r="G812" s="20" t="str">
        <f t="shared" si="38"/>
        <v>持仓</v>
      </c>
      <c r="I812" s="1">
        <f>价格指标计算!B812</f>
        <v>2.3843999999999999</v>
      </c>
      <c r="J812" s="1">
        <f>价格指标计算!Q812</f>
        <v>0.52350000000000008</v>
      </c>
      <c r="K812" s="1">
        <f>RRG趋势计算!D811</f>
        <v>-0.47307093935562428</v>
      </c>
      <c r="L812" s="1">
        <f>RRG趋势计算!G811</f>
        <v>0.99876438852313232</v>
      </c>
    </row>
    <row r="813" spans="1:12">
      <c r="A813" s="21">
        <f>RRG趋势计算!A812</f>
        <v>45747</v>
      </c>
      <c r="B813" s="1" t="str">
        <f>RRG趋势计算!H812</f>
        <v>改善</v>
      </c>
      <c r="C813" s="1" t="str">
        <f>价格指标计算!R813</f>
        <v>中性</v>
      </c>
      <c r="D813" s="1" t="str">
        <f>RRG趋势计算!F812</f>
        <v>下降</v>
      </c>
      <c r="E813" s="1" t="str">
        <f t="shared" si="36"/>
        <v>持仓</v>
      </c>
      <c r="F813" s="1" t="str">
        <f t="shared" si="37"/>
        <v>趋势尚可+下降,持有</v>
      </c>
      <c r="G813" s="20" t="str">
        <f t="shared" si="38"/>
        <v>持仓</v>
      </c>
      <c r="I813" s="1">
        <f>价格指标计算!B813</f>
        <v>2.3774000000000002</v>
      </c>
      <c r="J813" s="1">
        <f>价格指标计算!Q813</f>
        <v>0.47200000000000003</v>
      </c>
      <c r="K813" s="1">
        <f>RRG趋势计算!D812</f>
        <v>-0.37647774168031445</v>
      </c>
      <c r="L813" s="1">
        <f>RRG趋势计算!G812</f>
        <v>1.2325698464644819</v>
      </c>
    </row>
    <row r="814" spans="1:12">
      <c r="A814" s="21">
        <f>RRG趋势计算!A813</f>
        <v>45748</v>
      </c>
      <c r="B814" s="1" t="str">
        <f>RRG趋势计算!H813</f>
        <v>改善</v>
      </c>
      <c r="C814" s="1" t="str">
        <f>价格指标计算!R814</f>
        <v>中性</v>
      </c>
      <c r="D814" s="1" t="str">
        <f>RRG趋势计算!F813</f>
        <v>下降</v>
      </c>
      <c r="E814" s="1" t="str">
        <f t="shared" si="36"/>
        <v>持仓</v>
      </c>
      <c r="F814" s="1" t="str">
        <f t="shared" si="37"/>
        <v>趋势尚可+下降,持有</v>
      </c>
      <c r="G814" s="20" t="str">
        <f t="shared" si="38"/>
        <v>持仓</v>
      </c>
      <c r="I814" s="1">
        <f>价格指标计算!B814</f>
        <v>2.3731</v>
      </c>
      <c r="J814" s="1">
        <f>价格指标计算!Q814</f>
        <v>0.48549999999999999</v>
      </c>
      <c r="K814" s="1">
        <f>RRG趋势计算!D813</f>
        <v>-0.30719157793367424</v>
      </c>
      <c r="L814" s="1">
        <f>RRG趋势计算!G813</f>
        <v>1.2509012111558304</v>
      </c>
    </row>
    <row r="815" spans="1:12">
      <c r="A815" s="21">
        <f>RRG趋势计算!A814</f>
        <v>45749</v>
      </c>
      <c r="B815" s="1" t="str">
        <f>RRG趋势计算!H814</f>
        <v>改善</v>
      </c>
      <c r="C815" s="1" t="str">
        <f>价格指标计算!R815</f>
        <v>便宜</v>
      </c>
      <c r="D815" s="1" t="str">
        <f>RRG趋势计算!F814</f>
        <v>下降</v>
      </c>
      <c r="E815" s="1" t="str">
        <f t="shared" si="36"/>
        <v>持仓</v>
      </c>
      <c r="F815" s="1" t="str">
        <f t="shared" si="37"/>
        <v>趋势尚可+下降,持有</v>
      </c>
      <c r="G815" s="20" t="str">
        <f t="shared" si="38"/>
        <v>持仓</v>
      </c>
      <c r="I815" s="1">
        <f>价格指标计算!B815</f>
        <v>2.3580999999999999</v>
      </c>
      <c r="J815" s="1">
        <f>价格指标计算!Q815</f>
        <v>0.5665</v>
      </c>
      <c r="K815" s="1">
        <f>RRG趋势计算!D814</f>
        <v>-0.2041254837735873</v>
      </c>
      <c r="L815" s="1">
        <f>RRG趋势计算!G814</f>
        <v>1.3569539511049111</v>
      </c>
    </row>
    <row r="816" spans="1:12">
      <c r="A816" s="21">
        <f>RRG趋势计算!A815</f>
        <v>45750</v>
      </c>
      <c r="B816" s="1" t="str">
        <f>RRG趋势计算!H815</f>
        <v>领先</v>
      </c>
      <c r="C816" s="1" t="str">
        <f>价格指标计算!R816</f>
        <v>便宜</v>
      </c>
      <c r="D816" s="1" t="str">
        <f>RRG趋势计算!F815</f>
        <v>下降</v>
      </c>
      <c r="E816" s="1" t="str">
        <f t="shared" si="36"/>
        <v>持仓</v>
      </c>
      <c r="F816" s="1" t="str">
        <f t="shared" si="37"/>
        <v>趋势尚可+下降,持有</v>
      </c>
      <c r="G816" s="20" t="str">
        <f t="shared" si="38"/>
        <v>持仓</v>
      </c>
      <c r="I816" s="1">
        <f>价格指标计算!B816</f>
        <v>2.3113000000000001</v>
      </c>
      <c r="J816" s="1">
        <f>价格指标计算!Q816</f>
        <v>0.57450000000000001</v>
      </c>
      <c r="K816" s="1">
        <f>RRG趋势计算!D815</f>
        <v>0.13294819281013392</v>
      </c>
      <c r="L816" s="1">
        <f>RRG趋势计算!G815</f>
        <v>1.829395713905646</v>
      </c>
    </row>
    <row r="817" spans="1:12">
      <c r="A817" s="21">
        <f>RRG趋势计算!A816</f>
        <v>45754</v>
      </c>
      <c r="B817" s="1" t="str">
        <f>RRG趋势计算!H816</f>
        <v>领先</v>
      </c>
      <c r="C817" s="1" t="str">
        <f>价格指标计算!R817</f>
        <v>中性</v>
      </c>
      <c r="D817" s="1" t="str">
        <f>RRG趋势计算!F816</f>
        <v>下降</v>
      </c>
      <c r="E817" s="1" t="str">
        <f t="shared" si="36"/>
        <v>持仓</v>
      </c>
      <c r="F817" s="1" t="str">
        <f t="shared" si="37"/>
        <v>趋势尚可+下降,持有</v>
      </c>
      <c r="G817" s="20" t="str">
        <f t="shared" si="38"/>
        <v>持仓</v>
      </c>
      <c r="I817" s="1">
        <f>价格指标计算!B817</f>
        <v>2.2338</v>
      </c>
      <c r="J817" s="1">
        <f>价格指标计算!Q817</f>
        <v>0.47200000000000003</v>
      </c>
      <c r="K817" s="1">
        <f>RRG趋势计算!D816</f>
        <v>0.61563936315875978</v>
      </c>
      <c r="L817" s="1">
        <f>RRG趋势计算!G816</f>
        <v>2.2658308828706675</v>
      </c>
    </row>
    <row r="818" spans="1:12">
      <c r="A818" s="21">
        <f>RRG趋势计算!A817</f>
        <v>45755</v>
      </c>
      <c r="B818" s="1" t="str">
        <f>RRG趋势计算!H817</f>
        <v>领先</v>
      </c>
      <c r="C818" s="1" t="str">
        <f>价格指标计算!R818</f>
        <v>中性</v>
      </c>
      <c r="D818" s="1" t="str">
        <f>RRG趋势计算!F817</f>
        <v>下降</v>
      </c>
      <c r="E818" s="1" t="str">
        <f t="shared" si="36"/>
        <v>持仓</v>
      </c>
      <c r="F818" s="1" t="str">
        <f t="shared" si="37"/>
        <v>趋势尚可+下降,持有</v>
      </c>
      <c r="G818" s="20" t="str">
        <f t="shared" si="38"/>
        <v>持仓</v>
      </c>
      <c r="I818" s="1">
        <f>价格指标计算!B818</f>
        <v>2.2532999999999999</v>
      </c>
      <c r="J818" s="1">
        <f>价格指标计算!Q818</f>
        <v>0.38849999999999996</v>
      </c>
      <c r="K818" s="1">
        <f>RRG趋势计算!D817</f>
        <v>0.60117945673534567</v>
      </c>
      <c r="L818" s="1">
        <f>RRG趋势计算!G817</f>
        <v>2.2326737227601923</v>
      </c>
    </row>
    <row r="819" spans="1:12">
      <c r="A819" s="21">
        <f>RRG趋势计算!A818</f>
        <v>45756</v>
      </c>
      <c r="B819" s="1" t="str">
        <f>RRG趋势计算!H818</f>
        <v>领先</v>
      </c>
      <c r="C819" s="1" t="str">
        <f>价格指标计算!R819</f>
        <v>中性</v>
      </c>
      <c r="D819" s="1" t="str">
        <f>RRG趋势计算!F818</f>
        <v>下降</v>
      </c>
      <c r="E819" s="1" t="str">
        <f t="shared" si="36"/>
        <v>持仓</v>
      </c>
      <c r="F819" s="1" t="str">
        <f t="shared" si="37"/>
        <v>趋势尚可+下降,持有</v>
      </c>
      <c r="G819" s="20" t="str">
        <f t="shared" si="38"/>
        <v>持仓</v>
      </c>
      <c r="I819" s="1">
        <f>价格指标计算!B819</f>
        <v>2.2578</v>
      </c>
      <c r="J819" s="1">
        <f>价格指标计算!Q819</f>
        <v>0.40849999999999997</v>
      </c>
      <c r="K819" s="1">
        <f>RRG趋势计算!D818</f>
        <v>0.64653005287449439</v>
      </c>
      <c r="L819" s="1">
        <f>RRG趋势计算!G818</f>
        <v>2.0846059071270018</v>
      </c>
    </row>
    <row r="820" spans="1:12">
      <c r="A820" s="21">
        <f>RRG趋势计算!A819</f>
        <v>45757</v>
      </c>
      <c r="B820" s="1" t="str">
        <f>RRG趋势计算!H819</f>
        <v>领先</v>
      </c>
      <c r="C820" s="1" t="str">
        <f>价格指标计算!R820</f>
        <v>中性</v>
      </c>
      <c r="D820" s="1" t="str">
        <f>RRG趋势计算!F819</f>
        <v>下降</v>
      </c>
      <c r="E820" s="1" t="str">
        <f t="shared" si="36"/>
        <v>持仓</v>
      </c>
      <c r="F820" s="1" t="str">
        <f t="shared" si="37"/>
        <v>趋势尚可+下降,持有</v>
      </c>
      <c r="G820" s="20" t="str">
        <f t="shared" si="38"/>
        <v>持仓</v>
      </c>
      <c r="I820" s="1">
        <f>价格指标计算!B820</f>
        <v>2.2549999999999999</v>
      </c>
      <c r="J820" s="1">
        <f>价格指标计算!Q820</f>
        <v>0.41649999999999998</v>
      </c>
      <c r="K820" s="1">
        <f>RRG趋势计算!D819</f>
        <v>0.60309353936791599</v>
      </c>
      <c r="L820" s="1">
        <f>RRG趋势计算!G819</f>
        <v>1.8427994711549101</v>
      </c>
    </row>
    <row r="821" spans="1:12">
      <c r="A821" s="21">
        <f>RRG趋势计算!A820</f>
        <v>45758</v>
      </c>
      <c r="B821" s="1" t="str">
        <f>RRG趋势计算!H820</f>
        <v>领先</v>
      </c>
      <c r="C821" s="1" t="str">
        <f>价格指标计算!R821</f>
        <v>中性</v>
      </c>
      <c r="D821" s="1" t="str">
        <f>RRG趋势计算!F820</f>
        <v>下降</v>
      </c>
      <c r="E821" s="1" t="str">
        <f t="shared" si="36"/>
        <v>持仓</v>
      </c>
      <c r="F821" s="1" t="str">
        <f t="shared" si="37"/>
        <v>趋势尚可+下降,持有</v>
      </c>
      <c r="G821" s="20" t="str">
        <f t="shared" si="38"/>
        <v>持仓</v>
      </c>
      <c r="I821" s="1">
        <f>价格指标计算!B821</f>
        <v>2.27</v>
      </c>
      <c r="J821" s="1">
        <f>价格指标计算!Q821</f>
        <v>0.50350000000000006</v>
      </c>
      <c r="K821" s="1">
        <f>RRG趋势计算!D820</f>
        <v>0.5434400667507111</v>
      </c>
      <c r="L821" s="1">
        <f>RRG趋势计算!G820</f>
        <v>1.6671819526947185</v>
      </c>
    </row>
    <row r="822" spans="1:12">
      <c r="A822" s="21">
        <f>RRG趋势计算!A821</f>
        <v>45761</v>
      </c>
      <c r="B822" s="1" t="str">
        <f>RRG趋势计算!H821</f>
        <v>领先</v>
      </c>
      <c r="C822" s="1" t="str">
        <f>价格指标计算!R822</f>
        <v>中性</v>
      </c>
      <c r="D822" s="1" t="str">
        <f>RRG趋势计算!F821</f>
        <v>下降</v>
      </c>
      <c r="E822" s="1" t="str">
        <f t="shared" si="36"/>
        <v>持仓</v>
      </c>
      <c r="F822" s="1" t="str">
        <f t="shared" si="37"/>
        <v>趋势尚可+下降,持有</v>
      </c>
      <c r="G822" s="20" t="str">
        <f t="shared" si="38"/>
        <v>持仓</v>
      </c>
      <c r="I822" s="1">
        <f>价格指标计算!B822</f>
        <v>2.2759999999999998</v>
      </c>
      <c r="J822" s="1">
        <f>价格指标计算!Q822</f>
        <v>0.52949999999999997</v>
      </c>
      <c r="K822" s="1">
        <f>RRG趋势计算!D821</f>
        <v>0.53106532488345071</v>
      </c>
      <c r="L822" s="1">
        <f>RRG趋势计算!G821</f>
        <v>1.4799075476380708</v>
      </c>
    </row>
    <row r="823" spans="1:12">
      <c r="A823" s="21">
        <f>RRG趋势计算!A822</f>
        <v>45762</v>
      </c>
      <c r="B823" s="1" t="str">
        <f>RRG趋势计算!H822</f>
        <v>领先</v>
      </c>
      <c r="C823" s="1" t="str">
        <f>价格指标计算!R823</f>
        <v>中性</v>
      </c>
      <c r="D823" s="1" t="str">
        <f>RRG趋势计算!F822</f>
        <v>下降</v>
      </c>
      <c r="E823" s="1" t="str">
        <f t="shared" si="36"/>
        <v>持仓</v>
      </c>
      <c r="F823" s="1" t="str">
        <f t="shared" si="37"/>
        <v>趋势尚可+下降,持有</v>
      </c>
      <c r="G823" s="20" t="str">
        <f t="shared" si="38"/>
        <v>持仓</v>
      </c>
      <c r="I823" s="1">
        <f>价格指标计算!B823</f>
        <v>2.2743000000000002</v>
      </c>
      <c r="J823" s="1">
        <f>价格指标计算!Q823</f>
        <v>0.52150000000000007</v>
      </c>
      <c r="K823" s="1">
        <f>RRG趋势计算!D822</f>
        <v>0.50873942389215721</v>
      </c>
      <c r="L823" s="1">
        <f>RRG趋势计算!G822</f>
        <v>1.2823493376431849</v>
      </c>
    </row>
    <row r="824" spans="1:12">
      <c r="A824" s="21">
        <f>RRG趋势计算!A823</f>
        <v>45763</v>
      </c>
      <c r="B824" s="1" t="str">
        <f>RRG趋势计算!H823</f>
        <v>领先</v>
      </c>
      <c r="C824" s="1" t="str">
        <f>价格指标计算!R824</f>
        <v>便宜</v>
      </c>
      <c r="D824" s="1" t="str">
        <f>RRG趋势计算!F823</f>
        <v>下降</v>
      </c>
      <c r="E824" s="1" t="str">
        <f t="shared" si="36"/>
        <v>持仓</v>
      </c>
      <c r="F824" s="1" t="str">
        <f t="shared" si="37"/>
        <v>趋势尚可+下降,持有</v>
      </c>
      <c r="G824" s="20" t="str">
        <f t="shared" si="38"/>
        <v>持仓</v>
      </c>
      <c r="I824" s="1">
        <f>价格指标计算!B824</f>
        <v>2.2867000000000002</v>
      </c>
      <c r="J824" s="1">
        <f>价格指标计算!Q824</f>
        <v>0.59050000000000002</v>
      </c>
      <c r="K824" s="1">
        <f>RRG趋势计算!D823</f>
        <v>0.50104946430509223</v>
      </c>
      <c r="L824" s="1">
        <f>RRG趋势计算!G823</f>
        <v>1.1117155896308462</v>
      </c>
    </row>
    <row r="825" spans="1:12">
      <c r="A825" s="21">
        <f>RRG趋势计算!A824</f>
        <v>45764</v>
      </c>
      <c r="B825" s="1" t="str">
        <f>RRG趋势计算!H824</f>
        <v>领先</v>
      </c>
      <c r="C825" s="1" t="str">
        <f>价格指标计算!R825</f>
        <v>中性</v>
      </c>
      <c r="D825" s="1" t="str">
        <f>RRG趋势计算!F824</f>
        <v>下降</v>
      </c>
      <c r="E825" s="1" t="str">
        <f t="shared" si="36"/>
        <v>持仓</v>
      </c>
      <c r="F825" s="1" t="str">
        <f t="shared" si="37"/>
        <v>趋势尚可+下降,持有</v>
      </c>
      <c r="G825" s="20" t="str">
        <f t="shared" si="38"/>
        <v>持仓</v>
      </c>
      <c r="I825" s="1">
        <f>价格指标计算!B825</f>
        <v>2.2722000000000002</v>
      </c>
      <c r="J825" s="1">
        <f>价格指标计算!Q825</f>
        <v>0.51950000000000007</v>
      </c>
      <c r="K825" s="1">
        <f>RRG趋势计算!D824</f>
        <v>0.50487234705001161</v>
      </c>
      <c r="L825" s="1">
        <f>RRG趋势计算!G824</f>
        <v>0.97794328640563588</v>
      </c>
    </row>
    <row r="826" spans="1:12">
      <c r="A826" s="21">
        <f>RRG趋势计算!A825</f>
        <v>45765</v>
      </c>
      <c r="B826" s="1" t="str">
        <f>RRG趋势计算!H825</f>
        <v>领先</v>
      </c>
      <c r="C826" s="1" t="str">
        <f>价格指标计算!R826</f>
        <v>中性</v>
      </c>
      <c r="D826" s="1" t="str">
        <f>RRG趋势计算!F825</f>
        <v>下降</v>
      </c>
      <c r="E826" s="1" t="str">
        <f t="shared" si="36"/>
        <v>持仓</v>
      </c>
      <c r="F826" s="1" t="str">
        <f t="shared" si="37"/>
        <v>趋势尚可+下降,持有</v>
      </c>
      <c r="G826" s="20" t="str">
        <f t="shared" si="38"/>
        <v>持仓</v>
      </c>
      <c r="I826" s="1">
        <f>价格指标计算!B826</f>
        <v>2.2646000000000002</v>
      </c>
      <c r="J826" s="1">
        <f>价格指标计算!Q826</f>
        <v>0.51350000000000007</v>
      </c>
      <c r="K826" s="1">
        <f>RRG趋势计算!D825</f>
        <v>0.45740307515276246</v>
      </c>
      <c r="L826" s="1">
        <f>RRG趋势计算!G825</f>
        <v>0.83388081683307691</v>
      </c>
    </row>
    <row r="827" spans="1:12">
      <c r="A827" s="21">
        <f>RRG趋势计算!A826</f>
        <v>45768</v>
      </c>
      <c r="B827" s="1" t="str">
        <f>RRG趋势计算!H826</f>
        <v>领先</v>
      </c>
      <c r="C827" s="1" t="str">
        <f>价格指标计算!R827</f>
        <v>中性</v>
      </c>
      <c r="D827" s="1" t="str">
        <f>RRG趋势计算!F826</f>
        <v>下降</v>
      </c>
      <c r="E827" s="1" t="str">
        <f t="shared" si="36"/>
        <v>持仓</v>
      </c>
      <c r="F827" s="1" t="str">
        <f t="shared" si="37"/>
        <v>趋势尚可+下降,持有</v>
      </c>
      <c r="G827" s="20" t="str">
        <f t="shared" si="38"/>
        <v>持仓</v>
      </c>
      <c r="I827" s="1">
        <f>价格指标计算!B827</f>
        <v>2.2816999999999998</v>
      </c>
      <c r="J827" s="1">
        <f>价格指标计算!Q827</f>
        <v>0.54849999999999999</v>
      </c>
      <c r="K827" s="1">
        <f>RRG趋势计算!D826</f>
        <v>0.38997014719637235</v>
      </c>
      <c r="L827" s="1">
        <f>RRG趋势计算!G826</f>
        <v>0.69716172513004659</v>
      </c>
    </row>
    <row r="828" spans="1:12">
      <c r="A828" s="21">
        <f>RRG趋势计算!A827</f>
        <v>45769</v>
      </c>
      <c r="B828" s="1" t="str">
        <f>RRG趋势计算!H827</f>
        <v>领先</v>
      </c>
      <c r="C828" s="1" t="str">
        <f>价格指标计算!R828</f>
        <v>便宜</v>
      </c>
      <c r="D828" s="1" t="str">
        <f>RRG趋势计算!F827</f>
        <v>上升</v>
      </c>
      <c r="E828" s="1" t="str">
        <f t="shared" si="36"/>
        <v>持仓</v>
      </c>
      <c r="F828" s="1" t="str">
        <f t="shared" si="37"/>
        <v>趋势上升,趋势溢价持有</v>
      </c>
      <c r="G828" s="20" t="str">
        <f t="shared" si="38"/>
        <v>持仓</v>
      </c>
      <c r="I828" s="1">
        <f>价格指标计算!B828</f>
        <v>2.2827000000000002</v>
      </c>
      <c r="J828" s="1">
        <f>价格指标计算!Q828</f>
        <v>0.59800000000000009</v>
      </c>
      <c r="K828" s="1">
        <f>RRG趋势计算!D827</f>
        <v>0.3123168531048881</v>
      </c>
      <c r="L828" s="1">
        <f>RRG趋势计算!G827</f>
        <v>0.51644233687847541</v>
      </c>
    </row>
    <row r="829" spans="1:12">
      <c r="A829" s="21">
        <f>RRG趋势计算!A828</f>
        <v>45770</v>
      </c>
      <c r="B829" s="1" t="str">
        <f>RRG趋势计算!H828</f>
        <v>领先</v>
      </c>
      <c r="C829" s="1" t="str">
        <f>价格指标计算!R829</f>
        <v>便宜</v>
      </c>
      <c r="D829" s="1" t="str">
        <f>RRG趋势计算!F828</f>
        <v>上升</v>
      </c>
      <c r="E829" s="1" t="str">
        <f t="shared" si="36"/>
        <v>持仓</v>
      </c>
      <c r="F829" s="1" t="str">
        <f t="shared" si="37"/>
        <v>趋势上升,趋势溢价持有</v>
      </c>
      <c r="G829" s="20" t="str">
        <f t="shared" si="38"/>
        <v>持仓</v>
      </c>
      <c r="I829" s="1">
        <f>价格指标计算!B829</f>
        <v>2.2938000000000001</v>
      </c>
      <c r="J829" s="1">
        <f>价格指标计算!Q829</f>
        <v>0.61399999999999999</v>
      </c>
      <c r="K829" s="1">
        <f>RRG趋势计算!D828</f>
        <v>0.22653679749800038</v>
      </c>
      <c r="L829" s="1">
        <f>RRG趋势计算!G828</f>
        <v>9.358860468786645E-2</v>
      </c>
    </row>
    <row r="830" spans="1:12">
      <c r="A830" s="21">
        <f>RRG趋势计算!A829</f>
        <v>45771</v>
      </c>
      <c r="B830" s="1" t="str">
        <f>RRG趋势计算!H829</f>
        <v>减弱</v>
      </c>
      <c r="C830" s="1" t="str">
        <f>价格指标计算!R830</f>
        <v>便宜</v>
      </c>
      <c r="D830" s="1" t="str">
        <f>RRG趋势计算!F829</f>
        <v>上升</v>
      </c>
      <c r="E830" s="1" t="str">
        <f t="shared" si="36"/>
        <v>持仓</v>
      </c>
      <c r="F830" s="1" t="str">
        <f t="shared" si="37"/>
        <v>趋势上升,趋势溢价持有</v>
      </c>
      <c r="G830" s="20" t="str">
        <f t="shared" si="38"/>
        <v>持仓</v>
      </c>
      <c r="I830" s="1">
        <f>价格指标计算!B830</f>
        <v>2.3039000000000001</v>
      </c>
      <c r="J830" s="1">
        <f>价格指标计算!Q830</f>
        <v>0.622</v>
      </c>
      <c r="K830" s="1">
        <f>RRG趋势计算!D829</f>
        <v>0.16194174278711948</v>
      </c>
      <c r="L830" s="1">
        <f>RRG趋势计算!G829</f>
        <v>-0.4536976203716403</v>
      </c>
    </row>
    <row r="831" spans="1:12">
      <c r="A831" s="21">
        <f>RRG趋势计算!A830</f>
        <v>45772</v>
      </c>
      <c r="B831" s="1" t="str">
        <f>RRG趋势计算!H830</f>
        <v>减弱</v>
      </c>
      <c r="C831" s="1" t="str">
        <f>价格指标计算!R831</f>
        <v>便宜</v>
      </c>
      <c r="D831" s="1" t="str">
        <f>RRG趋势计算!F830</f>
        <v>上升</v>
      </c>
      <c r="E831" s="1" t="str">
        <f t="shared" si="36"/>
        <v>持仓</v>
      </c>
      <c r="F831" s="1" t="str">
        <f t="shared" si="37"/>
        <v>趋势上升,趋势溢价持有</v>
      </c>
      <c r="G831" s="20" t="str">
        <f t="shared" si="38"/>
        <v>持仓</v>
      </c>
      <c r="I831" s="1">
        <f>价格指标计算!B831</f>
        <v>2.3094999999999999</v>
      </c>
      <c r="J831" s="1">
        <f>价格指标计算!Q831</f>
        <v>0.64</v>
      </c>
      <c r="K831" s="1">
        <f>RRG趋势计算!D830</f>
        <v>0.16311752959397019</v>
      </c>
      <c r="L831" s="1">
        <f>RRG趋势计算!G830</f>
        <v>-0.43806192714137548</v>
      </c>
    </row>
    <row r="832" spans="1:12">
      <c r="A832" s="21">
        <f>RRG趋势计算!A831</f>
        <v>45774</v>
      </c>
      <c r="B832" s="1" t="str">
        <f>RRG趋势计算!H831</f>
        <v>减弱</v>
      </c>
      <c r="C832" s="1" t="str">
        <f>价格指标计算!R832</f>
        <v>便宜</v>
      </c>
      <c r="D832" s="1" t="str">
        <f>RRG趋势计算!F831</f>
        <v>上升</v>
      </c>
      <c r="E832" s="1" t="str">
        <f t="shared" si="36"/>
        <v>持仓</v>
      </c>
      <c r="F832" s="1" t="str">
        <f t="shared" si="37"/>
        <v>趋势上升,趋势溢价持有</v>
      </c>
      <c r="G832" s="20" t="str">
        <f t="shared" si="38"/>
        <v>持仓</v>
      </c>
      <c r="I832" s="1">
        <f>价格指标计算!B832</f>
        <v>2.3096999999999999</v>
      </c>
      <c r="J832" s="1">
        <f>价格指标计算!Q832</f>
        <v>0.64400000000000002</v>
      </c>
      <c r="K832" s="1">
        <f>RRG趋势计算!D831</f>
        <v>0.16836279223670925</v>
      </c>
      <c r="L832" s="1">
        <f>RRG趋势计算!G831</f>
        <v>-0.47816726063778514</v>
      </c>
    </row>
    <row r="833" spans="1:12">
      <c r="A833" s="21">
        <f>RRG趋势计算!A832</f>
        <v>45775</v>
      </c>
      <c r="B833" s="1" t="str">
        <f>RRG趋势计算!H832</f>
        <v>减弱</v>
      </c>
      <c r="C833" s="1" t="str">
        <f>价格指标计算!R833</f>
        <v>便宜</v>
      </c>
      <c r="D833" s="1" t="str">
        <f>RRG趋势计算!F832</f>
        <v>上升</v>
      </c>
      <c r="E833" s="1" t="str">
        <f t="shared" si="36"/>
        <v>持仓</v>
      </c>
      <c r="F833" s="1" t="str">
        <f t="shared" si="37"/>
        <v>趋势上升,趋势溢价持有</v>
      </c>
      <c r="G833" s="20" t="str">
        <f t="shared" si="38"/>
        <v>持仓</v>
      </c>
      <c r="I833" s="1">
        <f>价格指标计算!B833</f>
        <v>2.3184999999999998</v>
      </c>
      <c r="J833" s="1">
        <f>价格指标计算!Q833</f>
        <v>0.66949999999999998</v>
      </c>
      <c r="K833" s="1">
        <f>RRG趋势计算!D832</f>
        <v>0.14335731419803377</v>
      </c>
      <c r="L833" s="1">
        <f>RRG趋势计算!G832</f>
        <v>-0.45973622516988222</v>
      </c>
    </row>
    <row r="834" spans="1:12">
      <c r="A834" s="21">
        <f>RRG趋势计算!A833</f>
        <v>45776</v>
      </c>
      <c r="B834" s="1" t="str">
        <f>RRG趋势计算!H833</f>
        <v>减弱</v>
      </c>
      <c r="C834" s="1" t="str">
        <f>价格指标计算!R834</f>
        <v>便宜</v>
      </c>
      <c r="D834" s="1" t="str">
        <f>RRG趋势计算!F833</f>
        <v>上升</v>
      </c>
      <c r="E834" s="1" t="str">
        <f t="shared" si="36"/>
        <v>持仓</v>
      </c>
      <c r="F834" s="1" t="str">
        <f t="shared" si="37"/>
        <v>趋势上升,趋势溢价持有</v>
      </c>
      <c r="G834" s="20" t="str">
        <f t="shared" si="38"/>
        <v>持仓</v>
      </c>
      <c r="I834" s="1">
        <f>价格指标计算!B834</f>
        <v>2.3178999999999998</v>
      </c>
      <c r="J834" s="1">
        <f>价格指标计算!Q834</f>
        <v>0.68149999999999999</v>
      </c>
      <c r="K834" s="1">
        <f>RRG趋势计算!D833</f>
        <v>0.19797141729351875</v>
      </c>
      <c r="L834" s="1">
        <f>RRG趋势计算!G833</f>
        <v>-0.34546864945719236</v>
      </c>
    </row>
    <row r="835" spans="1:12">
      <c r="A835" s="21">
        <f>RRG趋势计算!A834</f>
        <v>45777</v>
      </c>
      <c r="B835" s="1" t="str">
        <f>RRG趋势计算!H834</f>
        <v>减弱</v>
      </c>
      <c r="C835" s="1" t="str">
        <f>价格指标计算!R835</f>
        <v>便宜</v>
      </c>
      <c r="D835" s="1" t="str">
        <f>RRG趋势计算!F834</f>
        <v>上升</v>
      </c>
      <c r="E835" s="1" t="str">
        <f t="shared" si="36"/>
        <v>持仓</v>
      </c>
      <c r="F835" s="1" t="str">
        <f t="shared" si="37"/>
        <v>趋势上升,趋势溢价持有</v>
      </c>
      <c r="G835" s="20" t="str">
        <f t="shared" si="38"/>
        <v>持仓</v>
      </c>
      <c r="I835" s="1">
        <f>价格指标计算!B835</f>
        <v>2.2964000000000002</v>
      </c>
      <c r="J835" s="1">
        <f>价格指标计算!Q835</f>
        <v>0.64800000000000002</v>
      </c>
      <c r="K835" s="1">
        <f>RRG趋势计算!D834</f>
        <v>0.25762015458989929</v>
      </c>
      <c r="L835" s="1">
        <f>RRG趋势计算!G834</f>
        <v>-0.27344517029355142</v>
      </c>
    </row>
    <row r="836" spans="1:12">
      <c r="A836" s="21">
        <f>RRG趋势计算!A835</f>
        <v>45783</v>
      </c>
      <c r="B836" s="1" t="str">
        <f>RRG趋势计算!H835</f>
        <v>减弱</v>
      </c>
      <c r="C836" s="1" t="str">
        <f>价格指标计算!R836</f>
        <v>便宜</v>
      </c>
      <c r="D836" s="1" t="str">
        <f>RRG趋势计算!F835</f>
        <v>上升</v>
      </c>
      <c r="E836" s="1" t="str">
        <f t="shared" si="36"/>
        <v>持仓</v>
      </c>
      <c r="F836" s="1" t="str">
        <f t="shared" si="37"/>
        <v>趋势上升,趋势溢价持有</v>
      </c>
      <c r="G836" s="20" t="str">
        <f t="shared" si="38"/>
        <v>持仓</v>
      </c>
      <c r="I836" s="1">
        <f>价格指标计算!B836</f>
        <v>2.2884000000000002</v>
      </c>
      <c r="J836" s="1">
        <f>价格指标计算!Q836</f>
        <v>0.63600000000000001</v>
      </c>
      <c r="K836" s="1">
        <f>RRG趋势计算!D835</f>
        <v>0.30018153196049724</v>
      </c>
      <c r="L836" s="1">
        <f>RRG趋势计算!G835</f>
        <v>-0.20855789193165997</v>
      </c>
    </row>
    <row r="837" spans="1:12">
      <c r="A837" s="21">
        <f>RRG趋势计算!A836</f>
        <v>45784</v>
      </c>
      <c r="B837" s="1" t="str">
        <f>RRG趋势计算!H836</f>
        <v>减弱</v>
      </c>
      <c r="C837" s="1" t="str">
        <f>价格指标计算!R837</f>
        <v>便宜</v>
      </c>
      <c r="D837" s="1" t="str">
        <f>RRG趋势计算!F836</f>
        <v>上升</v>
      </c>
      <c r="E837" s="1" t="str">
        <f t="shared" ref="E837:E900" si="39">IF(OR(B837="",C837="",D837=""),"",IF(D837="上升","持仓",IF(AND(B837="减弱",C837="贵"),"空仓",IF(AND(B837="减弱",C837="中性"),"空仓",IF(AND(B837="改善",C837="贵"),"空仓",IF(B837="滞后","空仓","持仓"))))))</f>
        <v>持仓</v>
      </c>
      <c r="F837" s="1" t="str">
        <f t="shared" ref="F837:F900" si="40">IF(OR(B837="",C837="",D837=""),"",IF(D837="上升","趋势上升,趋势溢价持有",IF(AND(B837="减弱",C837="贵"),"趋势减弱+价格贵+下降,卖出",IF(AND(B837="减弱",C837="中性"),"趋势减弱+中性+下降,卖出预警",IF(AND(B837="改善",C837="贵"),"趋势改善+贵+下降,卖出",IF(B837="滞后","趋势滞后+下降,空仓","趋势尚可+下降,持有"))))))</f>
        <v>趋势上升,趋势溢价持有</v>
      </c>
      <c r="G837" s="20" t="str">
        <f t="shared" ref="G837:G900" si="41">E837</f>
        <v>持仓</v>
      </c>
      <c r="I837" s="1">
        <f>价格指标计算!B837</f>
        <v>2.2761999999999998</v>
      </c>
      <c r="J837" s="1">
        <f>价格指标计算!Q837</f>
        <v>0.58800000000000008</v>
      </c>
      <c r="K837" s="1">
        <f>RRG趋势计算!D836</f>
        <v>0.33727779742158681</v>
      </c>
      <c r="L837" s="1">
        <f>RRG趋势计算!G836</f>
        <v>-0.16377166688350542</v>
      </c>
    </row>
    <row r="838" spans="1:12">
      <c r="A838" s="21">
        <f>RRG趋势计算!A837</f>
        <v>45785</v>
      </c>
      <c r="B838" s="1" t="str">
        <f>RRG趋势计算!H837</f>
        <v>减弱</v>
      </c>
      <c r="C838" s="1" t="str">
        <f>价格指标计算!R838</f>
        <v>便宜</v>
      </c>
      <c r="D838" s="1" t="str">
        <f>RRG趋势计算!F837</f>
        <v>上升</v>
      </c>
      <c r="E838" s="1" t="str">
        <f t="shared" si="39"/>
        <v>持仓</v>
      </c>
      <c r="F838" s="1" t="str">
        <f t="shared" si="40"/>
        <v>趋势上升,趋势溢价持有</v>
      </c>
      <c r="G838" s="20" t="str">
        <f t="shared" si="41"/>
        <v>持仓</v>
      </c>
      <c r="I838" s="1">
        <f>价格指标计算!B838</f>
        <v>2.2551000000000001</v>
      </c>
      <c r="J838" s="1">
        <f>价格指标计算!Q838</f>
        <v>0.57050000000000001</v>
      </c>
      <c r="K838" s="1">
        <f>RRG趋势计算!D837</f>
        <v>0.36501752556852285</v>
      </c>
      <c r="L838" s="1">
        <f>RRG趋势计算!G837</f>
        <v>-0.13985482148148876</v>
      </c>
    </row>
    <row r="839" spans="1:12">
      <c r="A839" s="21">
        <f>RRG趋势计算!A838</f>
        <v>45786</v>
      </c>
      <c r="B839" s="1" t="str">
        <f>RRG趋势计算!H838</f>
        <v>减弱</v>
      </c>
      <c r="C839" s="1" t="str">
        <f>价格指标计算!R839</f>
        <v>便宜</v>
      </c>
      <c r="D839" s="1" t="str">
        <f>RRG趋势计算!F838</f>
        <v>上升</v>
      </c>
      <c r="E839" s="1" t="str">
        <f t="shared" si="39"/>
        <v>持仓</v>
      </c>
      <c r="F839" s="1" t="str">
        <f t="shared" si="40"/>
        <v>趋势上升,趋势溢价持有</v>
      </c>
      <c r="G839" s="20" t="str">
        <f t="shared" si="41"/>
        <v>持仓</v>
      </c>
      <c r="I839" s="1">
        <f>价格指标计算!B839</f>
        <v>2.2513000000000001</v>
      </c>
      <c r="J839" s="1">
        <f>价格指标计算!Q839</f>
        <v>0.57250000000000001</v>
      </c>
      <c r="K839" s="1">
        <f>RRG趋势计算!D838</f>
        <v>0.36964506234264949</v>
      </c>
      <c r="L839" s="1">
        <f>RRG趋势计算!G838</f>
        <v>-8.7758012810112973E-2</v>
      </c>
    </row>
    <row r="840" spans="1:12">
      <c r="A840" s="21">
        <f>RRG趋势计算!A839</f>
        <v>45789</v>
      </c>
      <c r="B840" s="1" t="str">
        <f>RRG趋势计算!H839</f>
        <v>减弱</v>
      </c>
      <c r="C840" s="1" t="str">
        <f>价格指标计算!R840</f>
        <v>便宜</v>
      </c>
      <c r="D840" s="1" t="str">
        <f>RRG趋势计算!F839</f>
        <v>上升</v>
      </c>
      <c r="E840" s="1" t="str">
        <f t="shared" si="39"/>
        <v>持仓</v>
      </c>
      <c r="F840" s="1" t="str">
        <f t="shared" si="40"/>
        <v>趋势上升,趋势溢价持有</v>
      </c>
      <c r="G840" s="20" t="str">
        <f t="shared" si="41"/>
        <v>持仓</v>
      </c>
      <c r="I840" s="1">
        <f>价格指标计算!B840</f>
        <v>2.2797999999999998</v>
      </c>
      <c r="J840" s="1">
        <f>价格指标计算!Q840</f>
        <v>0.57650000000000001</v>
      </c>
      <c r="K840" s="1">
        <f>RRG趋势计算!D839</f>
        <v>0.30904221195580117</v>
      </c>
      <c r="L840" s="1">
        <f>RRG趋势计算!G839</f>
        <v>-8.092793524057118E-2</v>
      </c>
    </row>
    <row r="841" spans="1:12">
      <c r="A841" s="21">
        <f>RRG趋势计算!A840</f>
        <v>45790</v>
      </c>
      <c r="B841" s="1" t="str">
        <f>RRG趋势计算!H840</f>
        <v>减弱</v>
      </c>
      <c r="C841" s="1" t="str">
        <f>价格指标计算!R841</f>
        <v>便宜</v>
      </c>
      <c r="D841" s="1" t="str">
        <f>RRG趋势计算!F840</f>
        <v>上升</v>
      </c>
      <c r="E841" s="1" t="str">
        <f t="shared" si="39"/>
        <v>持仓</v>
      </c>
      <c r="F841" s="1" t="str">
        <f t="shared" si="40"/>
        <v>趋势上升,趋势溢价持有</v>
      </c>
      <c r="G841" s="20" t="str">
        <f t="shared" si="41"/>
        <v>持仓</v>
      </c>
      <c r="I841" s="1">
        <f>价格指标计算!B841</f>
        <v>2.2826</v>
      </c>
      <c r="J841" s="1">
        <f>价格指标计算!Q841</f>
        <v>0.624</v>
      </c>
      <c r="K841" s="1">
        <f>RRG趋势计算!D840</f>
        <v>0.2670562245048913</v>
      </c>
      <c r="L841" s="1">
        <f>RRG趋势计算!G840</f>
        <v>-4.5260628599996799E-2</v>
      </c>
    </row>
    <row r="842" spans="1:12">
      <c r="A842" s="21">
        <f>RRG趋势计算!A841</f>
        <v>45791</v>
      </c>
      <c r="B842" s="1" t="str">
        <f>RRG趋势计算!H841</f>
        <v>减弱</v>
      </c>
      <c r="C842" s="1" t="str">
        <f>价格指标计算!R842</f>
        <v>便宜</v>
      </c>
      <c r="D842" s="1" t="str">
        <f>RRG趋势计算!F841</f>
        <v>上升</v>
      </c>
      <c r="E842" s="1" t="str">
        <f t="shared" si="39"/>
        <v>持仓</v>
      </c>
      <c r="F842" s="1" t="str">
        <f t="shared" si="40"/>
        <v>趋势上升,趋势溢价持有</v>
      </c>
      <c r="G842" s="20" t="str">
        <f t="shared" si="41"/>
        <v>持仓</v>
      </c>
      <c r="I842" s="1">
        <f>价格指标计算!B842</f>
        <v>2.2835000000000001</v>
      </c>
      <c r="J842" s="1">
        <f>价格指标计算!Q842</f>
        <v>0.624</v>
      </c>
      <c r="K842" s="1">
        <f>RRG趋势计算!D841</f>
        <v>0.19136564068951145</v>
      </c>
      <c r="L842" s="1">
        <f>RRG趋势计算!G841</f>
        <v>-3.5171156808488924E-2</v>
      </c>
    </row>
    <row r="843" spans="1:12">
      <c r="A843" s="21">
        <f>RRG趋势计算!A842</f>
        <v>45792</v>
      </c>
      <c r="B843" s="1" t="str">
        <f>RRG趋势计算!H842</f>
        <v>减弱</v>
      </c>
      <c r="C843" s="1" t="str">
        <f>价格指标计算!R843</f>
        <v>便宜</v>
      </c>
      <c r="D843" s="1" t="str">
        <f>RRG趋势计算!F842</f>
        <v>上升</v>
      </c>
      <c r="E843" s="1" t="str">
        <f t="shared" si="39"/>
        <v>持仓</v>
      </c>
      <c r="F843" s="1" t="str">
        <f t="shared" si="40"/>
        <v>趋势上升,趋势溢价持有</v>
      </c>
      <c r="G843" s="20" t="str">
        <f t="shared" si="41"/>
        <v>持仓</v>
      </c>
      <c r="I843" s="1">
        <f>价格指标计算!B843</f>
        <v>2.2766000000000002</v>
      </c>
      <c r="J843" s="1">
        <f>价格指标计算!Q843</f>
        <v>0.57050000000000001</v>
      </c>
      <c r="K843" s="1">
        <f>RRG趋势计算!D842</f>
        <v>0.13618216710022946</v>
      </c>
      <c r="L843" s="1">
        <f>RRG趋势计算!G842</f>
        <v>-2.5759575686890024E-2</v>
      </c>
    </row>
    <row r="844" spans="1:12">
      <c r="A844" s="21">
        <f>RRG趋势计算!A843</f>
        <v>45793</v>
      </c>
      <c r="B844" s="1" t="str">
        <f>RRG趋势计算!H843</f>
        <v>减弱</v>
      </c>
      <c r="C844" s="1" t="str">
        <f>价格指标计算!R844</f>
        <v>中性</v>
      </c>
      <c r="D844" s="1" t="str">
        <f>RRG趋势计算!F843</f>
        <v>上升</v>
      </c>
      <c r="E844" s="1" t="str">
        <f t="shared" si="39"/>
        <v>持仓</v>
      </c>
      <c r="F844" s="1" t="str">
        <f t="shared" si="40"/>
        <v>趋势上升,趋势溢价持有</v>
      </c>
      <c r="G844" s="20" t="str">
        <f t="shared" si="41"/>
        <v>持仓</v>
      </c>
      <c r="I844" s="1">
        <f>价格指标计算!B844</f>
        <v>2.2795000000000001</v>
      </c>
      <c r="J844" s="1">
        <f>价格指标计算!Q844</f>
        <v>0.53900000000000003</v>
      </c>
      <c r="K844" s="1">
        <f>RRG趋势计算!D843</f>
        <v>0.12181496403047554</v>
      </c>
      <c r="L844" s="1">
        <f>RRG趋势计算!G843</f>
        <v>-4.1302565563494653E-2</v>
      </c>
    </row>
    <row r="845" spans="1:12">
      <c r="A845" s="21">
        <f>RRG趋势计算!A844</f>
        <v>45796</v>
      </c>
      <c r="B845" s="1" t="str">
        <f>RRG趋势计算!H844</f>
        <v>领先</v>
      </c>
      <c r="C845" s="1" t="str">
        <f>价格指标计算!R845</f>
        <v>中性</v>
      </c>
      <c r="D845" s="1" t="str">
        <f>RRG趋势计算!F844</f>
        <v>上升</v>
      </c>
      <c r="E845" s="1" t="str">
        <f t="shared" si="39"/>
        <v>持仓</v>
      </c>
      <c r="F845" s="1" t="str">
        <f t="shared" si="40"/>
        <v>趋势上升,趋势溢价持有</v>
      </c>
      <c r="G845" s="20" t="str">
        <f t="shared" si="41"/>
        <v>持仓</v>
      </c>
      <c r="I845" s="1">
        <f>价格指标计算!B845</f>
        <v>2.2593000000000001</v>
      </c>
      <c r="J845" s="1">
        <f>价格指标计算!Q845</f>
        <v>0.50550000000000006</v>
      </c>
      <c r="K845" s="1">
        <f>RRG趋势计算!D844</f>
        <v>0.20017676307422239</v>
      </c>
      <c r="L845" s="1">
        <f>RRG趋势计算!G844</f>
        <v>3.1813970837513139E-2</v>
      </c>
    </row>
    <row r="846" spans="1:12">
      <c r="A846" s="21">
        <f>RRG趋势计算!A845</f>
        <v>45797</v>
      </c>
      <c r="B846" s="1" t="str">
        <f>RRG趋势计算!H845</f>
        <v>领先</v>
      </c>
      <c r="C846" s="1" t="str">
        <f>价格指标计算!R846</f>
        <v>中性</v>
      </c>
      <c r="D846" s="1" t="str">
        <f>RRG趋势计算!F845</f>
        <v>上升</v>
      </c>
      <c r="E846" s="1" t="str">
        <f t="shared" si="39"/>
        <v>持仓</v>
      </c>
      <c r="F846" s="1" t="str">
        <f t="shared" si="40"/>
        <v>趋势上升,趋势溢价持有</v>
      </c>
      <c r="G846" s="20" t="str">
        <f t="shared" si="41"/>
        <v>持仓</v>
      </c>
      <c r="I846" s="1">
        <f>价格指标计算!B846</f>
        <v>2.2545999999999999</v>
      </c>
      <c r="J846" s="1">
        <f>价格指标计算!Q846</f>
        <v>0.47</v>
      </c>
      <c r="K846" s="1">
        <f>RRG趋势计算!D845</f>
        <v>0.25780388796581288</v>
      </c>
      <c r="L846" s="1">
        <f>RRG趋势计算!G845</f>
        <v>0.11444657376777911</v>
      </c>
    </row>
    <row r="847" spans="1:12">
      <c r="A847" s="21">
        <f>RRG趋势计算!A846</f>
        <v>45798</v>
      </c>
      <c r="B847" s="1" t="str">
        <f>RRG趋势计算!H846</f>
        <v>领先</v>
      </c>
      <c r="C847" s="1" t="str">
        <f>价格指标计算!R847</f>
        <v>中性</v>
      </c>
      <c r="D847" s="1" t="str">
        <f>RRG趋势计算!F846</f>
        <v>上升</v>
      </c>
      <c r="E847" s="1" t="str">
        <f t="shared" si="39"/>
        <v>持仓</v>
      </c>
      <c r="F847" s="1" t="str">
        <f t="shared" si="40"/>
        <v>趋势上升,趋势溢价持有</v>
      </c>
      <c r="G847" s="20" t="str">
        <f t="shared" si="41"/>
        <v>持仓</v>
      </c>
      <c r="I847" s="1">
        <f>价格指标计算!B847</f>
        <v>2.2393000000000001</v>
      </c>
      <c r="J847" s="1">
        <f>价格指标计算!Q847</f>
        <v>0.373</v>
      </c>
      <c r="K847" s="1">
        <f>RRG趋势计算!D846</f>
        <v>0.2745060133481525</v>
      </c>
      <c r="L847" s="1">
        <f>RRG趋势计算!G846</f>
        <v>7.6534596054633752E-2</v>
      </c>
    </row>
    <row r="848" spans="1:12">
      <c r="A848" s="21">
        <f>RRG趋势计算!A847</f>
        <v>45799</v>
      </c>
      <c r="B848" s="1" t="str">
        <f>RRG趋势计算!H847</f>
        <v>领先</v>
      </c>
      <c r="C848" s="1" t="str">
        <f>价格指标计算!R848</f>
        <v>中性</v>
      </c>
      <c r="D848" s="1" t="str">
        <f>RRG趋势计算!F847</f>
        <v>上升</v>
      </c>
      <c r="E848" s="1" t="str">
        <f t="shared" si="39"/>
        <v>持仓</v>
      </c>
      <c r="F848" s="1" t="str">
        <f t="shared" si="40"/>
        <v>趋势上升,趋势溢价持有</v>
      </c>
      <c r="G848" s="20" t="str">
        <f t="shared" si="41"/>
        <v>持仓</v>
      </c>
      <c r="I848" s="1">
        <f>价格指标计算!B848</f>
        <v>2.23</v>
      </c>
      <c r="J848" s="1">
        <f>价格指标计算!Q848</f>
        <v>0.32550000000000001</v>
      </c>
      <c r="K848" s="1">
        <f>RRG趋势计算!D847</f>
        <v>0.27977610321978652</v>
      </c>
      <c r="L848" s="1">
        <f>RRG趋势计算!G847</f>
        <v>2.2155948629887234E-2</v>
      </c>
    </row>
    <row r="849" spans="1:12">
      <c r="A849" s="21">
        <f>RRG趋势计算!A848</f>
        <v>45800</v>
      </c>
      <c r="B849" s="1" t="str">
        <f>RRG趋势计算!H848</f>
        <v>减弱</v>
      </c>
      <c r="C849" s="1" t="str">
        <f>价格指标计算!R849</f>
        <v>中性</v>
      </c>
      <c r="D849" s="1" t="str">
        <f>RRG趋势计算!F848</f>
        <v>上升</v>
      </c>
      <c r="E849" s="1" t="str">
        <f t="shared" si="39"/>
        <v>持仓</v>
      </c>
      <c r="F849" s="1" t="str">
        <f t="shared" si="40"/>
        <v>趋势上升,趋势溢价持有</v>
      </c>
      <c r="G849" s="20" t="str">
        <f t="shared" si="41"/>
        <v>持仓</v>
      </c>
      <c r="I849" s="1">
        <f>价格指标计算!B849</f>
        <v>2.2311999999999999</v>
      </c>
      <c r="J849" s="1">
        <f>价格指标计算!Q849</f>
        <v>0.34750000000000003</v>
      </c>
      <c r="K849" s="1">
        <f>RRG趋势计算!D848</f>
        <v>0.28791561674428312</v>
      </c>
      <c r="L849" s="1">
        <f>RRG趋势计算!G848</f>
        <v>-1.2265915216214118E-2</v>
      </c>
    </row>
    <row r="850" spans="1:12">
      <c r="A850" s="21">
        <f>RRG趋势计算!A849</f>
        <v>45803</v>
      </c>
      <c r="B850" s="1" t="str">
        <f>RRG趋势计算!H849</f>
        <v>减弱</v>
      </c>
      <c r="C850" s="1" t="str">
        <f>价格指标计算!R850</f>
        <v>中性</v>
      </c>
      <c r="D850" s="1" t="str">
        <f>RRG趋势计算!F849</f>
        <v>上升</v>
      </c>
      <c r="E850" s="1" t="str">
        <f t="shared" si="39"/>
        <v>持仓</v>
      </c>
      <c r="F850" s="1" t="str">
        <f t="shared" si="40"/>
        <v>趋势上升,趋势溢价持有</v>
      </c>
      <c r="G850" s="20" t="str">
        <f t="shared" si="41"/>
        <v>持仓</v>
      </c>
      <c r="I850" s="1">
        <f>价格指标计算!B850</f>
        <v>2.2187000000000001</v>
      </c>
      <c r="J850" s="1">
        <f>价格指标计算!Q850</f>
        <v>0.314</v>
      </c>
      <c r="K850" s="1">
        <f>RRG趋势计算!D849</f>
        <v>0.31374007826305839</v>
      </c>
      <c r="L850" s="1">
        <f>RRG趋势计算!G849</f>
        <v>-2.3537719158528425E-2</v>
      </c>
    </row>
    <row r="851" spans="1:12">
      <c r="A851" s="21">
        <f>RRG趋势计算!A850</f>
        <v>45804</v>
      </c>
      <c r="B851" s="1" t="str">
        <f>RRG趋势计算!H850</f>
        <v>减弱</v>
      </c>
      <c r="C851" s="1" t="str">
        <f>价格指标计算!R851</f>
        <v>中性</v>
      </c>
      <c r="D851" s="1" t="str">
        <f>RRG趋势计算!F850</f>
        <v>上升</v>
      </c>
      <c r="E851" s="1" t="str">
        <f t="shared" si="39"/>
        <v>持仓</v>
      </c>
      <c r="F851" s="1" t="str">
        <f t="shared" si="40"/>
        <v>趋势上升,趋势溢价持有</v>
      </c>
      <c r="G851" s="20" t="str">
        <f t="shared" si="41"/>
        <v>持仓</v>
      </c>
      <c r="I851" s="1">
        <f>价格指标计算!B851</f>
        <v>2.2136999999999998</v>
      </c>
      <c r="J851" s="1">
        <f>价格指标计算!Q851</f>
        <v>0.28200000000000003</v>
      </c>
      <c r="K851" s="1">
        <f>RRG趋势计算!D850</f>
        <v>0.32651992493550885</v>
      </c>
      <c r="L851" s="1">
        <f>RRG趋势计算!G850</f>
        <v>-3.8497600633013995E-2</v>
      </c>
    </row>
    <row r="852" spans="1:12">
      <c r="A852" s="21">
        <f>RRG趋势计算!A851</f>
        <v>45805</v>
      </c>
      <c r="B852" s="1" t="str">
        <f>RRG趋势计算!H851</f>
        <v>减弱</v>
      </c>
      <c r="C852" s="1" t="str">
        <f>价格指标计算!R852</f>
        <v>中性</v>
      </c>
      <c r="D852" s="1" t="str">
        <f>RRG趋势计算!F851</f>
        <v>上升</v>
      </c>
      <c r="E852" s="1" t="str">
        <f t="shared" si="39"/>
        <v>持仓</v>
      </c>
      <c r="F852" s="1" t="str">
        <f t="shared" si="40"/>
        <v>趋势上升,趋势溢价持有</v>
      </c>
      <c r="G852" s="20" t="str">
        <f t="shared" si="41"/>
        <v>持仓</v>
      </c>
      <c r="I852" s="1">
        <f>价格指标计算!B852</f>
        <v>2.2035</v>
      </c>
      <c r="J852" s="1">
        <f>价格指标计算!Q852</f>
        <v>0.26050000000000001</v>
      </c>
      <c r="K852" s="1">
        <f>RRG趋势计算!D851</f>
        <v>0.32778072203212272</v>
      </c>
      <c r="L852" s="1">
        <f>RRG趋势计算!G851</f>
        <v>-4.1864340310526771E-2</v>
      </c>
    </row>
    <row r="853" spans="1:12">
      <c r="A853" s="21">
        <f>RRG趋势计算!A852</f>
        <v>45806</v>
      </c>
      <c r="B853" s="1" t="str">
        <f>RRG趋势计算!H852</f>
        <v>减弱</v>
      </c>
      <c r="C853" s="1" t="str">
        <f>价格指标计算!R853</f>
        <v>中性</v>
      </c>
      <c r="D853" s="1" t="str">
        <f>RRG趋势计算!F852</f>
        <v>上升</v>
      </c>
      <c r="E853" s="1" t="str">
        <f t="shared" si="39"/>
        <v>持仓</v>
      </c>
      <c r="F853" s="1" t="str">
        <f t="shared" si="40"/>
        <v>趋势上升,趋势溢价持有</v>
      </c>
      <c r="G853" s="20" t="str">
        <f t="shared" si="41"/>
        <v>持仓</v>
      </c>
      <c r="I853" s="1">
        <f>价格指标计算!B853</f>
        <v>2.2136999999999998</v>
      </c>
      <c r="J853" s="1">
        <f>价格指标计算!Q853</f>
        <v>0.2525</v>
      </c>
      <c r="K853" s="1">
        <f>RRG趋势计算!D852</f>
        <v>0.20468031101941175</v>
      </c>
      <c r="L853" s="1">
        <f>RRG趋势计算!G852</f>
        <v>-0.10436190093638942</v>
      </c>
    </row>
    <row r="854" spans="1:12">
      <c r="A854" s="21">
        <f>RRG趋势计算!A853</f>
        <v>45807</v>
      </c>
      <c r="B854" s="1" t="str">
        <f>RRG趋势计算!H853</f>
        <v>减弱</v>
      </c>
      <c r="C854" s="1" t="str">
        <f>价格指标计算!R854</f>
        <v>中性</v>
      </c>
      <c r="D854" s="1" t="str">
        <f>RRG趋势计算!F853</f>
        <v>上升</v>
      </c>
      <c r="E854" s="1" t="str">
        <f t="shared" si="39"/>
        <v>持仓</v>
      </c>
      <c r="F854" s="1" t="str">
        <f t="shared" si="40"/>
        <v>趋势上升,趋势溢价持有</v>
      </c>
      <c r="G854" s="20" t="str">
        <f t="shared" si="41"/>
        <v>持仓</v>
      </c>
      <c r="I854" s="1">
        <f>价格指标计算!B854</f>
        <v>2.2010999999999998</v>
      </c>
      <c r="J854" s="1">
        <f>价格指标计算!Q854</f>
        <v>0.26849999999999996</v>
      </c>
      <c r="K854" s="1">
        <f>RRG趋势计算!D853</f>
        <v>0.24206940331035209</v>
      </c>
      <c r="L854" s="1">
        <f>RRG趋势计算!G853</f>
        <v>-2.498682119453921E-2</v>
      </c>
    </row>
    <row r="855" spans="1:12">
      <c r="A855" s="21">
        <f>RRG趋势计算!A854</f>
        <v>45811</v>
      </c>
      <c r="B855" s="1" t="str">
        <f>RRG趋势计算!H854</f>
        <v>领先</v>
      </c>
      <c r="C855" s="1" t="str">
        <f>价格指标计算!R855</f>
        <v>中性</v>
      </c>
      <c r="D855" s="1" t="str">
        <f>RRG趋势计算!F854</f>
        <v>上升</v>
      </c>
      <c r="E855" s="1" t="str">
        <f t="shared" si="39"/>
        <v>持仓</v>
      </c>
      <c r="F855" s="1" t="str">
        <f t="shared" si="40"/>
        <v>趋势上升,趋势溢价持有</v>
      </c>
      <c r="G855" s="20" t="str">
        <f t="shared" si="41"/>
        <v>持仓</v>
      </c>
      <c r="I855" s="1">
        <f>价格指标计算!B855</f>
        <v>2.1873</v>
      </c>
      <c r="J855" s="1">
        <f>价格指标计算!Q855</f>
        <v>0.2445</v>
      </c>
      <c r="K855" s="1">
        <f>RRG趋势计算!D854</f>
        <v>0.245845523708077</v>
      </c>
      <c r="L855" s="1">
        <f>RRG趋势计算!G854</f>
        <v>5.4479883018565545E-2</v>
      </c>
    </row>
    <row r="856" spans="1:12">
      <c r="A856" s="21">
        <f>RRG趋势计算!A855</f>
        <v>45812</v>
      </c>
      <c r="B856" s="1" t="str">
        <f>RRG趋势计算!H855</f>
        <v>领先</v>
      </c>
      <c r="C856" s="1" t="str">
        <f>价格指标计算!R856</f>
        <v>中性</v>
      </c>
      <c r="D856" s="1" t="str">
        <f>RRG趋势计算!F855</f>
        <v>上升</v>
      </c>
      <c r="E856" s="1" t="str">
        <f t="shared" si="39"/>
        <v>持仓</v>
      </c>
      <c r="F856" s="1" t="str">
        <f t="shared" si="40"/>
        <v>趋势上升,趋势溢价持有</v>
      </c>
      <c r="G856" s="20" t="str">
        <f t="shared" si="41"/>
        <v>持仓</v>
      </c>
      <c r="I856" s="1">
        <f>价格指标计算!B856</f>
        <v>2.1831999999999998</v>
      </c>
      <c r="J856" s="1">
        <f>价格指标计算!Q856</f>
        <v>0.24249999999999999</v>
      </c>
      <c r="K856" s="1">
        <f>RRG趋势计算!D855</f>
        <v>0.28243581512181759</v>
      </c>
      <c r="L856" s="1">
        <f>RRG趋势计算!G855</f>
        <v>0.14625364802158813</v>
      </c>
    </row>
    <row r="857" spans="1:12">
      <c r="A857" s="21">
        <f>RRG趋势计算!A856</f>
        <v>45813</v>
      </c>
      <c r="B857" s="1" t="str">
        <f>RRG趋势计算!H856</f>
        <v>领先</v>
      </c>
      <c r="C857" s="1" t="str">
        <f>价格指标计算!R857</f>
        <v>中性</v>
      </c>
      <c r="D857" s="1" t="str">
        <f>RRG趋势计算!F856</f>
        <v>上升</v>
      </c>
      <c r="E857" s="1" t="str">
        <f t="shared" si="39"/>
        <v>持仓</v>
      </c>
      <c r="F857" s="1" t="str">
        <f t="shared" si="40"/>
        <v>趋势上升,趋势溢价持有</v>
      </c>
      <c r="G857" s="20" t="str">
        <f t="shared" si="41"/>
        <v>持仓</v>
      </c>
      <c r="I857" s="1">
        <f>价格指标计算!B857</f>
        <v>2.1781999999999999</v>
      </c>
      <c r="J857" s="1">
        <f>价格指标计算!Q857</f>
        <v>0.24049999999999999</v>
      </c>
      <c r="K857" s="1">
        <f>RRG趋势计算!D856</f>
        <v>0.30078189019699941</v>
      </c>
      <c r="L857" s="1">
        <f>RRG趋势计算!G856</f>
        <v>0.17896692616652388</v>
      </c>
    </row>
    <row r="858" spans="1:12">
      <c r="A858" s="21">
        <f>RRG趋势计算!A857</f>
        <v>45814</v>
      </c>
      <c r="B858" s="1" t="str">
        <f>RRG趋势计算!H857</f>
        <v>领先</v>
      </c>
      <c r="C858" s="1" t="str">
        <f>价格指标计算!R858</f>
        <v>中性</v>
      </c>
      <c r="D858" s="1" t="str">
        <f>RRG趋势计算!F857</f>
        <v>上升</v>
      </c>
      <c r="E858" s="1" t="str">
        <f t="shared" si="39"/>
        <v>持仓</v>
      </c>
      <c r="F858" s="1" t="str">
        <f t="shared" si="40"/>
        <v>趋势上升,趋势溢价持有</v>
      </c>
      <c r="G858" s="20" t="str">
        <f t="shared" si="41"/>
        <v>持仓</v>
      </c>
      <c r="I858" s="1">
        <f>价格指标计算!B858</f>
        <v>2.1734</v>
      </c>
      <c r="J858" s="1">
        <f>价格指标计算!Q858</f>
        <v>0.26050000000000001</v>
      </c>
      <c r="K858" s="1">
        <f>RRG趋势计算!D857</f>
        <v>0.31823995575812614</v>
      </c>
      <c r="L858" s="1">
        <f>RRG趋势计算!G857</f>
        <v>0.11806319268390375</v>
      </c>
    </row>
    <row r="859" spans="1:12">
      <c r="A859" s="21">
        <f>RRG趋势计算!A858</f>
        <v>45817</v>
      </c>
      <c r="B859" s="1" t="str">
        <f>RRG趋势计算!H858</f>
        <v>领先</v>
      </c>
      <c r="C859" s="1" t="str">
        <f>价格指标计算!R859</f>
        <v>中性</v>
      </c>
      <c r="D859" s="1" t="str">
        <f>RRG趋势计算!F858</f>
        <v>上升</v>
      </c>
      <c r="E859" s="1" t="str">
        <f t="shared" si="39"/>
        <v>持仓</v>
      </c>
      <c r="F859" s="1" t="str">
        <f t="shared" si="40"/>
        <v>趋势上升,趋势溢价持有</v>
      </c>
      <c r="G859" s="20" t="str">
        <f t="shared" si="41"/>
        <v>持仓</v>
      </c>
      <c r="I859" s="1">
        <f>价格指标计算!B859</f>
        <v>2.1684000000000001</v>
      </c>
      <c r="J859" s="1">
        <f>价格指标计算!Q859</f>
        <v>0.25650000000000001</v>
      </c>
      <c r="K859" s="1">
        <f>RRG趋势计算!D858</f>
        <v>0.39149582473050337</v>
      </c>
      <c r="L859" s="1">
        <f>RRG趋势计算!G858</f>
        <v>0.13369193676469049</v>
      </c>
    </row>
    <row r="860" spans="1:12">
      <c r="A860" s="21">
        <f>RRG趋势计算!A859</f>
        <v>45818</v>
      </c>
      <c r="B860" s="1" t="str">
        <f>RRG趋势计算!H859</f>
        <v>领先</v>
      </c>
      <c r="C860" s="1" t="str">
        <f>价格指标计算!R860</f>
        <v>中性</v>
      </c>
      <c r="D860" s="1" t="str">
        <f>RRG趋势计算!F859</f>
        <v>上升</v>
      </c>
      <c r="E860" s="1" t="str">
        <f t="shared" si="39"/>
        <v>持仓</v>
      </c>
      <c r="F860" s="1" t="str">
        <f t="shared" si="40"/>
        <v>趋势上升,趋势溢价持有</v>
      </c>
      <c r="G860" s="20" t="str">
        <f t="shared" si="41"/>
        <v>持仓</v>
      </c>
      <c r="I860" s="1">
        <f>价格指标计算!B860</f>
        <v>2.1705999999999999</v>
      </c>
      <c r="J860" s="1">
        <f>价格指标计算!Q860</f>
        <v>0.2485</v>
      </c>
      <c r="K860" s="1">
        <f>RRG趋势计算!D859</f>
        <v>0.44389261565607185</v>
      </c>
      <c r="L860" s="1">
        <f>RRG趋势计算!G859</f>
        <v>0.16938660230791935</v>
      </c>
    </row>
    <row r="861" spans="1:12">
      <c r="A861" s="21">
        <f>RRG趋势计算!A860</f>
        <v>45819</v>
      </c>
      <c r="B861" s="1" t="str">
        <f>RRG趋势计算!H860</f>
        <v>领先</v>
      </c>
      <c r="C861" s="1" t="str">
        <f>价格指标计算!R861</f>
        <v>中性</v>
      </c>
      <c r="D861" s="1" t="str">
        <f>RRG趋势计算!F860</f>
        <v>上升</v>
      </c>
      <c r="E861" s="1" t="str">
        <f t="shared" si="39"/>
        <v>持仓</v>
      </c>
      <c r="F861" s="1" t="str">
        <f t="shared" si="40"/>
        <v>趋势上升,趋势溢价持有</v>
      </c>
      <c r="G861" s="20" t="str">
        <f t="shared" si="41"/>
        <v>持仓</v>
      </c>
      <c r="I861" s="1">
        <f>价格指标计算!B861</f>
        <v>2.1678999999999999</v>
      </c>
      <c r="J861" s="1">
        <f>价格指标计算!Q861</f>
        <v>0.26250000000000001</v>
      </c>
      <c r="K861" s="1">
        <f>RRG趋势计算!D860</f>
        <v>0.49001087731712634</v>
      </c>
      <c r="L861" s="1">
        <f>RRG趋势计算!G860</f>
        <v>0.21023477409733982</v>
      </c>
    </row>
    <row r="862" spans="1:12">
      <c r="A862" s="21">
        <f>RRG趋势计算!A861</f>
        <v>45820</v>
      </c>
      <c r="B862" s="1" t="str">
        <f>RRG趋势计算!H861</f>
        <v>领先</v>
      </c>
      <c r="C862" s="1" t="str">
        <f>价格指标计算!R862</f>
        <v>中性</v>
      </c>
      <c r="D862" s="1" t="str">
        <f>RRG趋势计算!F861</f>
        <v>上升</v>
      </c>
      <c r="E862" s="1" t="str">
        <f t="shared" si="39"/>
        <v>持仓</v>
      </c>
      <c r="F862" s="1" t="str">
        <f t="shared" si="40"/>
        <v>趋势上升,趋势溢价持有</v>
      </c>
      <c r="G862" s="20" t="str">
        <f t="shared" si="41"/>
        <v>持仓</v>
      </c>
      <c r="I862" s="1">
        <f>价格指标计算!B862</f>
        <v>2.1631</v>
      </c>
      <c r="J862" s="1">
        <f>价格指标计算!Q862</f>
        <v>0.23449999999999999</v>
      </c>
      <c r="K862" s="1">
        <f>RRG趋势计算!D861</f>
        <v>0.53700345339284805</v>
      </c>
      <c r="L862" s="1">
        <f>RRG趋势计算!G861</f>
        <v>0.24908783664856493</v>
      </c>
    </row>
    <row r="863" spans="1:12">
      <c r="A863" s="21">
        <f>RRG趋势计算!A862</f>
        <v>45821</v>
      </c>
      <c r="B863" s="1" t="str">
        <f>RRG趋势计算!H862</f>
        <v>领先</v>
      </c>
      <c r="C863" s="1" t="str">
        <f>价格指标计算!R863</f>
        <v>中性</v>
      </c>
      <c r="D863" s="1" t="str">
        <f>RRG趋势计算!F862</f>
        <v>上升</v>
      </c>
      <c r="E863" s="1" t="str">
        <f t="shared" si="39"/>
        <v>持仓</v>
      </c>
      <c r="F863" s="1" t="str">
        <f t="shared" si="40"/>
        <v>趋势上升,趋势溢价持有</v>
      </c>
      <c r="G863" s="20" t="str">
        <f t="shared" si="41"/>
        <v>持仓</v>
      </c>
      <c r="I863" s="1">
        <f>价格指标计算!B863</f>
        <v>2.1613000000000002</v>
      </c>
      <c r="J863" s="1">
        <f>价格指标计算!Q863</f>
        <v>0.22449999999999998</v>
      </c>
      <c r="K863" s="1">
        <f>RRG趋势计算!D862</f>
        <v>0.56811209034606236</v>
      </c>
      <c r="L863" s="1">
        <f>RRG趋势计算!G862</f>
        <v>0.25437201208300397</v>
      </c>
    </row>
    <row r="864" spans="1:12">
      <c r="A864" s="21">
        <f>RRG趋势计算!A863</f>
        <v>45824</v>
      </c>
      <c r="B864" s="1" t="str">
        <f>RRG趋势计算!H863</f>
        <v>领先</v>
      </c>
      <c r="C864" s="1" t="str">
        <f>价格指标计算!R864</f>
        <v>中性</v>
      </c>
      <c r="D864" s="1" t="str">
        <f>RRG趋势计算!F863</f>
        <v>上升</v>
      </c>
      <c r="E864" s="1" t="str">
        <f t="shared" si="39"/>
        <v>持仓</v>
      </c>
      <c r="F864" s="1" t="str">
        <f t="shared" si="40"/>
        <v>趋势上升,趋势溢价持有</v>
      </c>
      <c r="G864" s="20" t="str">
        <f t="shared" si="41"/>
        <v>持仓</v>
      </c>
      <c r="I864" s="1">
        <f>价格指标计算!B864</f>
        <v>2.1608999999999998</v>
      </c>
      <c r="J864" s="1">
        <f>价格指标计算!Q864</f>
        <v>0.22649999999999998</v>
      </c>
      <c r="K864" s="1">
        <f>RRG趋势计算!D863</f>
        <v>0.66752841146384689</v>
      </c>
      <c r="L864" s="1">
        <f>RRG趋势计算!G863</f>
        <v>0.34100848652833804</v>
      </c>
    </row>
    <row r="865" spans="1:12">
      <c r="A865" s="21">
        <f>RRG趋势计算!A864</f>
        <v>45825</v>
      </c>
      <c r="B865" s="1" t="str">
        <f>RRG趋势计算!H864</f>
        <v>领先</v>
      </c>
      <c r="C865" s="1" t="str">
        <f>价格指标计算!R865</f>
        <v>中性</v>
      </c>
      <c r="D865" s="1" t="str">
        <f>RRG趋势计算!F864</f>
        <v>上升</v>
      </c>
      <c r="E865" s="1" t="str">
        <f t="shared" si="39"/>
        <v>持仓</v>
      </c>
      <c r="F865" s="1" t="str">
        <f t="shared" si="40"/>
        <v>趋势上升,趋势溢价持有</v>
      </c>
      <c r="G865" s="20" t="str">
        <f t="shared" si="41"/>
        <v>持仓</v>
      </c>
      <c r="I865" s="1">
        <f>价格指标计算!B865</f>
        <v>2.145</v>
      </c>
      <c r="J865" s="1">
        <f>价格指标计算!Q865</f>
        <v>0.20500000000000002</v>
      </c>
      <c r="K865" s="1">
        <f>RRG趋势计算!D864</f>
        <v>0.76020221768635654</v>
      </c>
      <c r="L865" s="1">
        <f>RRG趋势计算!G864</f>
        <v>0.43242149565423382</v>
      </c>
    </row>
    <row r="866" spans="1:12">
      <c r="A866" s="21">
        <f>RRG趋势计算!A865</f>
        <v>45826</v>
      </c>
      <c r="B866" s="1" t="str">
        <f>RRG趋势计算!H865</f>
        <v>领先</v>
      </c>
      <c r="C866" s="1" t="str">
        <f>价格指标计算!R866</f>
        <v>中性</v>
      </c>
      <c r="D866" s="1" t="str">
        <f>RRG趋势计算!F865</f>
        <v>上升</v>
      </c>
      <c r="E866" s="1" t="str">
        <f t="shared" si="39"/>
        <v>持仓</v>
      </c>
      <c r="F866" s="1" t="str">
        <f t="shared" si="40"/>
        <v>趋势上升,趋势溢价持有</v>
      </c>
      <c r="G866" s="20" t="str">
        <f t="shared" si="41"/>
        <v>持仓</v>
      </c>
      <c r="I866" s="1">
        <f>价格指标计算!B866</f>
        <v>2.1351</v>
      </c>
      <c r="J866" s="1">
        <f>价格指标计算!Q866</f>
        <v>0.18149999999999999</v>
      </c>
      <c r="K866" s="1">
        <f>RRG趋势计算!D865</f>
        <v>0.81658774082038477</v>
      </c>
      <c r="L866" s="1">
        <f>RRG趋势计算!G865</f>
        <v>0.61190742980097301</v>
      </c>
    </row>
    <row r="867" spans="1:12">
      <c r="A867" s="21">
        <f>RRG趋势计算!A866</f>
        <v>45827</v>
      </c>
      <c r="B867" s="1" t="str">
        <f>RRG趋势计算!H866</f>
        <v>领先</v>
      </c>
      <c r="C867" s="1" t="str">
        <f>价格指标计算!R867</f>
        <v>中性</v>
      </c>
      <c r="D867" s="1" t="str">
        <f>RRG趋势计算!F866</f>
        <v>上升</v>
      </c>
      <c r="E867" s="1" t="str">
        <f t="shared" si="39"/>
        <v>持仓</v>
      </c>
      <c r="F867" s="1" t="str">
        <f t="shared" si="40"/>
        <v>趋势上升,趋势溢价持有</v>
      </c>
      <c r="G867" s="20" t="str">
        <f t="shared" si="41"/>
        <v>持仓</v>
      </c>
      <c r="I867" s="1">
        <f>价格指标计算!B867</f>
        <v>2.1259000000000001</v>
      </c>
      <c r="J867" s="1">
        <f>价格指标计算!Q867</f>
        <v>0.1615</v>
      </c>
      <c r="K867" s="1">
        <f>RRG趋势计算!D866</f>
        <v>0.90955597740498551</v>
      </c>
      <c r="L867" s="1">
        <f>RRG趋势计算!G866</f>
        <v>0.66748657409463341</v>
      </c>
    </row>
    <row r="868" spans="1:12">
      <c r="A868" s="21">
        <f>RRG趋势计算!A867</f>
        <v>45828</v>
      </c>
      <c r="B868" s="1" t="str">
        <f>RRG趋势计算!H867</f>
        <v>领先</v>
      </c>
      <c r="C868" s="1" t="str">
        <f>价格指标计算!R868</f>
        <v>中性</v>
      </c>
      <c r="D868" s="1" t="str">
        <f>RRG趋势计算!F867</f>
        <v>上升</v>
      </c>
      <c r="E868" s="1" t="str">
        <f t="shared" si="39"/>
        <v>持仓</v>
      </c>
      <c r="F868" s="1" t="str">
        <f t="shared" si="40"/>
        <v>趋势上升,趋势溢价持有</v>
      </c>
      <c r="G868" s="20" t="str">
        <f t="shared" si="41"/>
        <v>持仓</v>
      </c>
      <c r="I868" s="1">
        <f>价格指标计算!B868</f>
        <v>2.1193</v>
      </c>
      <c r="J868" s="1">
        <f>价格指标计算!Q868</f>
        <v>0.1535</v>
      </c>
      <c r="K868" s="1">
        <f>RRG趋势计算!D867</f>
        <v>1.0411393576885697</v>
      </c>
      <c r="L868" s="1">
        <f>RRG趋势计算!G867</f>
        <v>0.79529383398049269</v>
      </c>
    </row>
    <row r="869" spans="1:12">
      <c r="A869" s="21">
        <f>RRG趋势计算!A868</f>
        <v>45831</v>
      </c>
      <c r="B869" s="1" t="str">
        <f>RRG趋势计算!H868</f>
        <v>领先</v>
      </c>
      <c r="C869" s="1" t="str">
        <f>价格指标计算!R869</f>
        <v>贵</v>
      </c>
      <c r="D869" s="1" t="str">
        <f>RRG趋势计算!F868</f>
        <v>上升</v>
      </c>
      <c r="E869" s="1" t="str">
        <f t="shared" si="39"/>
        <v>持仓</v>
      </c>
      <c r="F869" s="1" t="str">
        <f t="shared" si="40"/>
        <v>趋势上升,趋势溢价持有</v>
      </c>
      <c r="G869" s="20" t="str">
        <f t="shared" si="41"/>
        <v>持仓</v>
      </c>
      <c r="I869" s="1">
        <f>价格指标计算!B869</f>
        <v>2.0962000000000001</v>
      </c>
      <c r="J869" s="1">
        <f>价格指标计算!Q869</f>
        <v>0.14949999999999999</v>
      </c>
      <c r="K869" s="1">
        <f>RRG趋势计算!D868</f>
        <v>1.1440321512287133</v>
      </c>
      <c r="L869" s="1">
        <f>RRG趋势计算!G868</f>
        <v>0.86159633610689568</v>
      </c>
    </row>
    <row r="870" spans="1:12">
      <c r="A870" s="21">
        <f>RRG趋势计算!A869</f>
        <v>45832</v>
      </c>
      <c r="B870" s="1" t="str">
        <f>RRG趋势计算!H869</f>
        <v>领先</v>
      </c>
      <c r="C870" s="1" t="str">
        <f>价格指标计算!R870</f>
        <v>贵</v>
      </c>
      <c r="D870" s="1" t="str">
        <f>RRG趋势计算!F869</f>
        <v>上升</v>
      </c>
      <c r="E870" s="1" t="str">
        <f t="shared" si="39"/>
        <v>持仓</v>
      </c>
      <c r="F870" s="1" t="str">
        <f t="shared" si="40"/>
        <v>趋势上升,趋势溢价持有</v>
      </c>
      <c r="G870" s="20" t="str">
        <f t="shared" si="41"/>
        <v>持仓</v>
      </c>
      <c r="I870" s="1">
        <f>价格指标计算!B870</f>
        <v>2.1019999999999999</v>
      </c>
      <c r="J870" s="1">
        <f>价格指标计算!Q870</f>
        <v>0.14949999999999999</v>
      </c>
      <c r="K870" s="1">
        <f>RRG趋势计算!D869</f>
        <v>1.1024371041183478</v>
      </c>
      <c r="L870" s="1">
        <f>RRG趋势计算!G869</f>
        <v>0.80165521392134842</v>
      </c>
    </row>
    <row r="871" spans="1:12">
      <c r="A871" s="21">
        <f>RRG趋势计算!A870</f>
        <v>45833</v>
      </c>
      <c r="B871" s="1" t="str">
        <f>RRG趋势计算!H870</f>
        <v>领先</v>
      </c>
      <c r="C871" s="1" t="str">
        <f>价格指标计算!R871</f>
        <v>贵</v>
      </c>
      <c r="D871" s="1" t="str">
        <f>RRG趋势计算!F870</f>
        <v>上升</v>
      </c>
      <c r="E871" s="1" t="str">
        <f t="shared" si="39"/>
        <v>持仓</v>
      </c>
      <c r="F871" s="1" t="str">
        <f t="shared" si="40"/>
        <v>趋势上升,趋势溢价持有</v>
      </c>
      <c r="G871" s="20" t="str">
        <f t="shared" si="41"/>
        <v>持仓</v>
      </c>
      <c r="I871" s="1">
        <f>价格指标计算!B871</f>
        <v>2.1071</v>
      </c>
      <c r="J871" s="1">
        <f>价格指标计算!Q871</f>
        <v>0.14949999999999999</v>
      </c>
      <c r="K871" s="1">
        <f>RRG趋势计算!D870</f>
        <v>1.0225412701442949</v>
      </c>
      <c r="L871" s="1">
        <f>RRG趋势计算!G870</f>
        <v>0.70430131438616872</v>
      </c>
    </row>
    <row r="872" spans="1:12">
      <c r="A872" s="21">
        <f>RRG趋势计算!A871</f>
        <v>45834</v>
      </c>
      <c r="B872" s="1" t="str">
        <f>RRG趋势计算!H871</f>
        <v>领先</v>
      </c>
      <c r="C872" s="1" t="str">
        <f>价格指标计算!R872</f>
        <v>中性</v>
      </c>
      <c r="D872" s="1" t="str">
        <f>RRG趋势计算!F871</f>
        <v>上升</v>
      </c>
      <c r="E872" s="1" t="str">
        <f t="shared" si="39"/>
        <v>持仓</v>
      </c>
      <c r="F872" s="1" t="str">
        <f t="shared" si="40"/>
        <v>趋势上升,趋势溢价持有</v>
      </c>
      <c r="G872" s="20" t="str">
        <f t="shared" si="41"/>
        <v>持仓</v>
      </c>
      <c r="I872" s="1">
        <f>价格指标计算!B872</f>
        <v>2.1339000000000001</v>
      </c>
      <c r="J872" s="1">
        <f>价格指标计算!Q872</f>
        <v>0.17749999999999999</v>
      </c>
      <c r="K872" s="1">
        <f>RRG趋势计算!D871</f>
        <v>0.93017283291323416</v>
      </c>
      <c r="L872" s="1">
        <f>RRG趋势计算!G871</f>
        <v>0.53867700818273079</v>
      </c>
    </row>
    <row r="873" spans="1:12">
      <c r="A873" s="21">
        <f>RRG趋势计算!A872</f>
        <v>45835</v>
      </c>
      <c r="B873" s="1" t="str">
        <f>RRG趋势计算!H872</f>
        <v>领先</v>
      </c>
      <c r="C873" s="1" t="str">
        <f>价格指标计算!R873</f>
        <v>中性</v>
      </c>
      <c r="D873" s="1" t="str">
        <f>RRG趋势计算!F872</f>
        <v>上升</v>
      </c>
      <c r="E873" s="1" t="str">
        <f t="shared" si="39"/>
        <v>持仓</v>
      </c>
      <c r="F873" s="1" t="str">
        <f t="shared" si="40"/>
        <v>趋势上升,趋势溢价持有</v>
      </c>
      <c r="G873" s="20" t="str">
        <f t="shared" si="41"/>
        <v>持仓</v>
      </c>
      <c r="I873" s="1">
        <f>价格指标计算!B873</f>
        <v>2.1309</v>
      </c>
      <c r="J873" s="1">
        <f>价格指标计算!Q873</f>
        <v>0.17349999999999999</v>
      </c>
      <c r="K873" s="1">
        <f>RRG趋势计算!D872</f>
        <v>0.95619327416689437</v>
      </c>
      <c r="L873" s="1">
        <f>RRG趋势计算!G872</f>
        <v>0.51230065851082252</v>
      </c>
    </row>
    <row r="874" spans="1:12">
      <c r="A874" s="21">
        <f>RRG趋势计算!A873</f>
        <v>45838</v>
      </c>
      <c r="B874" s="1" t="str">
        <f>RRG趋势计算!H873</f>
        <v>领先</v>
      </c>
      <c r="C874" s="1" t="str">
        <f>价格指标计算!R874</f>
        <v>中性</v>
      </c>
      <c r="D874" s="1" t="str">
        <f>RRG趋势计算!F873</f>
        <v>上升</v>
      </c>
      <c r="E874" s="1" t="str">
        <f t="shared" si="39"/>
        <v>持仓</v>
      </c>
      <c r="F874" s="1" t="str">
        <f t="shared" si="40"/>
        <v>趋势上升,趋势溢价持有</v>
      </c>
      <c r="G874" s="20" t="str">
        <f t="shared" si="41"/>
        <v>持仓</v>
      </c>
      <c r="I874" s="1">
        <f>价格指标计算!B874</f>
        <v>2.1341000000000001</v>
      </c>
      <c r="J874" s="1">
        <f>价格指标计算!Q874</f>
        <v>0.1835</v>
      </c>
      <c r="K874" s="1">
        <f>RRG趋势计算!D873</f>
        <v>0.88607102358888579</v>
      </c>
      <c r="L874" s="1">
        <f>RRG趋势计算!G873</f>
        <v>0.39606014627175945</v>
      </c>
    </row>
    <row r="875" spans="1:12">
      <c r="A875" s="21">
        <f>RRG趋势计算!A874</f>
        <v>45839</v>
      </c>
      <c r="B875" s="1" t="str">
        <f>RRG趋势计算!H874</f>
        <v>领先</v>
      </c>
      <c r="C875" s="1" t="str">
        <f>价格指标计算!R875</f>
        <v>中性</v>
      </c>
      <c r="D875" s="1" t="str">
        <f>RRG趋势计算!F874</f>
        <v>上升</v>
      </c>
      <c r="E875" s="1" t="str">
        <f t="shared" si="39"/>
        <v>持仓</v>
      </c>
      <c r="F875" s="1" t="str">
        <f t="shared" si="40"/>
        <v>趋势上升,趋势溢价持有</v>
      </c>
      <c r="G875" s="20" t="str">
        <f t="shared" si="41"/>
        <v>持仓</v>
      </c>
      <c r="I875" s="1">
        <f>价格指标计算!B875</f>
        <v>2.1341000000000001</v>
      </c>
      <c r="J875" s="1">
        <f>价格指标计算!Q875</f>
        <v>0.20500000000000002</v>
      </c>
      <c r="K875" s="1">
        <f>RRG趋势计算!D874</f>
        <v>0.88792571333029535</v>
      </c>
      <c r="L875" s="1">
        <f>RRG趋势计算!G874</f>
        <v>0.3509222599374473</v>
      </c>
    </row>
    <row r="876" spans="1:12">
      <c r="A876" s="21">
        <f>RRG趋势计算!A875</f>
        <v>45840</v>
      </c>
      <c r="B876" s="1" t="str">
        <f>RRG趋势计算!H875</f>
        <v>领先</v>
      </c>
      <c r="C876" s="1" t="str">
        <f>价格指标计算!R876</f>
        <v>中性</v>
      </c>
      <c r="D876" s="1" t="str">
        <f>RRG趋势计算!F875</f>
        <v>上升</v>
      </c>
      <c r="E876" s="1" t="str">
        <f t="shared" si="39"/>
        <v>持仓</v>
      </c>
      <c r="F876" s="1" t="str">
        <f t="shared" si="40"/>
        <v>趋势上升,趋势溢价持有</v>
      </c>
      <c r="G876" s="20" t="str">
        <f t="shared" si="41"/>
        <v>持仓</v>
      </c>
      <c r="I876" s="1">
        <f>价格指标计算!B876</f>
        <v>2.1091000000000002</v>
      </c>
      <c r="J876" s="1">
        <f>价格指标计算!Q876</f>
        <v>0.1615</v>
      </c>
      <c r="K876" s="1">
        <f>RRG趋势计算!D875</f>
        <v>0.95101458818636075</v>
      </c>
      <c r="L876" s="1">
        <f>RRG趋势计算!G875</f>
        <v>0.38290249784029839</v>
      </c>
    </row>
    <row r="877" spans="1:12">
      <c r="A877" s="21">
        <f>RRG趋势计算!A876</f>
        <v>45841</v>
      </c>
      <c r="B877" s="1" t="str">
        <f>RRG趋势计算!H876</f>
        <v>领先</v>
      </c>
      <c r="C877" s="1" t="str">
        <f>价格指标计算!R877</f>
        <v>中性</v>
      </c>
      <c r="D877" s="1" t="str">
        <f>RRG趋势计算!F876</f>
        <v>上升</v>
      </c>
      <c r="E877" s="1" t="str">
        <f t="shared" si="39"/>
        <v>持仓</v>
      </c>
      <c r="F877" s="1" t="str">
        <f t="shared" si="40"/>
        <v>趋势上升,趋势溢价持有</v>
      </c>
      <c r="G877" s="20" t="str">
        <f t="shared" si="41"/>
        <v>持仓</v>
      </c>
      <c r="I877" s="1">
        <f>价格指标计算!B877</f>
        <v>2.1051000000000002</v>
      </c>
      <c r="J877" s="1">
        <f>价格指标计算!Q877</f>
        <v>0.1555</v>
      </c>
      <c r="K877" s="1">
        <f>RRG趋势计算!D876</f>
        <v>0.97618976982991601</v>
      </c>
      <c r="L877" s="1">
        <f>RRG趋势计算!G876</f>
        <v>0.30866135836606912</v>
      </c>
    </row>
    <row r="878" spans="1:12">
      <c r="A878" s="21">
        <f>RRG趋势计算!A877</f>
        <v>45842</v>
      </c>
      <c r="B878" s="1" t="str">
        <f>RRG趋势计算!H877</f>
        <v>领先</v>
      </c>
      <c r="C878" s="1" t="str">
        <f>价格指标计算!R878</f>
        <v>贵</v>
      </c>
      <c r="D878" s="1" t="str">
        <f>RRG趋势计算!F877</f>
        <v>上升</v>
      </c>
      <c r="E878" s="1" t="str">
        <f t="shared" si="39"/>
        <v>持仓</v>
      </c>
      <c r="F878" s="1" t="str">
        <f t="shared" si="40"/>
        <v>趋势上升,趋势溢价持有</v>
      </c>
      <c r="G878" s="20" t="str">
        <f t="shared" si="41"/>
        <v>持仓</v>
      </c>
      <c r="I878" s="1">
        <f>价格指标计算!B878</f>
        <v>2.0869</v>
      </c>
      <c r="J878" s="1">
        <f>价格指标计算!Q878</f>
        <v>0.13750000000000001</v>
      </c>
      <c r="K878" s="1">
        <f>RRG趋势计算!D877</f>
        <v>0.98789428207215479</v>
      </c>
      <c r="L878" s="1">
        <f>RRG趋势计算!G877</f>
        <v>0.22769206438579825</v>
      </c>
    </row>
    <row r="879" spans="1:12">
      <c r="A879" s="21">
        <f>RRG趋势计算!A878</f>
        <v>45845</v>
      </c>
      <c r="B879" s="1" t="str">
        <f>RRG趋势计算!H878</f>
        <v>领先</v>
      </c>
      <c r="C879" s="1" t="str">
        <f>价格指标计算!R879</f>
        <v>贵</v>
      </c>
      <c r="D879" s="1" t="str">
        <f>RRG趋势计算!F878</f>
        <v>上升</v>
      </c>
      <c r="E879" s="1" t="str">
        <f t="shared" si="39"/>
        <v>持仓</v>
      </c>
      <c r="F879" s="1" t="str">
        <f t="shared" si="40"/>
        <v>趋势上升,趋势溢价持有</v>
      </c>
      <c r="G879" s="20" t="str">
        <f t="shared" si="41"/>
        <v>持仓</v>
      </c>
      <c r="I879" s="1">
        <f>价格指标计算!B879</f>
        <v>2.0663</v>
      </c>
      <c r="J879" s="1">
        <f>价格指标计算!Q879</f>
        <v>0.13150000000000001</v>
      </c>
      <c r="K879" s="1">
        <f>RRG趋势计算!D878</f>
        <v>1.0477158751597937</v>
      </c>
      <c r="L879" s="1">
        <f>RRG趋势计算!G878</f>
        <v>0.23112813433940893</v>
      </c>
    </row>
    <row r="880" spans="1:12">
      <c r="A880" s="21">
        <f>RRG趋势计算!A879</f>
        <v>45846</v>
      </c>
      <c r="B880" s="1" t="str">
        <f>RRG趋势计算!H879</f>
        <v>领先</v>
      </c>
      <c r="C880" s="1" t="str">
        <f>价格指标计算!R880</f>
        <v>贵</v>
      </c>
      <c r="D880" s="1" t="str">
        <f>RRG趋势计算!F879</f>
        <v>上升</v>
      </c>
      <c r="E880" s="1" t="str">
        <f t="shared" si="39"/>
        <v>持仓</v>
      </c>
      <c r="F880" s="1" t="str">
        <f t="shared" si="40"/>
        <v>趋势上升,趋势溢价持有</v>
      </c>
      <c r="G880" s="20" t="str">
        <f t="shared" si="41"/>
        <v>持仓</v>
      </c>
      <c r="I880" s="1">
        <f>价格指标计算!B880</f>
        <v>2.0762999999999998</v>
      </c>
      <c r="J880" s="1">
        <f>价格指标计算!Q880</f>
        <v>0.13350000000000001</v>
      </c>
      <c r="K880" s="1">
        <f>RRG趋势计算!D879</f>
        <v>0.98387575757328261</v>
      </c>
      <c r="L880" s="1">
        <f>RRG趋势计算!G879</f>
        <v>7.43197801682971E-2</v>
      </c>
    </row>
    <row r="881" spans="1:12">
      <c r="A881" s="21">
        <f>RRG趋势计算!A880</f>
        <v>45847</v>
      </c>
      <c r="B881" s="1" t="str">
        <f>RRG趋势计算!H880</f>
        <v>减弱</v>
      </c>
      <c r="C881" s="1" t="str">
        <f>价格指标计算!R881</f>
        <v>贵</v>
      </c>
      <c r="D881" s="1" t="str">
        <f>RRG趋势计算!F880</f>
        <v>上升</v>
      </c>
      <c r="E881" s="1" t="str">
        <f t="shared" si="39"/>
        <v>持仓</v>
      </c>
      <c r="F881" s="1" t="str">
        <f t="shared" si="40"/>
        <v>趋势上升,趋势溢价持有</v>
      </c>
      <c r="G881" s="20" t="str">
        <f t="shared" si="41"/>
        <v>持仓</v>
      </c>
      <c r="I881" s="1">
        <f>价格指标计算!B881</f>
        <v>2.0769000000000002</v>
      </c>
      <c r="J881" s="1">
        <f>价格指标计算!Q881</f>
        <v>0.13350000000000001</v>
      </c>
      <c r="K881" s="1">
        <f>RRG趋势计算!D880</f>
        <v>0.91749697279901454</v>
      </c>
      <c r="L881" s="1">
        <f>RRG趋势计算!G880</f>
        <v>-0.12364238488955515</v>
      </c>
    </row>
    <row r="882" spans="1:12">
      <c r="A882" s="21">
        <f>RRG趋势计算!A881</f>
        <v>45848</v>
      </c>
      <c r="B882" s="1" t="str">
        <f>RRG趋势计算!H881</f>
        <v>减弱</v>
      </c>
      <c r="C882" s="1" t="str">
        <f>价格指标计算!R882</f>
        <v>贵</v>
      </c>
      <c r="D882" s="1" t="str">
        <f>RRG趋势计算!F881</f>
        <v>上升</v>
      </c>
      <c r="E882" s="1" t="str">
        <f t="shared" si="39"/>
        <v>持仓</v>
      </c>
      <c r="F882" s="1" t="str">
        <f t="shared" si="40"/>
        <v>趋势上升,趋势溢价持有</v>
      </c>
      <c r="G882" s="20" t="str">
        <f t="shared" si="41"/>
        <v>持仓</v>
      </c>
      <c r="I882" s="1">
        <f>价格指标计算!B882</f>
        <v>2.1071</v>
      </c>
      <c r="J882" s="1">
        <f>价格指标计算!Q882</f>
        <v>0.14750000000000002</v>
      </c>
      <c r="K882" s="1">
        <f>RRG趋势计算!D881</f>
        <v>0.80256333728008222</v>
      </c>
      <c r="L882" s="1">
        <f>RRG趋势计算!G881</f>
        <v>-0.34146881394863104</v>
      </c>
    </row>
    <row r="883" spans="1:12">
      <c r="A883" s="21">
        <f>RRG趋势计算!A882</f>
        <v>45849</v>
      </c>
      <c r="B883" s="1" t="str">
        <f>RRG趋势计算!H882</f>
        <v>减弱</v>
      </c>
      <c r="C883" s="1" t="str">
        <f>价格指标计算!R883</f>
        <v>中性</v>
      </c>
      <c r="D883" s="1" t="str">
        <f>RRG趋势计算!F882</f>
        <v>上升</v>
      </c>
      <c r="E883" s="1" t="str">
        <f t="shared" si="39"/>
        <v>持仓</v>
      </c>
      <c r="F883" s="1" t="str">
        <f t="shared" si="40"/>
        <v>趋势上升,趋势溢价持有</v>
      </c>
      <c r="G883" s="20" t="str">
        <f t="shared" si="41"/>
        <v>持仓</v>
      </c>
      <c r="I883" s="1">
        <f>价格指标计算!B883</f>
        <v>2.1231</v>
      </c>
      <c r="J883" s="1">
        <f>价格指标计算!Q883</f>
        <v>0.16350000000000001</v>
      </c>
      <c r="K883" s="1">
        <f>RRG趋势计算!D882</f>
        <v>0.72680958489828029</v>
      </c>
      <c r="L883" s="1">
        <f>RRG趋势计算!G882</f>
        <v>-0.37562751922006754</v>
      </c>
    </row>
    <row r="884" spans="1:12">
      <c r="A884" s="21">
        <f>RRG趋势计算!A883</f>
        <v>45852</v>
      </c>
      <c r="B884" s="1" t="str">
        <f>RRG趋势计算!H883</f>
        <v>减弱</v>
      </c>
      <c r="C884" s="1" t="str">
        <f>价格指标计算!R884</f>
        <v>中性</v>
      </c>
      <c r="D884" s="1" t="str">
        <f>RRG趋势计算!F883</f>
        <v>上升</v>
      </c>
      <c r="E884" s="1" t="str">
        <f t="shared" si="39"/>
        <v>持仓</v>
      </c>
      <c r="F884" s="1" t="str">
        <f t="shared" si="40"/>
        <v>趋势上升,趋势溢价持有</v>
      </c>
      <c r="G884" s="20" t="str">
        <f t="shared" si="41"/>
        <v>持仓</v>
      </c>
      <c r="I884" s="1">
        <f>价格指标计算!B884</f>
        <v>2.1448999999999998</v>
      </c>
      <c r="J884" s="1">
        <f>价格指标计算!Q884</f>
        <v>0.22099999999999997</v>
      </c>
      <c r="K884" s="1">
        <f>RRG趋势计算!D883</f>
        <v>0.634008439880418</v>
      </c>
      <c r="L884" s="1">
        <f>RRG趋势计算!G883</f>
        <v>-0.38853283026387686</v>
      </c>
    </row>
    <row r="885" spans="1:12">
      <c r="A885" s="21">
        <f>RRG趋势计算!A884</f>
        <v>45853</v>
      </c>
      <c r="B885" s="1" t="str">
        <f>RRG趋势计算!H884</f>
        <v>减弱</v>
      </c>
      <c r="C885" s="1" t="str">
        <f>价格指标计算!R885</f>
        <v>中性</v>
      </c>
      <c r="D885" s="1" t="str">
        <f>RRG趋势计算!F884</f>
        <v>上升</v>
      </c>
      <c r="E885" s="1" t="str">
        <f t="shared" si="39"/>
        <v>持仓</v>
      </c>
      <c r="F885" s="1" t="str">
        <f t="shared" si="40"/>
        <v>趋势上升,趋势溢价持有</v>
      </c>
      <c r="G885" s="20" t="str">
        <f t="shared" si="41"/>
        <v>持仓</v>
      </c>
      <c r="I885" s="1">
        <f>价格指标计算!B885</f>
        <v>2.1309999999999998</v>
      </c>
      <c r="J885" s="1">
        <f>价格指标计算!Q885</f>
        <v>0.20500000000000002</v>
      </c>
      <c r="K885" s="1">
        <f>RRG趋势计算!D884</f>
        <v>0.65429395055900397</v>
      </c>
      <c r="L885" s="1">
        <f>RRG趋势计算!G884</f>
        <v>-0.27587888235423019</v>
      </c>
    </row>
    <row r="886" spans="1:12">
      <c r="A886" s="21">
        <f>RRG趋势计算!A885</f>
        <v>45854</v>
      </c>
      <c r="B886" s="1" t="str">
        <f>RRG趋势计算!H885</f>
        <v>减弱</v>
      </c>
      <c r="C886" s="1" t="str">
        <f>价格指标计算!R886</f>
        <v>中性</v>
      </c>
      <c r="D886" s="1" t="str">
        <f>RRG趋势计算!F885</f>
        <v>上升</v>
      </c>
      <c r="E886" s="1" t="str">
        <f t="shared" si="39"/>
        <v>持仓</v>
      </c>
      <c r="F886" s="1" t="str">
        <f t="shared" si="40"/>
        <v>趋势上升,趋势溢价持有</v>
      </c>
      <c r="G886" s="20" t="str">
        <f t="shared" si="41"/>
        <v>持仓</v>
      </c>
      <c r="I886" s="1">
        <f>价格指标计算!B886</f>
        <v>2.1255999999999999</v>
      </c>
      <c r="J886" s="1">
        <f>价格指标计算!Q886</f>
        <v>0.17549999999999999</v>
      </c>
      <c r="K886" s="1">
        <f>RRG趋势计算!D885</f>
        <v>0.6540207413464616</v>
      </c>
      <c r="L886" s="1">
        <f>RRG趋势计算!G885</f>
        <v>-0.30217253282043277</v>
      </c>
    </row>
    <row r="887" spans="1:12">
      <c r="A887" s="21">
        <f>RRG趋势计算!A886</f>
        <v>45855</v>
      </c>
      <c r="B887" s="1" t="str">
        <f>RRG趋势计算!H886</f>
        <v>减弱</v>
      </c>
      <c r="C887" s="1" t="str">
        <f>价格指标计算!R887</f>
        <v>中性</v>
      </c>
      <c r="D887" s="1" t="str">
        <f>RRG趋势计算!F886</f>
        <v>上升</v>
      </c>
      <c r="E887" s="1" t="str">
        <f t="shared" si="39"/>
        <v>持仓</v>
      </c>
      <c r="F887" s="1" t="str">
        <f t="shared" si="40"/>
        <v>趋势上升,趋势溢价持有</v>
      </c>
      <c r="G887" s="20" t="str">
        <f t="shared" si="41"/>
        <v>持仓</v>
      </c>
      <c r="I887" s="1">
        <f>价格指标计算!B887</f>
        <v>2.1175999999999999</v>
      </c>
      <c r="J887" s="1">
        <f>价格指标计算!Q887</f>
        <v>0.1535</v>
      </c>
      <c r="K887" s="1">
        <f>RRG趋势计算!D886</f>
        <v>0.62230496891240161</v>
      </c>
      <c r="L887" s="1">
        <f>RRG趋势计算!G886</f>
        <v>-0.26376605467648417</v>
      </c>
    </row>
    <row r="888" spans="1:12">
      <c r="A888" s="21">
        <f>RRG趋势计算!A887</f>
        <v>45856</v>
      </c>
      <c r="B888" s="1" t="str">
        <f>RRG趋势计算!H887</f>
        <v>减弱</v>
      </c>
      <c r="C888" s="1" t="str">
        <f>价格指标计算!R888</f>
        <v>贵</v>
      </c>
      <c r="D888" s="1" t="str">
        <f>RRG趋势计算!F887</f>
        <v>上升</v>
      </c>
      <c r="E888" s="1" t="str">
        <f t="shared" si="39"/>
        <v>持仓</v>
      </c>
      <c r="F888" s="1" t="str">
        <f t="shared" si="40"/>
        <v>趋势上升,趋势溢价持有</v>
      </c>
      <c r="G888" s="20" t="str">
        <f t="shared" si="41"/>
        <v>持仓</v>
      </c>
      <c r="I888" s="1">
        <f>价格指标计算!B888</f>
        <v>2.1132</v>
      </c>
      <c r="J888" s="1">
        <f>价格指标计算!Q888</f>
        <v>0.14599999999999999</v>
      </c>
      <c r="K888" s="1">
        <f>RRG趋势计算!D887</f>
        <v>0.63173539728278438</v>
      </c>
      <c r="L888" s="1">
        <f>RRG趋势计算!G887</f>
        <v>-0.25619031604751097</v>
      </c>
    </row>
    <row r="889" spans="1:12">
      <c r="A889" s="21">
        <f>RRG趋势计算!A888</f>
        <v>45859</v>
      </c>
      <c r="B889" s="1" t="str">
        <f>RRG趋势计算!H888</f>
        <v>减弱</v>
      </c>
      <c r="C889" s="1" t="str">
        <f>价格指标计算!R889</f>
        <v>贵</v>
      </c>
      <c r="D889" s="1" t="str">
        <f>RRG趋势计算!F888</f>
        <v>上升</v>
      </c>
      <c r="E889" s="1" t="str">
        <f t="shared" si="39"/>
        <v>持仓</v>
      </c>
      <c r="F889" s="1" t="str">
        <f t="shared" si="40"/>
        <v>趋势上升,趋势溢价持有</v>
      </c>
      <c r="G889" s="20" t="str">
        <f t="shared" si="41"/>
        <v>持仓</v>
      </c>
      <c r="I889" s="1">
        <f>价格指标计算!B889</f>
        <v>2.1177000000000001</v>
      </c>
      <c r="J889" s="1">
        <f>价格指标计算!Q889</f>
        <v>0.14599999999999999</v>
      </c>
      <c r="K889" s="1">
        <f>RRG趋势计算!D888</f>
        <v>0.54580258525516179</v>
      </c>
      <c r="L889" s="1">
        <f>RRG趋势计算!G888</f>
        <v>-0.40521200293119897</v>
      </c>
    </row>
    <row r="890" spans="1:12">
      <c r="A890" s="21">
        <f>RRG趋势计算!A889</f>
        <v>45860</v>
      </c>
      <c r="B890" s="1" t="str">
        <f>RRG趋势计算!H889</f>
        <v>减弱</v>
      </c>
      <c r="C890" s="1" t="str">
        <f>价格指标计算!R890</f>
        <v>贵</v>
      </c>
      <c r="D890" s="1" t="str">
        <f>RRG趋势计算!F889</f>
        <v>上升</v>
      </c>
      <c r="E890" s="1" t="str">
        <f t="shared" si="39"/>
        <v>持仓</v>
      </c>
      <c r="F890" s="1" t="str">
        <f t="shared" si="40"/>
        <v>趋势上升,趋势溢价持有</v>
      </c>
      <c r="G890" s="20" t="str">
        <f t="shared" si="41"/>
        <v>持仓</v>
      </c>
      <c r="I890" s="1">
        <f>价格指标计算!B890</f>
        <v>2.1234999999999999</v>
      </c>
      <c r="J890" s="1">
        <f>价格指标计算!Q890</f>
        <v>0.13999999999999999</v>
      </c>
      <c r="K890" s="1">
        <f>RRG趋势计算!D889</f>
        <v>0.43868752782241227</v>
      </c>
      <c r="L890" s="1">
        <f>RRG趋势计算!G889</f>
        <v>-0.53750224200750374</v>
      </c>
    </row>
    <row r="891" spans="1:12">
      <c r="A891" s="21">
        <f>RRG趋势计算!A890</f>
        <v>45861</v>
      </c>
      <c r="B891" s="1" t="str">
        <f>RRG趋势计算!H890</f>
        <v>减弱</v>
      </c>
      <c r="C891" s="1" t="str">
        <f>价格指标计算!R891</f>
        <v>中性</v>
      </c>
      <c r="D891" s="1" t="str">
        <f>RRG趋势计算!F890</f>
        <v>上升</v>
      </c>
      <c r="E891" s="1" t="str">
        <f t="shared" si="39"/>
        <v>持仓</v>
      </c>
      <c r="F891" s="1" t="str">
        <f t="shared" si="40"/>
        <v>趋势上升,趋势溢价持有</v>
      </c>
      <c r="G891" s="20" t="str">
        <f t="shared" si="41"/>
        <v>持仓</v>
      </c>
      <c r="I891" s="1">
        <f>价格指标计算!B891</f>
        <v>2.1421999999999999</v>
      </c>
      <c r="J891" s="1">
        <f>价格指标计算!Q891</f>
        <v>0.1855</v>
      </c>
      <c r="K891" s="1">
        <f>RRG趋势计算!D890</f>
        <v>0.27815891315552399</v>
      </c>
      <c r="L891" s="1">
        <f>RRG趋势计算!G890</f>
        <v>-0.7097353689166308</v>
      </c>
    </row>
    <row r="892" spans="1:12">
      <c r="A892" s="21">
        <f>RRG趋势计算!A891</f>
        <v>45862</v>
      </c>
      <c r="B892" s="1" t="str">
        <f>RRG趋势计算!H891</f>
        <v>减弱</v>
      </c>
      <c r="C892" s="1" t="str">
        <f>价格指标计算!R892</f>
        <v>中性</v>
      </c>
      <c r="D892" s="1" t="str">
        <f>RRG趋势计算!F891</f>
        <v>上升</v>
      </c>
      <c r="E892" s="1" t="str">
        <f t="shared" si="39"/>
        <v>持仓</v>
      </c>
      <c r="F892" s="1" t="str">
        <f t="shared" si="40"/>
        <v>趋势上升,趋势溢价持有</v>
      </c>
      <c r="G892" s="20" t="str">
        <f t="shared" si="41"/>
        <v>持仓</v>
      </c>
      <c r="I892" s="1">
        <f>价格指标计算!B892</f>
        <v>2.1545000000000001</v>
      </c>
      <c r="J892" s="1">
        <f>价格指标计算!Q892</f>
        <v>0.17149999999999999</v>
      </c>
      <c r="K892" s="1">
        <f>RRG趋势计算!D891</f>
        <v>6.3126304702842972E-3</v>
      </c>
      <c r="L892" s="1">
        <f>RRG趋势计算!G891</f>
        <v>-1.0414032446895094</v>
      </c>
    </row>
    <row r="893" spans="1:12">
      <c r="A893" s="21">
        <f>RRG趋势计算!A892</f>
        <v>45863</v>
      </c>
      <c r="B893" s="1" t="str">
        <f>RRG趋势计算!H892</f>
        <v>滞后</v>
      </c>
      <c r="C893" s="1" t="str">
        <f>价格指标计算!R893</f>
        <v>中性</v>
      </c>
      <c r="D893" s="1" t="str">
        <f>RRG趋势计算!F892</f>
        <v>上升</v>
      </c>
      <c r="E893" s="1" t="str">
        <f t="shared" si="39"/>
        <v>持仓</v>
      </c>
      <c r="F893" s="1" t="str">
        <f t="shared" si="40"/>
        <v>趋势上升,趋势溢价持有</v>
      </c>
      <c r="G893" s="20" t="str">
        <f t="shared" si="41"/>
        <v>持仓</v>
      </c>
      <c r="I893" s="1">
        <f>价格指标计算!B893</f>
        <v>2.1608000000000001</v>
      </c>
      <c r="J893" s="1">
        <f>价格指标计算!Q893</f>
        <v>0.19500000000000001</v>
      </c>
      <c r="K893" s="1">
        <f>RRG趋势计算!D892</f>
        <v>-0.11046234753485651</v>
      </c>
      <c r="L893" s="1">
        <f>RRG趋势计算!G892</f>
        <v>-1.0943381051081391</v>
      </c>
    </row>
    <row r="894" spans="1:12">
      <c r="A894" s="21">
        <f>RRG趋势计算!A893</f>
        <v>45866</v>
      </c>
      <c r="B894" s="1" t="str">
        <f>RRG趋势计算!H893</f>
        <v>滞后</v>
      </c>
      <c r="C894" s="1" t="str">
        <f>价格指标计算!R894</f>
        <v>中性</v>
      </c>
      <c r="D894" s="1" t="str">
        <f>RRG趋势计算!F893</f>
        <v>上升</v>
      </c>
      <c r="E894" s="1" t="str">
        <f t="shared" si="39"/>
        <v>持仓</v>
      </c>
      <c r="F894" s="1" t="str">
        <f t="shared" si="40"/>
        <v>趋势上升,趋势溢价持有</v>
      </c>
      <c r="G894" s="20" t="str">
        <f t="shared" si="41"/>
        <v>持仓</v>
      </c>
      <c r="I894" s="1">
        <f>价格指标计算!B894</f>
        <v>2.1608000000000001</v>
      </c>
      <c r="J894" s="1">
        <f>价格指标计算!Q894</f>
        <v>0.221</v>
      </c>
      <c r="K894" s="1">
        <f>RRG趋势计算!D893</f>
        <v>-0.10951363672703218</v>
      </c>
      <c r="L894" s="1">
        <f>RRG趋势计算!G893</f>
        <v>-1.0270106095260467</v>
      </c>
    </row>
    <row r="895" spans="1:12">
      <c r="A895" s="21">
        <f>RRG趋势计算!A894</f>
        <v>45867</v>
      </c>
      <c r="B895" s="1" t="str">
        <f>RRG趋势计算!H894</f>
        <v>滞后</v>
      </c>
      <c r="C895" s="1" t="str">
        <f>价格指标计算!R895</f>
        <v>中性</v>
      </c>
      <c r="D895" s="1" t="str">
        <f>RRG趋势计算!F894</f>
        <v>上升</v>
      </c>
      <c r="E895" s="1" t="str">
        <f t="shared" si="39"/>
        <v>持仓</v>
      </c>
      <c r="F895" s="1" t="str">
        <f t="shared" si="40"/>
        <v>趋势上升,趋势溢价持有</v>
      </c>
      <c r="G895" s="20" t="str">
        <f t="shared" si="41"/>
        <v>持仓</v>
      </c>
      <c r="I895" s="1">
        <f>价格指标计算!B895</f>
        <v>2.1760999999999999</v>
      </c>
      <c r="J895" s="1">
        <f>价格指标计算!Q895</f>
        <v>0.22050000000000003</v>
      </c>
      <c r="K895" s="1">
        <f>RRG趋势计算!D894</f>
        <v>-0.28610079794061383</v>
      </c>
      <c r="L895" s="1">
        <f>RRG趋势计算!G894</f>
        <v>-1.088664135220696</v>
      </c>
    </row>
    <row r="896" spans="1:12">
      <c r="A896" s="21">
        <f>RRG趋势计算!A895</f>
        <v>45868</v>
      </c>
      <c r="B896" s="1" t="str">
        <f>RRG趋势计算!H895</f>
        <v>滞后</v>
      </c>
      <c r="C896" s="1" t="str">
        <f>价格指标计算!R896</f>
        <v>中性</v>
      </c>
      <c r="D896" s="1" t="str">
        <f>RRG趋势计算!F895</f>
        <v>上升</v>
      </c>
      <c r="E896" s="1" t="str">
        <f t="shared" si="39"/>
        <v>持仓</v>
      </c>
      <c r="F896" s="1" t="str">
        <f t="shared" si="40"/>
        <v>趋势上升,趋势溢价持有</v>
      </c>
      <c r="G896" s="20" t="str">
        <f t="shared" si="41"/>
        <v>持仓</v>
      </c>
      <c r="I896" s="1">
        <f>价格指标计算!B896</f>
        <v>2.1800000000000002</v>
      </c>
      <c r="J896" s="1">
        <f>价格指标计算!Q896</f>
        <v>0.25850000000000001</v>
      </c>
      <c r="K896" s="1">
        <f>RRG趋势计算!D895</f>
        <v>-0.29096168517952492</v>
      </c>
      <c r="L896" s="1">
        <f>RRG趋势计算!G895</f>
        <v>-1.0177712700778052</v>
      </c>
    </row>
    <row r="897" spans="1:12">
      <c r="A897" s="21">
        <f>RRG趋势计算!A896</f>
        <v>45869</v>
      </c>
      <c r="B897" s="1" t="str">
        <f>RRG趋势计算!H896</f>
        <v>滞后</v>
      </c>
      <c r="C897" s="1" t="str">
        <f>价格指标计算!R897</f>
        <v>中性</v>
      </c>
      <c r="D897" s="1" t="str">
        <f>RRG趋势计算!F896</f>
        <v>上升</v>
      </c>
      <c r="E897" s="1" t="str">
        <f t="shared" si="39"/>
        <v>持仓</v>
      </c>
      <c r="F897" s="1" t="str">
        <f t="shared" si="40"/>
        <v>趋势上升,趋势溢价持有</v>
      </c>
      <c r="G897" s="20" t="str">
        <f t="shared" si="41"/>
        <v>持仓</v>
      </c>
      <c r="I897" s="1">
        <f>价格指标计算!B897</f>
        <v>2.1585999999999999</v>
      </c>
      <c r="J897" s="1">
        <f>价格指标计算!Q897</f>
        <v>0.219</v>
      </c>
      <c r="K897" s="1">
        <f>RRG趋势计算!D896</f>
        <v>-0.2155762538112227</v>
      </c>
      <c r="L897" s="1">
        <f>RRG趋势计算!G896</f>
        <v>-0.84958469369164069</v>
      </c>
    </row>
    <row r="898" spans="1:12">
      <c r="A898" s="21">
        <f>RRG趋势计算!A897</f>
        <v>45870</v>
      </c>
      <c r="B898" s="1" t="str">
        <f>RRG趋势计算!H897</f>
        <v>滞后</v>
      </c>
      <c r="C898" s="1" t="str">
        <f>价格指标计算!R898</f>
        <v>中性</v>
      </c>
      <c r="D898" s="1" t="str">
        <f>RRG趋势计算!F897</f>
        <v>上升</v>
      </c>
      <c r="E898" s="1" t="str">
        <f t="shared" si="39"/>
        <v>持仓</v>
      </c>
      <c r="F898" s="1" t="str">
        <f t="shared" si="40"/>
        <v>趋势上升,趋势溢价持有</v>
      </c>
      <c r="G898" s="20" t="str">
        <f t="shared" si="41"/>
        <v>持仓</v>
      </c>
      <c r="I898" s="1">
        <f>价格指标计算!B898</f>
        <v>2.1560999999999999</v>
      </c>
      <c r="J898" s="1">
        <f>价格指标计算!Q898</f>
        <v>0.20900000000000002</v>
      </c>
      <c r="K898" s="1">
        <f>RRG趋势计算!D897</f>
        <v>-0.15560995886901852</v>
      </c>
      <c r="L898" s="1">
        <f>RRG趋势计算!G897</f>
        <v>-0.80990390942802248</v>
      </c>
    </row>
    <row r="899" spans="1:12">
      <c r="A899" s="21">
        <f>RRG趋势计算!A898</f>
        <v>45873</v>
      </c>
      <c r="B899" s="1" t="str">
        <f>RRG趋势计算!H898</f>
        <v>滞后</v>
      </c>
      <c r="C899" s="1" t="str">
        <f>价格指标计算!R899</f>
        <v>中性</v>
      </c>
      <c r="D899" s="1" t="str">
        <f>RRG趋势计算!F898</f>
        <v>上升</v>
      </c>
      <c r="E899" s="1" t="str">
        <f t="shared" si="39"/>
        <v>持仓</v>
      </c>
      <c r="F899" s="1" t="str">
        <f t="shared" si="40"/>
        <v>趋势上升,趋势溢价持有</v>
      </c>
      <c r="G899" s="20" t="str">
        <f t="shared" si="41"/>
        <v>持仓</v>
      </c>
      <c r="I899" s="1">
        <f>价格指标计算!B899</f>
        <v>2.1539000000000001</v>
      </c>
      <c r="J899" s="1">
        <f>价格指标计算!Q899</f>
        <v>0.19700000000000001</v>
      </c>
      <c r="K899" s="1">
        <f>RRG趋势计算!D898</f>
        <v>-0.16096889428169892</v>
      </c>
      <c r="L899" s="1">
        <f>RRG趋势计算!G898</f>
        <v>-0.81498963562816051</v>
      </c>
    </row>
    <row r="900" spans="1:12">
      <c r="A900" s="21">
        <f>RRG趋势计算!A899</f>
        <v>45874</v>
      </c>
      <c r="B900" s="1" t="str">
        <f>RRG趋势计算!H899</f>
        <v>滞后</v>
      </c>
      <c r="C900" s="1" t="str">
        <f>价格指标计算!R900</f>
        <v>中性</v>
      </c>
      <c r="D900" s="1" t="str">
        <f>RRG趋势计算!F899</f>
        <v>上升</v>
      </c>
      <c r="E900" s="1" t="str">
        <f t="shared" si="39"/>
        <v>持仓</v>
      </c>
      <c r="F900" s="1" t="str">
        <f t="shared" si="40"/>
        <v>趋势上升,趋势溢价持有</v>
      </c>
      <c r="G900" s="20" t="str">
        <f t="shared" si="41"/>
        <v>持仓</v>
      </c>
      <c r="I900" s="1">
        <f>价格指标计算!B900</f>
        <v>2.1522999999999999</v>
      </c>
      <c r="J900" s="1">
        <f>价格指标计算!Q900</f>
        <v>0.185</v>
      </c>
      <c r="K900" s="1">
        <f>RRG趋势计算!D899</f>
        <v>-0.14815557225150711</v>
      </c>
      <c r="L900" s="1">
        <f>RRG趋势计算!G899</f>
        <v>-0.77046054116390872</v>
      </c>
    </row>
    <row r="901" spans="1:12">
      <c r="A901" s="21">
        <f>RRG趋势计算!A900</f>
        <v>45875</v>
      </c>
      <c r="B901" s="1" t="str">
        <f>RRG趋势计算!H900</f>
        <v>滞后</v>
      </c>
      <c r="C901" s="1" t="str">
        <f>价格指标计算!R901</f>
        <v>中性</v>
      </c>
      <c r="D901" s="1" t="str">
        <f>RRG趋势计算!F900</f>
        <v>上升</v>
      </c>
      <c r="E901" s="1" t="str">
        <f t="shared" ref="E901:E964" si="42">IF(OR(B901="",C901="",D901=""),"",IF(D901="上升","持仓",IF(AND(B901="减弱",C901="贵"),"空仓",IF(AND(B901="减弱",C901="中性"),"空仓",IF(AND(B901="改善",C901="贵"),"空仓",IF(B901="滞后","空仓","持仓"))))))</f>
        <v>持仓</v>
      </c>
      <c r="F901" s="1" t="str">
        <f t="shared" ref="F901:F964" si="43">IF(OR(B901="",C901="",D901=""),"",IF(D901="上升","趋势上升,趋势溢价持有",IF(AND(B901="减弱",C901="贵"),"趋势减弱+价格贵+下降,卖出",IF(AND(B901="减弱",C901="中性"),"趋势减弱+中性+下降,卖出预警",IF(AND(B901="改善",C901="贵"),"趋势改善+贵+下降,卖出",IF(B901="滞后","趋势滞后+下降,空仓","趋势尚可+下降,持有"))))))</f>
        <v>趋势上升,趋势溢价持有</v>
      </c>
      <c r="G901" s="20" t="str">
        <f t="shared" ref="G901:G964" si="44">E901</f>
        <v>持仓</v>
      </c>
      <c r="I901" s="1">
        <f>价格指标计算!B901</f>
        <v>2.1497999999999999</v>
      </c>
      <c r="J901" s="1">
        <f>价格指标计算!Q901</f>
        <v>0.18099999999999999</v>
      </c>
      <c r="K901" s="1">
        <f>RRG趋势计算!D900</f>
        <v>-0.16599885344514842</v>
      </c>
      <c r="L901" s="1">
        <f>RRG趋势计算!G900</f>
        <v>-0.7977342507279328</v>
      </c>
    </row>
    <row r="902" spans="1:12">
      <c r="A902" s="21">
        <f>RRG趋势计算!A901</f>
        <v>45876</v>
      </c>
      <c r="B902" s="1" t="str">
        <f>RRG趋势计算!H901</f>
        <v>滞后</v>
      </c>
      <c r="C902" s="1" t="str">
        <f>价格指标计算!R902</f>
        <v>贵</v>
      </c>
      <c r="D902" s="1" t="str">
        <f>RRG趋势计算!F901</f>
        <v>上升</v>
      </c>
      <c r="E902" s="1" t="str">
        <f t="shared" si="42"/>
        <v>持仓</v>
      </c>
      <c r="F902" s="1" t="str">
        <f t="shared" si="43"/>
        <v>趋势上升,趋势溢价持有</v>
      </c>
      <c r="G902" s="20" t="str">
        <f t="shared" si="44"/>
        <v>持仓</v>
      </c>
      <c r="I902" s="1">
        <f>价格指标计算!B902</f>
        <v>2.1274000000000002</v>
      </c>
      <c r="J902" s="1">
        <f>价格指标计算!Q902</f>
        <v>0.112</v>
      </c>
      <c r="K902" s="1">
        <f>RRG趋势计算!D901</f>
        <v>-0.18637069216053126</v>
      </c>
      <c r="L902" s="1">
        <f>RRG趋势计算!G901</f>
        <v>-0.73217327741569305</v>
      </c>
    </row>
    <row r="903" spans="1:12">
      <c r="A903" s="21">
        <f>RRG趋势计算!A902</f>
        <v>45877</v>
      </c>
      <c r="B903" s="1" t="str">
        <f>RRG趋势计算!H902</f>
        <v>滞后</v>
      </c>
      <c r="C903" s="1" t="str">
        <f>价格指标计算!R903</f>
        <v>中性</v>
      </c>
      <c r="D903" s="1" t="str">
        <f>RRG趋势计算!F902</f>
        <v>上升</v>
      </c>
      <c r="E903" s="1" t="str">
        <f t="shared" si="42"/>
        <v>持仓</v>
      </c>
      <c r="F903" s="1" t="str">
        <f t="shared" si="43"/>
        <v>趋势上升,趋势溢价持有</v>
      </c>
      <c r="G903" s="20" t="str">
        <f t="shared" si="44"/>
        <v>持仓</v>
      </c>
      <c r="I903" s="1">
        <f>价格指标计算!B903</f>
        <v>2.1364999999999998</v>
      </c>
      <c r="J903" s="1">
        <f>价格指标计算!Q903</f>
        <v>0.152</v>
      </c>
      <c r="K903" s="1">
        <f>RRG趋势计算!D902</f>
        <v>-0.22888526009718912</v>
      </c>
      <c r="L903" s="1">
        <f>RRG趋势计算!G902</f>
        <v>-0.6675727879196014</v>
      </c>
    </row>
    <row r="904" spans="1:12">
      <c r="A904" s="21">
        <f>RRG趋势计算!A903</f>
        <v>45880</v>
      </c>
      <c r="B904" s="1" t="str">
        <f>RRG趋势计算!H903</f>
        <v>滞后</v>
      </c>
      <c r="C904" s="1" t="str">
        <f>价格指标计算!R904</f>
        <v>中性</v>
      </c>
      <c r="D904" s="1" t="str">
        <f>RRG趋势计算!F903</f>
        <v>上升</v>
      </c>
      <c r="E904" s="1" t="str">
        <f t="shared" si="42"/>
        <v>持仓</v>
      </c>
      <c r="F904" s="1" t="str">
        <f t="shared" si="43"/>
        <v>趋势上升,趋势溢价持有</v>
      </c>
      <c r="G904" s="20" t="str">
        <f t="shared" si="44"/>
        <v>持仓</v>
      </c>
      <c r="I904" s="1">
        <f>价格指标计算!B904</f>
        <v>2.1583000000000001</v>
      </c>
      <c r="J904" s="1">
        <f>价格指标计算!Q904</f>
        <v>0.1895</v>
      </c>
      <c r="K904" s="1">
        <f>RRG趋势计算!D903</f>
        <v>-0.32710790054907291</v>
      </c>
      <c r="L904" s="1">
        <f>RRG趋势计算!G903</f>
        <v>-0.6052668137045969</v>
      </c>
    </row>
    <row r="905" spans="1:12">
      <c r="A905" s="21">
        <f>RRG趋势计算!A904</f>
        <v>45881</v>
      </c>
      <c r="B905" s="1" t="str">
        <f>RRG趋势计算!H904</f>
        <v>滞后</v>
      </c>
      <c r="C905" s="1" t="str">
        <f>价格指标计算!R905</f>
        <v>中性</v>
      </c>
      <c r="D905" s="1" t="str">
        <f>RRG趋势计算!F904</f>
        <v>上升</v>
      </c>
      <c r="E905" s="1" t="str">
        <f t="shared" si="42"/>
        <v>持仓</v>
      </c>
      <c r="F905" s="1" t="str">
        <f t="shared" si="43"/>
        <v>趋势上升,趋势溢价持有</v>
      </c>
      <c r="G905" s="20" t="str">
        <f t="shared" si="44"/>
        <v>持仓</v>
      </c>
      <c r="I905" s="1">
        <f>价格指标计算!B905</f>
        <v>2.1717</v>
      </c>
      <c r="J905" s="1">
        <f>价格指标计算!Q905</f>
        <v>0.21899999999999997</v>
      </c>
      <c r="K905" s="1">
        <f>RRG趋势计算!D904</f>
        <v>-0.41772285303468548</v>
      </c>
      <c r="L905" s="1">
        <f>RRG趋势计算!G904</f>
        <v>-0.42403548350496978</v>
      </c>
    </row>
    <row r="906" spans="1:12">
      <c r="A906" s="21">
        <f>RRG趋势计算!A905</f>
        <v>45882</v>
      </c>
      <c r="B906" s="1" t="str">
        <f>RRG趋势计算!H905</f>
        <v>滞后</v>
      </c>
      <c r="C906" s="1" t="str">
        <f>价格指标计算!R906</f>
        <v>中性</v>
      </c>
      <c r="D906" s="1" t="str">
        <f>RRG趋势计算!F905</f>
        <v>下降</v>
      </c>
      <c r="E906" s="1" t="str">
        <f t="shared" si="42"/>
        <v>空仓</v>
      </c>
      <c r="F906" s="1" t="str">
        <f t="shared" si="43"/>
        <v>趋势滞后+下降,空仓</v>
      </c>
      <c r="G906" s="20" t="str">
        <f t="shared" si="44"/>
        <v>空仓</v>
      </c>
      <c r="I906" s="1">
        <f>价格指标计算!B906</f>
        <v>2.1814</v>
      </c>
      <c r="J906" s="1">
        <f>价格指标计算!Q906</f>
        <v>0.2485</v>
      </c>
      <c r="K906" s="1">
        <f>RRG趋势计算!D905</f>
        <v>-0.44472432614249824</v>
      </c>
      <c r="L906" s="1">
        <f>RRG趋势计算!G905</f>
        <v>-0.33426197860764173</v>
      </c>
    </row>
    <row r="907" spans="1:12">
      <c r="A907" s="21">
        <f>RRG趋势计算!A906</f>
        <v>45883</v>
      </c>
      <c r="B907" s="1" t="str">
        <f>RRG趋势计算!H906</f>
        <v>滞后</v>
      </c>
      <c r="C907" s="1" t="str">
        <f>价格指标计算!R907</f>
        <v>中性</v>
      </c>
      <c r="D907" s="1" t="str">
        <f>RRG趋势计算!F906</f>
        <v>下降</v>
      </c>
      <c r="E907" s="1" t="str">
        <f t="shared" si="42"/>
        <v>空仓</v>
      </c>
      <c r="F907" s="1" t="str">
        <f t="shared" si="43"/>
        <v>趋势滞后+下降,空仓</v>
      </c>
      <c r="G907" s="20" t="str">
        <f t="shared" si="44"/>
        <v>空仓</v>
      </c>
      <c r="I907" s="1">
        <f>价格指标计算!B907</f>
        <v>2.2027000000000001</v>
      </c>
      <c r="J907" s="1">
        <f>价格指标计算!Q907</f>
        <v>0.26800000000000002</v>
      </c>
      <c r="K907" s="1">
        <f>RRG趋势计算!D906</f>
        <v>-0.5181197917118352</v>
      </c>
      <c r="L907" s="1">
        <f>RRG趋势计算!G906</f>
        <v>-0.40860615498480302</v>
      </c>
    </row>
    <row r="908" spans="1:12">
      <c r="A908" s="21">
        <f>RRG趋势计算!A907</f>
        <v>45884</v>
      </c>
      <c r="B908" s="1" t="str">
        <f>RRG趋势计算!H907</f>
        <v>滞后</v>
      </c>
      <c r="C908" s="1" t="str">
        <f>价格指标计算!R908</f>
        <v>中性</v>
      </c>
      <c r="D908" s="1" t="str">
        <f>RRG趋势计算!F907</f>
        <v>下降</v>
      </c>
      <c r="E908" s="1" t="str">
        <f t="shared" si="42"/>
        <v>空仓</v>
      </c>
      <c r="F908" s="1" t="str">
        <f t="shared" si="43"/>
        <v>趋势滞后+下降,空仓</v>
      </c>
      <c r="G908" s="20" t="str">
        <f t="shared" si="44"/>
        <v>空仓</v>
      </c>
      <c r="I908" s="1">
        <f>价格指标计算!B908</f>
        <v>2.1989000000000001</v>
      </c>
      <c r="J908" s="1">
        <f>价格指标计算!Q908</f>
        <v>0.23250000000000001</v>
      </c>
      <c r="K908" s="1">
        <f>RRG趋势计算!D907</f>
        <v>-0.56613243204546304</v>
      </c>
      <c r="L908" s="1">
        <f>RRG趋势计算!G907</f>
        <v>-0.28003163410484921</v>
      </c>
    </row>
    <row r="909" spans="1:12">
      <c r="A909" s="21">
        <f>RRG趋势计算!A908</f>
        <v>45887</v>
      </c>
      <c r="B909" s="1" t="str">
        <f>RRG趋势计算!H908</f>
        <v>滞后</v>
      </c>
      <c r="C909" s="1" t="str">
        <f>价格指标计算!R909</f>
        <v>中性</v>
      </c>
      <c r="D909" s="1" t="str">
        <f>RRG趋势计算!F908</f>
        <v>下降</v>
      </c>
      <c r="E909" s="1" t="str">
        <f t="shared" si="42"/>
        <v>空仓</v>
      </c>
      <c r="F909" s="1" t="str">
        <f t="shared" si="43"/>
        <v>趋势滞后+下降,空仓</v>
      </c>
      <c r="G909" s="20" t="str">
        <f t="shared" si="44"/>
        <v>空仓</v>
      </c>
      <c r="I909" s="1">
        <f>价格指标计算!B909</f>
        <v>2.2317999999999998</v>
      </c>
      <c r="J909" s="1">
        <f>价格指标计算!Q909</f>
        <v>0.23100000000000001</v>
      </c>
      <c r="K909" s="1">
        <f>RRG趋势计算!D908</f>
        <v>-0.82380120115271849</v>
      </c>
      <c r="L909" s="1">
        <f>RRG趋势计算!G908</f>
        <v>-0.53283951597319357</v>
      </c>
    </row>
    <row r="910" spans="1:12">
      <c r="A910" s="21">
        <f>RRG趋势计算!A909</f>
        <v>45888</v>
      </c>
      <c r="B910" s="1" t="str">
        <f>RRG趋势计算!H909</f>
        <v>滞后</v>
      </c>
      <c r="C910" s="1" t="str">
        <f>价格指标计算!R910</f>
        <v>中性</v>
      </c>
      <c r="D910" s="1" t="str">
        <f>RRG趋势计算!F909</f>
        <v>下降</v>
      </c>
      <c r="E910" s="1" t="str">
        <f t="shared" si="42"/>
        <v>空仓</v>
      </c>
      <c r="F910" s="1" t="str">
        <f t="shared" si="43"/>
        <v>趋势滞后+下降,空仓</v>
      </c>
      <c r="G910" s="20" t="str">
        <f t="shared" si="44"/>
        <v>空仓</v>
      </c>
      <c r="I910" s="1">
        <f>价格指标计算!B910</f>
        <v>2.2479</v>
      </c>
      <c r="J910" s="1">
        <f>价格指标计算!Q910</f>
        <v>0.28999999999999998</v>
      </c>
      <c r="K910" s="1">
        <f>RRG趋势计算!D909</f>
        <v>-0.89594417631790879</v>
      </c>
      <c r="L910" s="1">
        <f>RRG趋势计算!G909</f>
        <v>-0.6803679225066861</v>
      </c>
    </row>
    <row r="911" spans="1:12">
      <c r="A911" s="21">
        <f>RRG趋势计算!A910</f>
        <v>45889</v>
      </c>
      <c r="B911" s="1" t="str">
        <f>RRG趋势计算!H910</f>
        <v>滞后</v>
      </c>
      <c r="C911" s="1" t="str">
        <f>价格指标计算!R911</f>
        <v>中性</v>
      </c>
      <c r="D911" s="1" t="str">
        <f>RRG趋势计算!F910</f>
        <v>下降</v>
      </c>
      <c r="E911" s="1" t="str">
        <f t="shared" si="42"/>
        <v>空仓</v>
      </c>
      <c r="F911" s="1" t="str">
        <f t="shared" si="43"/>
        <v>趋势滞后+下降,空仓</v>
      </c>
      <c r="G911" s="20" t="str">
        <f t="shared" si="44"/>
        <v>空仓</v>
      </c>
      <c r="I911" s="1">
        <f>价格指标计算!B911</f>
        <v>2.2743000000000002</v>
      </c>
      <c r="J911" s="1">
        <f>价格指标计算!Q911</f>
        <v>0.35149999999999998</v>
      </c>
      <c r="K911" s="1">
        <f>RRG趋势计算!D910</f>
        <v>-0.96716631634461425</v>
      </c>
      <c r="L911" s="1">
        <f>RRG趋势计算!G910</f>
        <v>-0.81155635747559574</v>
      </c>
    </row>
    <row r="912" spans="1:12">
      <c r="A912" s="21">
        <f>RRG趋势计算!A911</f>
        <v>45890</v>
      </c>
      <c r="B912" s="1" t="str">
        <f>RRG趋势计算!H911</f>
        <v>滞后</v>
      </c>
      <c r="C912" s="1" t="str">
        <f>价格指标计算!R912</f>
        <v>中性</v>
      </c>
      <c r="D912" s="1" t="str">
        <f>RRG趋势计算!F911</f>
        <v>下降</v>
      </c>
      <c r="E912" s="1" t="str">
        <f t="shared" si="42"/>
        <v>空仓</v>
      </c>
      <c r="F912" s="1" t="str">
        <f t="shared" si="43"/>
        <v>趋势滞后+下降,空仓</v>
      </c>
      <c r="G912" s="20" t="str">
        <f t="shared" si="44"/>
        <v>空仓</v>
      </c>
      <c r="I912" s="1">
        <f>价格指标计算!B912</f>
        <v>2.2976999999999999</v>
      </c>
      <c r="J912" s="1">
        <f>价格指标计算!Q912</f>
        <v>0.44650000000000001</v>
      </c>
      <c r="K912" s="1">
        <f>RRG趋势计算!D911</f>
        <v>-1.0623798345426594</v>
      </c>
      <c r="L912" s="1">
        <f>RRG趋势计算!G911</f>
        <v>-0.90141094026096047</v>
      </c>
    </row>
    <row r="913" spans="1:12">
      <c r="A913" s="21">
        <f>RRG趋势计算!A912</f>
        <v>45891</v>
      </c>
      <c r="B913" s="1" t="str">
        <f>RRG趋势计算!H912</f>
        <v>滞后</v>
      </c>
      <c r="C913" s="1" t="str">
        <f>价格指标计算!R913</f>
        <v>中性</v>
      </c>
      <c r="D913" s="1" t="str">
        <f>RRG趋势计算!F912</f>
        <v>下降</v>
      </c>
      <c r="E913" s="1" t="str">
        <f t="shared" si="42"/>
        <v>空仓</v>
      </c>
      <c r="F913" s="1" t="str">
        <f t="shared" si="43"/>
        <v>趋势滞后+下降,空仓</v>
      </c>
      <c r="G913" s="20" t="str">
        <f t="shared" si="44"/>
        <v>空仓</v>
      </c>
      <c r="I913" s="1">
        <f>价格指标计算!B913</f>
        <v>2.3050000000000002</v>
      </c>
      <c r="J913" s="1">
        <f>价格指标计算!Q913</f>
        <v>0.45050000000000001</v>
      </c>
      <c r="K913" s="1">
        <f>RRG趋势计算!D912</f>
        <v>-1.0735483458786721</v>
      </c>
      <c r="L913" s="1">
        <f>RRG趋势计算!G912</f>
        <v>-0.92539277362716499</v>
      </c>
    </row>
    <row r="914" spans="1:12">
      <c r="A914" s="21">
        <f>RRG趋势计算!A913</f>
        <v>45894</v>
      </c>
      <c r="B914" s="1" t="str">
        <f>RRG趋势计算!H913</f>
        <v>滞后</v>
      </c>
      <c r="C914" s="1" t="str">
        <f>价格指标计算!R914</f>
        <v>中性</v>
      </c>
      <c r="D914" s="1" t="str">
        <f>RRG趋势计算!F913</f>
        <v>下降</v>
      </c>
      <c r="E914" s="1" t="str">
        <f t="shared" si="42"/>
        <v>空仓</v>
      </c>
      <c r="F914" s="1" t="str">
        <f t="shared" si="43"/>
        <v>趋势滞后+下降,空仓</v>
      </c>
      <c r="G914" s="20" t="str">
        <f t="shared" si="44"/>
        <v>空仓</v>
      </c>
      <c r="I914" s="1">
        <f>价格指标计算!B914</f>
        <v>2.3182999999999998</v>
      </c>
      <c r="J914" s="1">
        <f>价格指标计算!Q914</f>
        <v>0.52500000000000002</v>
      </c>
      <c r="K914" s="1">
        <f>RRG趋势计算!D913</f>
        <v>-1.0784212995356257</v>
      </c>
      <c r="L914" s="1">
        <f>RRG趋势计算!G913</f>
        <v>-0.91242244609047729</v>
      </c>
    </row>
    <row r="915" spans="1:12">
      <c r="A915" s="21">
        <f>RRG趋势计算!A914</f>
        <v>45895</v>
      </c>
      <c r="B915" s="1" t="str">
        <f>RRG趋势计算!H914</f>
        <v>滞后</v>
      </c>
      <c r="C915" s="1" t="str">
        <f>价格指标计算!R915</f>
        <v>中性</v>
      </c>
      <c r="D915" s="1" t="str">
        <f>RRG趋势计算!F914</f>
        <v>下降</v>
      </c>
      <c r="E915" s="1" t="str">
        <f t="shared" si="42"/>
        <v>空仓</v>
      </c>
      <c r="F915" s="1" t="str">
        <f t="shared" si="43"/>
        <v>趋势滞后+下降,空仓</v>
      </c>
      <c r="G915" s="20" t="str">
        <f t="shared" si="44"/>
        <v>空仓</v>
      </c>
      <c r="I915" s="1">
        <f>价格指标计算!B915</f>
        <v>2.3123999999999998</v>
      </c>
      <c r="J915" s="1">
        <f>价格指标计算!Q915</f>
        <v>0.51100000000000001</v>
      </c>
      <c r="K915" s="1">
        <f>RRG趋势计算!D914</f>
        <v>-1.0622479195258494</v>
      </c>
      <c r="L915" s="1">
        <f>RRG趋势计算!G914</f>
        <v>-0.87587722736531815</v>
      </c>
    </row>
    <row r="916" spans="1:12">
      <c r="A916" s="21">
        <f>RRG趋势计算!A915</f>
        <v>45896</v>
      </c>
      <c r="B916" s="1" t="str">
        <f>RRG趋势计算!H915</f>
        <v>滞后</v>
      </c>
      <c r="C916" s="1" t="str">
        <f>价格指标计算!R916</f>
        <v>中性</v>
      </c>
      <c r="D916" s="1" t="str">
        <f>RRG趋势计算!F915</f>
        <v>下降</v>
      </c>
      <c r="E916" s="1" t="str">
        <f t="shared" si="42"/>
        <v>空仓</v>
      </c>
      <c r="F916" s="1" t="str">
        <f t="shared" si="43"/>
        <v>趋势滞后+下降,空仓</v>
      </c>
      <c r="G916" s="20" t="str">
        <f t="shared" si="44"/>
        <v>空仓</v>
      </c>
      <c r="I916" s="1">
        <f>价格指标计算!B916</f>
        <v>2.3279999999999998</v>
      </c>
      <c r="J916" s="1">
        <f>价格指标计算!Q916</f>
        <v>0.54100000000000004</v>
      </c>
      <c r="K916" s="1">
        <f>RRG趋势计算!D915</f>
        <v>-1.1032265959460164</v>
      </c>
      <c r="L916" s="1">
        <f>RRG趋势计算!G915</f>
        <v>-0.87434133584882723</v>
      </c>
    </row>
    <row r="917" spans="1:12">
      <c r="A917" s="21">
        <f>RRG趋势计算!A916</f>
        <v>45897</v>
      </c>
      <c r="B917" s="1" t="str">
        <f>RRG趋势计算!H916</f>
        <v>滞后</v>
      </c>
      <c r="C917" s="1" t="str">
        <f>价格指标计算!R917</f>
        <v>中性</v>
      </c>
      <c r="D917" s="1" t="str">
        <f>RRG趋势计算!F916</f>
        <v>下降</v>
      </c>
      <c r="E917" s="1" t="str">
        <f t="shared" si="42"/>
        <v>空仓</v>
      </c>
      <c r="F917" s="1" t="str">
        <f t="shared" si="43"/>
        <v>趋势滞后+下降,空仓</v>
      </c>
      <c r="G917" s="20" t="str">
        <f t="shared" si="44"/>
        <v>空仓</v>
      </c>
      <c r="I917" s="1">
        <f>价格指标计算!B917</f>
        <v>2.3353000000000002</v>
      </c>
      <c r="J917" s="1">
        <f>价格指标计算!Q917</f>
        <v>0.51750000000000007</v>
      </c>
      <c r="K917" s="1">
        <f>RRG趋势计算!D916</f>
        <v>-1.1120096440087823</v>
      </c>
      <c r="L917" s="1">
        <f>RRG趋势计算!G916</f>
        <v>-0.78490174345970942</v>
      </c>
    </row>
    <row r="918" spans="1:12">
      <c r="A918" s="21">
        <f>RRG趋势计算!A917</f>
        <v>45898</v>
      </c>
      <c r="B918" s="1" t="str">
        <f>RRG趋势计算!H917</f>
        <v>滞后</v>
      </c>
      <c r="C918" s="1" t="str">
        <f>价格指标计算!R918</f>
        <v>中性</v>
      </c>
      <c r="D918" s="1" t="str">
        <f>RRG趋势计算!F917</f>
        <v>下降</v>
      </c>
      <c r="E918" s="1" t="str">
        <f t="shared" si="42"/>
        <v>空仓</v>
      </c>
      <c r="F918" s="1" t="str">
        <f t="shared" si="43"/>
        <v>趋势滞后+下降,空仓</v>
      </c>
      <c r="G918" s="20" t="str">
        <f t="shared" si="44"/>
        <v>空仓</v>
      </c>
      <c r="I918" s="1">
        <f>价格指标计算!B918</f>
        <v>2.3376999999999999</v>
      </c>
      <c r="J918" s="1">
        <f>价格指标计算!Q918</f>
        <v>0.53300000000000003</v>
      </c>
      <c r="K918" s="1">
        <f>RRG趋势计算!D917</f>
        <v>-1.1623455289998752</v>
      </c>
      <c r="L918" s="1">
        <f>RRG趋势计算!G917</f>
        <v>-0.74462267596518972</v>
      </c>
    </row>
    <row r="919" spans="1:12">
      <c r="A919" s="21">
        <f>RRG趋势计算!A918</f>
        <v>45901</v>
      </c>
      <c r="B919" s="1" t="str">
        <f>RRG趋势计算!H918</f>
        <v>滞后</v>
      </c>
      <c r="C919" s="1" t="str">
        <f>价格指标计算!R919</f>
        <v>便宜</v>
      </c>
      <c r="D919" s="1" t="str">
        <f>RRG趋势计算!F918</f>
        <v>下降</v>
      </c>
      <c r="E919" s="1" t="str">
        <f t="shared" si="42"/>
        <v>空仓</v>
      </c>
      <c r="F919" s="1" t="str">
        <f t="shared" si="43"/>
        <v>趋势滞后+下降,空仓</v>
      </c>
      <c r="G919" s="20" t="str">
        <f t="shared" si="44"/>
        <v>空仓</v>
      </c>
      <c r="I919" s="1">
        <f>价格指标计算!B919</f>
        <v>2.3456999999999999</v>
      </c>
      <c r="J919" s="1">
        <f>价格指标计算!Q919</f>
        <v>0.58850000000000002</v>
      </c>
      <c r="K919" s="1">
        <f>RRG趋势计算!D918</f>
        <v>-1.158069814845597</v>
      </c>
      <c r="L919" s="1">
        <f>RRG趋势计算!G918</f>
        <v>-0.71334548870309877</v>
      </c>
    </row>
    <row r="920" spans="1:12">
      <c r="A920" s="21">
        <f>RRG趋势计算!A919</f>
        <v>45902</v>
      </c>
      <c r="B920" s="1" t="str">
        <f>RRG趋势计算!H919</f>
        <v>滞后</v>
      </c>
      <c r="C920" s="1" t="str">
        <f>价格指标计算!R920</f>
        <v>便宜</v>
      </c>
      <c r="D920" s="1" t="str">
        <f>RRG趋势计算!F919</f>
        <v>下降</v>
      </c>
      <c r="E920" s="1" t="str">
        <f t="shared" si="42"/>
        <v>空仓</v>
      </c>
      <c r="F920" s="1" t="str">
        <f t="shared" si="43"/>
        <v>趋势滞后+下降,空仓</v>
      </c>
      <c r="G920" s="20" t="str">
        <f t="shared" si="44"/>
        <v>空仓</v>
      </c>
      <c r="I920" s="1">
        <f>价格指标计算!B920</f>
        <v>2.3456999999999999</v>
      </c>
      <c r="J920" s="1">
        <f>价格指标计算!Q920</f>
        <v>0.59450000000000003</v>
      </c>
      <c r="K920" s="1">
        <f>RRG趋势计算!D919</f>
        <v>-1.1079099923729463</v>
      </c>
      <c r="L920" s="1">
        <f>RRG趋势计算!G919</f>
        <v>-0.5897902006611111</v>
      </c>
    </row>
    <row r="921" spans="1:12">
      <c r="A921" s="21">
        <f>RRG趋势计算!A920</f>
        <v>45903</v>
      </c>
      <c r="B921" s="1" t="str">
        <f>RRG趋势计算!H920</f>
        <v>滞后</v>
      </c>
      <c r="C921" s="1" t="str">
        <f>价格指标计算!R921</f>
        <v>便宜</v>
      </c>
      <c r="D921" s="1" t="str">
        <f>RRG趋势计算!F920</f>
        <v>下降</v>
      </c>
      <c r="E921" s="1" t="str">
        <f t="shared" si="42"/>
        <v>空仓</v>
      </c>
      <c r="F921" s="1" t="str">
        <f t="shared" si="43"/>
        <v>趋势滞后+下降,空仓</v>
      </c>
      <c r="G921" s="20" t="str">
        <f t="shared" si="44"/>
        <v>空仓</v>
      </c>
      <c r="I921" s="1">
        <f>价格指标计算!B921</f>
        <v>2.3355999999999999</v>
      </c>
      <c r="J921" s="1">
        <f>价格指标计算!Q921</f>
        <v>0.61799999999999999</v>
      </c>
      <c r="K921" s="1">
        <f>RRG趋势计算!D920</f>
        <v>-1.0676482081847127</v>
      </c>
      <c r="L921" s="1">
        <f>RRG趋势计算!G920</f>
        <v>-0.50151577613924969</v>
      </c>
    </row>
    <row r="922" spans="1:12">
      <c r="A922" s="21">
        <f>RRG趋势计算!A921</f>
        <v>45904</v>
      </c>
      <c r="B922" s="1" t="str">
        <f>RRG趋势计算!H921</f>
        <v>滞后</v>
      </c>
      <c r="C922" s="1" t="str">
        <f>价格指标计算!R922</f>
        <v>中性</v>
      </c>
      <c r="D922" s="1" t="str">
        <f>RRG趋势计算!F921</f>
        <v>下降</v>
      </c>
      <c r="E922" s="1" t="str">
        <f t="shared" si="42"/>
        <v>空仓</v>
      </c>
      <c r="F922" s="1" t="str">
        <f t="shared" si="43"/>
        <v>趋势滞后+下降,空仓</v>
      </c>
      <c r="G922" s="20" t="str">
        <f t="shared" si="44"/>
        <v>空仓</v>
      </c>
      <c r="I922" s="1">
        <f>价格指标计算!B922</f>
        <v>2.3140999999999998</v>
      </c>
      <c r="J922" s="1">
        <f>价格指标计算!Q922</f>
        <v>0.53100000000000003</v>
      </c>
      <c r="K922" s="1">
        <f>RRG趋势计算!D921</f>
        <v>-1.009440746522583</v>
      </c>
      <c r="L922" s="1">
        <f>RRG趋势计算!G921</f>
        <v>-0.18563954536986449</v>
      </c>
    </row>
    <row r="923" spans="1:12">
      <c r="A923" s="21">
        <f>RRG趋势计算!A922</f>
        <v>45905</v>
      </c>
      <c r="B923" s="1" t="str">
        <f>RRG趋势计算!H922</f>
        <v>滞后</v>
      </c>
      <c r="C923" s="1" t="str">
        <f>价格指标计算!R923</f>
        <v>中性</v>
      </c>
      <c r="D923" s="1" t="str">
        <f>RRG趋势计算!F922</f>
        <v>下降</v>
      </c>
      <c r="E923" s="1" t="str">
        <f t="shared" si="42"/>
        <v>空仓</v>
      </c>
      <c r="F923" s="1" t="str">
        <f t="shared" si="43"/>
        <v>趋势滞后+下降,空仓</v>
      </c>
      <c r="G923" s="20" t="str">
        <f t="shared" si="44"/>
        <v>空仓</v>
      </c>
      <c r="I923" s="1">
        <f>价格指标计算!B923</f>
        <v>2.3266</v>
      </c>
      <c r="J923" s="1">
        <f>价格指标计算!Q923</f>
        <v>0.52500000000000002</v>
      </c>
      <c r="K923" s="1">
        <f>RRG趋势计算!D922</f>
        <v>-1.0317210369131025</v>
      </c>
      <c r="L923" s="1">
        <f>RRG趋势计算!G922</f>
        <v>-0.13577686059519367</v>
      </c>
    </row>
    <row r="924" spans="1:12">
      <c r="A924" s="21">
        <f>RRG趋势计算!A923</f>
        <v>45908</v>
      </c>
      <c r="B924" s="1" t="str">
        <f>RRG趋势计算!H923</f>
        <v>滞后</v>
      </c>
      <c r="C924" s="1" t="str">
        <f>价格指标计算!R924</f>
        <v>中性</v>
      </c>
      <c r="D924" s="1" t="str">
        <f>RRG趋势计算!F923</f>
        <v>下降</v>
      </c>
      <c r="E924" s="1" t="str">
        <f t="shared" si="42"/>
        <v>空仓</v>
      </c>
      <c r="F924" s="1" t="str">
        <f t="shared" si="43"/>
        <v>趋势滞后+下降,空仓</v>
      </c>
      <c r="G924" s="20" t="str">
        <f t="shared" si="44"/>
        <v>空仓</v>
      </c>
      <c r="I924" s="1">
        <f>价格指标计算!B924</f>
        <v>2.3365999999999998</v>
      </c>
      <c r="J924" s="1">
        <f>价格指标计算!Q924</f>
        <v>0.51550000000000007</v>
      </c>
      <c r="K924" s="1">
        <f>RRG趋势计算!D923</f>
        <v>-1.0927021126972969</v>
      </c>
      <c r="L924" s="1">
        <f>RRG趋势计算!G923</f>
        <v>-0.12553579635268264</v>
      </c>
    </row>
    <row r="925" spans="1:12">
      <c r="A925" s="21">
        <f>RRG趋势计算!A924</f>
        <v>45909</v>
      </c>
      <c r="B925" s="1" t="str">
        <f>RRG趋势计算!H924</f>
        <v>滞后</v>
      </c>
      <c r="C925" s="1" t="str">
        <f>价格指标计算!R925</f>
        <v>中性</v>
      </c>
      <c r="D925" s="1" t="str">
        <f>RRG趋势计算!F924</f>
        <v>下降</v>
      </c>
      <c r="E925" s="1" t="str">
        <f t="shared" si="42"/>
        <v>空仓</v>
      </c>
      <c r="F925" s="1" t="str">
        <f t="shared" si="43"/>
        <v>趋势滞后+下降,空仓</v>
      </c>
      <c r="G925" s="20" t="str">
        <f t="shared" si="44"/>
        <v>空仓</v>
      </c>
      <c r="I925" s="1">
        <f>价格指标计算!B925</f>
        <v>2.3405</v>
      </c>
      <c r="J925" s="1">
        <f>价格指标计算!Q925</f>
        <v>0.49550000000000005</v>
      </c>
      <c r="K925" s="1">
        <f>RRG趋势计算!D924</f>
        <v>-1.0659129740633655</v>
      </c>
      <c r="L925" s="1">
        <f>RRG趋势计算!G924</f>
        <v>-3.5331395207061078E-3</v>
      </c>
    </row>
    <row r="926" spans="1:12">
      <c r="A926" s="21">
        <f>RRG趋势计算!A925</f>
        <v>45910</v>
      </c>
      <c r="B926" s="1" t="str">
        <f>RRG趋势计算!H925</f>
        <v>滞后</v>
      </c>
      <c r="C926" s="1" t="str">
        <f>价格指标计算!R926</f>
        <v>中性</v>
      </c>
      <c r="D926" s="1" t="str">
        <f>RRG趋势计算!F925</f>
        <v>下降</v>
      </c>
      <c r="E926" s="1" t="str">
        <f t="shared" si="42"/>
        <v>空仓</v>
      </c>
      <c r="F926" s="1" t="str">
        <f t="shared" si="43"/>
        <v>趋势滞后+下降,空仓</v>
      </c>
      <c r="G926" s="20" t="str">
        <f t="shared" si="44"/>
        <v>空仓</v>
      </c>
      <c r="I926" s="1">
        <f>价格指标计算!B926</f>
        <v>2.3565</v>
      </c>
      <c r="J926" s="1">
        <f>价格指标计算!Q926</f>
        <v>0.48149999999999998</v>
      </c>
      <c r="K926" s="1">
        <f>RRG趋势计算!D925</f>
        <v>-1.2058373095267583</v>
      </c>
      <c r="L926" s="1">
        <f>RRG趋势计算!G925</f>
        <v>-0.13228896364808618</v>
      </c>
    </row>
    <row r="927" spans="1:12">
      <c r="A927" s="21">
        <f>RRG趋势计算!A926</f>
        <v>45911</v>
      </c>
      <c r="B927" s="1" t="str">
        <f>RRG趋势计算!H926</f>
        <v>滞后</v>
      </c>
      <c r="C927" s="1" t="str">
        <f>价格指标计算!R927</f>
        <v>中性</v>
      </c>
      <c r="D927" s="1" t="str">
        <f>RRG趋势计算!F926</f>
        <v>下降</v>
      </c>
      <c r="E927" s="1" t="str">
        <f t="shared" si="42"/>
        <v>空仓</v>
      </c>
      <c r="F927" s="1" t="str">
        <f t="shared" si="43"/>
        <v>趋势滞后+下降,空仓</v>
      </c>
      <c r="G927" s="20" t="str">
        <f t="shared" si="44"/>
        <v>空仓</v>
      </c>
      <c r="I927" s="1">
        <f>价格指标计算!B927</f>
        <v>2.3725999999999998</v>
      </c>
      <c r="J927" s="1">
        <f>价格指标计算!Q927</f>
        <v>0.51749999999999996</v>
      </c>
      <c r="K927" s="1">
        <f>RRG趋势计算!D926</f>
        <v>-1.2710223952837496</v>
      </c>
      <c r="L927" s="1">
        <f>RRG趋势计算!G926</f>
        <v>-0.1926010957481239</v>
      </c>
    </row>
    <row r="928" spans="1:12">
      <c r="A928" s="21">
        <f>RRG趋势计算!A927</f>
        <v>45912</v>
      </c>
      <c r="B928" s="1" t="str">
        <f>RRG趋势计算!H927</f>
        <v>滞后</v>
      </c>
      <c r="C928" s="1" t="str">
        <f>价格指标计算!R928</f>
        <v>中性</v>
      </c>
      <c r="D928" s="1" t="str">
        <f>RRG趋势计算!F927</f>
        <v>下降</v>
      </c>
      <c r="E928" s="1" t="str">
        <f t="shared" si="42"/>
        <v>空仓</v>
      </c>
      <c r="F928" s="1" t="str">
        <f t="shared" si="43"/>
        <v>趋势滞后+下降,空仓</v>
      </c>
      <c r="G928" s="20" t="str">
        <f t="shared" si="44"/>
        <v>空仓</v>
      </c>
      <c r="I928" s="1">
        <f>价格指标计算!B928</f>
        <v>2.3624000000000001</v>
      </c>
      <c r="J928" s="1">
        <f>价格指标计算!Q928</f>
        <v>0.52899999999999991</v>
      </c>
      <c r="K928" s="1">
        <f>RRG趋势计算!D927</f>
        <v>-1.2469566008016963</v>
      </c>
      <c r="L928" s="1">
        <f>RRG趋势计算!G927</f>
        <v>-0.18470868127584694</v>
      </c>
    </row>
    <row r="929" spans="1:12">
      <c r="A929" s="21">
        <f>RRG趋势计算!A928</f>
        <v>45915</v>
      </c>
      <c r="B929" s="1" t="str">
        <f>RRG趋势计算!H928</f>
        <v>滞后</v>
      </c>
      <c r="C929" s="1" t="str">
        <f>价格指标计算!R929</f>
        <v>中性</v>
      </c>
      <c r="D929" s="1" t="str">
        <f>RRG趋势计算!F928</f>
        <v>下降</v>
      </c>
      <c r="E929" s="1" t="str">
        <f t="shared" si="42"/>
        <v>空仓</v>
      </c>
      <c r="F929" s="1" t="str">
        <f t="shared" si="43"/>
        <v>趋势滞后+下降,空仓</v>
      </c>
      <c r="G929" s="20" t="str">
        <f t="shared" si="44"/>
        <v>空仓</v>
      </c>
      <c r="I929" s="1">
        <f>价格指标计算!B929</f>
        <v>2.3555000000000001</v>
      </c>
      <c r="J929" s="1">
        <f>价格指标计算!Q929</f>
        <v>0.53099999999999992</v>
      </c>
      <c r="K929" s="1">
        <f>RRG趋势计算!D928</f>
        <v>-1.2441794527322081</v>
      </c>
      <c r="L929" s="1">
        <f>RRG趋势计算!G928</f>
        <v>-0.14095285678619174</v>
      </c>
    </row>
    <row r="930" spans="1:12">
      <c r="A930" s="21">
        <f>RRG趋势计算!A929</f>
        <v>45916</v>
      </c>
      <c r="B930" s="1" t="str">
        <f>RRG趋势计算!H929</f>
        <v>滞后</v>
      </c>
      <c r="C930" s="1" t="str">
        <f>价格指标计算!R930</f>
        <v>中性</v>
      </c>
      <c r="D930" s="1" t="str">
        <f>RRG趋势计算!F929</f>
        <v>下降</v>
      </c>
      <c r="E930" s="1" t="str">
        <f t="shared" si="42"/>
        <v>空仓</v>
      </c>
      <c r="F930" s="1" t="str">
        <f t="shared" si="43"/>
        <v>趋势滞后+下降,空仓</v>
      </c>
      <c r="G930" s="20" t="str">
        <f t="shared" si="44"/>
        <v>空仓</v>
      </c>
      <c r="I930" s="1">
        <f>价格指标计算!B930</f>
        <v>2.3532000000000002</v>
      </c>
      <c r="J930" s="1">
        <f>价格指标计算!Q930</f>
        <v>0.54899999999999993</v>
      </c>
      <c r="K930" s="1">
        <f>RRG趋势计算!D929</f>
        <v>-1.2056344033745781</v>
      </c>
      <c r="L930" s="1">
        <f>RRG趋势计算!G929</f>
        <v>-9.3624759365795729E-2</v>
      </c>
    </row>
    <row r="931" spans="1:12">
      <c r="A931" s="21">
        <f>RRG趋势计算!A930</f>
        <v>45917</v>
      </c>
      <c r="B931" s="1" t="str">
        <f>RRG趋势计算!H930</f>
        <v>滞后</v>
      </c>
      <c r="C931" s="1" t="str">
        <f>价格指标计算!R931</f>
        <v>便宜</v>
      </c>
      <c r="D931" s="1" t="str">
        <f>RRG趋势计算!F930</f>
        <v>下降</v>
      </c>
      <c r="E931" s="1" t="str">
        <f t="shared" si="42"/>
        <v>空仓</v>
      </c>
      <c r="F931" s="1" t="str">
        <f t="shared" si="43"/>
        <v>趋势滞后+下降,空仓</v>
      </c>
      <c r="G931" s="20" t="str">
        <f t="shared" si="44"/>
        <v>空仓</v>
      </c>
      <c r="I931" s="1">
        <f>价格指标计算!B931</f>
        <v>2.3592</v>
      </c>
      <c r="J931" s="1">
        <f>价格指标计算!Q931</f>
        <v>0.64399999999999991</v>
      </c>
      <c r="K931" s="1">
        <f>RRG趋势计算!D930</f>
        <v>-1.1916081392849165</v>
      </c>
      <c r="L931" s="1">
        <f>RRG趋势计算!G930</f>
        <v>-2.9262610285041291E-2</v>
      </c>
    </row>
    <row r="932" spans="1:12">
      <c r="A932" s="21">
        <f>RRG趋势计算!A931</f>
        <v>45918</v>
      </c>
      <c r="B932" s="1" t="str">
        <f>RRG趋势计算!H931</f>
        <v>滞后</v>
      </c>
      <c r="C932" s="1" t="str">
        <f>价格指标计算!R932</f>
        <v>便宜</v>
      </c>
      <c r="D932" s="1" t="str">
        <f>RRG趋势计算!F931</f>
        <v>下降</v>
      </c>
      <c r="E932" s="1" t="str">
        <f t="shared" si="42"/>
        <v>空仓</v>
      </c>
      <c r="F932" s="1" t="str">
        <f t="shared" si="43"/>
        <v>趋势滞后+下降,空仓</v>
      </c>
      <c r="G932" s="20" t="str">
        <f t="shared" si="44"/>
        <v>空仓</v>
      </c>
      <c r="I932" s="1">
        <f>价格指标计算!B932</f>
        <v>2.3650000000000002</v>
      </c>
      <c r="J932" s="1">
        <f>价格指标计算!Q932</f>
        <v>0.60650000000000004</v>
      </c>
      <c r="K932" s="1">
        <f>RRG趋势计算!D931</f>
        <v>-1.1675628025102913</v>
      </c>
      <c r="L932" s="1">
        <f>RRG趋势计算!G931</f>
        <v>-9.4929876646943079E-3</v>
      </c>
    </row>
    <row r="933" spans="1:12">
      <c r="A933" s="21">
        <f>RRG趋势计算!A932</f>
        <v>45919</v>
      </c>
      <c r="B933" s="1" t="str">
        <f>RRG趋势计算!H932</f>
        <v>滞后</v>
      </c>
      <c r="C933" s="1" t="str">
        <f>价格指标计算!R933</f>
        <v>便宜</v>
      </c>
      <c r="D933" s="1" t="str">
        <f>RRG趋势计算!F932</f>
        <v>下降</v>
      </c>
      <c r="E933" s="1" t="str">
        <f t="shared" si="42"/>
        <v>空仓</v>
      </c>
      <c r="F933" s="1" t="str">
        <f t="shared" si="43"/>
        <v>趋势滞后+下降,空仓</v>
      </c>
      <c r="G933" s="20" t="str">
        <f t="shared" si="44"/>
        <v>空仓</v>
      </c>
      <c r="I933" s="1">
        <f>价格指标计算!B933</f>
        <v>2.3639000000000001</v>
      </c>
      <c r="J933" s="1">
        <f>价格指标计算!Q933</f>
        <v>0.55499999999999994</v>
      </c>
      <c r="K933" s="1">
        <f>RRG趋势计算!D932</f>
        <v>-1.2276285957102062</v>
      </c>
      <c r="L933" s="1">
        <f>RRG趋势计算!G932</f>
        <v>-0.11971860333725992</v>
      </c>
    </row>
    <row r="934" spans="1:12">
      <c r="A934" s="21">
        <f>RRG趋势计算!A933</f>
        <v>45922</v>
      </c>
      <c r="B934" s="1" t="str">
        <f>RRG趋势计算!H933</f>
        <v>滞后</v>
      </c>
      <c r="C934" s="1" t="str">
        <f>价格指标计算!R934</f>
        <v>便宜</v>
      </c>
      <c r="D934" s="1" t="str">
        <f>RRG趋势计算!F933</f>
        <v>下降</v>
      </c>
      <c r="E934" s="1" t="str">
        <f t="shared" si="42"/>
        <v>空仓</v>
      </c>
      <c r="F934" s="1" t="str">
        <f t="shared" si="43"/>
        <v>趋势滞后+下降,空仓</v>
      </c>
      <c r="G934" s="20" t="str">
        <f t="shared" si="44"/>
        <v>空仓</v>
      </c>
      <c r="I934" s="1">
        <f>价格指标计算!B934</f>
        <v>2.3784000000000001</v>
      </c>
      <c r="J934" s="1">
        <f>价格指标计算!Q934</f>
        <v>0.624</v>
      </c>
      <c r="K934" s="1">
        <f>RRG趋势计算!D933</f>
        <v>-1.2681408601755373</v>
      </c>
      <c r="L934" s="1">
        <f>RRG趋势计算!G933</f>
        <v>-0.20049265199082456</v>
      </c>
    </row>
    <row r="935" spans="1:12">
      <c r="A935" s="21">
        <f>RRG趋势计算!A934</f>
        <v>45923</v>
      </c>
      <c r="B935" s="1" t="str">
        <f>RRG趋势计算!H934</f>
        <v>滞后</v>
      </c>
      <c r="C935" s="1" t="str">
        <f>价格指标计算!R935</f>
        <v>便宜</v>
      </c>
      <c r="D935" s="1" t="str">
        <f>RRG趋势计算!F934</f>
        <v>下降</v>
      </c>
      <c r="E935" s="1" t="str">
        <f t="shared" si="42"/>
        <v>空仓</v>
      </c>
      <c r="F935" s="1" t="str">
        <f t="shared" si="43"/>
        <v>趋势滞后+下降,空仓</v>
      </c>
      <c r="G935" s="20" t="str">
        <f t="shared" si="44"/>
        <v>空仓</v>
      </c>
      <c r="I935" s="1">
        <f>价格指标计算!B935</f>
        <v>2.3988</v>
      </c>
      <c r="J935" s="1">
        <f>价格指标计算!Q935</f>
        <v>0.624</v>
      </c>
      <c r="K935" s="1">
        <f>RRG趋势计算!D934</f>
        <v>-1.3090370333242674</v>
      </c>
      <c r="L935" s="1">
        <f>RRG趋势计算!G934</f>
        <v>-0.29959628680168437</v>
      </c>
    </row>
    <row r="936" spans="1:12">
      <c r="A936" s="21">
        <f>RRG趋势计算!A935</f>
        <v>45924</v>
      </c>
      <c r="B936" s="1" t="str">
        <f>RRG趋势计算!H935</f>
        <v>滞后</v>
      </c>
      <c r="C936" s="1" t="str">
        <f>价格指标计算!R936</f>
        <v>便宜</v>
      </c>
      <c r="D936" s="1" t="str">
        <f>RRG趋势计算!F935</f>
        <v>下降</v>
      </c>
      <c r="E936" s="1" t="str">
        <f t="shared" si="42"/>
        <v>空仓</v>
      </c>
      <c r="F936" s="1" t="str">
        <f t="shared" si="43"/>
        <v>趋势滞后+下降,空仓</v>
      </c>
      <c r="G936" s="20" t="str">
        <f t="shared" si="44"/>
        <v>空仓</v>
      </c>
      <c r="I936" s="1">
        <f>价格指标计算!B936</f>
        <v>2.4317000000000002</v>
      </c>
      <c r="J936" s="1">
        <f>价格指标计算!Q936</f>
        <v>0.66749999999999998</v>
      </c>
      <c r="K936" s="1">
        <f>RRG趋势计算!D935</f>
        <v>-1.4104708326346138</v>
      </c>
      <c r="L936" s="1">
        <f>RRG趋势计算!G935</f>
        <v>-0.37874979572151135</v>
      </c>
    </row>
    <row r="937" spans="1:12">
      <c r="A937" s="21">
        <f>RRG趋势计算!A936</f>
        <v>45925</v>
      </c>
      <c r="B937" s="1" t="str">
        <f>RRG趋势计算!H936</f>
        <v>滞后</v>
      </c>
      <c r="C937" s="1" t="str">
        <f>价格指标计算!R937</f>
        <v>便宜</v>
      </c>
      <c r="D937" s="1" t="str">
        <f>RRG趋势计算!F936</f>
        <v>下降</v>
      </c>
      <c r="E937" s="1" t="str">
        <f t="shared" si="42"/>
        <v>空仓</v>
      </c>
      <c r="F937" s="1" t="str">
        <f t="shared" si="43"/>
        <v>趋势滞后+下降,空仓</v>
      </c>
      <c r="G937" s="20" t="str">
        <f t="shared" si="44"/>
        <v>空仓</v>
      </c>
      <c r="I937" s="1">
        <f>价格指标计算!B937</f>
        <v>2.4624000000000001</v>
      </c>
      <c r="J937" s="1">
        <f>价格指标计算!Q937</f>
        <v>0.79800000000000004</v>
      </c>
      <c r="K937" s="1">
        <f>RRG趋势计算!D936</f>
        <v>-1.5566792762366277</v>
      </c>
      <c r="L937" s="1">
        <f>RRG趋势计算!G936</f>
        <v>-0.46397716353933083</v>
      </c>
    </row>
    <row r="938" spans="1:12">
      <c r="A938" s="21">
        <f>RRG趋势计算!A937</f>
        <v>45926</v>
      </c>
      <c r="B938" s="1" t="str">
        <f>RRG趋势计算!H937</f>
        <v>滞后</v>
      </c>
      <c r="C938" s="1" t="str">
        <f>价格指标计算!R938</f>
        <v>便宜</v>
      </c>
      <c r="D938" s="1" t="str">
        <f>RRG趋势计算!F937</f>
        <v>下降</v>
      </c>
      <c r="E938" s="1" t="str">
        <f t="shared" si="42"/>
        <v>空仓</v>
      </c>
      <c r="F938" s="1" t="str">
        <f t="shared" si="43"/>
        <v>趋势滞后+下降,空仓</v>
      </c>
      <c r="G938" s="20" t="str">
        <f t="shared" si="44"/>
        <v>空仓</v>
      </c>
      <c r="I938" s="1">
        <f>价格指标计算!B938</f>
        <v>2.4674</v>
      </c>
      <c r="J938" s="1">
        <f>价格指标计算!Q938</f>
        <v>0.80600000000000005</v>
      </c>
      <c r="K938" s="1">
        <f>RRG趋势计算!D937</f>
        <v>-1.5398599998277196</v>
      </c>
      <c r="L938" s="1">
        <f>RRG趋势计算!G937</f>
        <v>-0.4739470257643541</v>
      </c>
    </row>
    <row r="939" spans="1:12">
      <c r="A939" s="21">
        <f>RRG趋势计算!A938</f>
        <v>45928</v>
      </c>
      <c r="B939" s="1" t="str">
        <f>RRG趋势计算!H938</f>
        <v>滞后</v>
      </c>
      <c r="C939" s="1" t="str">
        <f>价格指标计算!R939</f>
        <v>便宜</v>
      </c>
      <c r="D939" s="1" t="str">
        <f>RRG趋势计算!F938</f>
        <v>下降</v>
      </c>
      <c r="E939" s="1" t="str">
        <f t="shared" si="42"/>
        <v>空仓</v>
      </c>
      <c r="F939" s="1" t="str">
        <f t="shared" si="43"/>
        <v>趋势滞后+下降,空仓</v>
      </c>
      <c r="G939" s="20" t="str">
        <f t="shared" si="44"/>
        <v>空仓</v>
      </c>
      <c r="I939" s="1">
        <f>价格指标计算!B939</f>
        <v>2.4725000000000001</v>
      </c>
      <c r="J939" s="1">
        <f>价格指标计算!Q939</f>
        <v>0.80200000000000005</v>
      </c>
      <c r="K939" s="1">
        <f>RRG趋势计算!D938</f>
        <v>-1.5110721563747709</v>
      </c>
      <c r="L939" s="1">
        <f>RRG趋势计算!G938</f>
        <v>-0.30523484684801261</v>
      </c>
    </row>
    <row r="940" spans="1:12">
      <c r="A940" s="21">
        <f>RRG趋势计算!A939</f>
        <v>45929</v>
      </c>
      <c r="B940" s="1" t="str">
        <f>RRG趋势计算!H939</f>
        <v>滞后</v>
      </c>
      <c r="C940" s="1" t="str">
        <f>价格指标计算!R940</f>
        <v>便宜</v>
      </c>
      <c r="D940" s="1" t="str">
        <f>RRG趋势计算!F939</f>
        <v>下降</v>
      </c>
      <c r="E940" s="1" t="str">
        <f t="shared" si="42"/>
        <v>空仓</v>
      </c>
      <c r="F940" s="1" t="str">
        <f t="shared" si="43"/>
        <v>趋势滞后+下降,空仓</v>
      </c>
      <c r="G940" s="20" t="str">
        <f t="shared" si="44"/>
        <v>空仓</v>
      </c>
      <c r="I940" s="1">
        <f>价格指标计算!B940</f>
        <v>2.4744999999999999</v>
      </c>
      <c r="J940" s="1">
        <f>价格指标计算!Q940</f>
        <v>0.76649999999999996</v>
      </c>
      <c r="K940" s="1">
        <f>RRG趋势计算!D939</f>
        <v>-1.498858129190439</v>
      </c>
      <c r="L940" s="1">
        <f>RRG趋势计算!G939</f>
        <v>-0.22783573390668943</v>
      </c>
    </row>
    <row r="941" spans="1:12">
      <c r="A941" s="21">
        <f>RRG趋势计算!A940</f>
        <v>45930</v>
      </c>
      <c r="B941" s="1" t="str">
        <f>RRG趋势计算!H940</f>
        <v>滞后</v>
      </c>
      <c r="C941" s="1" t="str">
        <f>价格指标计算!R941</f>
        <v>便宜</v>
      </c>
      <c r="D941" s="1" t="str">
        <f>RRG趋势计算!F940</f>
        <v>下降</v>
      </c>
      <c r="E941" s="1" t="str">
        <f t="shared" si="42"/>
        <v>空仓</v>
      </c>
      <c r="F941" s="1" t="str">
        <f t="shared" si="43"/>
        <v>趋势滞后+下降,空仓</v>
      </c>
      <c r="G941" s="20" t="str">
        <f t="shared" si="44"/>
        <v>空仓</v>
      </c>
      <c r="I941" s="1">
        <f>价格指标计算!B941</f>
        <v>2.4748000000000001</v>
      </c>
      <c r="J941" s="1">
        <f>价格指标计算!Q941</f>
        <v>0.84349999999999992</v>
      </c>
      <c r="K941" s="1">
        <f>RRG趋势计算!D940</f>
        <v>-1.5466931653422056</v>
      </c>
      <c r="L941" s="1">
        <f>RRG趋势计算!G940</f>
        <v>-0.29973656454050923</v>
      </c>
    </row>
    <row r="942" spans="1:12">
      <c r="A942" s="21">
        <f>RRG趋势计算!A941</f>
        <v>45939</v>
      </c>
      <c r="B942" s="1" t="str">
        <f>RRG趋势计算!H941</f>
        <v>滞后</v>
      </c>
      <c r="C942" s="1" t="str">
        <f>价格指标计算!R942</f>
        <v>便宜</v>
      </c>
      <c r="D942" s="1" t="str">
        <f>RRG趋势计算!F941</f>
        <v>下降</v>
      </c>
      <c r="E942" s="1" t="str">
        <f t="shared" si="42"/>
        <v>空仓</v>
      </c>
      <c r="F942" s="1" t="str">
        <f t="shared" si="43"/>
        <v>趋势滞后+下降,空仓</v>
      </c>
      <c r="G942" s="20" t="str">
        <f t="shared" si="44"/>
        <v>空仓</v>
      </c>
      <c r="I942" s="1">
        <f>价格指标计算!B942</f>
        <v>2.4592000000000001</v>
      </c>
      <c r="J942" s="1">
        <f>价格指标计算!Q942</f>
        <v>0.80200000000000005</v>
      </c>
      <c r="K942" s="1">
        <f>RRG趋势计算!D941</f>
        <v>-1.4119333120976352</v>
      </c>
      <c r="L942" s="1">
        <f>RRG趋势计算!G941</f>
        <v>-0.16775385936542708</v>
      </c>
    </row>
    <row r="943" spans="1:12">
      <c r="A943" s="21">
        <f>RRG趋势计算!A942</f>
        <v>45940</v>
      </c>
      <c r="B943" s="1" t="str">
        <f>RRG趋势计算!H942</f>
        <v>滞后</v>
      </c>
      <c r="C943" s="1" t="str">
        <f>价格指标计算!R943</f>
        <v>便宜</v>
      </c>
      <c r="D943" s="1" t="str">
        <f>RRG趋势计算!F942</f>
        <v>下降</v>
      </c>
      <c r="E943" s="1" t="str">
        <f t="shared" si="42"/>
        <v>空仓</v>
      </c>
      <c r="F943" s="1" t="str">
        <f t="shared" si="43"/>
        <v>趋势滞后+下降,空仓</v>
      </c>
      <c r="G943" s="20" t="str">
        <f t="shared" si="44"/>
        <v>空仓</v>
      </c>
      <c r="I943" s="1">
        <f>价格指标计算!B943</f>
        <v>2.4552999999999998</v>
      </c>
      <c r="J943" s="1">
        <f>价格指标计算!Q943</f>
        <v>0.77600000000000002</v>
      </c>
      <c r="K943" s="1">
        <f>RRG趋势计算!D942</f>
        <v>-1.3839747127713187</v>
      </c>
      <c r="L943" s="1">
        <f>RRG趋势计算!G942</f>
        <v>-0.17834030939674061</v>
      </c>
    </row>
    <row r="944" spans="1:12">
      <c r="A944" s="21">
        <f>RRG趋势计算!A943</f>
        <v>45941</v>
      </c>
      <c r="B944" s="1" t="str">
        <f>RRG趋势计算!H943</f>
        <v>滞后</v>
      </c>
      <c r="C944" s="1" t="str">
        <f>价格指标计算!R944</f>
        <v>便宜</v>
      </c>
      <c r="D944" s="1" t="str">
        <f>RRG趋势计算!F943</f>
        <v>下降</v>
      </c>
      <c r="E944" s="1" t="str">
        <f t="shared" si="42"/>
        <v>空仓</v>
      </c>
      <c r="F944" s="1" t="str">
        <f t="shared" si="43"/>
        <v>趋势滞后+下降,空仓</v>
      </c>
      <c r="G944" s="20" t="str">
        <f t="shared" si="44"/>
        <v>空仓</v>
      </c>
      <c r="I944" s="1">
        <f>价格指标计算!B944</f>
        <v>2.4394999999999998</v>
      </c>
      <c r="J944" s="1">
        <f>价格指标计算!Q944</f>
        <v>0.82750000000000001</v>
      </c>
      <c r="K944" s="1">
        <f>RRG趋势计算!D943</f>
        <v>-1.2869643668157682</v>
      </c>
      <c r="L944" s="1">
        <f>RRG趋势计算!G943</f>
        <v>-9.5356227530851712E-2</v>
      </c>
    </row>
    <row r="945" spans="1:12">
      <c r="A945" s="21">
        <f>RRG趋势计算!A944</f>
        <v>45943</v>
      </c>
      <c r="B945" s="1" t="str">
        <f>RRG趋势计算!H944</f>
        <v>滞后</v>
      </c>
      <c r="C945" s="1" t="str">
        <f>价格指标计算!R945</f>
        <v>便宜</v>
      </c>
      <c r="D945" s="1" t="str">
        <f>RRG趋势计算!F944</f>
        <v>下降</v>
      </c>
      <c r="E945" s="1" t="str">
        <f t="shared" si="42"/>
        <v>空仓</v>
      </c>
      <c r="F945" s="1" t="str">
        <f t="shared" si="43"/>
        <v>趋势滞后+下降,空仓</v>
      </c>
      <c r="G945" s="20" t="str">
        <f t="shared" si="44"/>
        <v>空仓</v>
      </c>
      <c r="I945" s="1">
        <f>价格指标计算!B945</f>
        <v>2.4504000000000001</v>
      </c>
      <c r="J945" s="1">
        <f>价格指标计算!Q945</f>
        <v>0.8115</v>
      </c>
      <c r="K945" s="1">
        <f>RRG趋势计算!D944</f>
        <v>-1.235291055392318</v>
      </c>
      <c r="L945" s="1">
        <f>RRG趋势计算!G944</f>
        <v>-6.7728252882026663E-2</v>
      </c>
    </row>
    <row r="946" spans="1:12">
      <c r="A946" s="21">
        <f>RRG趋势计算!A945</f>
        <v>45944</v>
      </c>
      <c r="B946" s="1" t="str">
        <f>RRG趋势计算!H945</f>
        <v>改善</v>
      </c>
      <c r="C946" s="1" t="str">
        <f>价格指标计算!R946</f>
        <v>便宜</v>
      </c>
      <c r="D946" s="1" t="str">
        <f>RRG趋势计算!F945</f>
        <v>下降</v>
      </c>
      <c r="E946" s="1" t="str">
        <f t="shared" si="42"/>
        <v>持仓</v>
      </c>
      <c r="F946" s="1" t="str">
        <f t="shared" si="43"/>
        <v>趋势尚可+下降,持有</v>
      </c>
      <c r="G946" s="20" t="str">
        <f t="shared" si="44"/>
        <v>持仓</v>
      </c>
      <c r="I946" s="1">
        <f>价格指标计算!B946</f>
        <v>2.4643999999999999</v>
      </c>
      <c r="J946" s="1">
        <f>价格指标计算!Q946</f>
        <v>0.88100000000000001</v>
      </c>
      <c r="K946" s="1">
        <f>RRG趋势计算!D945</f>
        <v>-1.2268861171417789</v>
      </c>
      <c r="L946" s="1">
        <f>RRG趋势计算!G945</f>
        <v>7.424785684273516E-4</v>
      </c>
    </row>
    <row r="947" spans="1:12">
      <c r="A947" s="21">
        <f>RRG趋势计算!A946</f>
        <v>45945</v>
      </c>
      <c r="B947" s="1" t="str">
        <f>RRG趋势计算!H946</f>
        <v>改善</v>
      </c>
      <c r="C947" s="1" t="str">
        <f>价格指标计算!R947</f>
        <v>便宜</v>
      </c>
      <c r="D947" s="1" t="str">
        <f>RRG趋势计算!F946</f>
        <v>下降</v>
      </c>
      <c r="E947" s="1" t="str">
        <f t="shared" si="42"/>
        <v>持仓</v>
      </c>
      <c r="F947" s="1" t="str">
        <f t="shared" si="43"/>
        <v>趋势尚可+下降,持有</v>
      </c>
      <c r="G947" s="20" t="str">
        <f t="shared" si="44"/>
        <v>持仓</v>
      </c>
      <c r="I947" s="1">
        <f>价格指标计算!B947</f>
        <v>2.4668999999999999</v>
      </c>
      <c r="J947" s="1">
        <f>价格指标计算!Q947</f>
        <v>0.88050000000000006</v>
      </c>
      <c r="K947" s="1">
        <f>RRG趋势计算!D946</f>
        <v>-1.2122064307764857</v>
      </c>
      <c r="L947" s="1">
        <f>RRG趋势计算!G946</f>
        <v>5.5934429399051577E-2</v>
      </c>
    </row>
    <row r="948" spans="1:12">
      <c r="A948" s="21">
        <f>RRG趋势计算!A947</f>
        <v>45946</v>
      </c>
      <c r="B948" s="1" t="str">
        <f>RRG趋势计算!H947</f>
        <v>改善</v>
      </c>
      <c r="C948" s="1" t="str">
        <f>价格指标计算!R948</f>
        <v>便宜</v>
      </c>
      <c r="D948" s="1" t="str">
        <f>RRG趋势计算!F947</f>
        <v>下降</v>
      </c>
      <c r="E948" s="1" t="str">
        <f t="shared" si="42"/>
        <v>持仓</v>
      </c>
      <c r="F948" s="1" t="str">
        <f t="shared" si="43"/>
        <v>趋势尚可+下降,持有</v>
      </c>
      <c r="G948" s="20" t="str">
        <f t="shared" si="44"/>
        <v>持仓</v>
      </c>
      <c r="I948" s="1">
        <f>价格指标计算!B948</f>
        <v>2.4668999999999999</v>
      </c>
      <c r="J948" s="1">
        <f>价格指标计算!Q948</f>
        <v>0.87850000000000006</v>
      </c>
      <c r="K948" s="1">
        <f>RRG趋势计算!D947</f>
        <v>-1.1042968011487631</v>
      </c>
      <c r="L948" s="1">
        <f>RRG趋势计算!G947</f>
        <v>0.2047402321755043</v>
      </c>
    </row>
    <row r="949" spans="1:12">
      <c r="A949" s="21">
        <f>RRG趋势计算!A948</f>
        <v>45947</v>
      </c>
      <c r="B949" s="1" t="str">
        <f>RRG趋势计算!H948</f>
        <v>改善</v>
      </c>
      <c r="C949" s="1" t="str">
        <f>价格指标计算!R949</f>
        <v>便宜</v>
      </c>
      <c r="D949" s="1" t="str">
        <f>RRG趋势计算!F948</f>
        <v>下降</v>
      </c>
      <c r="E949" s="1" t="str">
        <f t="shared" si="42"/>
        <v>持仓</v>
      </c>
      <c r="F949" s="1" t="str">
        <f t="shared" si="43"/>
        <v>趋势尚可+下降,持有</v>
      </c>
      <c r="G949" s="20" t="str">
        <f t="shared" si="44"/>
        <v>持仓</v>
      </c>
      <c r="I949" s="1">
        <f>价格指标计算!B949</f>
        <v>2.452</v>
      </c>
      <c r="J949" s="1">
        <f>价格指标计算!Q949</f>
        <v>0.81</v>
      </c>
      <c r="K949" s="1">
        <f>RRG趋势计算!D948</f>
        <v>-0.90876761511650139</v>
      </c>
      <c r="L949" s="1">
        <f>RRG趋势计算!G948</f>
        <v>0.50170321751811242</v>
      </c>
    </row>
    <row r="950" spans="1:12">
      <c r="A950" s="21">
        <f>RRG趋势计算!A949</f>
        <v>45950</v>
      </c>
      <c r="B950" s="1" t="str">
        <f>RRG趋势计算!H949</f>
        <v>改善</v>
      </c>
      <c r="C950" s="1" t="str">
        <f>价格指标计算!R950</f>
        <v>便宜</v>
      </c>
      <c r="D950" s="1" t="str">
        <f>RRG趋势计算!F949</f>
        <v>下降</v>
      </c>
      <c r="E950" s="1" t="str">
        <f t="shared" si="42"/>
        <v>持仓</v>
      </c>
      <c r="F950" s="1" t="str">
        <f t="shared" si="43"/>
        <v>趋势尚可+下降,持有</v>
      </c>
      <c r="G950" s="20" t="str">
        <f t="shared" si="44"/>
        <v>持仓</v>
      </c>
      <c r="I950" s="1">
        <f>价格指标计算!B950</f>
        <v>2.4451999999999998</v>
      </c>
      <c r="J950" s="1">
        <f>价格指标计算!Q950</f>
        <v>0.72700000000000009</v>
      </c>
      <c r="K950" s="1">
        <f>RRG趋势计算!D949</f>
        <v>-0.77021454123359367</v>
      </c>
      <c r="L950" s="1">
        <f>RRG趋势计算!G949</f>
        <v>0.78646473500303404</v>
      </c>
    </row>
    <row r="951" spans="1:12">
      <c r="A951" s="21">
        <f>RRG趋势计算!A950</f>
        <v>45951</v>
      </c>
      <c r="B951" s="1" t="str">
        <f>RRG趋势计算!H950</f>
        <v>改善</v>
      </c>
      <c r="C951" s="1" t="str">
        <f>价格指标计算!R951</f>
        <v>便宜</v>
      </c>
      <c r="D951" s="1" t="str">
        <f>RRG趋势计算!F950</f>
        <v>下降</v>
      </c>
      <c r="E951" s="1" t="str">
        <f t="shared" si="42"/>
        <v>持仓</v>
      </c>
      <c r="F951" s="1" t="str">
        <f t="shared" si="43"/>
        <v>趋势尚可+下降,持有</v>
      </c>
      <c r="G951" s="20" t="str">
        <f t="shared" si="44"/>
        <v>持仓</v>
      </c>
      <c r="I951" s="1">
        <f>价格指标计算!B951</f>
        <v>2.4325999999999999</v>
      </c>
      <c r="J951" s="1">
        <f>价格指标计算!Q951</f>
        <v>0.624</v>
      </c>
      <c r="K951" s="1">
        <f>RRG趋势计算!D950</f>
        <v>-0.61898992950900622</v>
      </c>
      <c r="L951" s="1">
        <f>RRG趋势计算!G950</f>
        <v>0.92087007031871337</v>
      </c>
    </row>
    <row r="952" spans="1:12">
      <c r="A952" s="21">
        <f>RRG趋势计算!A951</f>
        <v>45952</v>
      </c>
      <c r="B952" s="1" t="str">
        <f>RRG趋势计算!H951</f>
        <v>改善</v>
      </c>
      <c r="C952" s="1" t="str">
        <f>价格指标计算!R952</f>
        <v>便宜</v>
      </c>
      <c r="D952" s="1" t="str">
        <f>RRG趋势计算!F951</f>
        <v>下降</v>
      </c>
      <c r="E952" s="1" t="str">
        <f t="shared" si="42"/>
        <v>持仓</v>
      </c>
      <c r="F952" s="1" t="str">
        <f t="shared" si="43"/>
        <v>趋势尚可+下降,持有</v>
      </c>
      <c r="G952" s="20" t="str">
        <f t="shared" si="44"/>
        <v>持仓</v>
      </c>
      <c r="I952" s="1">
        <f>价格指标计算!B952</f>
        <v>2.4216000000000002</v>
      </c>
      <c r="J952" s="1">
        <f>价格指标计算!Q952</f>
        <v>0.57250000000000001</v>
      </c>
      <c r="K952" s="1">
        <f>RRG趋势计算!D951</f>
        <v>-0.47422997108934606</v>
      </c>
      <c r="L952" s="1">
        <f>RRG趋势计算!G951</f>
        <v>1.0368421852854248</v>
      </c>
    </row>
    <row r="953" spans="1:12">
      <c r="A953" s="21">
        <f>RRG趋势计算!A952</f>
        <v>45953</v>
      </c>
      <c r="B953" s="1" t="str">
        <f>RRG趋势计算!H952</f>
        <v>改善</v>
      </c>
      <c r="C953" s="1" t="str">
        <f>价格指标计算!R953</f>
        <v>中性</v>
      </c>
      <c r="D953" s="1" t="str">
        <f>RRG趋势计算!F952</f>
        <v>下降</v>
      </c>
      <c r="E953" s="1" t="str">
        <f t="shared" si="42"/>
        <v>持仓</v>
      </c>
      <c r="F953" s="1" t="str">
        <f t="shared" si="43"/>
        <v>趋势尚可+下降,持有</v>
      </c>
      <c r="G953" s="20" t="str">
        <f t="shared" si="44"/>
        <v>持仓</v>
      </c>
      <c r="I953" s="1">
        <f>价格指标计算!B953</f>
        <v>2.4123999999999999</v>
      </c>
      <c r="J953" s="1">
        <f>价格指标计算!Q953</f>
        <v>0.53500000000000003</v>
      </c>
      <c r="K953" s="1">
        <f>RRG趋势计算!D952</f>
        <v>-0.34816674691823257</v>
      </c>
      <c r="L953" s="1">
        <f>RRG趋势计算!G952</f>
        <v>1.1506913822722065</v>
      </c>
    </row>
    <row r="954" spans="1:12">
      <c r="A954" s="21">
        <f>RRG趋势计算!A953</f>
        <v>45954</v>
      </c>
      <c r="B954" s="1" t="str">
        <f>RRG趋势计算!H953</f>
        <v>改善</v>
      </c>
      <c r="C954" s="1" t="str">
        <f>价格指标计算!R954</f>
        <v>中性</v>
      </c>
      <c r="D954" s="1" t="str">
        <f>RRG趋势计算!F953</f>
        <v>下降</v>
      </c>
      <c r="E954" s="1" t="str">
        <f t="shared" si="42"/>
        <v>持仓</v>
      </c>
      <c r="F954" s="1" t="str">
        <f t="shared" si="43"/>
        <v>趋势尚可+下降,持有</v>
      </c>
      <c r="G954" s="20" t="str">
        <f t="shared" si="44"/>
        <v>持仓</v>
      </c>
      <c r="I954" s="1">
        <f>价格指标计算!B954</f>
        <v>2.4123999999999999</v>
      </c>
      <c r="J954" s="1">
        <f>价格指标计算!Q954</f>
        <v>0.53300000000000003</v>
      </c>
      <c r="K954" s="1">
        <f>RRG趋势计算!D953</f>
        <v>-0.22901042754613909</v>
      </c>
      <c r="L954" s="1">
        <f>RRG趋势计算!G953</f>
        <v>1.3176827377960665</v>
      </c>
    </row>
    <row r="955" spans="1:12">
      <c r="A955" s="21">
        <f>RRG趋势计算!A954</f>
        <v>45957</v>
      </c>
      <c r="B955" s="1" t="str">
        <f>RRG趋势计算!H954</f>
        <v>改善</v>
      </c>
      <c r="C955" s="1" t="str">
        <f>价格指标计算!R955</f>
        <v>便宜</v>
      </c>
      <c r="D955" s="1" t="str">
        <f>RRG趋势计算!F954</f>
        <v>下降</v>
      </c>
      <c r="E955" s="1" t="str">
        <f t="shared" si="42"/>
        <v>持仓</v>
      </c>
      <c r="F955" s="1" t="str">
        <f t="shared" si="43"/>
        <v>趋势尚可+下降,持有</v>
      </c>
      <c r="G955" s="20" t="str">
        <f t="shared" si="44"/>
        <v>持仓</v>
      </c>
      <c r="I955" s="1">
        <f>价格指标计算!B955</f>
        <v>2.4091</v>
      </c>
      <c r="J955" s="1">
        <f>价格指标计算!Q955</f>
        <v>0.58050000000000002</v>
      </c>
      <c r="K955" s="1">
        <f>RRG趋势计算!D954</f>
        <v>-0.12934323732477493</v>
      </c>
      <c r="L955" s="1">
        <f>RRG趋势计算!G954</f>
        <v>1.2825900747728602</v>
      </c>
    </row>
    <row r="956" spans="1:12">
      <c r="A956" s="21">
        <f>RRG趋势计算!A955</f>
        <v>45958</v>
      </c>
      <c r="B956" s="1" t="str">
        <f>RRG趋势计算!H955</f>
        <v>领先</v>
      </c>
      <c r="C956" s="1" t="str">
        <f>价格指标计算!R956</f>
        <v>中性</v>
      </c>
      <c r="D956" s="1" t="str">
        <f>RRG趋势计算!F955</f>
        <v>下降</v>
      </c>
      <c r="E956" s="1" t="str">
        <f t="shared" si="42"/>
        <v>持仓</v>
      </c>
      <c r="F956" s="1" t="str">
        <f t="shared" si="43"/>
        <v>趋势尚可+下降,持有</v>
      </c>
      <c r="G956" s="20" t="str">
        <f t="shared" si="44"/>
        <v>持仓</v>
      </c>
      <c r="I956" s="1">
        <f>价格指标计算!B956</f>
        <v>2.3811</v>
      </c>
      <c r="J956" s="1">
        <f>价格指标计算!Q956</f>
        <v>0.52700000000000002</v>
      </c>
      <c r="K956" s="1">
        <f>RRG趋势计算!D955</f>
        <v>7.6090466710088123E-2</v>
      </c>
      <c r="L956" s="1">
        <f>RRG趋势计算!G955</f>
        <v>1.4600651794814068</v>
      </c>
    </row>
    <row r="957" spans="1:12">
      <c r="A957" s="21">
        <f>RRG趋势计算!A956</f>
        <v>45959</v>
      </c>
      <c r="B957" s="1" t="str">
        <f>RRG趋势计算!H956</f>
        <v>领先</v>
      </c>
      <c r="C957" s="1" t="str">
        <f>价格指标计算!R957</f>
        <v>中性</v>
      </c>
      <c r="D957" s="1" t="str">
        <f>RRG趋势计算!F956</f>
        <v>下降</v>
      </c>
      <c r="E957" s="1" t="str">
        <f t="shared" si="42"/>
        <v>持仓</v>
      </c>
      <c r="F957" s="1" t="str">
        <f t="shared" si="43"/>
        <v>趋势尚可+下降,持有</v>
      </c>
      <c r="G957" s="20" t="str">
        <f t="shared" si="44"/>
        <v>持仓</v>
      </c>
      <c r="I957" s="1">
        <f>价格指标计算!B957</f>
        <v>2.3611</v>
      </c>
      <c r="J957" s="1">
        <f>价格指标计算!Q957</f>
        <v>0.48150000000000004</v>
      </c>
      <c r="K957" s="1">
        <f>RRG趋势计算!D956</f>
        <v>0.13395523747372629</v>
      </c>
      <c r="L957" s="1">
        <f>RRG趋势计算!G956</f>
        <v>1.4209196042894945</v>
      </c>
    </row>
    <row r="958" spans="1:12">
      <c r="A958" s="21">
        <f>RRG趋势计算!A957</f>
        <v>45960</v>
      </c>
      <c r="B958" s="1" t="str">
        <f>RRG趋势计算!H957</f>
        <v>领先</v>
      </c>
      <c r="C958" s="1" t="str">
        <f>价格指标计算!R958</f>
        <v>中性</v>
      </c>
      <c r="D958" s="1" t="str">
        <f>RRG趋势计算!F957</f>
        <v>下降</v>
      </c>
      <c r="E958" s="1" t="str">
        <f t="shared" si="42"/>
        <v>持仓</v>
      </c>
      <c r="F958" s="1" t="str">
        <f t="shared" si="43"/>
        <v>趋势尚可+下降,持有</v>
      </c>
      <c r="G958" s="20" t="str">
        <f t="shared" si="44"/>
        <v>持仓</v>
      </c>
      <c r="I958" s="1">
        <f>价格指标计算!B958</f>
        <v>2.3403</v>
      </c>
      <c r="J958" s="1">
        <f>价格指标计算!Q958</f>
        <v>0.46200000000000002</v>
      </c>
      <c r="K958" s="1">
        <f>RRG趋势计算!D957</f>
        <v>0.18147288154894969</v>
      </c>
      <c r="L958" s="1">
        <f>RRG趋势计算!G957</f>
        <v>1.4167639369412677</v>
      </c>
    </row>
    <row r="959" spans="1:12">
      <c r="A959" s="21">
        <f>RRG趋势计算!A958</f>
        <v>45961</v>
      </c>
      <c r="B959" s="1" t="str">
        <f>RRG趋势计算!H958</f>
        <v>领先</v>
      </c>
      <c r="C959" s="1" t="str">
        <f>价格指标计算!R959</f>
        <v>中性</v>
      </c>
      <c r="D959" s="1" t="str">
        <f>RRG趋势计算!F958</f>
        <v>下降</v>
      </c>
      <c r="E959" s="1" t="str">
        <f t="shared" si="42"/>
        <v>持仓</v>
      </c>
      <c r="F959" s="1" t="str">
        <f t="shared" si="43"/>
        <v>趋势尚可+下降,持有</v>
      </c>
      <c r="G959" s="20" t="str">
        <f t="shared" si="44"/>
        <v>持仓</v>
      </c>
      <c r="I959" s="1">
        <f>价格指标计算!B959</f>
        <v>2.3226</v>
      </c>
      <c r="J959" s="1">
        <f>价格指标计算!Q959</f>
        <v>0.46399999999999997</v>
      </c>
      <c r="K959" s="1">
        <f>RRG趋势计算!D958</f>
        <v>0.29481721647943715</v>
      </c>
      <c r="L959" s="1">
        <f>RRG趋势计算!G958</f>
        <v>1.521703333621216</v>
      </c>
    </row>
    <row r="960" spans="1:12">
      <c r="A960" s="21">
        <f>RRG趋势计算!A959</f>
        <v>45964</v>
      </c>
      <c r="B960" s="1" t="str">
        <f>RRG趋势计算!H959</f>
        <v>领先</v>
      </c>
      <c r="C960" s="1" t="str">
        <f>价格指标计算!R960</f>
        <v>中性</v>
      </c>
      <c r="D960" s="1" t="str">
        <f>RRG趋势计算!F959</f>
        <v>下降</v>
      </c>
      <c r="E960" s="1" t="str">
        <f t="shared" si="42"/>
        <v>持仓</v>
      </c>
      <c r="F960" s="1" t="str">
        <f t="shared" si="43"/>
        <v>趋势尚可+下降,持有</v>
      </c>
      <c r="G960" s="20" t="str">
        <f t="shared" si="44"/>
        <v>持仓</v>
      </c>
      <c r="I960" s="1">
        <f>价格指标计算!B960</f>
        <v>2.3155999999999999</v>
      </c>
      <c r="J960" s="1">
        <f>价格指标计算!Q960</f>
        <v>0.45199999999999996</v>
      </c>
      <c r="K960" s="1">
        <f>RRG趋势计算!D959</f>
        <v>0.36832663306214375</v>
      </c>
      <c r="L960" s="1">
        <f>RRG趋势计算!G959</f>
        <v>1.5805330638386295</v>
      </c>
    </row>
    <row r="961" spans="1:12">
      <c r="A961" s="21">
        <f>RRG趋势计算!A960</f>
        <v>45965</v>
      </c>
      <c r="B961" s="1" t="str">
        <f>RRG趋势计算!H960</f>
        <v>领先</v>
      </c>
      <c r="C961" s="1" t="str">
        <f>价格指标计算!R961</f>
        <v>中性</v>
      </c>
      <c r="D961" s="1" t="str">
        <f>RRG趋势计算!F960</f>
        <v>下降</v>
      </c>
      <c r="E961" s="1" t="str">
        <f t="shared" si="42"/>
        <v>持仓</v>
      </c>
      <c r="F961" s="1" t="str">
        <f t="shared" si="43"/>
        <v>趋势尚可+下降,持有</v>
      </c>
      <c r="G961" s="20" t="str">
        <f t="shared" si="44"/>
        <v>持仓</v>
      </c>
      <c r="I961" s="1">
        <f>价格指标计算!B961</f>
        <v>2.3075000000000001</v>
      </c>
      <c r="J961" s="1">
        <f>价格指标计算!Q961</f>
        <v>0.40699999999999997</v>
      </c>
      <c r="K961" s="1">
        <f>RRG趋势计算!D960</f>
        <v>0.47670259777692348</v>
      </c>
      <c r="L961" s="1">
        <f>RRG趋势计算!G960</f>
        <v>1.5809993989256865</v>
      </c>
    </row>
    <row r="962" spans="1:12">
      <c r="A962" s="21">
        <f>RRG趋势计算!A961</f>
        <v>45966</v>
      </c>
      <c r="B962" s="1" t="str">
        <f>RRG趋势计算!H961</f>
        <v>领先</v>
      </c>
      <c r="C962" s="1" t="str">
        <f>价格指标计算!R962</f>
        <v>中性</v>
      </c>
      <c r="D962" s="1" t="str">
        <f>RRG趋势计算!F961</f>
        <v>下降</v>
      </c>
      <c r="E962" s="1" t="str">
        <f t="shared" si="42"/>
        <v>持仓</v>
      </c>
      <c r="F962" s="1" t="str">
        <f t="shared" si="43"/>
        <v>趋势尚可+下降,持有</v>
      </c>
      <c r="G962" s="20" t="str">
        <f t="shared" si="44"/>
        <v>持仓</v>
      </c>
      <c r="I962" s="1">
        <f>价格指标计算!B962</f>
        <v>2.2915000000000001</v>
      </c>
      <c r="J962" s="1">
        <f>价格指标计算!Q962</f>
        <v>0.35899999999999999</v>
      </c>
      <c r="K962" s="1">
        <f>RRG趋势计算!D961</f>
        <v>0.55822596344137221</v>
      </c>
      <c r="L962" s="1">
        <f>RRG趋势计算!G961</f>
        <v>1.4669935785578736</v>
      </c>
    </row>
    <row r="963" spans="1:12">
      <c r="A963" s="21">
        <f>RRG趋势计算!A962</f>
        <v>45967</v>
      </c>
      <c r="B963" s="1" t="str">
        <f>RRG趋势计算!H962</f>
        <v>领先</v>
      </c>
      <c r="C963" s="1" t="str">
        <f>价格指标计算!R963</f>
        <v>中性</v>
      </c>
      <c r="D963" s="1" t="str">
        <f>RRG趋势计算!F962</f>
        <v>下降</v>
      </c>
      <c r="E963" s="1" t="str">
        <f t="shared" si="42"/>
        <v>持仓</v>
      </c>
      <c r="F963" s="1" t="str">
        <f t="shared" si="43"/>
        <v>趋势尚可+下降,持有</v>
      </c>
      <c r="G963" s="20" t="str">
        <f t="shared" si="44"/>
        <v>持仓</v>
      </c>
      <c r="I963" s="1">
        <f>价格指标计算!B963</f>
        <v>2.3054999999999999</v>
      </c>
      <c r="J963" s="1">
        <f>价格指标计算!Q963</f>
        <v>0.373</v>
      </c>
      <c r="K963" s="1">
        <f>RRG趋势计算!D962</f>
        <v>0.51186449486715357</v>
      </c>
      <c r="L963" s="1">
        <f>RRG趋势计算!G962</f>
        <v>1.2820790361007472</v>
      </c>
    </row>
    <row r="964" spans="1:12">
      <c r="A964" s="21">
        <f>RRG趋势计算!A963</f>
        <v>45968</v>
      </c>
      <c r="B964" s="1" t="str">
        <f>RRG趋势计算!H963</f>
        <v>领先</v>
      </c>
      <c r="C964" s="1" t="str">
        <f>价格指标计算!R964</f>
        <v>中性</v>
      </c>
      <c r="D964" s="1" t="str">
        <f>RRG趋势计算!F963</f>
        <v>下降</v>
      </c>
      <c r="E964" s="1" t="str">
        <f t="shared" si="42"/>
        <v>持仓</v>
      </c>
      <c r="F964" s="1" t="str">
        <f t="shared" si="43"/>
        <v>趋势尚可+下降,持有</v>
      </c>
      <c r="G964" s="20" t="str">
        <f t="shared" si="44"/>
        <v>持仓</v>
      </c>
      <c r="I964" s="1">
        <f>价格指标计算!B964</f>
        <v>2.3079000000000001</v>
      </c>
      <c r="J964" s="1">
        <f>价格指标计算!Q964</f>
        <v>0.36099999999999999</v>
      </c>
      <c r="K964" s="1">
        <f>RRG趋势计算!D963</f>
        <v>0.53078978897356244</v>
      </c>
      <c r="L964" s="1">
        <f>RRG趋势计算!G963</f>
        <v>1.1497797184825687</v>
      </c>
    </row>
    <row r="965" spans="1:12">
      <c r="A965" s="21">
        <f>RRG趋势计算!A964</f>
        <v>45971</v>
      </c>
      <c r="B965" s="1" t="str">
        <f>RRG趋势计算!H964</f>
        <v>领先</v>
      </c>
      <c r="C965" s="1" t="str">
        <f>价格指标计算!R965</f>
        <v>中性</v>
      </c>
      <c r="D965" s="1" t="str">
        <f>RRG趋势计算!F964</f>
        <v>下降</v>
      </c>
      <c r="E965" s="1" t="str">
        <f t="shared" ref="E965:E1028" si="45">IF(OR(B965="",C965="",D965=""),"",IF(D965="上升","持仓",IF(AND(B965="减弱",C965="贵"),"空仓",IF(AND(B965="减弱",C965="中性"),"空仓",IF(AND(B965="改善",C965="贵"),"空仓",IF(B965="滞后","空仓","持仓"))))))</f>
        <v>持仓</v>
      </c>
      <c r="F965" s="1" t="str">
        <f t="shared" ref="F965:F1028" si="46">IF(OR(B965="",C965="",D965=""),"",IF(D965="上升","趋势上升,趋势溢价持有",IF(AND(B965="减弱",C965="贵"),"趋势减弱+价格贵+下降,卖出",IF(AND(B965="减弱",C965="中性"),"趋势减弱+中性+下降,卖出预警",IF(AND(B965="改善",C965="贵"),"趋势改善+贵+下降,卖出",IF(B965="滞后","趋势滞后+下降,空仓","趋势尚可+下降,持有"))))))</f>
        <v>趋势尚可+下降,持有</v>
      </c>
      <c r="G965" s="20" t="str">
        <f t="shared" ref="G965:G1028" si="47">E965</f>
        <v>持仓</v>
      </c>
      <c r="I965" s="1">
        <f>价格指标计算!B965</f>
        <v>2.3008999999999999</v>
      </c>
      <c r="J965" s="1">
        <f>价格指标计算!Q965</f>
        <v>0.34349999999999997</v>
      </c>
      <c r="K965" s="1">
        <f>RRG趋势计算!D964</f>
        <v>0.52710760383694044</v>
      </c>
      <c r="L965" s="1">
        <f>RRG趋势计算!G964</f>
        <v>1.0013375749262865</v>
      </c>
    </row>
    <row r="966" spans="1:12">
      <c r="A966" s="21">
        <f>RRG趋势计算!A965</f>
        <v>45972</v>
      </c>
      <c r="B966" s="1" t="str">
        <f>RRG趋势计算!H965</f>
        <v>领先</v>
      </c>
      <c r="C966" s="1" t="str">
        <f>价格指标计算!R966</f>
        <v>中性</v>
      </c>
      <c r="D966" s="1" t="str">
        <f>RRG趋势计算!F965</f>
        <v>下降</v>
      </c>
      <c r="E966" s="1" t="str">
        <f t="shared" si="45"/>
        <v>持仓</v>
      </c>
      <c r="F966" s="1" t="str">
        <f t="shared" si="46"/>
        <v>趋势尚可+下降,持有</v>
      </c>
      <c r="G966" s="20" t="str">
        <f t="shared" si="47"/>
        <v>持仓</v>
      </c>
      <c r="I966" s="1">
        <f>价格指标计算!B966</f>
        <v>2.2959000000000001</v>
      </c>
      <c r="J966" s="1">
        <f>价格指标计算!Q966</f>
        <v>0.34150000000000003</v>
      </c>
      <c r="K966" s="1">
        <f>RRG趋势计算!D965</f>
        <v>0.55831198211151456</v>
      </c>
      <c r="L966" s="1">
        <f>RRG趋势计算!G965</f>
        <v>0.90647872902974713</v>
      </c>
    </row>
    <row r="967" spans="1:12">
      <c r="A967" s="21">
        <f>RRG趋势计算!A966</f>
        <v>45973</v>
      </c>
      <c r="B967" s="1" t="str">
        <f>RRG趋势计算!H966</f>
        <v>领先</v>
      </c>
      <c r="C967" s="1" t="str">
        <f>价格指标计算!R967</f>
        <v>中性</v>
      </c>
      <c r="D967" s="1" t="str">
        <f>RRG趋势计算!F966</f>
        <v>下降</v>
      </c>
      <c r="E967" s="1" t="str">
        <f t="shared" si="45"/>
        <v>持仓</v>
      </c>
      <c r="F967" s="1" t="str">
        <f t="shared" si="46"/>
        <v>趋势尚可+下降,持有</v>
      </c>
      <c r="G967" s="20" t="str">
        <f t="shared" si="47"/>
        <v>持仓</v>
      </c>
      <c r="I967" s="1">
        <f>价格指标计算!B967</f>
        <v>2.2951999999999999</v>
      </c>
      <c r="J967" s="1">
        <f>价格指标计算!Q967</f>
        <v>0.35350000000000004</v>
      </c>
      <c r="K967" s="1">
        <f>RRG趋势计算!D966</f>
        <v>0.59679026195371687</v>
      </c>
      <c r="L967" s="1">
        <f>RRG趋势计算!G966</f>
        <v>0.82580068949985597</v>
      </c>
    </row>
    <row r="968" spans="1:12">
      <c r="A968" s="21">
        <f>RRG趋势计算!A967</f>
        <v>45974</v>
      </c>
      <c r="B968" s="1" t="str">
        <f>RRG趋势计算!H967</f>
        <v>领先</v>
      </c>
      <c r="C968" s="1" t="str">
        <f>价格指标计算!R968</f>
        <v>中性</v>
      </c>
      <c r="D968" s="1" t="str">
        <f>RRG趋势计算!F967</f>
        <v>上升</v>
      </c>
      <c r="E968" s="1" t="str">
        <f t="shared" si="45"/>
        <v>持仓</v>
      </c>
      <c r="F968" s="1" t="str">
        <f t="shared" si="46"/>
        <v>趋势上升,趋势溢价持有</v>
      </c>
      <c r="G968" s="20" t="str">
        <f t="shared" si="47"/>
        <v>持仓</v>
      </c>
      <c r="I968" s="1">
        <f>价格指标计算!B968</f>
        <v>2.3012000000000001</v>
      </c>
      <c r="J968" s="1">
        <f>价格指标计算!Q968</f>
        <v>0.38300000000000001</v>
      </c>
      <c r="K968" s="1">
        <f>RRG趋势计算!D967</f>
        <v>0.61433538096389295</v>
      </c>
      <c r="L968" s="1">
        <f>RRG趋势计算!G967</f>
        <v>0.74367861828866788</v>
      </c>
    </row>
    <row r="969" spans="1:12">
      <c r="A969" s="21">
        <f>RRG趋势计算!A968</f>
        <v>45975</v>
      </c>
      <c r="B969" s="1" t="str">
        <f>RRG趋势计算!H968</f>
        <v>领先</v>
      </c>
      <c r="C969" s="1" t="str">
        <f>价格指标计算!R969</f>
        <v>中性</v>
      </c>
      <c r="D969" s="1" t="str">
        <f>RRG趋势计算!F968</f>
        <v>上升</v>
      </c>
      <c r="E969" s="1" t="str">
        <f t="shared" si="45"/>
        <v>持仓</v>
      </c>
      <c r="F969" s="1" t="str">
        <f t="shared" si="46"/>
        <v>趋势上升,趋势溢价持有</v>
      </c>
      <c r="G969" s="20" t="str">
        <f t="shared" si="47"/>
        <v>持仓</v>
      </c>
      <c r="I969" s="1">
        <f>价格指标计算!B969</f>
        <v>2.2961999999999998</v>
      </c>
      <c r="J969" s="1">
        <f>价格指标计算!Q969</f>
        <v>0.35949999999999999</v>
      </c>
      <c r="K969" s="1">
        <f>RRG趋势计算!D968</f>
        <v>0.60415894956229454</v>
      </c>
      <c r="L969" s="1">
        <f>RRG趋势计算!G968</f>
        <v>0.52806848285220642</v>
      </c>
    </row>
    <row r="970" spans="1:12">
      <c r="A970" s="21">
        <f>RRG趋势计算!A969</f>
        <v>45978</v>
      </c>
      <c r="B970" s="1" t="str">
        <f>RRG趋势计算!H969</f>
        <v>领先</v>
      </c>
      <c r="C970" s="1" t="str">
        <f>价格指标计算!R970</f>
        <v>中性</v>
      </c>
      <c r="D970" s="1" t="str">
        <f>RRG趋势计算!F969</f>
        <v>上升</v>
      </c>
      <c r="E970" s="1" t="str">
        <f t="shared" si="45"/>
        <v>持仓</v>
      </c>
      <c r="F970" s="1" t="str">
        <f t="shared" si="46"/>
        <v>趋势上升,趋势溢价持有</v>
      </c>
      <c r="G970" s="20" t="str">
        <f t="shared" si="47"/>
        <v>持仓</v>
      </c>
      <c r="I970" s="1">
        <f>价格指标计算!B970</f>
        <v>2.2940999999999998</v>
      </c>
      <c r="J970" s="1">
        <f>价格指标计算!Q970</f>
        <v>0.375</v>
      </c>
      <c r="K970" s="1">
        <f>RRG趋势计算!D969</f>
        <v>0.66847903020432753</v>
      </c>
      <c r="L970" s="1">
        <f>RRG趋势计算!G969</f>
        <v>0.53452379273060124</v>
      </c>
    </row>
    <row r="971" spans="1:12">
      <c r="A971" s="21">
        <f>RRG趋势计算!A970</f>
        <v>45979</v>
      </c>
      <c r="B971" s="1" t="str">
        <f>RRG趋势计算!H970</f>
        <v>领先</v>
      </c>
      <c r="C971" s="1" t="str">
        <f>价格指标计算!R971</f>
        <v>中性</v>
      </c>
      <c r="D971" s="1" t="str">
        <f>RRG趋势计算!F970</f>
        <v>上升</v>
      </c>
      <c r="E971" s="1" t="str">
        <f t="shared" si="45"/>
        <v>持仓</v>
      </c>
      <c r="F971" s="1" t="str">
        <f t="shared" si="46"/>
        <v>趋势上升,趋势溢价持有</v>
      </c>
      <c r="G971" s="20" t="str">
        <f t="shared" si="47"/>
        <v>持仓</v>
      </c>
      <c r="I971" s="1">
        <f>价格指标计算!B971</f>
        <v>2.2770000000000001</v>
      </c>
      <c r="J971" s="1">
        <f>价格指标计算!Q971</f>
        <v>0.3155</v>
      </c>
      <c r="K971" s="1">
        <f>RRG趋势计算!D970</f>
        <v>0.72164717519143107</v>
      </c>
      <c r="L971" s="1">
        <f>RRG趋势计算!G970</f>
        <v>0.54017429364248137</v>
      </c>
    </row>
    <row r="972" spans="1:12">
      <c r="A972" s="21">
        <f>RRG趋势计算!A971</f>
        <v>45980</v>
      </c>
      <c r="B972" s="1" t="str">
        <f>RRG趋势计算!H971</f>
        <v>领先</v>
      </c>
      <c r="C972" s="1" t="str">
        <f>价格指标计算!R972</f>
        <v>中性</v>
      </c>
      <c r="D972" s="1" t="str">
        <f>RRG趋势计算!F971</f>
        <v>上升</v>
      </c>
      <c r="E972" s="1" t="str">
        <f t="shared" si="45"/>
        <v>持仓</v>
      </c>
      <c r="F972" s="1" t="str">
        <f t="shared" si="46"/>
        <v>趋势上升,趋势溢价持有</v>
      </c>
      <c r="G972" s="20" t="str">
        <f t="shared" si="47"/>
        <v>持仓</v>
      </c>
      <c r="I972" s="1">
        <f>价格指标计算!B972</f>
        <v>2.2766000000000002</v>
      </c>
      <c r="J972" s="1">
        <f>价格指标计算!Q972</f>
        <v>0.3115</v>
      </c>
      <c r="K972" s="1">
        <f>RRG趋势计算!D971</f>
        <v>0.71210887677546353</v>
      </c>
      <c r="L972" s="1">
        <f>RRG趋势计算!G971</f>
        <v>0.41729166029602638</v>
      </c>
    </row>
    <row r="973" spans="1:12">
      <c r="A973" s="21">
        <f>RRG趋势计算!A972</f>
        <v>45981</v>
      </c>
      <c r="B973" s="1" t="str">
        <f>RRG趋势计算!H972</f>
        <v>领先</v>
      </c>
      <c r="C973" s="1" t="str">
        <f>价格指标计算!R973</f>
        <v>中性</v>
      </c>
      <c r="D973" s="1" t="str">
        <f>RRG趋势计算!F972</f>
        <v>上升</v>
      </c>
      <c r="E973" s="1" t="str">
        <f t="shared" si="45"/>
        <v>持仓</v>
      </c>
      <c r="F973" s="1" t="str">
        <f t="shared" si="46"/>
        <v>趋势上升,趋势溢价持有</v>
      </c>
      <c r="G973" s="20" t="str">
        <f t="shared" si="47"/>
        <v>持仓</v>
      </c>
      <c r="I973" s="1">
        <f>价格指标计算!B973</f>
        <v>2.2772000000000001</v>
      </c>
      <c r="J973" s="1">
        <f>价格指标计算!Q973</f>
        <v>0.31950000000000001</v>
      </c>
      <c r="K973" s="1">
        <f>RRG趋势计算!D972</f>
        <v>0.71866924873080773</v>
      </c>
      <c r="L973" s="1">
        <f>RRG趋势计算!G972</f>
        <v>0.35034261566866398</v>
      </c>
    </row>
    <row r="974" spans="1:12">
      <c r="A974" s="21">
        <f>RRG趋势计算!A973</f>
        <v>45982</v>
      </c>
      <c r="B974" s="1" t="str">
        <f>RRG趋势计算!H973</f>
        <v>领先</v>
      </c>
      <c r="C974" s="1" t="str">
        <f>价格指标计算!R974</f>
        <v>中性</v>
      </c>
      <c r="D974" s="1" t="str">
        <f>RRG趋势计算!F973</f>
        <v>上升</v>
      </c>
      <c r="E974" s="1" t="str">
        <f t="shared" si="45"/>
        <v>持仓</v>
      </c>
      <c r="F974" s="1" t="str">
        <f t="shared" si="46"/>
        <v>趋势上升,趋势溢价持有</v>
      </c>
      <c r="G974" s="20" t="str">
        <f t="shared" si="47"/>
        <v>持仓</v>
      </c>
      <c r="I974" s="1">
        <f>价格指标计算!B974</f>
        <v>2.2837999999999998</v>
      </c>
      <c r="J974" s="1">
        <f>价格指标计算!Q974</f>
        <v>0.34350000000000003</v>
      </c>
      <c r="K974" s="1">
        <f>RRG趋势计算!D973</f>
        <v>0.70303517821825867</v>
      </c>
      <c r="L974" s="1">
        <f>RRG趋势计算!G973</f>
        <v>0.2263325804413352</v>
      </c>
    </row>
    <row r="975" spans="1:12">
      <c r="A975" s="21">
        <f>RRG趋势计算!A974</f>
        <v>45985</v>
      </c>
      <c r="B975" s="1" t="str">
        <f>RRG趋势计算!H974</f>
        <v>领先</v>
      </c>
      <c r="C975" s="1" t="str">
        <f>价格指标计算!R975</f>
        <v>中性</v>
      </c>
      <c r="D975" s="1" t="str">
        <f>RRG趋势计算!F974</f>
        <v>上升</v>
      </c>
      <c r="E975" s="1" t="str">
        <f t="shared" si="45"/>
        <v>持仓</v>
      </c>
      <c r="F975" s="1" t="str">
        <f t="shared" si="46"/>
        <v>趋势上升,趋势溢价持有</v>
      </c>
      <c r="G975" s="20" t="str">
        <f t="shared" si="47"/>
        <v>持仓</v>
      </c>
      <c r="I975" s="1">
        <f>价格指标计算!B975</f>
        <v>2.2848999999999999</v>
      </c>
      <c r="J975" s="1">
        <f>价格指标计算!Q975</f>
        <v>0.34750000000000003</v>
      </c>
      <c r="K975" s="1">
        <f>RRG趋势计算!D974</f>
        <v>0.67282979846574609</v>
      </c>
      <c r="L975" s="1">
        <f>RRG趋势计算!G974</f>
        <v>0.11460383502437388</v>
      </c>
    </row>
    <row r="976" spans="1:12">
      <c r="A976" s="21">
        <f>RRG趋势计算!A975</f>
        <v>45986</v>
      </c>
      <c r="B976" s="1" t="str">
        <f>RRG趋势计算!H975</f>
        <v>领先</v>
      </c>
      <c r="C976" s="1" t="str">
        <f>价格指标计算!R976</f>
        <v>中性</v>
      </c>
      <c r="D976" s="1" t="str">
        <f>RRG趋势计算!F975</f>
        <v>上升</v>
      </c>
      <c r="E976" s="1" t="str">
        <f t="shared" si="45"/>
        <v>持仓</v>
      </c>
      <c r="F976" s="1" t="str">
        <f t="shared" si="46"/>
        <v>趋势上升,趋势溢价持有</v>
      </c>
      <c r="G976" s="20" t="str">
        <f t="shared" si="47"/>
        <v>持仓</v>
      </c>
      <c r="I976" s="1">
        <f>价格指标计算!B976</f>
        <v>2.2875999999999999</v>
      </c>
      <c r="J976" s="1">
        <f>价格指标计算!Q976</f>
        <v>0.34350000000000003</v>
      </c>
      <c r="K976" s="1">
        <f>RRG趋势计算!D975</f>
        <v>0.62402712964952922</v>
      </c>
      <c r="L976" s="1">
        <f>RRG趋势计算!G975</f>
        <v>0.11216263478237565</v>
      </c>
    </row>
    <row r="977" spans="1:12">
      <c r="A977" s="21">
        <f>RRG趋势计算!A976</f>
        <v>45987</v>
      </c>
      <c r="B977" s="1" t="str">
        <f>RRG趋势计算!H976</f>
        <v>减弱</v>
      </c>
      <c r="C977" s="1" t="str">
        <f>价格指标计算!R977</f>
        <v>中性</v>
      </c>
      <c r="D977" s="1" t="str">
        <f>RRG趋势计算!F976</f>
        <v>上升</v>
      </c>
      <c r="E977" s="1" t="str">
        <f t="shared" si="45"/>
        <v>持仓</v>
      </c>
      <c r="F977" s="1" t="str">
        <f t="shared" si="46"/>
        <v>趋势上升,趋势溢价持有</v>
      </c>
      <c r="G977" s="20" t="str">
        <f t="shared" si="47"/>
        <v>持仓</v>
      </c>
      <c r="I977" s="1">
        <f>价格指标计算!B977</f>
        <v>2.3151999999999999</v>
      </c>
      <c r="J977" s="1">
        <f>价格指标计算!Q977</f>
        <v>0.42000000000000004</v>
      </c>
      <c r="K977" s="1">
        <f>RRG趋势计算!D976</f>
        <v>0.45942924812127917</v>
      </c>
      <c r="L977" s="1">
        <f>RRG趋势计算!G976</f>
        <v>-7.1360540852283272E-2</v>
      </c>
    </row>
    <row r="978" spans="1:12">
      <c r="A978" s="21">
        <f>RRG趋势计算!A977</f>
        <v>45988</v>
      </c>
      <c r="B978" s="1" t="str">
        <f>RRG趋势计算!H977</f>
        <v>减弱</v>
      </c>
      <c r="C978" s="1" t="str">
        <f>价格指标计算!R978</f>
        <v>中性</v>
      </c>
      <c r="D978" s="1" t="str">
        <f>RRG趋势计算!F977</f>
        <v>上升</v>
      </c>
      <c r="E978" s="1" t="str">
        <f t="shared" si="45"/>
        <v>持仓</v>
      </c>
      <c r="F978" s="1" t="str">
        <f t="shared" si="46"/>
        <v>趋势上升,趋势溢价持有</v>
      </c>
      <c r="G978" s="20" t="str">
        <f t="shared" si="47"/>
        <v>持仓</v>
      </c>
      <c r="I978" s="1">
        <f>价格指标计算!B978</f>
        <v>2.3298000000000001</v>
      </c>
      <c r="J978" s="1">
        <f>价格指标计算!Q978</f>
        <v>0.44399999999999995</v>
      </c>
      <c r="K978" s="1">
        <f>RRG趋势计算!D977</f>
        <v>0.35950925476970763</v>
      </c>
      <c r="L978" s="1">
        <f>RRG趋势计算!G977</f>
        <v>-0.16759834906723281</v>
      </c>
    </row>
    <row r="979" spans="1:12">
      <c r="A979" s="21">
        <f>RRG趋势计算!A978</f>
        <v>45989</v>
      </c>
      <c r="B979" s="1" t="str">
        <f>RRG趋势计算!H978</f>
        <v>减弱</v>
      </c>
      <c r="C979" s="1" t="str">
        <f>价格指标计算!R979</f>
        <v>中性</v>
      </c>
      <c r="D979" s="1" t="str">
        <f>RRG趋势计算!F978</f>
        <v>上升</v>
      </c>
      <c r="E979" s="1" t="str">
        <f t="shared" si="45"/>
        <v>持仓</v>
      </c>
      <c r="F979" s="1" t="str">
        <f t="shared" si="46"/>
        <v>趋势上升,趋势溢价持有</v>
      </c>
      <c r="G979" s="20" t="str">
        <f t="shared" si="47"/>
        <v>持仓</v>
      </c>
      <c r="I979" s="1">
        <f>价格指标计算!B979</f>
        <v>2.3298000000000001</v>
      </c>
      <c r="J979" s="1">
        <f>价格指标计算!Q979</f>
        <v>0.47399999999999998</v>
      </c>
      <c r="K979" s="1">
        <f>RRG趋势计算!D978</f>
        <v>0.28630498605222154</v>
      </c>
      <c r="L979" s="1">
        <f>RRG趋势计算!G978</f>
        <v>-0.27200699605929302</v>
      </c>
    </row>
    <row r="980" spans="1:12">
      <c r="A980" s="21">
        <f>RRG趋势计算!A979</f>
        <v>45992</v>
      </c>
      <c r="B980" s="1" t="str">
        <f>RRG趋势计算!H979</f>
        <v>减弱</v>
      </c>
      <c r="C980" s="1" t="str">
        <f>价格指标计算!R980</f>
        <v>中性</v>
      </c>
      <c r="D980" s="1" t="str">
        <f>RRG趋势计算!F979</f>
        <v>上升</v>
      </c>
      <c r="E980" s="1" t="str">
        <f t="shared" si="45"/>
        <v>持仓</v>
      </c>
      <c r="F980" s="1" t="str">
        <f t="shared" si="46"/>
        <v>趋势上升,趋势溢价持有</v>
      </c>
      <c r="G980" s="20" t="str">
        <f t="shared" si="47"/>
        <v>持仓</v>
      </c>
      <c r="I980" s="1">
        <f>价格指标计算!B980</f>
        <v>2.3273999999999999</v>
      </c>
      <c r="J980" s="1">
        <f>价格指标计算!Q980</f>
        <v>0.47599999999999998</v>
      </c>
      <c r="K980" s="1">
        <f>RRG趋势计算!D979</f>
        <v>0.26525692079968355</v>
      </c>
      <c r="L980" s="1">
        <f>RRG趋势计算!G979</f>
        <v>-0.33153334115403332</v>
      </c>
    </row>
    <row r="981" spans="1:12">
      <c r="A981" s="21">
        <f>RRG趋势计算!A980</f>
        <v>45993</v>
      </c>
      <c r="B981" s="1" t="str">
        <f>RRG趋势计算!H980</f>
        <v>减弱</v>
      </c>
      <c r="C981" s="1" t="str">
        <f>价格指标计算!R981</f>
        <v>中性</v>
      </c>
      <c r="D981" s="1" t="str">
        <f>RRG趋势计算!F980</f>
        <v>上升</v>
      </c>
      <c r="E981" s="1" t="str">
        <f t="shared" si="45"/>
        <v>持仓</v>
      </c>
      <c r="F981" s="1" t="str">
        <f t="shared" si="46"/>
        <v>趋势上升,趋势溢价持有</v>
      </c>
      <c r="G981" s="20" t="str">
        <f t="shared" si="47"/>
        <v>持仓</v>
      </c>
      <c r="I981" s="1">
        <f>价格指标计算!B981</f>
        <v>2.3275000000000001</v>
      </c>
      <c r="J981" s="1">
        <f>价格指标计算!Q981</f>
        <v>0.44999999999999996</v>
      </c>
      <c r="K981" s="1">
        <f>RRG趋势计算!D980</f>
        <v>0.21859095139411533</v>
      </c>
      <c r="L981" s="1">
        <f>RRG趋势计算!G980</f>
        <v>-0.39574442956977762</v>
      </c>
    </row>
    <row r="982" spans="1:12">
      <c r="A982" s="21">
        <f>RRG趋势计算!A981</f>
        <v>45994</v>
      </c>
      <c r="B982" s="1" t="str">
        <f>RRG趋势计算!H981</f>
        <v>减弱</v>
      </c>
      <c r="C982" s="1" t="str">
        <f>价格指标计算!R982</f>
        <v>中性</v>
      </c>
      <c r="D982" s="1" t="str">
        <f>RRG趋势计算!F981</f>
        <v>上升</v>
      </c>
      <c r="E982" s="1" t="str">
        <f t="shared" si="45"/>
        <v>持仓</v>
      </c>
      <c r="F982" s="1" t="str">
        <f t="shared" si="46"/>
        <v>趋势上升,趋势溢价持有</v>
      </c>
      <c r="G982" s="20" t="str">
        <f t="shared" si="47"/>
        <v>持仓</v>
      </c>
      <c r="I982" s="1">
        <f>价格指标计算!B982</f>
        <v>2.3325</v>
      </c>
      <c r="J982" s="1">
        <f>价格指标计算!Q982</f>
        <v>0.42649999999999999</v>
      </c>
      <c r="K982" s="1">
        <f>RRG趋势计算!D981</f>
        <v>0.1485728437994327</v>
      </c>
      <c r="L982" s="1">
        <f>RRG趋势计算!G981</f>
        <v>-0.45558610576286185</v>
      </c>
    </row>
    <row r="983" spans="1:12">
      <c r="A983" s="21">
        <f>RRG趋势计算!A982</f>
        <v>45995</v>
      </c>
      <c r="B983" s="1" t="str">
        <f>RRG趋势计算!H982</f>
        <v>滞后</v>
      </c>
      <c r="C983" s="1" t="str">
        <f>价格指标计算!R983</f>
        <v>中性</v>
      </c>
      <c r="D983" s="1" t="str">
        <f>RRG趋势计算!F982</f>
        <v>上升</v>
      </c>
      <c r="E983" s="1" t="str">
        <f t="shared" si="45"/>
        <v>持仓</v>
      </c>
      <c r="F983" s="1" t="str">
        <f t="shared" si="46"/>
        <v>趋势上升,趋势溢价持有</v>
      </c>
      <c r="G983" s="20" t="str">
        <f t="shared" si="47"/>
        <v>持仓</v>
      </c>
      <c r="I983" s="1">
        <f>价格指标计算!B983</f>
        <v>2.3593999999999999</v>
      </c>
      <c r="J983" s="1">
        <f>价格指标计算!Q983</f>
        <v>0.45400000000000001</v>
      </c>
      <c r="K983" s="1">
        <f>RRG趋势计算!D982</f>
        <v>-2.4320705350189264E-2</v>
      </c>
      <c r="L983" s="1">
        <f>RRG趋势计算!G982</f>
        <v>-0.69279973555451679</v>
      </c>
    </row>
    <row r="984" spans="1:12">
      <c r="A984" s="21">
        <f>RRG趋势计算!A983</f>
        <v>45996</v>
      </c>
      <c r="B984" s="1" t="str">
        <f>RRG趋势计算!H983</f>
        <v>滞后</v>
      </c>
      <c r="C984" s="1" t="str">
        <f>价格指标计算!R984</f>
        <v>中性</v>
      </c>
      <c r="D984" s="1" t="str">
        <f>RRG趋势计算!F983</f>
        <v>上升</v>
      </c>
      <c r="E984" s="1" t="str">
        <f t="shared" si="45"/>
        <v>持仓</v>
      </c>
      <c r="F984" s="1" t="str">
        <f t="shared" si="46"/>
        <v>趋势上升,趋势溢价持有</v>
      </c>
      <c r="G984" s="20" t="str">
        <f t="shared" si="47"/>
        <v>持仓</v>
      </c>
      <c r="I984" s="1">
        <f>价格指标计算!B984</f>
        <v>2.3679000000000001</v>
      </c>
      <c r="J984" s="1">
        <f>价格指标计算!Q984</f>
        <v>0.49750000000000005</v>
      </c>
      <c r="K984" s="1">
        <f>RRG趋势计算!D983</f>
        <v>-0.13682735995708128</v>
      </c>
      <c r="L984" s="1">
        <f>RRG趋势计算!G983</f>
        <v>-0.85847453514851235</v>
      </c>
    </row>
    <row r="985" spans="1:12">
      <c r="A985" s="21">
        <f>RRG趋势计算!A984</f>
        <v>45999</v>
      </c>
      <c r="B985" s="1" t="str">
        <f>RRG趋势计算!H984</f>
        <v>滞后</v>
      </c>
      <c r="C985" s="1" t="str">
        <f>价格指标计算!R985</f>
        <v>中性</v>
      </c>
      <c r="D985" s="1" t="str">
        <f>RRG趋势计算!F984</f>
        <v>上升</v>
      </c>
      <c r="E985" s="1" t="str">
        <f t="shared" si="45"/>
        <v>持仓</v>
      </c>
      <c r="F985" s="1" t="str">
        <f t="shared" si="46"/>
        <v>趋势上升,趋势溢价持有</v>
      </c>
      <c r="G985" s="20" t="str">
        <f t="shared" si="47"/>
        <v>持仓</v>
      </c>
      <c r="I985" s="1">
        <f>价格指标计算!B985</f>
        <v>2.3771</v>
      </c>
      <c r="J985" s="1">
        <f>价格指标计算!Q985</f>
        <v>0.53899999999999992</v>
      </c>
      <c r="K985" s="1">
        <f>RRG趋势计算!D984</f>
        <v>-0.24608605812801443</v>
      </c>
      <c r="L985" s="1">
        <f>RRG趋势计算!G984</f>
        <v>-0.95819493490347796</v>
      </c>
    </row>
    <row r="986" spans="1:12">
      <c r="A986" s="21">
        <f>RRG趋势计算!A985</f>
        <v>46000</v>
      </c>
      <c r="B986" s="1" t="str">
        <f>RRG趋势计算!H985</f>
        <v>滞后</v>
      </c>
      <c r="C986" s="1" t="str">
        <f>价格指标计算!R986</f>
        <v>便宜</v>
      </c>
      <c r="D986" s="1" t="str">
        <f>RRG趋势计算!F985</f>
        <v>上升</v>
      </c>
      <c r="E986" s="1" t="str">
        <f t="shared" si="45"/>
        <v>持仓</v>
      </c>
      <c r="F986" s="1" t="str">
        <f t="shared" si="46"/>
        <v>趋势上升,趋势溢价持有</v>
      </c>
      <c r="G986" s="20" t="str">
        <f t="shared" si="47"/>
        <v>持仓</v>
      </c>
      <c r="I986" s="1">
        <f>价格指标计算!B986</f>
        <v>2.3871000000000002</v>
      </c>
      <c r="J986" s="1">
        <f>价格指标计算!Q986</f>
        <v>0.60399999999999998</v>
      </c>
      <c r="K986" s="1">
        <f>RRG趋势计算!D985</f>
        <v>-0.30549933650824146</v>
      </c>
      <c r="L986" s="1">
        <f>RRG趋势计算!G985</f>
        <v>-1.0241685852390492</v>
      </c>
    </row>
    <row r="987" spans="1:12">
      <c r="A987" s="21">
        <f>RRG趋势计算!A986</f>
        <v>46001</v>
      </c>
      <c r="B987" s="1" t="str">
        <f>RRG趋势计算!H986</f>
        <v>滞后</v>
      </c>
      <c r="C987" s="1" t="str">
        <f>价格指标计算!R987</f>
        <v>便宜</v>
      </c>
      <c r="D987" s="1" t="str">
        <f>RRG趋势计算!F986</f>
        <v>上升</v>
      </c>
      <c r="E987" s="1" t="str">
        <f t="shared" si="45"/>
        <v>持仓</v>
      </c>
      <c r="F987" s="1" t="str">
        <f t="shared" si="46"/>
        <v>趋势上升,趋势溢价持有</v>
      </c>
      <c r="G987" s="20" t="str">
        <f t="shared" si="47"/>
        <v>持仓</v>
      </c>
      <c r="I987" s="1">
        <f>价格指标计算!B987</f>
        <v>2.3856999999999999</v>
      </c>
      <c r="J987" s="1">
        <f>价格指标计算!Q987</f>
        <v>0.63149999999999995</v>
      </c>
      <c r="K987" s="1">
        <f>RRG趋势计算!D986</f>
        <v>-0.28348214942394145</v>
      </c>
      <c r="L987" s="1">
        <f>RRG趋势计算!G986</f>
        <v>-0.98651732764220013</v>
      </c>
    </row>
    <row r="988" spans="1:12">
      <c r="A988" s="21">
        <f>RRG趋势计算!A987</f>
        <v>46002</v>
      </c>
      <c r="B988" s="1" t="str">
        <f>RRG趋势计算!H987</f>
        <v>滞后</v>
      </c>
      <c r="C988" s="1" t="str">
        <f>价格指标计算!R988</f>
        <v>便宜</v>
      </c>
      <c r="D988" s="1" t="str">
        <f>RRG趋势计算!F987</f>
        <v>上升</v>
      </c>
      <c r="E988" s="1" t="str">
        <f t="shared" si="45"/>
        <v>持仓</v>
      </c>
      <c r="F988" s="1" t="str">
        <f t="shared" si="46"/>
        <v>趋势上升,趋势溢价持有</v>
      </c>
      <c r="G988" s="20" t="str">
        <f t="shared" si="47"/>
        <v>持仓</v>
      </c>
      <c r="I988" s="1">
        <f>价格指标计算!B988</f>
        <v>2.3853</v>
      </c>
      <c r="J988" s="1">
        <f>价格指标计算!Q988</f>
        <v>0.65349999999999997</v>
      </c>
      <c r="K988" s="1">
        <f>RRG趋势计算!D987</f>
        <v>-0.24061075551359279</v>
      </c>
      <c r="L988" s="1">
        <f>RRG趋势计算!G987</f>
        <v>-0.91344055397933888</v>
      </c>
    </row>
    <row r="989" spans="1:12">
      <c r="A989" s="21">
        <f>RRG趋势计算!A988</f>
        <v>46003</v>
      </c>
      <c r="B989" s="1" t="str">
        <f>RRG趋势计算!H988</f>
        <v>滞后</v>
      </c>
      <c r="C989" s="1" t="str">
        <f>价格指标计算!R989</f>
        <v>便宜</v>
      </c>
      <c r="D989" s="1" t="str">
        <f>RRG趋势计算!F988</f>
        <v>上升</v>
      </c>
      <c r="E989" s="1" t="str">
        <f t="shared" si="45"/>
        <v>持仓</v>
      </c>
      <c r="F989" s="1" t="str">
        <f t="shared" si="46"/>
        <v>趋势上升,趋势溢价持有</v>
      </c>
      <c r="G989" s="20" t="str">
        <f t="shared" si="47"/>
        <v>持仓</v>
      </c>
      <c r="I989" s="1">
        <f>价格指标计算!B989</f>
        <v>2.3843000000000001</v>
      </c>
      <c r="J989" s="1">
        <f>价格指标计算!Q989</f>
        <v>0.626</v>
      </c>
      <c r="K989" s="1">
        <f>RRG趋势计算!D988</f>
        <v>-0.31343149879151655</v>
      </c>
      <c r="L989" s="1">
        <f>RRG趋势计算!G988</f>
        <v>-0.93745862844104577</v>
      </c>
    </row>
    <row r="990" spans="1:12">
      <c r="A990" s="21">
        <f>RRG趋势计算!A989</f>
        <v>46006</v>
      </c>
      <c r="B990" s="1" t="str">
        <f>RRG趋势计算!H989</f>
        <v>滞后</v>
      </c>
      <c r="C990" s="1" t="str">
        <f>价格指标计算!R990</f>
        <v>便宜</v>
      </c>
      <c r="D990" s="1" t="str">
        <f>RRG趋势计算!F989</f>
        <v>上升</v>
      </c>
      <c r="E990" s="1" t="str">
        <f t="shared" si="45"/>
        <v>持仓</v>
      </c>
      <c r="F990" s="1" t="str">
        <f t="shared" si="46"/>
        <v>趋势上升,趋势溢价持有</v>
      </c>
      <c r="G990" s="20" t="str">
        <f t="shared" si="47"/>
        <v>持仓</v>
      </c>
      <c r="I990" s="1">
        <f>价格指标计算!B990</f>
        <v>2.4058999999999999</v>
      </c>
      <c r="J990" s="1">
        <f>价格指标计算!Q990</f>
        <v>0.65349999999999997</v>
      </c>
      <c r="K990" s="1">
        <f>RRG趋势计算!D989</f>
        <v>-0.39676474957882624</v>
      </c>
      <c r="L990" s="1">
        <f>RRG趋势计算!G989</f>
        <v>-0.8561939977001054</v>
      </c>
    </row>
    <row r="991" spans="1:12">
      <c r="A991" s="21">
        <f>RRG趋势计算!A990</f>
        <v>46007</v>
      </c>
      <c r="B991" s="1" t="str">
        <f>RRG趋势计算!H990</f>
        <v>滞后</v>
      </c>
      <c r="C991" s="1" t="str">
        <f>价格指标计算!R991</f>
        <v>便宜</v>
      </c>
      <c r="D991" s="1" t="str">
        <f>RRG趋势计算!F990</f>
        <v>上升</v>
      </c>
      <c r="E991" s="1" t="str">
        <f t="shared" si="45"/>
        <v>持仓</v>
      </c>
      <c r="F991" s="1" t="str">
        <f t="shared" si="46"/>
        <v>趋势上升,趋势溢价持有</v>
      </c>
      <c r="G991" s="20" t="str">
        <f t="shared" si="47"/>
        <v>持仓</v>
      </c>
      <c r="I991" s="1">
        <f>价格指标计算!B991</f>
        <v>2.4053</v>
      </c>
      <c r="J991" s="1">
        <f>价格指标计算!Q991</f>
        <v>0.65549999999999997</v>
      </c>
      <c r="K991" s="1">
        <f>RRG趋势计算!D990</f>
        <v>-0.40915901448624892</v>
      </c>
      <c r="L991" s="1">
        <f>RRG趋势计算!G990</f>
        <v>-0.76866826925595655</v>
      </c>
    </row>
    <row r="992" spans="1:12">
      <c r="A992" s="21">
        <f>RRG趋势计算!A991</f>
        <v>46008</v>
      </c>
      <c r="B992" s="1" t="str">
        <f>RRG趋势计算!H991</f>
        <v>滞后</v>
      </c>
      <c r="C992" s="1" t="str">
        <f>价格指标计算!R992</f>
        <v>便宜</v>
      </c>
      <c r="D992" s="1" t="str">
        <f>RRG趋势计算!F991</f>
        <v>上升</v>
      </c>
      <c r="E992" s="1" t="str">
        <f t="shared" si="45"/>
        <v>持仓</v>
      </c>
      <c r="F992" s="1" t="str">
        <f t="shared" si="46"/>
        <v>趋势上升,趋势溢价持有</v>
      </c>
      <c r="G992" s="20" t="str">
        <f t="shared" si="47"/>
        <v>持仓</v>
      </c>
      <c r="I992" s="1">
        <f>价格指标计算!B992</f>
        <v>2.3938000000000001</v>
      </c>
      <c r="J992" s="1">
        <f>价格指标计算!Q992</f>
        <v>0.66549999999999998</v>
      </c>
      <c r="K992" s="1">
        <f>RRG趋势计算!D991</f>
        <v>-0.39633023288556668</v>
      </c>
      <c r="L992" s="1">
        <f>RRG趋势计算!G991</f>
        <v>-0.68263521893778822</v>
      </c>
    </row>
    <row r="993" spans="1:12">
      <c r="A993" s="21">
        <f>RRG趋势计算!A992</f>
        <v>46009</v>
      </c>
      <c r="B993" s="1" t="str">
        <f>RRG趋势计算!H992</f>
        <v>滞后</v>
      </c>
      <c r="C993" s="1" t="str">
        <f>价格指标计算!R993</f>
        <v>便宜</v>
      </c>
      <c r="D993" s="1" t="str">
        <f>RRG趋势计算!F992</f>
        <v>上升</v>
      </c>
      <c r="E993" s="1" t="str">
        <f t="shared" si="45"/>
        <v>持仓</v>
      </c>
      <c r="F993" s="1" t="str">
        <f t="shared" si="46"/>
        <v>趋势上升,趋势溢价持有</v>
      </c>
      <c r="G993" s="20" t="str">
        <f t="shared" si="47"/>
        <v>持仓</v>
      </c>
      <c r="I993" s="1">
        <f>价格指标计算!B993</f>
        <v>2.3852000000000002</v>
      </c>
      <c r="J993" s="1">
        <f>价格指标计算!Q993</f>
        <v>0.624</v>
      </c>
      <c r="K993" s="1">
        <f>RRG趋势计算!D992</f>
        <v>-0.34179374002678564</v>
      </c>
      <c r="L993" s="1">
        <f>RRG趋势计算!G992</f>
        <v>-0.60705066082646919</v>
      </c>
    </row>
    <row r="994" spans="1:12">
      <c r="A994" s="21">
        <f>RRG趋势计算!A993</f>
        <v>46010</v>
      </c>
      <c r="B994" s="1" t="str">
        <f>RRG趋势计算!H993</f>
        <v>滞后</v>
      </c>
      <c r="C994" s="1" t="str">
        <f>价格指标计算!R994</f>
        <v>便宜</v>
      </c>
      <c r="D994" s="1" t="str">
        <f>RRG趋势计算!F993</f>
        <v>上升</v>
      </c>
      <c r="E994" s="1" t="str">
        <f t="shared" si="45"/>
        <v>持仓</v>
      </c>
      <c r="F994" s="1" t="str">
        <f t="shared" si="46"/>
        <v>趋势上升,趋势溢价持有</v>
      </c>
      <c r="G994" s="20" t="str">
        <f t="shared" si="47"/>
        <v>持仓</v>
      </c>
      <c r="I994" s="1">
        <f>价格指标计算!B994</f>
        <v>2.3769</v>
      </c>
      <c r="J994" s="1">
        <f>价格指标计算!Q994</f>
        <v>0.61599999999999999</v>
      </c>
      <c r="K994" s="1">
        <f>RRG趋势计算!D993</f>
        <v>-0.29648559041340894</v>
      </c>
      <c r="L994" s="1">
        <f>RRG趋势计算!G993</f>
        <v>-0.51507654180752427</v>
      </c>
    </row>
    <row r="995" spans="1:12">
      <c r="A995" s="21">
        <f>RRG趋势计算!A994</f>
        <v>46013</v>
      </c>
      <c r="B995" s="1" t="str">
        <f>RRG趋势计算!H994</f>
        <v>滞后</v>
      </c>
      <c r="C995" s="1" t="str">
        <f>价格指标计算!R995</f>
        <v>便宜</v>
      </c>
      <c r="D995" s="1" t="str">
        <f>RRG趋势计算!F994</f>
        <v>下降</v>
      </c>
      <c r="E995" s="1" t="str">
        <f t="shared" si="45"/>
        <v>空仓</v>
      </c>
      <c r="F995" s="1" t="str">
        <f t="shared" si="46"/>
        <v>趋势滞后+下降,空仓</v>
      </c>
      <c r="G995" s="20" t="str">
        <f t="shared" si="47"/>
        <v>空仓</v>
      </c>
      <c r="I995" s="1">
        <f>价格指标计算!B995</f>
        <v>2.3734999999999999</v>
      </c>
      <c r="J995" s="1">
        <f>价格指标计算!Q995</f>
        <v>0.57250000000000001</v>
      </c>
      <c r="K995" s="1">
        <f>RRG趋势计算!D994</f>
        <v>-0.30746873761003934</v>
      </c>
      <c r="L995" s="1">
        <f>RRG趋势计算!G994</f>
        <v>-0.45604158140947204</v>
      </c>
    </row>
    <row r="996" spans="1:12">
      <c r="A996" s="21">
        <f>RRG趋势计算!A995</f>
        <v>46014</v>
      </c>
      <c r="B996" s="1" t="str">
        <f>RRG趋势计算!H995</f>
        <v>滞后</v>
      </c>
      <c r="C996" s="1" t="str">
        <f>价格指标计算!R996</f>
        <v>便宜</v>
      </c>
      <c r="D996" s="1" t="str">
        <f>RRG趋势计算!F995</f>
        <v>下降</v>
      </c>
      <c r="E996" s="1" t="str">
        <f t="shared" si="45"/>
        <v>空仓</v>
      </c>
      <c r="F996" s="1" t="str">
        <f t="shared" si="46"/>
        <v>趋势滞后+下降,空仓</v>
      </c>
      <c r="G996" s="20" t="str">
        <f t="shared" si="47"/>
        <v>空仓</v>
      </c>
      <c r="I996" s="1">
        <f>价格指标计算!B996</f>
        <v>2.3812000000000002</v>
      </c>
      <c r="J996" s="1">
        <f>价格指标计算!Q996</f>
        <v>0.64999999999999991</v>
      </c>
      <c r="K996" s="1">
        <f>RRG趋势计算!D995</f>
        <v>-0.3197499682733973</v>
      </c>
      <c r="L996" s="1">
        <f>RRG趋势计算!G995</f>
        <v>-0.29542926292320804</v>
      </c>
    </row>
    <row r="997" spans="1:12">
      <c r="A997" s="21">
        <f>RRG趋势计算!A996</f>
        <v>46015</v>
      </c>
      <c r="B997" s="1" t="str">
        <f>RRG趋势计算!H996</f>
        <v>滞后</v>
      </c>
      <c r="C997" s="1" t="str">
        <f>价格指标计算!R997</f>
        <v>便宜</v>
      </c>
      <c r="D997" s="1" t="str">
        <f>RRG趋势计算!F996</f>
        <v>下降</v>
      </c>
      <c r="E997" s="1" t="str">
        <f t="shared" si="45"/>
        <v>空仓</v>
      </c>
      <c r="F997" s="1" t="str">
        <f t="shared" si="46"/>
        <v>趋势滞后+下降,空仓</v>
      </c>
      <c r="G997" s="20" t="str">
        <f t="shared" si="47"/>
        <v>空仓</v>
      </c>
      <c r="I997" s="1">
        <f>价格指标计算!B997</f>
        <v>2.3858000000000001</v>
      </c>
      <c r="J997" s="1">
        <f>价格指标计算!Q997</f>
        <v>0.67300000000000004</v>
      </c>
      <c r="K997" s="1">
        <f>RRG趋势计算!D996</f>
        <v>-0.33784676562039762</v>
      </c>
      <c r="L997" s="1">
        <f>RRG趋势计算!G996</f>
        <v>-0.20101940566331633</v>
      </c>
    </row>
    <row r="998" spans="1:12">
      <c r="A998" s="21">
        <f>RRG趋势计算!A997</f>
        <v>46016</v>
      </c>
      <c r="B998" s="1" t="str">
        <f>RRG趋势计算!H997</f>
        <v>滞后</v>
      </c>
      <c r="C998" s="1" t="str">
        <f>价格指标计算!R998</f>
        <v>便宜</v>
      </c>
      <c r="D998" s="1" t="str">
        <f>RRG趋势计算!F997</f>
        <v>下降</v>
      </c>
      <c r="E998" s="1" t="str">
        <f t="shared" si="45"/>
        <v>空仓</v>
      </c>
      <c r="F998" s="1" t="str">
        <f t="shared" si="46"/>
        <v>趋势滞后+下降,空仓</v>
      </c>
      <c r="G998" s="20" t="str">
        <f t="shared" si="47"/>
        <v>空仓</v>
      </c>
      <c r="I998" s="1">
        <f>价格指标计算!B998</f>
        <v>2.4028</v>
      </c>
      <c r="J998" s="1">
        <f>价格指标计算!Q998</f>
        <v>0.75049999999999994</v>
      </c>
      <c r="K998" s="1">
        <f>RRG趋势计算!D997</f>
        <v>-0.35227118111788025</v>
      </c>
      <c r="L998" s="1">
        <f>RRG趋势计算!G997</f>
        <v>-0.10618512298986582</v>
      </c>
    </row>
    <row r="999" spans="1:12">
      <c r="A999" s="21">
        <f>RRG趋势计算!A998</f>
        <v>46017</v>
      </c>
      <c r="B999" s="1" t="str">
        <f>RRG趋势计算!H998</f>
        <v>滞后</v>
      </c>
      <c r="C999" s="1" t="str">
        <f>价格指标计算!R999</f>
        <v>便宜</v>
      </c>
      <c r="D999" s="1" t="str">
        <f>RRG趋势计算!F998</f>
        <v>下降</v>
      </c>
      <c r="E999" s="1" t="str">
        <f t="shared" si="45"/>
        <v>空仓</v>
      </c>
      <c r="F999" s="1" t="str">
        <f t="shared" si="46"/>
        <v>趋势滞后+下降,空仓</v>
      </c>
      <c r="G999" s="20" t="str">
        <f t="shared" si="47"/>
        <v>空仓</v>
      </c>
      <c r="I999" s="1">
        <f>价格指标计算!B999</f>
        <v>2.3969999999999998</v>
      </c>
      <c r="J999" s="1">
        <f>价格指标计算!Q999</f>
        <v>0.72849999999999993</v>
      </c>
      <c r="K999" s="1">
        <f>RRG趋势计算!D998</f>
        <v>-0.31136403331583073</v>
      </c>
      <c r="L999" s="1">
        <f>RRG趋势计算!G998</f>
        <v>-5.8646968075892758E-3</v>
      </c>
    </row>
    <row r="1000" spans="1:12">
      <c r="A1000" s="21">
        <f>RRG趋势计算!A999</f>
        <v>46020</v>
      </c>
      <c r="B1000" s="1" t="str">
        <f>RRG趋势计算!H999</f>
        <v>滞后</v>
      </c>
      <c r="C1000" s="1" t="str">
        <f>价格指标计算!R1000</f>
        <v>便宜</v>
      </c>
      <c r="D1000" s="1" t="str">
        <f>RRG趋势计算!F999</f>
        <v>下降</v>
      </c>
      <c r="E1000" s="1" t="str">
        <f t="shared" si="45"/>
        <v>空仓</v>
      </c>
      <c r="F1000" s="1" t="str">
        <f t="shared" si="46"/>
        <v>趋势滞后+下降,空仓</v>
      </c>
      <c r="G1000" s="20" t="str">
        <f t="shared" si="47"/>
        <v>空仓</v>
      </c>
      <c r="I1000" s="1">
        <f>价格指标计算!B1000</f>
        <v>2.4239999999999999</v>
      </c>
      <c r="J1000" s="1">
        <f>价格指标计算!Q1000</f>
        <v>0.77049999999999996</v>
      </c>
      <c r="K1000" s="1">
        <f>RRG趋势计算!D999</f>
        <v>-0.41084193336528019</v>
      </c>
      <c r="L1000" s="1">
        <f>RRG趋势计算!G999</f>
        <v>-0.12735978394133873</v>
      </c>
    </row>
    <row r="1001" spans="1:12">
      <c r="A1001" s="21">
        <f>RRG趋势计算!A1000</f>
        <v>46021</v>
      </c>
      <c r="B1001" s="1" t="str">
        <f>RRG趋势计算!H1000</f>
        <v>滞后</v>
      </c>
      <c r="C1001" s="1" t="str">
        <f>价格指标计算!R1001</f>
        <v>便宜</v>
      </c>
      <c r="D1001" s="1" t="str">
        <f>RRG趋势计算!F1000</f>
        <v>下降</v>
      </c>
      <c r="E1001" s="1" t="str">
        <f t="shared" si="45"/>
        <v>空仓</v>
      </c>
      <c r="F1001" s="1" t="str">
        <f t="shared" si="46"/>
        <v>趋势滞后+下降,空仓</v>
      </c>
      <c r="G1001" s="20" t="str">
        <f t="shared" si="47"/>
        <v>空仓</v>
      </c>
      <c r="I1001" s="1">
        <f>价格指标计算!B1001</f>
        <v>2.4413999999999998</v>
      </c>
      <c r="J1001" s="1">
        <f>价格指标计算!Q1001</f>
        <v>0.8175</v>
      </c>
      <c r="K1001" s="1">
        <f>RRG趋势计算!D1000</f>
        <v>-0.41894695483404298</v>
      </c>
      <c r="L1001" s="1">
        <f>RRG趋势计算!G1000</f>
        <v>-0.17833619932045019</v>
      </c>
    </row>
    <row r="1002" spans="1:12">
      <c r="A1002" s="21">
        <f>RRG趋势计算!A1001</f>
        <v>46022</v>
      </c>
      <c r="B1002" s="1" t="str">
        <f>RRG趋势计算!H1001</f>
        <v>滞后</v>
      </c>
      <c r="C1002" s="1" t="str">
        <f>价格指标计算!R1002</f>
        <v>便宜</v>
      </c>
      <c r="D1002" s="1" t="str">
        <f>RRG趋势计算!F1001</f>
        <v>下降</v>
      </c>
      <c r="E1002" s="1" t="str">
        <f t="shared" si="45"/>
        <v>空仓</v>
      </c>
      <c r="F1002" s="1" t="str">
        <f t="shared" si="46"/>
        <v>趋势滞后+下降,空仓</v>
      </c>
      <c r="G1002" s="20" t="str">
        <f t="shared" si="47"/>
        <v>空仓</v>
      </c>
      <c r="I1002" s="1">
        <f>价格指标计算!B1002</f>
        <v>2.4401999999999999</v>
      </c>
      <c r="J1002" s="1">
        <f>价格指标计算!Q1002</f>
        <v>0.82800000000000007</v>
      </c>
      <c r="K1002" s="1">
        <f>RRG趋势计算!D1001</f>
        <v>-0.4011606556163283</v>
      </c>
      <c r="L1002" s="1">
        <f>RRG趋势计算!G1001</f>
        <v>-8.7729156824811749E-2</v>
      </c>
    </row>
    <row r="1003" spans="1:12">
      <c r="A1003" s="21">
        <f>RRG趋势计算!A1002</f>
        <v>46026</v>
      </c>
      <c r="B1003" s="1" t="str">
        <f>RRG趋势计算!H1002</f>
        <v>改善</v>
      </c>
      <c r="C1003" s="1" t="str">
        <f>价格指标计算!R1003</f>
        <v>便宜</v>
      </c>
      <c r="D1003" s="1" t="str">
        <f>RRG趋势计算!F1002</f>
        <v>下降</v>
      </c>
      <c r="E1003" s="1" t="str">
        <f t="shared" si="45"/>
        <v>持仓</v>
      </c>
      <c r="F1003" s="1" t="str">
        <f t="shared" si="46"/>
        <v>趋势尚可+下降,持有</v>
      </c>
      <c r="G1003" s="20" t="str">
        <f t="shared" si="47"/>
        <v>持仓</v>
      </c>
      <c r="I1003" s="1">
        <f>价格指标计算!B1003</f>
        <v>2.4262000000000001</v>
      </c>
      <c r="J1003" s="1">
        <f>价格指标计算!Q1003</f>
        <v>0.80200000000000005</v>
      </c>
      <c r="K1003" s="1">
        <f>RRG趋势计算!D1002</f>
        <v>-0.33701821970724133</v>
      </c>
      <c r="L1003" s="1">
        <f>RRG趋势计算!G1002</f>
        <v>5.9746529871584908E-2</v>
      </c>
    </row>
    <row r="1004" spans="1:12">
      <c r="A1004" s="21">
        <f>RRG趋势计算!A1003</f>
        <v>46027</v>
      </c>
      <c r="B1004" s="1" t="str">
        <f>RRG趋势计算!H1003</f>
        <v>改善</v>
      </c>
      <c r="C1004" s="1" t="str">
        <f>价格指标计算!R1004</f>
        <v>便宜</v>
      </c>
      <c r="D1004" s="1" t="str">
        <f>RRG趋势计算!F1003</f>
        <v>下降</v>
      </c>
      <c r="E1004" s="1" t="str">
        <f t="shared" si="45"/>
        <v>持仓</v>
      </c>
      <c r="F1004" s="1" t="str">
        <f t="shared" si="46"/>
        <v>趋势尚可+下降,持有</v>
      </c>
      <c r="G1004" s="20" t="str">
        <f t="shared" si="47"/>
        <v>持仓</v>
      </c>
      <c r="I1004" s="1">
        <f>价格指标计算!B1004</f>
        <v>2.4222000000000001</v>
      </c>
      <c r="J1004" s="1">
        <f>价格指标计算!Q1004</f>
        <v>0.74849999999999994</v>
      </c>
      <c r="K1004" s="1">
        <f>RRG趋势计算!D1003</f>
        <v>-0.36807232700363235</v>
      </c>
      <c r="L1004" s="1">
        <f>RRG趋势计算!G1003</f>
        <v>4.1086687482616568E-2</v>
      </c>
    </row>
    <row r="1005" spans="1:12">
      <c r="A1005" s="21">
        <f>RRG趋势计算!A1004</f>
        <v>46028</v>
      </c>
      <c r="B1005" s="1" t="str">
        <f>RRG趋势计算!H1004</f>
        <v>改善</v>
      </c>
      <c r="C1005" s="1" t="str">
        <f>价格指标计算!R1005</f>
        <v>便宜</v>
      </c>
      <c r="D1005" s="1" t="str">
        <f>RRG趋势计算!F1004</f>
        <v>下降</v>
      </c>
      <c r="E1005" s="1" t="str">
        <f t="shared" si="45"/>
        <v>持仓</v>
      </c>
      <c r="F1005" s="1" t="str">
        <f t="shared" si="46"/>
        <v>趋势尚可+下降,持有</v>
      </c>
      <c r="G1005" s="20" t="str">
        <f t="shared" si="47"/>
        <v>持仓</v>
      </c>
      <c r="I1005" s="1">
        <f>价格指标计算!B1005</f>
        <v>2.4300999999999999</v>
      </c>
      <c r="J1005" s="1">
        <f>价格指标计算!Q1005</f>
        <v>0.6915</v>
      </c>
      <c r="K1005" s="1">
        <f>RRG趋势计算!D1004</f>
        <v>-0.39171670920067347</v>
      </c>
      <c r="L1005" s="1">
        <f>RRG趋势计算!G1004</f>
        <v>4.613523684893206E-3</v>
      </c>
    </row>
    <row r="1006" spans="1:12">
      <c r="A1006" s="21">
        <f>RRG趋势计算!A1005</f>
        <v>46029</v>
      </c>
      <c r="B1006" s="1" t="str">
        <f>RRG趋势计算!H1005</f>
        <v>滞后</v>
      </c>
      <c r="C1006" s="1" t="str">
        <f>价格指标计算!R1006</f>
        <v>便宜</v>
      </c>
      <c r="D1006" s="1" t="str">
        <f>RRG趋势计算!F1005</f>
        <v>下降</v>
      </c>
      <c r="E1006" s="1" t="str">
        <f t="shared" si="45"/>
        <v>空仓</v>
      </c>
      <c r="F1006" s="1" t="str">
        <f t="shared" si="46"/>
        <v>趋势滞后+下降,空仓</v>
      </c>
      <c r="G1006" s="20" t="str">
        <f t="shared" si="47"/>
        <v>空仓</v>
      </c>
      <c r="I1006" s="1">
        <f>价格指标计算!B1006</f>
        <v>2.4310999999999998</v>
      </c>
      <c r="J1006" s="1">
        <f>价格指标计算!Q1006</f>
        <v>0.66549999999999998</v>
      </c>
      <c r="K1006" s="1">
        <f>RRG趋势计算!D1005</f>
        <v>-0.39871133348113874</v>
      </c>
      <c r="L1006" s="1">
        <f>RRG趋势计算!G1005</f>
        <v>-5.6917593454353099E-2</v>
      </c>
    </row>
    <row r="1007" spans="1:12">
      <c r="A1007" s="21">
        <f>RRG趋势计算!A1006</f>
        <v>46030</v>
      </c>
      <c r="B1007" s="1" t="str">
        <f>RRG趋势计算!H1006</f>
        <v>滞后</v>
      </c>
      <c r="C1007" s="1" t="str">
        <f>价格指标计算!R1007</f>
        <v>便宜</v>
      </c>
      <c r="D1007" s="1" t="str">
        <f>RRG趋势计算!F1006</f>
        <v>下降</v>
      </c>
      <c r="E1007" s="1" t="str">
        <f t="shared" si="45"/>
        <v>空仓</v>
      </c>
      <c r="F1007" s="1" t="str">
        <f t="shared" si="46"/>
        <v>趋势滞后+下降,空仓</v>
      </c>
      <c r="G1007" s="20" t="str">
        <f t="shared" si="47"/>
        <v>空仓</v>
      </c>
      <c r="I1007" s="1">
        <f>价格指标计算!B1007</f>
        <v>2.4217</v>
      </c>
      <c r="J1007" s="1">
        <f>价格指标计算!Q1007</f>
        <v>0.67149999999999999</v>
      </c>
      <c r="K1007" s="1">
        <f>RRG趋势计算!D1006</f>
        <v>-0.35399907822025733</v>
      </c>
      <c r="L1007" s="1">
        <f>RRG趋势计算!G1006</f>
        <v>-5.7513487806848396E-2</v>
      </c>
    </row>
    <row r="1008" spans="1:12">
      <c r="A1008" s="21">
        <f>RRG趋势计算!A1007</f>
        <v>46031</v>
      </c>
      <c r="B1008" s="1" t="str">
        <f>RRG趋势计算!H1007</f>
        <v>滞后</v>
      </c>
      <c r="C1008" s="1" t="str">
        <f>价格指标计算!R1008</f>
        <v>便宜</v>
      </c>
      <c r="D1008" s="1" t="str">
        <f>RRG趋势计算!F1007</f>
        <v>下降</v>
      </c>
      <c r="E1008" s="1" t="str">
        <f t="shared" si="45"/>
        <v>空仓</v>
      </c>
      <c r="F1008" s="1" t="str">
        <f t="shared" si="46"/>
        <v>趋势滞后+下降,空仓</v>
      </c>
      <c r="G1008" s="20" t="str">
        <f t="shared" si="47"/>
        <v>空仓</v>
      </c>
      <c r="I1008" s="1">
        <f>价格指标计算!B1008</f>
        <v>2.4167000000000001</v>
      </c>
      <c r="J1008" s="1">
        <f>价格指标计算!Q1008</f>
        <v>0.66149999999999998</v>
      </c>
      <c r="K1008" s="1">
        <f>RRG趋势计算!D1007</f>
        <v>-0.31061254455575504</v>
      </c>
      <c r="L1008" s="1">
        <f>RRG趋势计算!G1007</f>
        <v>-3.1438069457156992E-3</v>
      </c>
    </row>
    <row r="1009" spans="1:12">
      <c r="A1009" s="21">
        <f>RRG趋势计算!A1008</f>
        <v>46034</v>
      </c>
      <c r="B1009" s="1" t="str">
        <f>RRG趋势计算!H1008</f>
        <v>改善</v>
      </c>
      <c r="C1009" s="1" t="str">
        <f>价格指标计算!R1009</f>
        <v>便宜</v>
      </c>
      <c r="D1009" s="1" t="str">
        <f>RRG趋势计算!F1008</f>
        <v>下降</v>
      </c>
      <c r="E1009" s="1" t="str">
        <f t="shared" si="45"/>
        <v>持仓</v>
      </c>
      <c r="F1009" s="1" t="str">
        <f t="shared" si="46"/>
        <v>趋势尚可+下降,持有</v>
      </c>
      <c r="G1009" s="20" t="str">
        <f t="shared" si="47"/>
        <v>持仓</v>
      </c>
      <c r="I1009" s="1">
        <f>价格指标计算!B1009</f>
        <v>2.4142000000000001</v>
      </c>
      <c r="J1009" s="1">
        <f>价格指标计算!Q1009</f>
        <v>0.67549999999999999</v>
      </c>
      <c r="K1009" s="1">
        <f>RRG趋势计算!D1008</f>
        <v>-0.225669433239295</v>
      </c>
      <c r="L1009" s="1">
        <f>RRG趋势计算!G1008</f>
        <v>9.4080535034102297E-2</v>
      </c>
    </row>
    <row r="1010" spans="1:12">
      <c r="A1010" s="21">
        <f>RRG趋势计算!A1009</f>
        <v>46035</v>
      </c>
      <c r="B1010" s="1" t="str">
        <f>RRG趋势计算!H1009</f>
        <v>改善</v>
      </c>
      <c r="C1010" s="1" t="str">
        <f>价格指标计算!R1010</f>
        <v>便宜</v>
      </c>
      <c r="D1010" s="1" t="str">
        <f>RRG趋势计算!F1009</f>
        <v>下降</v>
      </c>
      <c r="E1010" s="1" t="str">
        <f t="shared" si="45"/>
        <v>持仓</v>
      </c>
      <c r="F1010" s="1" t="str">
        <f t="shared" si="46"/>
        <v>趋势尚可+下降,持有</v>
      </c>
      <c r="G1010" s="20" t="str">
        <f t="shared" si="47"/>
        <v>持仓</v>
      </c>
      <c r="I1010" s="1">
        <f>价格指标计算!B1010</f>
        <v>2.4024000000000001</v>
      </c>
      <c r="J1010" s="1">
        <f>价格指标计算!Q1010</f>
        <v>0.63200000000000001</v>
      </c>
      <c r="K1010" s="1">
        <f>RRG趋势计算!D1009</f>
        <v>-0.19878312291156108</v>
      </c>
      <c r="L1010" s="1">
        <f>RRG趋势计算!G1009</f>
        <v>0.13906364270883653</v>
      </c>
    </row>
    <row r="1011" spans="1:12">
      <c r="A1011" s="21">
        <f>RRG趋势计算!A1010</f>
        <v>46036</v>
      </c>
      <c r="B1011" s="1" t="str">
        <f>RRG趋势计算!H1010</f>
        <v>改善</v>
      </c>
      <c r="C1011" s="1" t="str">
        <f>价格指标计算!R1011</f>
        <v>便宜</v>
      </c>
      <c r="D1011" s="1" t="str">
        <f>RRG趋势计算!F1010</f>
        <v>下降</v>
      </c>
      <c r="E1011" s="1" t="str">
        <f t="shared" si="45"/>
        <v>持仓</v>
      </c>
      <c r="F1011" s="1" t="str">
        <f t="shared" si="46"/>
        <v>趋势尚可+下降,持有</v>
      </c>
      <c r="G1011" s="20" t="str">
        <f t="shared" si="47"/>
        <v>持仓</v>
      </c>
      <c r="I1011" s="1">
        <f>价格指标计算!B1011</f>
        <v>2.4009999999999998</v>
      </c>
      <c r="J1011" s="1">
        <f>价格指标计算!Q1011</f>
        <v>0.67349999999999999</v>
      </c>
      <c r="K1011" s="1">
        <f>RRG趋势计算!D1010</f>
        <v>-0.13897944224451342</v>
      </c>
      <c r="L1011" s="1">
        <f>RRG趋势计算!G1010</f>
        <v>0.21329173887336683</v>
      </c>
    </row>
    <row r="1012" spans="1:12">
      <c r="A1012" s="21">
        <f>RRG趋势计算!A1011</f>
        <v>46037</v>
      </c>
      <c r="B1012" s="1" t="str">
        <f>RRG趋势计算!H1011</f>
        <v>改善</v>
      </c>
      <c r="C1012" s="1" t="str">
        <f>价格指标计算!R1012</f>
        <v>便宜</v>
      </c>
      <c r="D1012" s="1" t="str">
        <f>RRG趋势计算!F1011</f>
        <v>下降</v>
      </c>
      <c r="E1012" s="1" t="str">
        <f t="shared" si="45"/>
        <v>持仓</v>
      </c>
      <c r="F1012" s="1" t="str">
        <f t="shared" si="46"/>
        <v>趋势尚可+下降,持有</v>
      </c>
      <c r="G1012" s="20" t="str">
        <f t="shared" si="47"/>
        <v>持仓</v>
      </c>
      <c r="I1012" s="1">
        <f>价格指标计算!B1012</f>
        <v>2.4037000000000002</v>
      </c>
      <c r="J1012" s="1">
        <f>价格指标计算!Q1012</f>
        <v>0.67149999999999999</v>
      </c>
      <c r="K1012" s="1">
        <f>RRG趋势计算!D1011</f>
        <v>-6.0686459055836472E-2</v>
      </c>
      <c r="L1012" s="1">
        <f>RRG趋势计算!G1011</f>
        <v>0.25067757425999426</v>
      </c>
    </row>
    <row r="1013" spans="1:12">
      <c r="A1013" s="21">
        <f>RRG趋势计算!A1012</f>
        <v>46038</v>
      </c>
      <c r="B1013" s="1" t="str">
        <f>RRG趋势计算!H1012</f>
        <v>改善</v>
      </c>
      <c r="C1013" s="1" t="str">
        <f>价格指标计算!R1013</f>
        <v>便宜</v>
      </c>
      <c r="D1013" s="1" t="str">
        <f>RRG趋势计算!F1012</f>
        <v>下降</v>
      </c>
      <c r="E1013" s="1" t="str">
        <f t="shared" si="45"/>
        <v>持仓</v>
      </c>
      <c r="F1013" s="1" t="str">
        <f t="shared" si="46"/>
        <v>趋势尚可+下降,持有</v>
      </c>
      <c r="G1013" s="20" t="str">
        <f t="shared" si="47"/>
        <v>持仓</v>
      </c>
      <c r="I1013" s="1">
        <f>价格指标计算!B1013</f>
        <v>2.3994</v>
      </c>
      <c r="J1013" s="1">
        <f>价格指标计算!Q1013</f>
        <v>0.6895</v>
      </c>
      <c r="K1013" s="1">
        <f>RRG趋势计算!D1012</f>
        <v>-4.7495657804486058E-3</v>
      </c>
      <c r="L1013" s="1">
        <f>RRG趋势计算!G1012</f>
        <v>0.40609236758483158</v>
      </c>
    </row>
    <row r="1014" spans="1:12">
      <c r="A1014" s="21">
        <f>RRG趋势计算!A1013</f>
        <v>46041</v>
      </c>
      <c r="B1014" s="1" t="str">
        <f>RRG趋势计算!H1013</f>
        <v>领先</v>
      </c>
      <c r="C1014" s="1" t="str">
        <f>价格指标计算!R1014</f>
        <v>便宜</v>
      </c>
      <c r="D1014" s="1" t="str">
        <f>RRG趋势计算!F1013</f>
        <v>下降</v>
      </c>
      <c r="E1014" s="1" t="str">
        <f t="shared" si="45"/>
        <v>持仓</v>
      </c>
      <c r="F1014" s="1" t="str">
        <f t="shared" si="46"/>
        <v>趋势尚可+下降,持有</v>
      </c>
      <c r="G1014" s="20" t="str">
        <f t="shared" si="47"/>
        <v>持仓</v>
      </c>
      <c r="I1014" s="1">
        <f>价格指标计算!B1014</f>
        <v>2.3895</v>
      </c>
      <c r="J1014" s="1">
        <f>价格指标计算!Q1014</f>
        <v>0.65149999999999997</v>
      </c>
      <c r="K1014" s="1">
        <f>RRG趋势计算!D1013</f>
        <v>2.4609039484047024E-2</v>
      </c>
      <c r="L1014" s="1">
        <f>RRG趋势计算!G1013</f>
        <v>0.44355599431809001</v>
      </c>
    </row>
    <row r="1015" spans="1:12">
      <c r="A1015" s="21">
        <f>RRG趋势计算!A1014</f>
        <v>46042</v>
      </c>
      <c r="B1015" s="1" t="str">
        <f>RRG趋势计算!H1014</f>
        <v>领先</v>
      </c>
      <c r="C1015" s="1" t="str">
        <f>价格指标计算!R1015</f>
        <v>便宜</v>
      </c>
      <c r="D1015" s="1" t="str">
        <f>RRG趋势计算!F1014</f>
        <v>下降</v>
      </c>
      <c r="E1015" s="1" t="str">
        <f t="shared" si="45"/>
        <v>持仓</v>
      </c>
      <c r="F1015" s="1" t="str">
        <f t="shared" si="46"/>
        <v>趋势尚可+下降,持有</v>
      </c>
      <c r="G1015" s="20" t="str">
        <f t="shared" si="47"/>
        <v>持仓</v>
      </c>
      <c r="I1015" s="1">
        <f>价格指标计算!B1015</f>
        <v>2.3734000000000002</v>
      </c>
      <c r="J1015" s="1">
        <f>价格指标计算!Q1015</f>
        <v>0.63</v>
      </c>
      <c r="K1015" s="1">
        <f>RRG趋势计算!D1014</f>
        <v>0.11944467133964132</v>
      </c>
      <c r="L1015" s="1">
        <f>RRG趋势计算!G1014</f>
        <v>0.52060532695596962</v>
      </c>
    </row>
    <row r="1016" spans="1:12">
      <c r="A1016" s="21">
        <f>RRG趋势计算!A1015</f>
        <v>46043</v>
      </c>
      <c r="B1016" s="1" t="str">
        <f>RRG趋势计算!H1015</f>
        <v>领先</v>
      </c>
      <c r="C1016" s="1" t="str">
        <f>价格指标计算!R1016</f>
        <v>中性</v>
      </c>
      <c r="D1016" s="1" t="str">
        <f>RRG趋势计算!F1015</f>
        <v>下降</v>
      </c>
      <c r="E1016" s="1" t="str">
        <f t="shared" si="45"/>
        <v>持仓</v>
      </c>
      <c r="F1016" s="1" t="str">
        <f t="shared" si="46"/>
        <v>趋势尚可+下降,持有</v>
      </c>
      <c r="G1016" s="20" t="str">
        <f t="shared" si="47"/>
        <v>持仓</v>
      </c>
      <c r="I1016" s="1">
        <f>价格指标计算!B1016</f>
        <v>2.3504</v>
      </c>
      <c r="J1016" s="1">
        <f>价格指标计算!Q1016</f>
        <v>0.53350000000000009</v>
      </c>
      <c r="K1016" s="1">
        <f>RRG趋势计算!D1015</f>
        <v>0.2363113777026582</v>
      </c>
      <c r="L1016" s="1">
        <f>RRG趋势计算!G1015</f>
        <v>0.57332959740989953</v>
      </c>
    </row>
    <row r="1017" spans="1:12">
      <c r="A1017" s="21">
        <f>RRG趋势计算!A1016</f>
        <v>46044</v>
      </c>
      <c r="B1017" s="1" t="str">
        <f>RRG趋势计算!H1016</f>
        <v>领先</v>
      </c>
      <c r="C1017" s="1" t="str">
        <f>价格指标计算!R1017</f>
        <v>中性</v>
      </c>
      <c r="D1017" s="1" t="str">
        <f>RRG趋势计算!F1016</f>
        <v>下降</v>
      </c>
      <c r="E1017" s="1" t="str">
        <f t="shared" si="45"/>
        <v>持仓</v>
      </c>
      <c r="F1017" s="1" t="str">
        <f t="shared" si="46"/>
        <v>趋势尚可+下降,持有</v>
      </c>
      <c r="G1017" s="20" t="str">
        <f t="shared" si="47"/>
        <v>持仓</v>
      </c>
      <c r="I1017" s="1">
        <f>价格指标计算!B1017</f>
        <v>2.3496999999999999</v>
      </c>
      <c r="J1017" s="1">
        <f>价格指标计算!Q1017</f>
        <v>0.496</v>
      </c>
      <c r="K1017" s="1">
        <f>RRG趋势计算!D1016</f>
        <v>0.25869485958069927</v>
      </c>
      <c r="L1017" s="1">
        <f>RRG趋势计算!G1016</f>
        <v>0.62676718658433161</v>
      </c>
    </row>
    <row r="1018" spans="1:12">
      <c r="A1018" s="21">
        <f>RRG趋势计算!A1017</f>
        <v>46045</v>
      </c>
      <c r="B1018" s="1" t="str">
        <f>RRG趋势计算!H1017</f>
        <v>领先</v>
      </c>
      <c r="C1018" s="1" t="str">
        <f>价格指标计算!R1018</f>
        <v>中性</v>
      </c>
      <c r="D1018" s="1" t="str">
        <f>RRG趋势计算!F1017</f>
        <v>下降</v>
      </c>
      <c r="E1018" s="1" t="str">
        <f t="shared" si="45"/>
        <v>持仓</v>
      </c>
      <c r="F1018" s="1" t="str">
        <f t="shared" si="46"/>
        <v>趋势尚可+下降,持有</v>
      </c>
      <c r="G1018" s="20" t="str">
        <f t="shared" si="47"/>
        <v>持仓</v>
      </c>
      <c r="I1018" s="1">
        <f>价格指标计算!B1018</f>
        <v>2.3445</v>
      </c>
      <c r="J1018" s="1">
        <f>价格指标计算!Q1018</f>
        <v>0.51350000000000007</v>
      </c>
      <c r="K1018" s="1">
        <f>RRG趋势计算!D1017</f>
        <v>0.2636190262759408</v>
      </c>
      <c r="L1018" s="1">
        <f>RRG趋势计算!G1017</f>
        <v>0.65533573547661428</v>
      </c>
    </row>
    <row r="1019" spans="1:12">
      <c r="A1019" s="21">
        <f>RRG趋势计算!A1018</f>
        <v>46048</v>
      </c>
      <c r="B1019" s="1" t="str">
        <f>RRG趋势计算!H1018</f>
        <v>领先</v>
      </c>
      <c r="C1019" s="1" t="str">
        <f>价格指标计算!R1019</f>
        <v>中性</v>
      </c>
      <c r="D1019" s="1" t="str">
        <f>RRG趋势计算!F1018</f>
        <v>下降</v>
      </c>
      <c r="E1019" s="1" t="str">
        <f t="shared" si="45"/>
        <v>持仓</v>
      </c>
      <c r="F1019" s="1" t="str">
        <f t="shared" si="46"/>
        <v>趋势尚可+下降,持有</v>
      </c>
      <c r="G1019" s="20" t="str">
        <f t="shared" si="47"/>
        <v>持仓</v>
      </c>
      <c r="I1019" s="1">
        <f>价格指标计算!B1019</f>
        <v>2.3433999999999999</v>
      </c>
      <c r="J1019" s="1">
        <f>价格指标计算!Q1019</f>
        <v>0.50750000000000006</v>
      </c>
      <c r="K1019" s="1">
        <f>RRG趋势计算!D1018</f>
        <v>0.27457164267539191</v>
      </c>
      <c r="L1019" s="1">
        <f>RRG趋势计算!G1018</f>
        <v>0.67328297615653065</v>
      </c>
    </row>
    <row r="1020" spans="1:12">
      <c r="A1020" s="21">
        <f>RRG趋势计算!A1019</f>
        <v>46049</v>
      </c>
      <c r="B1020" s="1" t="str">
        <f>RRG趋势计算!H1019</f>
        <v>领先</v>
      </c>
      <c r="C1020" s="1" t="str">
        <f>价格指标计算!R1020</f>
        <v>中性</v>
      </c>
      <c r="D1020" s="1" t="str">
        <f>RRG趋势计算!F1019</f>
        <v>下降</v>
      </c>
      <c r="E1020" s="1" t="str">
        <f t="shared" si="45"/>
        <v>持仓</v>
      </c>
      <c r="F1020" s="1" t="str">
        <f t="shared" si="46"/>
        <v>趋势尚可+下降,持有</v>
      </c>
      <c r="G1020" s="20" t="str">
        <f t="shared" si="47"/>
        <v>持仓</v>
      </c>
      <c r="I1020" s="1">
        <f>价格指标计算!B1020</f>
        <v>2.3437999999999999</v>
      </c>
      <c r="J1020" s="1">
        <f>价格指标计算!Q1020</f>
        <v>0.49350000000000005</v>
      </c>
      <c r="K1020" s="1">
        <f>RRG趋势计算!D1019</f>
        <v>0.32646661538213717</v>
      </c>
      <c r="L1020" s="1">
        <f>RRG趋势计算!G1019</f>
        <v>0.68046569360239451</v>
      </c>
    </row>
    <row r="1021" spans="1:12">
      <c r="A1021" s="21">
        <f>RRG趋势计算!A1020</f>
        <v>46050</v>
      </c>
      <c r="B1021" s="1" t="str">
        <f>RRG趋势计算!H1020</f>
        <v>领先</v>
      </c>
      <c r="C1021" s="1" t="str">
        <f>价格指标计算!R1021</f>
        <v>中性</v>
      </c>
      <c r="D1021" s="1" t="str">
        <f>RRG趋势计算!F1020</f>
        <v>下降</v>
      </c>
      <c r="E1021" s="1" t="str">
        <f t="shared" si="45"/>
        <v>持仓</v>
      </c>
      <c r="F1021" s="1" t="str">
        <f t="shared" si="46"/>
        <v>趋势尚可+下降,持有</v>
      </c>
      <c r="G1021" s="20" t="str">
        <f t="shared" si="47"/>
        <v>持仓</v>
      </c>
      <c r="I1021" s="1">
        <f>价格指标计算!B1021</f>
        <v>2.3245</v>
      </c>
      <c r="J1021" s="1">
        <f>价格指标计算!Q1021</f>
        <v>0.43999999999999995</v>
      </c>
      <c r="K1021" s="1">
        <f>RRG趋势计算!D1020</f>
        <v>0.34902612769651675</v>
      </c>
      <c r="L1021" s="1">
        <f>RRG趋势计算!G1020</f>
        <v>0.6596386722522718</v>
      </c>
    </row>
    <row r="1022" spans="1:12">
      <c r="A1022" s="21">
        <f>RRG趋势计算!A1021</f>
        <v>46051</v>
      </c>
      <c r="B1022" s="1" t="str">
        <f>RRG趋势计算!H1021</f>
        <v>领先</v>
      </c>
      <c r="C1022" s="1" t="str">
        <f>价格指标计算!R1022</f>
        <v>中性</v>
      </c>
      <c r="D1022" s="1" t="str">
        <f>RRG趋势计算!F1021</f>
        <v>下降</v>
      </c>
      <c r="E1022" s="1" t="str">
        <f t="shared" si="45"/>
        <v>持仓</v>
      </c>
      <c r="F1022" s="1" t="str">
        <f t="shared" si="46"/>
        <v>趋势尚可+下降,持有</v>
      </c>
      <c r="G1022" s="20" t="str">
        <f t="shared" si="47"/>
        <v>持仓</v>
      </c>
      <c r="I1022" s="1">
        <f>价格指标计算!B1022</f>
        <v>2.3174999999999999</v>
      </c>
      <c r="J1022" s="1">
        <f>价格指标计算!Q1022</f>
        <v>0.40100000000000002</v>
      </c>
      <c r="K1022" s="1">
        <f>RRG趋势计算!D1021</f>
        <v>0.41259517821383707</v>
      </c>
      <c r="L1022" s="1">
        <f>RRG趋势计算!G1021</f>
        <v>0.63826461145313207</v>
      </c>
    </row>
    <row r="1023" spans="1:12">
      <c r="A1023" s="21">
        <f>RRG趋势计算!A1022</f>
        <v>46052</v>
      </c>
      <c r="B1023" s="1" t="str">
        <f>RRG趋势计算!H1022</f>
        <v>领先</v>
      </c>
      <c r="C1023" s="1" t="str">
        <f>价格指标计算!R1023</f>
        <v>中性</v>
      </c>
      <c r="D1023" s="1" t="str">
        <f>RRG趋势计算!F1022</f>
        <v>下降</v>
      </c>
      <c r="E1023" s="1" t="str">
        <f t="shared" si="45"/>
        <v>持仓</v>
      </c>
      <c r="F1023" s="1" t="str">
        <f t="shared" si="46"/>
        <v>趋势尚可+下降,持有</v>
      </c>
      <c r="G1023" s="20" t="str">
        <f t="shared" si="47"/>
        <v>持仓</v>
      </c>
      <c r="I1023" s="1">
        <f>价格指标计算!B1023</f>
        <v>2.3148</v>
      </c>
      <c r="J1023" s="1">
        <f>价格指标计算!Q1023</f>
        <v>0.39300000000000002</v>
      </c>
      <c r="K1023" s="1">
        <f>RRG趋势计算!D1022</f>
        <v>0.41930621580505978</v>
      </c>
      <c r="L1023" s="1">
        <f>RRG趋势计算!G1022</f>
        <v>0.61808933871662086</v>
      </c>
    </row>
    <row r="1024" spans="1:12">
      <c r="A1024" s="21">
        <f>RRG趋势计算!A1023</f>
        <v>46055</v>
      </c>
      <c r="B1024" s="1" t="str">
        <f>RRG趋势计算!H1023</f>
        <v>领先</v>
      </c>
      <c r="C1024" s="1" t="str">
        <f>价格指标计算!R1024</f>
        <v>中性</v>
      </c>
      <c r="D1024" s="1" t="str">
        <f>RRG趋势计算!F1023</f>
        <v>上升</v>
      </c>
      <c r="E1024" s="1" t="str">
        <f t="shared" si="45"/>
        <v>持仓</v>
      </c>
      <c r="F1024" s="1" t="str">
        <f t="shared" si="46"/>
        <v>趋势上升,趋势溢价持有</v>
      </c>
      <c r="G1024" s="20" t="str">
        <f t="shared" si="47"/>
        <v>持仓</v>
      </c>
      <c r="I1024" s="1">
        <f>价格指标计算!B1024</f>
        <v>2.3050000000000002</v>
      </c>
      <c r="J1024" s="1">
        <f>价格指标计算!Q1024</f>
        <v>0.35149999999999998</v>
      </c>
      <c r="K1024" s="1">
        <f>RRG趋势计算!D1023</f>
        <v>0.4698766182512859</v>
      </c>
      <c r="L1024" s="1">
        <f>RRG趋势计算!G1023</f>
        <v>0.60885606049579932</v>
      </c>
    </row>
    <row r="1025" spans="1:12">
      <c r="A1025" s="21">
        <f>RRG趋势计算!A1024</f>
        <v>46056</v>
      </c>
      <c r="B1025" s="1" t="str">
        <f>RRG趋势计算!H1024</f>
        <v>领先</v>
      </c>
      <c r="C1025" s="1" t="str">
        <f>价格指标计算!R1025</f>
        <v>中性</v>
      </c>
      <c r="D1025" s="1" t="str">
        <f>RRG趋势计算!F1024</f>
        <v>上升</v>
      </c>
      <c r="E1025" s="1" t="str">
        <f t="shared" si="45"/>
        <v>持仓</v>
      </c>
      <c r="F1025" s="1" t="str">
        <f t="shared" si="46"/>
        <v>趋势上升,趋势溢价持有</v>
      </c>
      <c r="G1025" s="20" t="str">
        <f t="shared" si="47"/>
        <v>持仓</v>
      </c>
      <c r="I1025" s="1">
        <f>价格指标计算!B1025</f>
        <v>2.3081</v>
      </c>
      <c r="J1025" s="1">
        <f>价格指标计算!Q1025</f>
        <v>0.371</v>
      </c>
      <c r="K1025" s="1">
        <f>RRG趋势计算!D1024</f>
        <v>0.44653505923897274</v>
      </c>
      <c r="L1025" s="1">
        <f>RRG趋势计算!G1024</f>
        <v>0.50722151829480921</v>
      </c>
    </row>
    <row r="1026" spans="1:12">
      <c r="A1026" s="21">
        <f>RRG趋势计算!A1025</f>
        <v>46057</v>
      </c>
      <c r="B1026" s="1" t="str">
        <f>RRG趋势计算!H1025</f>
        <v>领先</v>
      </c>
      <c r="C1026" s="1" t="str">
        <f>价格指标计算!R1026</f>
        <v>中性</v>
      </c>
      <c r="D1026" s="1" t="str">
        <f>RRG趋势计算!F1025</f>
        <v>上升</v>
      </c>
      <c r="E1026" s="1" t="str">
        <f t="shared" si="45"/>
        <v>持仓</v>
      </c>
      <c r="F1026" s="1" t="str">
        <f t="shared" si="46"/>
        <v>趋势上升,趋势溢价持有</v>
      </c>
      <c r="G1026" s="20" t="str">
        <f t="shared" si="47"/>
        <v>持仓</v>
      </c>
      <c r="I1026" s="1">
        <f>价格指标计算!B1026</f>
        <v>2.3075000000000001</v>
      </c>
      <c r="J1026" s="1">
        <f>价格指标计算!Q1026</f>
        <v>0.36299999999999999</v>
      </c>
      <c r="K1026" s="1">
        <f>RRG趋势计算!D1025</f>
        <v>0.4363876106411313</v>
      </c>
      <c r="L1026" s="1">
        <f>RRG趋势计算!G1025</f>
        <v>0.4411371764215799</v>
      </c>
    </row>
    <row r="1027" spans="1:12">
      <c r="A1027" s="21">
        <f>RRG趋势计算!A1026</f>
        <v>46058</v>
      </c>
      <c r="B1027" s="1" t="str">
        <f>RRG趋势计算!H1026</f>
        <v>领先</v>
      </c>
      <c r="C1027" s="1" t="str">
        <f>价格指标计算!R1027</f>
        <v>中性</v>
      </c>
      <c r="D1027" s="1" t="str">
        <f>RRG趋势计算!F1026</f>
        <v>上升</v>
      </c>
      <c r="E1027" s="1" t="str">
        <f t="shared" si="45"/>
        <v>持仓</v>
      </c>
      <c r="F1027" s="1" t="str">
        <f t="shared" si="46"/>
        <v>趋势上升,趋势溢价持有</v>
      </c>
      <c r="G1027" s="20" t="str">
        <f t="shared" si="47"/>
        <v>持仓</v>
      </c>
      <c r="I1027" s="1">
        <f>价格指标计算!B1027</f>
        <v>2.3045</v>
      </c>
      <c r="J1027" s="1">
        <f>价格指标计算!Q1027</f>
        <v>0.379</v>
      </c>
      <c r="K1027" s="1">
        <f>RRG趋势计算!D1026</f>
        <v>0.42469791750077146</v>
      </c>
      <c r="L1027" s="1">
        <f>RRG趋势计算!G1026</f>
        <v>0.40008887801672444</v>
      </c>
    </row>
    <row r="1028" spans="1:12">
      <c r="A1028" s="21">
        <f>RRG趋势计算!A1027</f>
        <v>46059</v>
      </c>
      <c r="B1028" s="1" t="str">
        <f>RRG趋势计算!H1027</f>
        <v>领先</v>
      </c>
      <c r="C1028" s="1" t="str">
        <f>价格指标计算!R1028</f>
        <v>中性</v>
      </c>
      <c r="D1028" s="1" t="str">
        <f>RRG趋势计算!F1027</f>
        <v>上升</v>
      </c>
      <c r="E1028" s="1" t="str">
        <f t="shared" si="45"/>
        <v>持仓</v>
      </c>
      <c r="F1028" s="1" t="str">
        <f t="shared" si="46"/>
        <v>趋势上升,趋势溢价持有</v>
      </c>
      <c r="G1028" s="20" t="str">
        <f t="shared" si="47"/>
        <v>持仓</v>
      </c>
      <c r="I1028" s="1">
        <f>价格指标计算!B1028</f>
        <v>2.3109000000000002</v>
      </c>
      <c r="J1028" s="1">
        <f>价格指标计算!Q1028</f>
        <v>0.44800000000000001</v>
      </c>
      <c r="K1028" s="1">
        <f>RRG趋势计算!D1027</f>
        <v>0.44382345509768051</v>
      </c>
      <c r="L1028" s="1">
        <f>RRG趋势计算!G1027</f>
        <v>0.32437878375803919</v>
      </c>
    </row>
    <row r="1029" spans="1:12">
      <c r="A1029" s="21">
        <f>RRG趋势计算!A1028</f>
        <v>46062</v>
      </c>
      <c r="B1029" s="1" t="str">
        <f>RRG趋势计算!H1028</f>
        <v>领先</v>
      </c>
      <c r="C1029" s="1" t="str">
        <f>价格指标计算!R1029</f>
        <v>中性</v>
      </c>
      <c r="D1029" s="1" t="str">
        <f>RRG趋势计算!F1028</f>
        <v>上升</v>
      </c>
      <c r="E1029" s="1" t="str">
        <f t="shared" ref="E1029:E1092" si="48">IF(OR(B1029="",C1029="",D1029=""),"",IF(D1029="上升","持仓",IF(AND(B1029="减弱",C1029="贵"),"空仓",IF(AND(B1029="减弱",C1029="中性"),"空仓",IF(AND(B1029="改善",C1029="贵"),"空仓",IF(B1029="滞后","空仓","持仓"))))))</f>
        <v>持仓</v>
      </c>
      <c r="F1029" s="1" t="str">
        <f t="shared" ref="F1029:F1092" si="49">IF(OR(B1029="",C1029="",D1029=""),"",IF(D1029="上升","趋势上升,趋势溢价持有",IF(AND(B1029="减弱",C1029="贵"),"趋势减弱+价格贵+下降,卖出",IF(AND(B1029="减弱",C1029="中性"),"趋势减弱+中性+下降,卖出预警",IF(AND(B1029="改善",C1029="贵"),"趋势改善+贵+下降,卖出",IF(B1029="滞后","趋势滞后+下降,空仓","趋势尚可+下降,持有"))))))</f>
        <v>趋势上升,趋势溢价持有</v>
      </c>
      <c r="G1029" s="20" t="str">
        <f t="shared" ref="G1029:G1092" si="50">E1029</f>
        <v>持仓</v>
      </c>
      <c r="I1029" s="1">
        <f>价格指标计算!B1029</f>
        <v>2.3010999999999999</v>
      </c>
      <c r="J1029" s="1">
        <f>价格指标计算!Q1029</f>
        <v>0.4405</v>
      </c>
      <c r="K1029" s="1">
        <f>RRG趋势计算!D1028</f>
        <v>0.49795711395179687</v>
      </c>
      <c r="L1029" s="1">
        <f>RRG趋势计算!G1028</f>
        <v>0.26164573624913867</v>
      </c>
    </row>
    <row r="1030" spans="1:12">
      <c r="A1030" s="21">
        <f>RRG趋势计算!A1029</f>
        <v>46063</v>
      </c>
      <c r="B1030" s="1" t="str">
        <f>RRG趋势计算!H1029</f>
        <v>领先</v>
      </c>
      <c r="C1030" s="1" t="str">
        <f>价格指标计算!R1030</f>
        <v>中性</v>
      </c>
      <c r="D1030" s="1" t="str">
        <f>RRG趋势计算!F1029</f>
        <v>上升</v>
      </c>
      <c r="E1030" s="1" t="str">
        <f t="shared" si="48"/>
        <v>持仓</v>
      </c>
      <c r="F1030" s="1" t="str">
        <f t="shared" si="49"/>
        <v>趋势上升,趋势溢价持有</v>
      </c>
      <c r="G1030" s="20" t="str">
        <f t="shared" si="50"/>
        <v>持仓</v>
      </c>
      <c r="I1030" s="1">
        <f>价格指标计算!B1030</f>
        <v>2.2904</v>
      </c>
      <c r="J1030" s="1">
        <f>价格指标计算!Q1030</f>
        <v>0.3785</v>
      </c>
      <c r="K1030" s="1">
        <f>RRG趋势计算!D1029</f>
        <v>0.49506629040132477</v>
      </c>
      <c r="L1030" s="1">
        <f>RRG趋势计算!G1029</f>
        <v>0.23637143082062551</v>
      </c>
    </row>
    <row r="1031" spans="1:12">
      <c r="A1031" s="21">
        <f>RRG趋势计算!A1030</f>
        <v>46064</v>
      </c>
      <c r="B1031" s="1" t="str">
        <f>RRG趋势计算!H1030</f>
        <v>领先</v>
      </c>
      <c r="C1031" s="1" t="str">
        <f>价格指标计算!R1031</f>
        <v>中性</v>
      </c>
      <c r="D1031" s="1" t="str">
        <f>RRG趋势计算!F1030</f>
        <v>上升</v>
      </c>
      <c r="E1031" s="1" t="str">
        <f t="shared" si="48"/>
        <v>持仓</v>
      </c>
      <c r="F1031" s="1" t="str">
        <f t="shared" si="49"/>
        <v>趋势上升,趋势溢价持有</v>
      </c>
      <c r="G1031" s="20" t="str">
        <f t="shared" si="50"/>
        <v>持仓</v>
      </c>
      <c r="I1031" s="1">
        <f>价格指标计算!B1031</f>
        <v>2.2827000000000002</v>
      </c>
      <c r="J1031" s="1">
        <f>价格指标计算!Q1031</f>
        <v>0.36899999999999999</v>
      </c>
      <c r="K1031" s="1">
        <f>RRG趋势计算!D1030</f>
        <v>0.58909146038457205</v>
      </c>
      <c r="L1031" s="1">
        <f>RRG趋势计算!G1030</f>
        <v>0.32547243410863125</v>
      </c>
    </row>
    <row r="1032" spans="1:12">
      <c r="A1032" s="21">
        <f>RRG趋势计算!A1031</f>
        <v>46065</v>
      </c>
      <c r="B1032" s="1" t="str">
        <f>RRG趋势计算!H1031</f>
        <v>领先</v>
      </c>
      <c r="C1032" s="1" t="str">
        <f>价格指标计算!R1032</f>
        <v>中性</v>
      </c>
      <c r="D1032" s="1" t="str">
        <f>RRG趋势计算!F1031</f>
        <v>上升</v>
      </c>
      <c r="E1032" s="1" t="str">
        <f t="shared" si="48"/>
        <v>持仓</v>
      </c>
      <c r="F1032" s="1" t="str">
        <f t="shared" si="49"/>
        <v>趋势上升,趋势溢价持有</v>
      </c>
      <c r="G1032" s="20" t="str">
        <f t="shared" si="50"/>
        <v>持仓</v>
      </c>
      <c r="I1032" s="1">
        <f>价格指标计算!B1032</f>
        <v>2.2808000000000002</v>
      </c>
      <c r="J1032" s="1">
        <f>价格指标计算!Q1032</f>
        <v>0.379</v>
      </c>
      <c r="K1032" s="1">
        <f>RRG趋势计算!D1031</f>
        <v>0.62204577501094871</v>
      </c>
      <c r="L1032" s="1">
        <f>RRG趋势计算!G1031</f>
        <v>0.3474741323355568</v>
      </c>
    </row>
    <row r="1033" spans="1:12">
      <c r="A1033" s="21">
        <f>RRG趋势计算!A1032</f>
        <v>46066</v>
      </c>
      <c r="B1033" s="1" t="str">
        <f>RRG趋势计算!H1032</f>
        <v>领先</v>
      </c>
      <c r="C1033" s="1" t="str">
        <f>价格指标计算!R1033</f>
        <v>中性</v>
      </c>
      <c r="D1033" s="1" t="str">
        <f>RRG趋势计算!F1032</f>
        <v>上升</v>
      </c>
      <c r="E1033" s="1" t="str">
        <f t="shared" si="48"/>
        <v>持仓</v>
      </c>
      <c r="F1033" s="1" t="str">
        <f t="shared" si="49"/>
        <v>趋势上升,趋势溢价持有</v>
      </c>
      <c r="G1033" s="20" t="str">
        <f t="shared" si="50"/>
        <v>持仓</v>
      </c>
      <c r="I1033" s="1">
        <f>价格指标计算!B1033</f>
        <v>2.2722000000000002</v>
      </c>
      <c r="J1033" s="1">
        <f>价格指标计算!Q1033</f>
        <v>0.32600000000000001</v>
      </c>
      <c r="K1033" s="1">
        <f>RRG趋势计算!D1032</f>
        <v>0.68866196539529856</v>
      </c>
      <c r="L1033" s="1">
        <f>RRG趋势计算!G1032</f>
        <v>0.36219535001316139</v>
      </c>
    </row>
    <row r="1034" spans="1:12">
      <c r="A1034" s="21">
        <f>RRG趋势计算!A1033</f>
        <v>46067</v>
      </c>
      <c r="B1034" s="1" t="str">
        <f>RRG趋势计算!H1033</f>
        <v>领先</v>
      </c>
      <c r="C1034" s="1" t="str">
        <f>价格指标计算!R1034</f>
        <v>中性</v>
      </c>
      <c r="D1034" s="1" t="str">
        <f>RRG趋势计算!F1033</f>
        <v>上升</v>
      </c>
      <c r="E1034" s="1" t="str">
        <f t="shared" si="48"/>
        <v>持仓</v>
      </c>
      <c r="F1034" s="1" t="str">
        <f t="shared" si="49"/>
        <v>趋势上升,趋势溢价持有</v>
      </c>
      <c r="G1034" s="20" t="str">
        <f t="shared" si="50"/>
        <v>持仓</v>
      </c>
      <c r="I1034" s="1">
        <f>价格指标计算!B1034</f>
        <v>2.2722000000000002</v>
      </c>
      <c r="J1034" s="1">
        <f>价格指标计算!Q1034</f>
        <v>0.32950000000000002</v>
      </c>
      <c r="K1034" s="1">
        <f>RRG趋势计算!D1033</f>
        <v>0.66737369919707135</v>
      </c>
      <c r="L1034" s="1">
        <f>RRG趋势计算!G1033</f>
        <v>0.31834757150055459</v>
      </c>
    </row>
    <row r="1035" spans="1:12">
      <c r="A1035" s="21">
        <f>RRG趋势计算!A1034</f>
        <v>46077</v>
      </c>
      <c r="B1035" s="1" t="str">
        <f>RRG趋势计算!H1034</f>
        <v>领先</v>
      </c>
      <c r="C1035" s="1" t="str">
        <f>价格指标计算!R1035</f>
        <v>中性</v>
      </c>
      <c r="D1035" s="1" t="str">
        <f>RRG趋势计算!F1034</f>
        <v>上升</v>
      </c>
      <c r="E1035" s="1" t="str">
        <f t="shared" si="48"/>
        <v>持仓</v>
      </c>
      <c r="F1035" s="1" t="str">
        <f t="shared" si="49"/>
        <v>趋势上升,趋势溢价持有</v>
      </c>
      <c r="G1035" s="20" t="str">
        <f t="shared" si="50"/>
        <v>持仓</v>
      </c>
      <c r="I1035" s="1">
        <f>价格指标计算!B1035</f>
        <v>2.2673999999999999</v>
      </c>
      <c r="J1035" s="1">
        <f>价格指标计算!Q1035</f>
        <v>0.314</v>
      </c>
      <c r="K1035" s="1">
        <f>RRG趋势计算!D1034</f>
        <v>0.69936124268741295</v>
      </c>
      <c r="L1035" s="1">
        <f>RRG趋势计算!G1034</f>
        <v>0.28676606447357589</v>
      </c>
    </row>
    <row r="1036" spans="1:12">
      <c r="A1036" s="21">
        <f>RRG趋势计算!A1035</f>
        <v>46078</v>
      </c>
      <c r="B1036" s="1" t="str">
        <f>RRG趋势计算!H1035</f>
        <v>领先</v>
      </c>
      <c r="C1036" s="1" t="str">
        <f>价格指标计算!R1036</f>
        <v>中性</v>
      </c>
      <c r="D1036" s="1" t="str">
        <f>RRG趋势计算!F1035</f>
        <v>上升</v>
      </c>
      <c r="E1036" s="1" t="str">
        <f t="shared" si="48"/>
        <v>持仓</v>
      </c>
      <c r="F1036" s="1" t="str">
        <f t="shared" si="49"/>
        <v>趋势上升,趋势溢价持有</v>
      </c>
      <c r="G1036" s="20" t="str">
        <f t="shared" si="50"/>
        <v>持仓</v>
      </c>
      <c r="I1036" s="1">
        <f>价格指标计算!B1036</f>
        <v>2.2726999999999999</v>
      </c>
      <c r="J1036" s="1">
        <f>价格指标计算!Q1036</f>
        <v>0.312</v>
      </c>
      <c r="K1036" s="1">
        <f>RRG趋势计算!D1035</f>
        <v>0.65234520923942441</v>
      </c>
      <c r="L1036" s="1">
        <f>RRG趋势计算!G1035</f>
        <v>0.23303899343436463</v>
      </c>
    </row>
    <row r="1037" spans="1:12">
      <c r="A1037" s="21">
        <f>RRG趋势计算!A1036</f>
        <v>46079</v>
      </c>
      <c r="B1037" s="1" t="str">
        <f>RRG趋势计算!H1036</f>
        <v>领先</v>
      </c>
      <c r="C1037" s="1" t="str">
        <f>价格指标计算!R1037</f>
        <v>中性</v>
      </c>
      <c r="D1037" s="1" t="str">
        <f>RRG趋势计算!F1036</f>
        <v>上升</v>
      </c>
      <c r="E1037" s="1" t="str">
        <f t="shared" si="48"/>
        <v>持仓</v>
      </c>
      <c r="F1037" s="1" t="str">
        <f t="shared" si="49"/>
        <v>趋势上升,趋势溢价持有</v>
      </c>
      <c r="G1037" s="20" t="str">
        <f t="shared" si="50"/>
        <v>持仓</v>
      </c>
      <c r="I1037" s="1">
        <f>价格指标计算!B1037</f>
        <v>2.2867000000000002</v>
      </c>
      <c r="J1037" s="1">
        <f>价格指标计算!Q1037</f>
        <v>0.39100000000000001</v>
      </c>
      <c r="K1037" s="1">
        <f>RRG趋势计算!D1036</f>
        <v>0.55815911611731828</v>
      </c>
      <c r="L1037" s="1">
        <f>RRG趋势计算!G1036</f>
        <v>8.8282497866032372E-2</v>
      </c>
    </row>
    <row r="1038" spans="1:12">
      <c r="A1038" s="21">
        <f>RRG趋势计算!A1037</f>
        <v>46080</v>
      </c>
      <c r="B1038" s="1" t="str">
        <f>RRG趋势计算!H1037</f>
        <v>领先</v>
      </c>
      <c r="C1038" s="1" t="str">
        <f>价格指标计算!R1038</f>
        <v>中性</v>
      </c>
      <c r="D1038" s="1" t="str">
        <f>RRG趋势计算!F1037</f>
        <v>上升</v>
      </c>
      <c r="E1038" s="1" t="str">
        <f t="shared" si="48"/>
        <v>持仓</v>
      </c>
      <c r="F1038" s="1" t="str">
        <f t="shared" si="49"/>
        <v>趋势上升,趋势溢价持有</v>
      </c>
      <c r="G1038" s="20" t="str">
        <f t="shared" si="50"/>
        <v>持仓</v>
      </c>
      <c r="I1038" s="1">
        <f>价格指标计算!B1038</f>
        <v>2.2774999999999999</v>
      </c>
      <c r="J1038" s="1">
        <f>价格指标计算!Q1038</f>
        <v>0.34699999999999998</v>
      </c>
      <c r="K1038" s="1">
        <f>RRG趋势计算!D1037</f>
        <v>0.54670074885347919</v>
      </c>
      <c r="L1038" s="1">
        <f>RRG趋势计算!G1037</f>
        <v>0.10016568961450645</v>
      </c>
    </row>
    <row r="1039" spans="1:12">
      <c r="A1039" s="21">
        <f>RRG趋势计算!A1038</f>
        <v>46081</v>
      </c>
      <c r="B1039" s="1" t="str">
        <f>RRG趋势计算!H1038</f>
        <v>领先</v>
      </c>
      <c r="C1039" s="1" t="str">
        <f>价格指标计算!R1039</f>
        <v>中性</v>
      </c>
      <c r="D1039" s="1" t="str">
        <f>RRG趋势计算!F1038</f>
        <v>上升</v>
      </c>
      <c r="E1039" s="1" t="str">
        <f t="shared" si="48"/>
        <v>持仓</v>
      </c>
      <c r="F1039" s="1" t="str">
        <f t="shared" si="49"/>
        <v>趋势上升,趋势溢价持有</v>
      </c>
      <c r="G1039" s="20" t="str">
        <f t="shared" si="50"/>
        <v>持仓</v>
      </c>
      <c r="I1039" s="1">
        <f>价格指标计算!B1039</f>
        <v>2.2726000000000002</v>
      </c>
      <c r="J1039" s="1">
        <f>价格指标计算!Q1039</f>
        <v>0.34150000000000003</v>
      </c>
      <c r="K1039" s="1">
        <f>RRG趋势计算!D1038</f>
        <v>0.54012176000024503</v>
      </c>
      <c r="L1039" s="1">
        <f>RRG趋势计算!G1038</f>
        <v>0.10373414935911374</v>
      </c>
    </row>
    <row r="1040" spans="1:12">
      <c r="A1040" s="21">
        <f>RRG趋势计算!A1039</f>
        <v>46083</v>
      </c>
      <c r="B1040" s="1" t="str">
        <f>RRG趋势计算!H1039</f>
        <v>领先</v>
      </c>
      <c r="C1040" s="1" t="str">
        <f>价格指标计算!R1040</f>
        <v>中性</v>
      </c>
      <c r="D1040" s="1" t="str">
        <f>RRG趋势计算!F1039</f>
        <v>上升</v>
      </c>
      <c r="E1040" s="1" t="str">
        <f t="shared" si="48"/>
        <v>持仓</v>
      </c>
      <c r="F1040" s="1" t="str">
        <f t="shared" si="49"/>
        <v>趋势上升,趋势溢价持有</v>
      </c>
      <c r="G1040" s="20" t="str">
        <f t="shared" si="50"/>
        <v>持仓</v>
      </c>
      <c r="I1040" s="1">
        <f>价格指标计算!B1040</f>
        <v>2.2688999999999999</v>
      </c>
      <c r="J1040" s="1">
        <f>价格指标计算!Q1040</f>
        <v>0.33950000000000002</v>
      </c>
      <c r="K1040" s="1">
        <f>RRG趋势计算!D1039</f>
        <v>0.58387152620558158</v>
      </c>
      <c r="L1040" s="1">
        <f>RRG趋势计算!G1039</f>
        <v>0.15917360870481012</v>
      </c>
    </row>
    <row r="1041" spans="1:12">
      <c r="A1041" s="21">
        <f>RRG趋势计算!A1040</f>
        <v>46084</v>
      </c>
      <c r="B1041" s="1" t="str">
        <f>RRG趋势计算!H1040</f>
        <v>领先</v>
      </c>
      <c r="C1041" s="1" t="str">
        <f>价格指标计算!R1041</f>
        <v>中性</v>
      </c>
      <c r="D1041" s="1" t="str">
        <f>RRG趋势计算!F1040</f>
        <v>上升</v>
      </c>
      <c r="E1041" s="1" t="str">
        <f t="shared" si="48"/>
        <v>持仓</v>
      </c>
      <c r="F1041" s="1" t="str">
        <f t="shared" si="49"/>
        <v>趋势上升,趋势溢价持有</v>
      </c>
      <c r="G1041" s="20" t="str">
        <f t="shared" si="50"/>
        <v>持仓</v>
      </c>
      <c r="I1041" s="1">
        <f>价格指标计算!B1041</f>
        <v>2.2599999999999998</v>
      </c>
      <c r="J1041" s="1">
        <f>价格指标计算!Q1041</f>
        <v>0.30599999999999999</v>
      </c>
      <c r="K1041" s="1">
        <f>RRG趋势计算!D1040</f>
        <v>0.59323246222786619</v>
      </c>
      <c r="L1041" s="1">
        <f>RRG趋势计算!G1040</f>
        <v>0.14940900713018568</v>
      </c>
    </row>
    <row r="1042" spans="1:12">
      <c r="A1042" s="21">
        <f>RRG趋势计算!A1041</f>
        <v>46085</v>
      </c>
      <c r="B1042" s="1" t="str">
        <f>RRG趋势计算!H1041</f>
        <v>领先</v>
      </c>
      <c r="C1042" s="1" t="str">
        <f>价格指标计算!R1042</f>
        <v>中性</v>
      </c>
      <c r="D1042" s="1" t="str">
        <f>RRG趋势计算!F1041</f>
        <v>上升</v>
      </c>
      <c r="E1042" s="1" t="str">
        <f t="shared" si="48"/>
        <v>持仓</v>
      </c>
      <c r="F1042" s="1" t="str">
        <f t="shared" si="49"/>
        <v>趋势上升,趋势溢价持有</v>
      </c>
      <c r="G1042" s="20" t="str">
        <f t="shared" si="50"/>
        <v>持仓</v>
      </c>
      <c r="I1042" s="1">
        <f>价格指标计算!B1042</f>
        <v>2.2576999999999998</v>
      </c>
      <c r="J1042" s="1">
        <f>价格指标计算!Q1042</f>
        <v>0.34350000000000003</v>
      </c>
      <c r="K1042" s="1">
        <f>RRG趋势计算!D1041</f>
        <v>0.63192374787930383</v>
      </c>
      <c r="L1042" s="1">
        <f>RRG趋势计算!G1041</f>
        <v>0.13396663392750696</v>
      </c>
    </row>
    <row r="1043" spans="1:12">
      <c r="A1043" s="21">
        <f>RRG趋势计算!A1042</f>
        <v>46086</v>
      </c>
      <c r="B1043" s="1" t="str">
        <f>RRG趋势计算!H1042</f>
        <v>领先</v>
      </c>
      <c r="C1043" s="1" t="str">
        <f>价格指标计算!R1043</f>
        <v>中性</v>
      </c>
      <c r="D1043" s="1" t="str">
        <f>RRG趋势计算!F1042</f>
        <v>上升</v>
      </c>
      <c r="E1043" s="1" t="str">
        <f t="shared" si="48"/>
        <v>持仓</v>
      </c>
      <c r="F1043" s="1" t="str">
        <f t="shared" si="49"/>
        <v>趋势上升,趋势溢价持有</v>
      </c>
      <c r="G1043" s="20" t="str">
        <f t="shared" si="50"/>
        <v>持仓</v>
      </c>
      <c r="I1043" s="1">
        <f>价格指标计算!B1043</f>
        <v>2.2522000000000002</v>
      </c>
      <c r="J1043" s="1">
        <f>价格指标计算!Q1043</f>
        <v>0.31950000000000001</v>
      </c>
      <c r="K1043" s="1">
        <f>RRG趋势计算!D1042</f>
        <v>0.63105794268465409</v>
      </c>
      <c r="L1043" s="1">
        <f>RRG趋势计算!G1042</f>
        <v>0.13599165228332932</v>
      </c>
    </row>
    <row r="1044" spans="1:12">
      <c r="A1044" s="21">
        <f>RRG趋势计算!A1043</f>
        <v>46087</v>
      </c>
      <c r="B1044" s="1" t="str">
        <f>RRG趋势计算!H1043</f>
        <v>减弱</v>
      </c>
      <c r="C1044" s="1" t="str">
        <f>价格指标计算!R1044</f>
        <v>中性</v>
      </c>
      <c r="D1044" s="1" t="str">
        <f>RRG趋势计算!F1043</f>
        <v>上升</v>
      </c>
      <c r="E1044" s="1" t="str">
        <f t="shared" si="48"/>
        <v>持仓</v>
      </c>
      <c r="F1044" s="1" t="str">
        <f t="shared" si="49"/>
        <v>趋势上升,趋势溢价持有</v>
      </c>
      <c r="G1044" s="20" t="str">
        <f t="shared" si="50"/>
        <v>持仓</v>
      </c>
      <c r="I1044" s="1">
        <f>价格指标计算!B1044</f>
        <v>2.2513000000000001</v>
      </c>
      <c r="J1044" s="1">
        <f>价格指标计算!Q1044</f>
        <v>0.3095</v>
      </c>
      <c r="K1044" s="1">
        <f>RRG趋势计算!D1043</f>
        <v>0.58906634782305289</v>
      </c>
      <c r="L1044" s="1">
        <f>RRG趋势计算!G1043</f>
        <v>-2.5112561519158305E-5</v>
      </c>
    </row>
    <row r="1045" spans="1:12">
      <c r="A1045" s="21">
        <f>RRG趋势计算!A1044</f>
        <v>46090</v>
      </c>
      <c r="B1045" s="1" t="str">
        <f>RRG趋势计算!H1044</f>
        <v>减弱</v>
      </c>
      <c r="C1045" s="1" t="str">
        <f>价格指标计算!R1045</f>
        <v>中性</v>
      </c>
      <c r="D1045" s="1" t="str">
        <f>RRG趋势计算!F1044</f>
        <v>上升</v>
      </c>
      <c r="E1045" s="1" t="str">
        <f t="shared" si="48"/>
        <v>持仓</v>
      </c>
      <c r="F1045" s="1" t="str">
        <f t="shared" si="49"/>
        <v>趋势上升,趋势溢价持有</v>
      </c>
      <c r="G1045" s="20" t="str">
        <f t="shared" si="50"/>
        <v>持仓</v>
      </c>
      <c r="I1045" s="1">
        <f>价格指标计算!B1045</f>
        <v>2.2509999999999999</v>
      </c>
      <c r="J1045" s="1">
        <f>价格指标计算!Q1045</f>
        <v>0.2205</v>
      </c>
      <c r="K1045" s="1">
        <f>RRG趋势计算!D1044</f>
        <v>0.48070793158292435</v>
      </c>
      <c r="L1045" s="1">
        <f>RRG趋势计算!G1044</f>
        <v>-0.14133784342802436</v>
      </c>
    </row>
    <row r="1046" spans="1:12">
      <c r="A1046" s="21">
        <f>RRG趋势计算!A1045</f>
        <v>46091</v>
      </c>
      <c r="B1046" s="1" t="str">
        <f>RRG趋势计算!H1045</f>
        <v>减弱</v>
      </c>
      <c r="C1046" s="1" t="str">
        <f>价格指标计算!R1046</f>
        <v>中性</v>
      </c>
      <c r="D1046" s="1" t="str">
        <f>RRG趋势计算!F1045</f>
        <v>上升</v>
      </c>
      <c r="E1046" s="1" t="str">
        <f t="shared" si="48"/>
        <v>持仓</v>
      </c>
      <c r="F1046" s="1" t="str">
        <f t="shared" si="49"/>
        <v>趋势上升,趋势溢价持有</v>
      </c>
      <c r="G1046" s="20" t="str">
        <f t="shared" si="50"/>
        <v>持仓</v>
      </c>
      <c r="I1046" s="1">
        <f>价格指标计算!B1046</f>
        <v>2.2501000000000002</v>
      </c>
      <c r="J1046" s="1">
        <f>价格指标计算!Q1046</f>
        <v>0.2225</v>
      </c>
      <c r="K1046" s="1">
        <f>RRG趋势计算!D1045</f>
        <v>0.43529939375734905</v>
      </c>
      <c r="L1046" s="1">
        <f>RRG趋势计算!G1045</f>
        <v>-0.25336257163794951</v>
      </c>
    </row>
    <row r="1047" spans="1:12">
      <c r="A1047" s="21">
        <f>RRG趋势计算!A1046</f>
        <v>46092</v>
      </c>
      <c r="B1047" s="1" t="str">
        <f>RRG趋势计算!H1046</f>
        <v>减弱</v>
      </c>
      <c r="C1047" s="1" t="str">
        <f>价格指标计算!R1047</f>
        <v>中性</v>
      </c>
      <c r="D1047" s="1" t="str">
        <f>RRG趋势计算!F1046</f>
        <v>上升</v>
      </c>
      <c r="E1047" s="1" t="str">
        <f t="shared" si="48"/>
        <v>持仓</v>
      </c>
      <c r="F1047" s="1" t="str">
        <f t="shared" si="49"/>
        <v>趋势上升,趋势溢价持有</v>
      </c>
      <c r="G1047" s="20" t="str">
        <f t="shared" si="50"/>
        <v>持仓</v>
      </c>
      <c r="I1047" s="1">
        <f>价格指标计算!B1047</f>
        <v>2.2469000000000001</v>
      </c>
      <c r="J1047" s="1">
        <f>价格指标计算!Q1047</f>
        <v>0.20700000000000002</v>
      </c>
      <c r="K1047" s="1">
        <f>RRG趋势计算!D1046</f>
        <v>0.35207135287744773</v>
      </c>
      <c r="L1047" s="1">
        <f>RRG趋势计算!G1046</f>
        <v>-0.31530234631962362</v>
      </c>
    </row>
    <row r="1048" spans="1:12">
      <c r="A1048" s="21">
        <f>RRG趋势计算!A1047</f>
        <v>46093</v>
      </c>
      <c r="B1048" s="1" t="str">
        <f>RRG趋势计算!H1047</f>
        <v>减弱</v>
      </c>
      <c r="C1048" s="1" t="str">
        <f>价格指标计算!R1048</f>
        <v>中性</v>
      </c>
      <c r="D1048" s="1" t="str">
        <f>RRG趋势计算!F1047</f>
        <v>上升</v>
      </c>
      <c r="E1048" s="1" t="str">
        <f t="shared" si="48"/>
        <v>持仓</v>
      </c>
      <c r="F1048" s="1" t="str">
        <f t="shared" si="49"/>
        <v>趋势上升,趋势溢价持有</v>
      </c>
      <c r="G1048" s="20" t="str">
        <f t="shared" si="50"/>
        <v>持仓</v>
      </c>
      <c r="I1048" s="1">
        <f>价格指标计算!B1048</f>
        <v>2.2461000000000002</v>
      </c>
      <c r="J1048" s="1">
        <f>价格指标计算!Q1048</f>
        <v>0.28200000000000003</v>
      </c>
      <c r="K1048" s="1">
        <f>RRG趋势计算!D1047</f>
        <v>0.30013112519979845</v>
      </c>
      <c r="L1048" s="1">
        <f>RRG趋势计算!G1047</f>
        <v>-0.3992301174876145</v>
      </c>
    </row>
    <row r="1049" spans="1:12">
      <c r="A1049" s="21">
        <f>RRG趋势计算!A1048</f>
        <v>46094</v>
      </c>
      <c r="B1049" s="1" t="str">
        <f>RRG趋势计算!H1048</f>
        <v>减弱</v>
      </c>
      <c r="C1049" s="1" t="str">
        <f>价格指标计算!R1049</f>
        <v>中性</v>
      </c>
      <c r="D1049" s="1" t="str">
        <f>RRG趋势计算!F1048</f>
        <v>上升</v>
      </c>
      <c r="E1049" s="1" t="str">
        <f t="shared" si="48"/>
        <v>持仓</v>
      </c>
      <c r="F1049" s="1" t="str">
        <f t="shared" si="49"/>
        <v>趋势上升,趋势溢价持有</v>
      </c>
      <c r="G1049" s="20" t="str">
        <f t="shared" si="50"/>
        <v>持仓</v>
      </c>
      <c r="I1049" s="1">
        <f>价格指标计算!B1049</f>
        <v>2.2452999999999999</v>
      </c>
      <c r="J1049" s="1">
        <f>价格指标计算!Q1049</f>
        <v>0.27800000000000002</v>
      </c>
      <c r="K1049" s="1">
        <f>RRG趋势计算!D1048</f>
        <v>0.27378282044376867</v>
      </c>
      <c r="L1049" s="1">
        <f>RRG趋势计算!G1048</f>
        <v>-0.37856238879565574</v>
      </c>
    </row>
    <row r="1050" spans="1:12">
      <c r="A1050" s="21">
        <f>RRG趋势计算!A1049</f>
        <v>46097</v>
      </c>
      <c r="B1050" s="1" t="str">
        <f>RRG趋势计算!H1049</f>
        <v>减弱</v>
      </c>
      <c r="C1050" s="1" t="str">
        <f>价格指标计算!R1050</f>
        <v>中性</v>
      </c>
      <c r="D1050" s="1" t="str">
        <f>RRG趋势计算!F1049</f>
        <v>上升</v>
      </c>
      <c r="E1050" s="1" t="str">
        <f t="shared" si="48"/>
        <v>持仓</v>
      </c>
      <c r="F1050" s="1" t="str">
        <f t="shared" si="49"/>
        <v>趋势上升,趋势溢价持有</v>
      </c>
      <c r="G1050" s="20" t="str">
        <f t="shared" si="50"/>
        <v>持仓</v>
      </c>
      <c r="I1050" s="1">
        <f>价格指标计算!B1050</f>
        <v>2.2519</v>
      </c>
      <c r="J1050" s="1">
        <f>价格指标计算!Q1050</f>
        <v>0.28999999999999998</v>
      </c>
      <c r="K1050" s="1">
        <f>RRG趋势计算!D1049</f>
        <v>0.20591083386625186</v>
      </c>
      <c r="L1050" s="1">
        <f>RRG趋势计算!G1049</f>
        <v>-0.35224828225106641</v>
      </c>
    </row>
    <row r="1051" spans="1:12">
      <c r="A1051" s="21">
        <f>RRG趋势计算!A1050</f>
        <v>46098</v>
      </c>
      <c r="B1051" s="1" t="str">
        <f>RRG趋势计算!H1050</f>
        <v>减弱</v>
      </c>
      <c r="C1051" s="1" t="str">
        <f>价格指标计算!R1051</f>
        <v>中性</v>
      </c>
      <c r="D1051" s="1" t="str">
        <f>RRG趋势计算!F1050</f>
        <v>上升</v>
      </c>
      <c r="E1051" s="1" t="str">
        <f t="shared" si="48"/>
        <v>持仓</v>
      </c>
      <c r="F1051" s="1" t="str">
        <f t="shared" si="49"/>
        <v>趋势上升,趋势溢价持有</v>
      </c>
      <c r="G1051" s="20" t="str">
        <f t="shared" si="50"/>
        <v>持仓</v>
      </c>
      <c r="I1051" s="1">
        <f>价格指标计算!B1051</f>
        <v>2.2414999999999998</v>
      </c>
      <c r="J1051" s="1">
        <f>价格指标计算!Q1051</f>
        <v>0.26</v>
      </c>
      <c r="K1051" s="1">
        <f>RRG趋势计算!D1050</f>
        <v>0.19133071751740172</v>
      </c>
      <c r="L1051" s="1">
        <f>RRG趋势计算!G1050</f>
        <v>-0.35537003133607747</v>
      </c>
    </row>
    <row r="1052" spans="1:12">
      <c r="A1052" s="21">
        <f>RRG趋势计算!A1051</f>
        <v>46099</v>
      </c>
      <c r="B1052" s="1" t="str">
        <f>RRG趋势计算!H1051</f>
        <v>减弱</v>
      </c>
      <c r="C1052" s="1" t="str">
        <f>价格指标计算!R1052</f>
        <v>中性</v>
      </c>
      <c r="D1052" s="1" t="str">
        <f>RRG趋势计算!F1051</f>
        <v>上升</v>
      </c>
      <c r="E1052" s="1" t="str">
        <f t="shared" si="48"/>
        <v>持仓</v>
      </c>
      <c r="F1052" s="1" t="str">
        <f t="shared" si="49"/>
        <v>趋势上升,趋势溢价持有</v>
      </c>
      <c r="G1052" s="20" t="str">
        <f t="shared" si="50"/>
        <v>持仓</v>
      </c>
      <c r="I1052" s="1">
        <f>价格指标计算!B1052</f>
        <v>2.2440000000000002</v>
      </c>
      <c r="J1052" s="1">
        <f>价格指标计算!Q1052</f>
        <v>0.33750000000000002</v>
      </c>
      <c r="K1052" s="1">
        <f>RRG趋势计算!D1051</f>
        <v>0.16560902246676168</v>
      </c>
      <c r="L1052" s="1">
        <f>RRG趋势计算!G1051</f>
        <v>-0.37451273753348335</v>
      </c>
    </row>
    <row r="1053" spans="1:12">
      <c r="A1053" s="21">
        <f>RRG趋势计算!A1052</f>
        <v>46100</v>
      </c>
      <c r="B1053" s="1" t="str">
        <f>RRG趋势计算!H1052</f>
        <v>减弱</v>
      </c>
      <c r="C1053" s="1" t="str">
        <f>价格指标计算!R1053</f>
        <v>中性</v>
      </c>
      <c r="D1053" s="1" t="str">
        <f>RRG趋势计算!F1052</f>
        <v>上升</v>
      </c>
      <c r="E1053" s="1" t="str">
        <f t="shared" si="48"/>
        <v>持仓</v>
      </c>
      <c r="F1053" s="1" t="str">
        <f t="shared" si="49"/>
        <v>趋势上升,趋势溢价持有</v>
      </c>
      <c r="G1053" s="20" t="str">
        <f t="shared" si="50"/>
        <v>持仓</v>
      </c>
      <c r="I1053" s="1">
        <f>价格指标计算!B1053</f>
        <v>2.2418999999999998</v>
      </c>
      <c r="J1053" s="1">
        <f>价格指标计算!Q1053</f>
        <v>0.32950000000000002</v>
      </c>
      <c r="K1053" s="1">
        <f>RRG趋势计算!D1052</f>
        <v>0.15028446534142148</v>
      </c>
      <c r="L1053" s="1">
        <f>RRG趋势计算!G1052</f>
        <v>-0.4335870608641601</v>
      </c>
    </row>
    <row r="1054" spans="1:12">
      <c r="A1054" s="21">
        <f>RRG趋势计算!A1053</f>
        <v>46101</v>
      </c>
      <c r="B1054" s="1" t="str">
        <f>RRG趋势计算!H1053</f>
        <v>减弱</v>
      </c>
      <c r="C1054" s="1" t="str">
        <f>价格指标计算!R1054</f>
        <v>中性</v>
      </c>
      <c r="D1054" s="1" t="str">
        <f>RRG趋势计算!F1053</f>
        <v>上升</v>
      </c>
      <c r="E1054" s="1" t="str">
        <f t="shared" si="48"/>
        <v>持仓</v>
      </c>
      <c r="F1054" s="1" t="str">
        <f t="shared" si="49"/>
        <v>趋势上升,趋势溢价持有</v>
      </c>
      <c r="G1054" s="20" t="str">
        <f t="shared" si="50"/>
        <v>持仓</v>
      </c>
      <c r="I1054" s="1">
        <f>价格指标计算!B1054</f>
        <v>2.2427999999999999</v>
      </c>
      <c r="J1054" s="1">
        <f>价格指标计算!Q1054</f>
        <v>0.34499999999999997</v>
      </c>
      <c r="K1054" s="1">
        <f>RRG趋势计算!D1053</f>
        <v>9.1367831498012642E-2</v>
      </c>
      <c r="L1054" s="1">
        <f>RRG趋势计算!G1053</f>
        <v>-0.50186463072985354</v>
      </c>
    </row>
    <row r="1055" spans="1:12">
      <c r="A1055" s="21">
        <f>RRG趋势计算!A1054</f>
        <v>46104</v>
      </c>
      <c r="B1055" s="1" t="str">
        <f>RRG趋势计算!H1054</f>
        <v>减弱</v>
      </c>
      <c r="C1055" s="1" t="str">
        <f>价格指标计算!R1055</f>
        <v>中性</v>
      </c>
      <c r="D1055" s="1" t="str">
        <f>RRG趋势计算!F1054</f>
        <v>上升</v>
      </c>
      <c r="E1055" s="1" t="str">
        <f t="shared" si="48"/>
        <v>持仓</v>
      </c>
      <c r="F1055" s="1" t="str">
        <f t="shared" si="49"/>
        <v>趋势上升,趋势溢价持有</v>
      </c>
      <c r="G1055" s="20" t="str">
        <f t="shared" si="50"/>
        <v>持仓</v>
      </c>
      <c r="I1055" s="1">
        <f>价格指标计算!B1055</f>
        <v>2.2673999999999999</v>
      </c>
      <c r="J1055" s="1">
        <f>价格指标计算!Q1055</f>
        <v>0.45200000000000001</v>
      </c>
      <c r="K1055" s="1">
        <f>RRG趋势计算!D1054</f>
        <v>4.2238427835461501E-2</v>
      </c>
      <c r="L1055" s="1">
        <f>RRG趋势计算!G1054</f>
        <v>-0.58968532004384233</v>
      </c>
    </row>
    <row r="1056" spans="1:12">
      <c r="A1056" s="21">
        <f>RRG趋势计算!A1055</f>
        <v>46105</v>
      </c>
      <c r="B1056" s="1" t="str">
        <f>RRG趋势计算!H1055</f>
        <v>减弱</v>
      </c>
      <c r="C1056" s="1" t="str">
        <f>价格指标计算!R1056</f>
        <v>中性</v>
      </c>
      <c r="D1056" s="1" t="str">
        <f>RRG趋势计算!F1055</f>
        <v>上升</v>
      </c>
      <c r="E1056" s="1" t="str">
        <f t="shared" si="48"/>
        <v>持仓</v>
      </c>
      <c r="F1056" s="1" t="str">
        <f t="shared" si="49"/>
        <v>趋势上升,趋势溢价持有</v>
      </c>
      <c r="G1056" s="20" t="str">
        <f t="shared" si="50"/>
        <v>持仓</v>
      </c>
      <c r="I1056" s="1">
        <f>价格指标计算!B1056</f>
        <v>2.2599999999999998</v>
      </c>
      <c r="J1056" s="1">
        <f>价格指标计算!Q1056</f>
        <v>0.42800000000000005</v>
      </c>
      <c r="K1056" s="1">
        <f>RRG趋势计算!D1055</f>
        <v>1.4184983752474345E-2</v>
      </c>
      <c r="L1056" s="1">
        <f>RRG趋势计算!G1055</f>
        <v>-0.61687295893217975</v>
      </c>
    </row>
    <row r="1057" spans="1:12">
      <c r="A1057" s="21">
        <f>RRG趋势计算!A1056</f>
        <v>46106</v>
      </c>
      <c r="B1057" s="1" t="str">
        <f>RRG趋势计算!H1056</f>
        <v>减弱</v>
      </c>
      <c r="C1057" s="1" t="str">
        <f>价格指标计算!R1057</f>
        <v>中性</v>
      </c>
      <c r="D1057" s="1" t="str">
        <f>RRG趋势计算!F1056</f>
        <v>上升</v>
      </c>
      <c r="E1057" s="1" t="str">
        <f t="shared" si="48"/>
        <v>持仓</v>
      </c>
      <c r="F1057" s="1" t="str">
        <f t="shared" si="49"/>
        <v>趋势上升,趋势溢价持有</v>
      </c>
      <c r="G1057" s="20" t="str">
        <f t="shared" si="50"/>
        <v>持仓</v>
      </c>
      <c r="I1057" s="1">
        <f>价格指标计算!B1057</f>
        <v>2.2498999999999998</v>
      </c>
      <c r="J1057" s="1">
        <f>价格指标计算!Q1057</f>
        <v>0.34749999999999998</v>
      </c>
      <c r="K1057" s="1">
        <f>RRG趋势计算!D1056</f>
        <v>6.0937028553653683E-2</v>
      </c>
      <c r="L1057" s="1">
        <f>RRG趋势计算!G1056</f>
        <v>-0.52812931926939921</v>
      </c>
    </row>
    <row r="1058" spans="1:12">
      <c r="A1058" s="21">
        <f>RRG趋势计算!A1057</f>
        <v>46107</v>
      </c>
      <c r="B1058" s="1" t="str">
        <f>RRG趋势计算!H1057</f>
        <v>减弱</v>
      </c>
      <c r="C1058" s="1" t="str">
        <f>价格指标计算!R1058</f>
        <v>中性</v>
      </c>
      <c r="D1058" s="1" t="str">
        <f>RRG趋势计算!F1057</f>
        <v>上升</v>
      </c>
      <c r="E1058" s="1" t="str">
        <f t="shared" si="48"/>
        <v>持仓</v>
      </c>
      <c r="F1058" s="1" t="str">
        <f t="shared" si="49"/>
        <v>趋势上升,趋势溢价持有</v>
      </c>
      <c r="G1058" s="20" t="str">
        <f t="shared" si="50"/>
        <v>持仓</v>
      </c>
      <c r="I1058" s="1">
        <f>价格指标计算!B1058</f>
        <v>2.2463000000000002</v>
      </c>
      <c r="J1058" s="1">
        <f>价格指标计算!Q1058</f>
        <v>0.32350000000000001</v>
      </c>
      <c r="K1058" s="1">
        <f>RRG趋势计算!D1057</f>
        <v>8.8037640240790083E-2</v>
      </c>
      <c r="L1058" s="1">
        <f>RRG趋势计算!G1057</f>
        <v>-0.39267029134213427</v>
      </c>
    </row>
    <row r="1059" spans="1:12">
      <c r="A1059" s="21">
        <f>RRG趋势计算!A1058</f>
        <v>46108</v>
      </c>
      <c r="B1059" s="1" t="str">
        <f>RRG趋势计算!H1058</f>
        <v>减弱</v>
      </c>
      <c r="C1059" s="1" t="str">
        <f>价格指标计算!R1059</f>
        <v>中性</v>
      </c>
      <c r="D1059" s="1" t="str">
        <f>RRG趋势计算!F1058</f>
        <v>上升</v>
      </c>
      <c r="E1059" s="1" t="str">
        <f t="shared" si="48"/>
        <v>持仓</v>
      </c>
      <c r="F1059" s="1" t="str">
        <f t="shared" si="49"/>
        <v>趋势上升,趋势溢价持有</v>
      </c>
      <c r="G1059" s="20" t="str">
        <f t="shared" si="50"/>
        <v>持仓</v>
      </c>
      <c r="I1059" s="1">
        <f>价格指标计算!B1059</f>
        <v>2.2439</v>
      </c>
      <c r="J1059" s="1">
        <f>价格指标计算!Q1059</f>
        <v>0.32150000000000001</v>
      </c>
      <c r="K1059" s="1">
        <f>RRG趋势计算!D1058</f>
        <v>0.13402825910076022</v>
      </c>
      <c r="L1059" s="1">
        <f>RRG趋势计算!G1058</f>
        <v>-0.30127113465658883</v>
      </c>
    </row>
    <row r="1060" spans="1:12">
      <c r="A1060" s="21">
        <f>RRG趋势计算!A1059</f>
        <v>46111</v>
      </c>
      <c r="B1060" s="1" t="str">
        <f>RRG趋势计算!H1059</f>
        <v>减弱</v>
      </c>
      <c r="C1060" s="1" t="str">
        <f>价格指标计算!R1060</f>
        <v>中性</v>
      </c>
      <c r="D1060" s="1" t="str">
        <f>RRG趋势计算!F1059</f>
        <v>上升</v>
      </c>
      <c r="E1060" s="1" t="str">
        <f t="shared" si="48"/>
        <v>持仓</v>
      </c>
      <c r="F1060" s="1" t="str">
        <f t="shared" si="49"/>
        <v>趋势上升,趋势溢价持有</v>
      </c>
      <c r="G1060" s="20" t="str">
        <f t="shared" si="50"/>
        <v>持仓</v>
      </c>
      <c r="I1060" s="1">
        <f>价格指标计算!B1060</f>
        <v>2.2528999999999999</v>
      </c>
      <c r="J1060" s="1">
        <f>价格指标计算!Q1060</f>
        <v>0.45999999999999996</v>
      </c>
      <c r="K1060" s="1">
        <f>RRG趋势计算!D1059</f>
        <v>0.15429293532365218</v>
      </c>
      <c r="L1060" s="1">
        <f>RRG趋势计算!G1059</f>
        <v>-0.19777841755379555</v>
      </c>
    </row>
    <row r="1061" spans="1:12">
      <c r="A1061" s="21">
        <f>RRG趋势计算!A1060</f>
        <v>46112</v>
      </c>
      <c r="B1061" s="1" t="str">
        <f>RRG趋势计算!H1060</f>
        <v>减弱</v>
      </c>
      <c r="C1061" s="1" t="str">
        <f>价格指标计算!R1061</f>
        <v>中性</v>
      </c>
      <c r="D1061" s="1" t="str">
        <f>RRG趋势计算!F1060</f>
        <v>上升</v>
      </c>
      <c r="E1061" s="1" t="str">
        <f t="shared" si="48"/>
        <v>持仓</v>
      </c>
      <c r="F1061" s="1" t="str">
        <f t="shared" si="49"/>
        <v>趋势上升,趋势溢价持有</v>
      </c>
      <c r="G1061" s="20" t="str">
        <f t="shared" si="50"/>
        <v>持仓</v>
      </c>
      <c r="I1061" s="1">
        <f>价格指标计算!B1061</f>
        <v>2.2389000000000001</v>
      </c>
      <c r="J1061" s="1">
        <f>价格指标计算!Q1061</f>
        <v>0.36699999999999999</v>
      </c>
      <c r="K1061" s="1">
        <f>RRG趋势计算!D1060</f>
        <v>0.17790256592800091</v>
      </c>
      <c r="L1061" s="1">
        <f>RRG趋势计算!G1060</f>
        <v>-0.12222855927179754</v>
      </c>
    </row>
    <row r="1062" spans="1:12">
      <c r="A1062" s="21">
        <f>RRG趋势计算!A1061</f>
        <v>46113</v>
      </c>
      <c r="B1062" s="1" t="str">
        <f>RRG趋势计算!H1061</f>
        <v>减弱</v>
      </c>
      <c r="C1062" s="1" t="str">
        <f>价格指标计算!R1062</f>
        <v>中性</v>
      </c>
      <c r="D1062" s="1" t="str">
        <f>RRG趋势计算!F1061</f>
        <v>上升</v>
      </c>
      <c r="E1062" s="1" t="str">
        <f t="shared" si="48"/>
        <v>持仓</v>
      </c>
      <c r="F1062" s="1" t="str">
        <f t="shared" si="49"/>
        <v>趋势上升,趋势溢价持有</v>
      </c>
      <c r="G1062" s="20" t="str">
        <f t="shared" si="50"/>
        <v>持仓</v>
      </c>
      <c r="I1062" s="1">
        <f>价格指标计算!B1062</f>
        <v>2.2606000000000002</v>
      </c>
      <c r="J1062" s="1">
        <f>价格指标计算!Q1062</f>
        <v>0.47749999999999998</v>
      </c>
      <c r="K1062" s="1">
        <f>RRG趋势计算!D1061</f>
        <v>0.16818757720047373</v>
      </c>
      <c r="L1062" s="1">
        <f>RRG趋势计算!G1061</f>
        <v>-0.10559524324329495</v>
      </c>
    </row>
    <row r="1063" spans="1:12">
      <c r="A1063" s="21">
        <f>RRG趋势计算!A1062</f>
        <v>46114</v>
      </c>
      <c r="B1063" s="1" t="str">
        <f>RRG趋势计算!H1062</f>
        <v>减弱</v>
      </c>
      <c r="C1063" s="1" t="str">
        <f>价格指标计算!R1063</f>
        <v>中性</v>
      </c>
      <c r="D1063" s="1" t="str">
        <f>RRG趋势计算!F1062</f>
        <v>上升</v>
      </c>
      <c r="E1063" s="1" t="str">
        <f t="shared" si="48"/>
        <v>持仓</v>
      </c>
      <c r="F1063" s="1" t="str">
        <f t="shared" si="49"/>
        <v>趋势上升,趋势溢价持有</v>
      </c>
      <c r="G1063" s="20" t="str">
        <f t="shared" si="50"/>
        <v>持仓</v>
      </c>
      <c r="I1063" s="1">
        <f>价格指标计算!B1063</f>
        <v>2.2656000000000001</v>
      </c>
      <c r="J1063" s="1">
        <f>价格指标计算!Q1063</f>
        <v>0.45800000000000002</v>
      </c>
      <c r="K1063" s="1">
        <f>RRG趋势计算!D1062</f>
        <v>0.14797356863569533</v>
      </c>
      <c r="L1063" s="1">
        <f>RRG趋势计算!G1062</f>
        <v>-5.7937265230556534E-2</v>
      </c>
    </row>
    <row r="1064" spans="1:12">
      <c r="A1064" s="21">
        <f>RRG趋势计算!A1063</f>
        <v>46115</v>
      </c>
      <c r="B1064" s="1" t="str">
        <f>RRG趋势计算!H1063</f>
        <v>领先</v>
      </c>
      <c r="C1064" s="1" t="str">
        <f>价格指标计算!R1064</f>
        <v>中性</v>
      </c>
      <c r="D1064" s="1" t="str">
        <f>RRG趋势计算!F1063</f>
        <v>上升</v>
      </c>
      <c r="E1064" s="1" t="str">
        <f t="shared" si="48"/>
        <v>持仓</v>
      </c>
      <c r="F1064" s="1" t="str">
        <f t="shared" si="49"/>
        <v>趋势上升,趋势溢价持有</v>
      </c>
      <c r="G1064" s="20" t="str">
        <f t="shared" si="50"/>
        <v>持仓</v>
      </c>
      <c r="I1064" s="1">
        <f>价格指标计算!B1064</f>
        <v>2.2498999999999998</v>
      </c>
      <c r="J1064" s="1">
        <f>价格指标计算!Q1064</f>
        <v>0.4345</v>
      </c>
      <c r="K1064" s="1">
        <f>RRG趋势计算!D1063</f>
        <v>0.20035767009751737</v>
      </c>
      <c r="L1064" s="1">
        <f>RRG趋势计算!G1063</f>
        <v>9.0269525801156547E-3</v>
      </c>
    </row>
    <row r="1065" spans="1:12">
      <c r="A1065" s="21">
        <f>RRG趋势计算!A1064</f>
        <v>46119</v>
      </c>
      <c r="B1065" s="1" t="str">
        <f>RRG趋势计算!H1064</f>
        <v>领先</v>
      </c>
      <c r="C1065" s="1" t="str">
        <f>价格指标计算!R1065</f>
        <v>中性</v>
      </c>
      <c r="D1065" s="1" t="str">
        <f>RRG趋势计算!F1064</f>
        <v>上升</v>
      </c>
      <c r="E1065" s="1" t="str">
        <f t="shared" si="48"/>
        <v>持仓</v>
      </c>
      <c r="F1065" s="1" t="str">
        <f t="shared" si="49"/>
        <v>趋势上升,趋势溢价持有</v>
      </c>
      <c r="G1065" s="20" t="str">
        <f t="shared" si="50"/>
        <v>持仓</v>
      </c>
      <c r="I1065" s="1">
        <f>价格指标计算!B1065</f>
        <v>2.2397999999999998</v>
      </c>
      <c r="J1065" s="1">
        <f>价格指标计算!Q1065</f>
        <v>0.42049999999999998</v>
      </c>
      <c r="K1065" s="1">
        <f>RRG趋势计算!D1064</f>
        <v>0.24354277721003736</v>
      </c>
      <c r="L1065" s="1">
        <f>RRG趋势计算!G1064</f>
        <v>7.7933754743275685E-2</v>
      </c>
    </row>
    <row r="1066" spans="1:12">
      <c r="A1066" s="21">
        <f>RRG趋势计算!A1065</f>
        <v>46120</v>
      </c>
      <c r="B1066" s="1" t="str">
        <f>RRG趋势计算!H1065</f>
        <v>领先</v>
      </c>
      <c r="C1066" s="1" t="str">
        <f>价格指标计算!R1066</f>
        <v>中性</v>
      </c>
      <c r="D1066" s="1" t="str">
        <f>RRG趋势计算!F1065</f>
        <v>上升</v>
      </c>
      <c r="E1066" s="1" t="str">
        <f t="shared" si="48"/>
        <v>持仓</v>
      </c>
      <c r="F1066" s="1" t="str">
        <f t="shared" si="49"/>
        <v>趋势上升,趋势溢价持有</v>
      </c>
      <c r="G1066" s="20" t="str">
        <f t="shared" si="50"/>
        <v>持仓</v>
      </c>
      <c r="I1066" s="1">
        <f>价格指标计算!B1066</f>
        <v>2.2381000000000002</v>
      </c>
      <c r="J1066" s="1">
        <f>价格指标计算!Q1066</f>
        <v>0.39450000000000002</v>
      </c>
      <c r="K1066" s="1">
        <f>RRG趋势计算!D1065</f>
        <v>0.27803038624127918</v>
      </c>
      <c r="L1066" s="1">
        <f>RRG趋势计算!G1065</f>
        <v>0.1277459208998577</v>
      </c>
    </row>
    <row r="1067" spans="1:12">
      <c r="A1067" s="21">
        <f>RRG趋势计算!A1066</f>
        <v>46121</v>
      </c>
      <c r="B1067" s="1" t="str">
        <f>RRG趋势计算!H1066</f>
        <v>领先</v>
      </c>
      <c r="C1067" s="1" t="str">
        <f>价格指标计算!R1067</f>
        <v>中性</v>
      </c>
      <c r="D1067" s="1" t="str">
        <f>RRG趋势计算!F1066</f>
        <v>上升</v>
      </c>
      <c r="E1067" s="1" t="str">
        <f t="shared" si="48"/>
        <v>持仓</v>
      </c>
      <c r="F1067" s="1" t="str">
        <f t="shared" si="49"/>
        <v>趋势上升,趋势溢价持有</v>
      </c>
      <c r="G1067" s="20" t="str">
        <f t="shared" si="50"/>
        <v>持仓</v>
      </c>
      <c r="I1067" s="1">
        <f>价格指标计算!B1067</f>
        <v>2.2360000000000002</v>
      </c>
      <c r="J1067" s="1">
        <f>价格指标计算!Q1067</f>
        <v>0.375</v>
      </c>
      <c r="K1067" s="1">
        <f>RRG趋势计算!D1066</f>
        <v>0.33370321454588847</v>
      </c>
      <c r="L1067" s="1">
        <f>RRG趋势计算!G1066</f>
        <v>0.24233538304787583</v>
      </c>
    </row>
    <row r="1068" spans="1:12">
      <c r="A1068" s="21">
        <f>RRG趋势计算!A1067</f>
        <v>46122</v>
      </c>
      <c r="B1068" s="1" t="str">
        <f>RRG趋势计算!H1067</f>
        <v>领先</v>
      </c>
      <c r="C1068" s="1" t="str">
        <f>价格指标计算!R1068</f>
        <v>中性</v>
      </c>
      <c r="D1068" s="1" t="str">
        <f>RRG趋势计算!F1067</f>
        <v>上升</v>
      </c>
      <c r="E1068" s="1" t="str">
        <f t="shared" si="48"/>
        <v>持仓</v>
      </c>
      <c r="F1068" s="1" t="str">
        <f t="shared" si="49"/>
        <v>趋势上升,趋势溢价持有</v>
      </c>
      <c r="G1068" s="20" t="str">
        <f t="shared" si="50"/>
        <v>持仓</v>
      </c>
      <c r="I1068" s="1">
        <f>价格指标计算!B1068</f>
        <v>2.2250999999999999</v>
      </c>
      <c r="J1068" s="1">
        <f>价格指标计算!Q1068</f>
        <v>0.32399999999999995</v>
      </c>
      <c r="K1068" s="1">
        <f>RRG趋势计算!D1067</f>
        <v>0.38070596745756191</v>
      </c>
      <c r="L1068" s="1">
        <f>RRG趋势计算!G1067</f>
        <v>0.33846753962210041</v>
      </c>
    </row>
    <row r="1069" spans="1:12">
      <c r="A1069" s="21">
        <f>RRG趋势计算!A1068</f>
        <v>46125</v>
      </c>
      <c r="B1069" s="1" t="str">
        <f>RRG趋势计算!H1068</f>
        <v>领先</v>
      </c>
      <c r="C1069" s="1" t="str">
        <f>价格指标计算!R1069</f>
        <v>中性</v>
      </c>
      <c r="D1069" s="1" t="str">
        <f>RRG趋势计算!F1068</f>
        <v>上升</v>
      </c>
      <c r="E1069" s="1" t="str">
        <f t="shared" si="48"/>
        <v>持仓</v>
      </c>
      <c r="F1069" s="1" t="str">
        <f t="shared" si="49"/>
        <v>趋势上升,趋势溢价持有</v>
      </c>
      <c r="G1069" s="20" t="str">
        <f t="shared" si="50"/>
        <v>持仓</v>
      </c>
      <c r="I1069" s="1">
        <f>价格指标计算!B1069</f>
        <v>2.2075999999999998</v>
      </c>
      <c r="J1069" s="1">
        <f>价格指标计算!Q1069</f>
        <v>0.26650000000000001</v>
      </c>
      <c r="K1069" s="1">
        <f>RRG趋势计算!D1068</f>
        <v>0.40268776594778455</v>
      </c>
      <c r="L1069" s="1">
        <f>RRG趋势计算!G1068</f>
        <v>0.3885027821953102</v>
      </c>
    </row>
    <row r="1070" spans="1:12">
      <c r="A1070" s="21">
        <f>RRG趋势计算!A1069</f>
        <v>46126</v>
      </c>
      <c r="B1070" s="1" t="str">
        <f>RRG趋势计算!H1069</f>
        <v>领先</v>
      </c>
      <c r="C1070" s="1" t="str">
        <f>价格指标计算!R1070</f>
        <v>中性</v>
      </c>
      <c r="D1070" s="1" t="str">
        <f>RRG趋势计算!F1069</f>
        <v>上升</v>
      </c>
      <c r="E1070" s="1" t="str">
        <f t="shared" si="48"/>
        <v>持仓</v>
      </c>
      <c r="F1070" s="1" t="str">
        <f t="shared" si="49"/>
        <v>趋势上升,趋势溢价持有</v>
      </c>
      <c r="G1070" s="20" t="str">
        <f t="shared" si="50"/>
        <v>持仓</v>
      </c>
      <c r="I1070" s="1">
        <f>价格指标计算!B1070</f>
        <v>2.1812</v>
      </c>
      <c r="J1070" s="1">
        <f>价格指标计算!Q1070</f>
        <v>0.16550000000000001</v>
      </c>
      <c r="K1070" s="1">
        <f>RRG趋势计算!D1069</f>
        <v>0.5051166021202258</v>
      </c>
      <c r="L1070" s="1">
        <f>RRG趋势计算!G1069</f>
        <v>0.44417957356657212</v>
      </c>
    </row>
    <row r="1071" spans="1:12">
      <c r="A1071" s="21">
        <f>RRG趋势计算!A1070</f>
        <v>46127</v>
      </c>
      <c r="B1071" s="1" t="str">
        <f>RRG趋势计算!H1070</f>
        <v>领先</v>
      </c>
      <c r="C1071" s="1" t="str">
        <f>价格指标计算!R1071</f>
        <v>中性</v>
      </c>
      <c r="D1071" s="1" t="str">
        <f>RRG趋势计算!F1070</f>
        <v>上升</v>
      </c>
      <c r="E1071" s="1" t="str">
        <f t="shared" si="48"/>
        <v>持仓</v>
      </c>
      <c r="F1071" s="1" t="str">
        <f t="shared" si="49"/>
        <v>趋势上升,趋势溢价持有</v>
      </c>
      <c r="G1071" s="20" t="str">
        <f t="shared" si="50"/>
        <v>持仓</v>
      </c>
      <c r="I1071" s="1">
        <f>价格指标计算!B1071</f>
        <v>2.1806999999999999</v>
      </c>
      <c r="J1071" s="1">
        <f>价格指标计算!Q1071</f>
        <v>0.187</v>
      </c>
      <c r="K1071" s="1">
        <f>RRG趋势计算!D1070</f>
        <v>0.50062402851496213</v>
      </c>
      <c r="L1071" s="1">
        <f>RRG趋势计算!G1070</f>
        <v>0.41258638827417204</v>
      </c>
    </row>
    <row r="1072" spans="1:12">
      <c r="A1072" s="21">
        <f>RRG趋势计算!A1071</f>
        <v>46128</v>
      </c>
      <c r="B1072" s="1" t="str">
        <f>RRG趋势计算!H1071</f>
        <v>领先</v>
      </c>
      <c r="C1072" s="1" t="str">
        <f>价格指标计算!R1072</f>
        <v>中性</v>
      </c>
      <c r="D1072" s="1" t="str">
        <f>RRG趋势计算!F1071</f>
        <v>上升</v>
      </c>
      <c r="E1072" s="1" t="str">
        <f t="shared" si="48"/>
        <v>持仓</v>
      </c>
      <c r="F1072" s="1" t="str">
        <f t="shared" si="49"/>
        <v>趋势上升,趋势溢价持有</v>
      </c>
      <c r="G1072" s="20" t="str">
        <f t="shared" si="50"/>
        <v>持仓</v>
      </c>
      <c r="I1072" s="1">
        <f>价格指标计算!B1072</f>
        <v>2.1692</v>
      </c>
      <c r="J1072" s="1">
        <f>价格指标计算!Q1072</f>
        <v>0.183</v>
      </c>
      <c r="K1072" s="1">
        <f>RRG趋势计算!D1071</f>
        <v>0.48383597291048464</v>
      </c>
      <c r="L1072" s="1">
        <f>RRG趋势计算!G1071</f>
        <v>0.34980771380972442</v>
      </c>
    </row>
    <row r="1073" spans="1:12">
      <c r="A1073" s="21">
        <f>RRG趋势计算!A1072</f>
        <v>46129</v>
      </c>
      <c r="B1073" s="1" t="str">
        <f>RRG趋势计算!H1072</f>
        <v>领先</v>
      </c>
      <c r="C1073" s="1" t="str">
        <f>价格指标计算!R1073</f>
        <v>中性</v>
      </c>
      <c r="D1073" s="1" t="str">
        <f>RRG趋势计算!F1072</f>
        <v>上升</v>
      </c>
      <c r="E1073" s="1" t="str">
        <f t="shared" si="48"/>
        <v>持仓</v>
      </c>
      <c r="F1073" s="1" t="str">
        <f t="shared" si="49"/>
        <v>趋势上升,趋势溢价持有</v>
      </c>
      <c r="G1073" s="20" t="str">
        <f t="shared" si="50"/>
        <v>持仓</v>
      </c>
      <c r="I1073" s="1">
        <f>价格指标计算!B1073</f>
        <v>2.1644999999999999</v>
      </c>
      <c r="J1073" s="1">
        <f>价格指标计算!Q1073</f>
        <v>0.20900000000000002</v>
      </c>
      <c r="K1073" s="1">
        <f>RRG趋势计算!D1072</f>
        <v>0.50176537392938592</v>
      </c>
      <c r="L1073" s="1">
        <f>RRG趋势计算!G1072</f>
        <v>0.34747243860573374</v>
      </c>
    </row>
    <row r="1074" spans="1:12">
      <c r="A1074" s="21">
        <f>RRG趋势计算!A1073</f>
        <v>46132</v>
      </c>
      <c r="B1074" s="1" t="str">
        <f>RRG趋势计算!H1073</f>
        <v>领先</v>
      </c>
      <c r="C1074" s="1" t="str">
        <f>价格指标计算!R1074</f>
        <v>中性</v>
      </c>
      <c r="D1074" s="1" t="str">
        <f>RRG趋势计算!F1073</f>
        <v>上升</v>
      </c>
      <c r="E1074" s="1" t="str">
        <f t="shared" si="48"/>
        <v>持仓</v>
      </c>
      <c r="F1074" s="1" t="str">
        <f t="shared" si="49"/>
        <v>趋势上升,趋势溢价持有</v>
      </c>
      <c r="G1074" s="20" t="str">
        <f t="shared" si="50"/>
        <v>持仓</v>
      </c>
      <c r="I1074" s="1">
        <f>价格指标计算!B1074</f>
        <v>2.1545000000000001</v>
      </c>
      <c r="J1074" s="1">
        <f>价格指标计算!Q1074</f>
        <v>0.1595</v>
      </c>
      <c r="K1074" s="1">
        <f>RRG趋势计算!D1073</f>
        <v>0.51043447755214633</v>
      </c>
      <c r="L1074" s="1">
        <f>RRG趋势计算!G1073</f>
        <v>0.33253191162414542</v>
      </c>
    </row>
    <row r="1075" spans="1:12">
      <c r="A1075" s="21">
        <f>RRG趋势计算!A1074</f>
        <v>46133</v>
      </c>
      <c r="B1075" s="1" t="str">
        <f>RRG趋势计算!H1074</f>
        <v>领先</v>
      </c>
      <c r="C1075" s="1" t="str">
        <f>价格指标计算!R1075</f>
        <v>贵</v>
      </c>
      <c r="D1075" s="1" t="str">
        <f>RRG趋势计算!F1074</f>
        <v>上升</v>
      </c>
      <c r="E1075" s="1" t="str">
        <f t="shared" si="48"/>
        <v>持仓</v>
      </c>
      <c r="F1075" s="1" t="str">
        <f t="shared" si="49"/>
        <v>趋势上升,趋势溢价持有</v>
      </c>
      <c r="G1075" s="20" t="str">
        <f t="shared" si="50"/>
        <v>持仓</v>
      </c>
      <c r="I1075" s="1">
        <f>价格指标计算!B1075</f>
        <v>2.1432000000000002</v>
      </c>
      <c r="J1075" s="1">
        <f>价格指标计算!Q1075</f>
        <v>0.126</v>
      </c>
      <c r="K1075" s="1">
        <f>RRG趋势计算!D1074</f>
        <v>0.5600239371180038</v>
      </c>
      <c r="L1075" s="1">
        <f>RRG趋势计算!G1074</f>
        <v>0.39183635991753007</v>
      </c>
    </row>
    <row r="1076" spans="1:12">
      <c r="A1076" s="21">
        <f>RRG趋势计算!A1075</f>
        <v>46134</v>
      </c>
      <c r="B1076" s="1" t="str">
        <f>RRG趋势计算!H1075</f>
        <v>领先</v>
      </c>
      <c r="C1076" s="1" t="str">
        <f>价格指标计算!R1076</f>
        <v>贵</v>
      </c>
      <c r="D1076" s="1" t="str">
        <f>RRG趋势计算!F1075</f>
        <v>上升</v>
      </c>
      <c r="E1076" s="1" t="str">
        <f t="shared" si="48"/>
        <v>持仓</v>
      </c>
      <c r="F1076" s="1" t="str">
        <f t="shared" si="49"/>
        <v>趋势上升,趋势溢价持有</v>
      </c>
      <c r="G1076" s="20" t="str">
        <f t="shared" si="50"/>
        <v>持仓</v>
      </c>
      <c r="I1076" s="1">
        <f>价格指标计算!B1076</f>
        <v>2.1315</v>
      </c>
      <c r="J1076" s="1">
        <f>价格指标计算!Q1076</f>
        <v>9.8000000000000004E-2</v>
      </c>
      <c r="K1076" s="1">
        <f>RRG趋势计算!D1075</f>
        <v>0.62323050726087459</v>
      </c>
      <c r="L1076" s="1">
        <f>RRG趋势计算!G1075</f>
        <v>0.47525693862517926</v>
      </c>
    </row>
    <row r="1077" spans="1:12">
      <c r="A1077" s="21">
        <f>RRG趋势计算!A1076</f>
        <v>46135</v>
      </c>
      <c r="B1077" s="1" t="str">
        <f>RRG趋势计算!H1076</f>
        <v>领先</v>
      </c>
      <c r="C1077" s="1" t="str">
        <f>价格指标计算!R1077</f>
        <v>贵</v>
      </c>
      <c r="D1077" s="1" t="str">
        <f>RRG趋势计算!F1076</f>
        <v>上升</v>
      </c>
      <c r="E1077" s="1" t="str">
        <f t="shared" si="48"/>
        <v>持仓</v>
      </c>
      <c r="F1077" s="1" t="str">
        <f t="shared" si="49"/>
        <v>趋势上升,趋势溢价持有</v>
      </c>
      <c r="G1077" s="20" t="str">
        <f t="shared" si="50"/>
        <v>持仓</v>
      </c>
      <c r="I1077" s="1">
        <f>价格指标计算!B1077</f>
        <v>2.1335000000000002</v>
      </c>
      <c r="J1077" s="1">
        <f>价格指标计算!Q1077</f>
        <v>8.6499999999999994E-2</v>
      </c>
      <c r="K1077" s="1">
        <f>RRG趋势计算!D1076</f>
        <v>0.61215560348268916</v>
      </c>
      <c r="L1077" s="1">
        <f>RRG趋势计算!G1076</f>
        <v>0.41179793338517179</v>
      </c>
    </row>
    <row r="1078" spans="1:12">
      <c r="A1078" s="21">
        <f>RRG趋势计算!A1077</f>
        <v>46136</v>
      </c>
      <c r="B1078" s="1" t="str">
        <f>RRG趋势计算!H1077</f>
        <v>领先</v>
      </c>
      <c r="C1078" s="1" t="str">
        <f>价格指标计算!R1078</f>
        <v>贵</v>
      </c>
      <c r="D1078" s="1" t="str">
        <f>RRG趋势计算!F1077</f>
        <v>上升</v>
      </c>
      <c r="E1078" s="1" t="str">
        <f t="shared" si="48"/>
        <v>持仓</v>
      </c>
      <c r="F1078" s="1" t="str">
        <f t="shared" si="49"/>
        <v>趋势上升,趋势溢价持有</v>
      </c>
      <c r="G1078" s="20" t="str">
        <f t="shared" si="50"/>
        <v>持仓</v>
      </c>
      <c r="I1078" s="1">
        <f>价格指标计算!B1078</f>
        <v>2.1391</v>
      </c>
      <c r="J1078" s="1">
        <f>价格指标计算!Q1078</f>
        <v>7.6499999999999999E-2</v>
      </c>
      <c r="K1078" s="1">
        <f>RRG趋势计算!D1077</f>
        <v>0.58030275356524275</v>
      </c>
      <c r="L1078" s="1">
        <f>RRG趋势计算!G1077</f>
        <v>0.33675997635520538</v>
      </c>
    </row>
    <row r="1079" spans="1:12">
      <c r="A1079" s="21">
        <f>RRG趋势计算!A1078</f>
        <v>46139</v>
      </c>
      <c r="B1079" s="1" t="str">
        <f>RRG趋势计算!H1078</f>
        <v>领先</v>
      </c>
      <c r="C1079" s="1" t="str">
        <f>价格指标计算!R1079</f>
        <v>贵</v>
      </c>
      <c r="D1079" s="1" t="str">
        <f>RRG趋势计算!F1078</f>
        <v>上升</v>
      </c>
      <c r="E1079" s="1" t="str">
        <f t="shared" si="48"/>
        <v>持仓</v>
      </c>
      <c r="F1079" s="1" t="str">
        <f t="shared" si="49"/>
        <v>趋势上升,趋势溢价持有</v>
      </c>
      <c r="G1079" s="20" t="str">
        <f t="shared" si="50"/>
        <v>持仓</v>
      </c>
      <c r="I1079" s="1">
        <f>价格指标计算!B1079</f>
        <v>2.1615000000000002</v>
      </c>
      <c r="J1079" s="1">
        <f>价格指标计算!Q1079</f>
        <v>0.12</v>
      </c>
      <c r="K1079" s="1">
        <f>RRG趋势计算!D1078</f>
        <v>0.4730161784325837</v>
      </c>
      <c r="L1079" s="1">
        <f>RRG趋势计算!G1078</f>
        <v>0.19498579219130452</v>
      </c>
    </row>
    <row r="1080" spans="1:12">
      <c r="A1080" s="21">
        <f>RRG趋势计算!A1079</f>
        <v>46140</v>
      </c>
      <c r="B1080" s="1" t="str">
        <f>RRG趋势计算!H1079</f>
        <v>领先</v>
      </c>
      <c r="C1080" s="1" t="str">
        <f>价格指标计算!R1080</f>
        <v>贵</v>
      </c>
      <c r="D1080" s="1" t="str">
        <f>RRG趋势计算!F1079</f>
        <v>上升</v>
      </c>
      <c r="E1080" s="1" t="str">
        <f t="shared" si="48"/>
        <v>持仓</v>
      </c>
      <c r="F1080" s="1" t="str">
        <f t="shared" si="49"/>
        <v>趋势上升,趋势溢价持有</v>
      </c>
      <c r="G1080" s="20" t="str">
        <f t="shared" si="50"/>
        <v>持仓</v>
      </c>
      <c r="I1080" s="1">
        <f>价格指标计算!B1080</f>
        <v>2.1410999999999998</v>
      </c>
      <c r="J1080" s="1">
        <f>价格指标计算!Q1080</f>
        <v>7.85E-2</v>
      </c>
      <c r="K1080" s="1">
        <f>RRG趋势计算!D1079</f>
        <v>0.4515796265145422</v>
      </c>
      <c r="L1080" s="1">
        <f>RRG趋势计算!G1079</f>
        <v>0.11787641196865373</v>
      </c>
    </row>
    <row r="1081" spans="1:12">
      <c r="A1081" s="21">
        <f>RRG趋势计算!A1080</f>
        <v>46141</v>
      </c>
      <c r="B1081" s="1" t="str">
        <f>RRG趋势计算!H1080</f>
        <v>领先</v>
      </c>
      <c r="C1081" s="1" t="str">
        <f>价格指标计算!R1081</f>
        <v>贵</v>
      </c>
      <c r="D1081" s="1" t="str">
        <f>RRG趋势计算!F1080</f>
        <v>上升</v>
      </c>
      <c r="E1081" s="1" t="str">
        <f t="shared" si="48"/>
        <v>持仓</v>
      </c>
      <c r="F1081" s="1" t="str">
        <f t="shared" si="49"/>
        <v>趋势上升,趋势溢价持有</v>
      </c>
      <c r="G1081" s="20" t="str">
        <f t="shared" si="50"/>
        <v>持仓</v>
      </c>
      <c r="I1081" s="1">
        <f>价格指标计算!B1081</f>
        <v>2.1375000000000002</v>
      </c>
      <c r="J1081" s="1">
        <f>价格指标计算!Q1081</f>
        <v>0.11</v>
      </c>
      <c r="K1081" s="1">
        <f>RRG趋势计算!D1080</f>
        <v>0.42114411679083918</v>
      </c>
      <c r="L1081" s="1">
        <f>RRG趋势计算!G1080</f>
        <v>4.0438149333277273E-2</v>
      </c>
    </row>
    <row r="1082" spans="1:12">
      <c r="A1082" s="21">
        <f>RRG趋势计算!A1081</f>
        <v>46142</v>
      </c>
      <c r="B1082" s="1" t="str">
        <f>RRG趋势计算!H1081</f>
        <v>减弱</v>
      </c>
      <c r="C1082" s="1" t="str">
        <f>价格指标计算!R1082</f>
        <v>贵</v>
      </c>
      <c r="D1082" s="1" t="str">
        <f>RRG趋势计算!F1081</f>
        <v>上升</v>
      </c>
      <c r="E1082" s="1" t="str">
        <f t="shared" si="48"/>
        <v>持仓</v>
      </c>
      <c r="F1082" s="1" t="str">
        <f t="shared" si="49"/>
        <v>趋势上升,趋势溢价持有</v>
      </c>
      <c r="G1082" s="20" t="str">
        <f t="shared" si="50"/>
        <v>持仓</v>
      </c>
      <c r="I1082" s="1">
        <f>价格指标计算!B1082</f>
        <v>2.1461999999999999</v>
      </c>
      <c r="J1082" s="1">
        <f>价格指标计算!Q1082</f>
        <v>0.128</v>
      </c>
      <c r="K1082" s="1">
        <f>RRG趋势计算!D1081</f>
        <v>0.3886278621759276</v>
      </c>
      <c r="L1082" s="1">
        <f>RRG趋势计算!G1081</f>
        <v>-1.4059903771856952E-2</v>
      </c>
    </row>
    <row r="1083" spans="1:12">
      <c r="A1083" s="21">
        <f>RRG趋势计算!A1082</f>
        <v>46148</v>
      </c>
      <c r="B1083" s="1" t="str">
        <f>RRG趋势计算!H1082</f>
        <v>减弱</v>
      </c>
      <c r="C1083" s="1" t="str">
        <f>价格指标计算!R1083</f>
        <v>中性</v>
      </c>
      <c r="D1083" s="1" t="str">
        <f>RRG趋势计算!F1082</f>
        <v>上升</v>
      </c>
      <c r="E1083" s="1" t="str">
        <f t="shared" si="48"/>
        <v>持仓</v>
      </c>
      <c r="F1083" s="1" t="str">
        <f t="shared" si="49"/>
        <v>趋势上升,趋势溢价持有</v>
      </c>
      <c r="G1083" s="20" t="str">
        <f t="shared" si="50"/>
        <v>持仓</v>
      </c>
      <c r="I1083" s="1">
        <f>价格指标计算!B1083</f>
        <v>2.1572</v>
      </c>
      <c r="J1083" s="1">
        <f>价格指标计算!Q1083</f>
        <v>0.1555</v>
      </c>
      <c r="K1083" s="1">
        <f>RRG趋势计算!D1082</f>
        <v>0.32429444916535211</v>
      </c>
      <c r="L1083" s="1">
        <f>RRG趋势计算!G1082</f>
        <v>-0.18082215295487369</v>
      </c>
    </row>
    <row r="1084" spans="1:12">
      <c r="A1084" s="21">
        <f>RRG趋势计算!A1083</f>
        <v>46149</v>
      </c>
      <c r="B1084" s="1" t="str">
        <f>RRG趋势计算!H1083</f>
        <v>减弱</v>
      </c>
      <c r="C1084" s="1" t="str">
        <f>价格指标计算!R1084</f>
        <v>中性</v>
      </c>
      <c r="D1084" s="1" t="str">
        <f>RRG趋势计算!F1083</f>
        <v>上升</v>
      </c>
      <c r="E1084" s="1" t="str">
        <f t="shared" si="48"/>
        <v>持仓</v>
      </c>
      <c r="F1084" s="1" t="str">
        <f t="shared" si="49"/>
        <v>趋势上升,趋势溢价持有</v>
      </c>
      <c r="G1084" s="20" t="str">
        <f t="shared" si="50"/>
        <v>持仓</v>
      </c>
      <c r="I1084" s="1">
        <f>价格指标计算!B1084</f>
        <v>2.1532</v>
      </c>
      <c r="J1084" s="1">
        <f>价格指标计算!Q1084</f>
        <v>0.15</v>
      </c>
      <c r="K1084" s="1">
        <f>RRG趋势计算!D1083</f>
        <v>0.30407512714072382</v>
      </c>
      <c r="L1084" s="1">
        <f>RRG趋势计算!G1083</f>
        <v>-0.19654890137423831</v>
      </c>
    </row>
    <row r="1085" spans="1:12">
      <c r="A1085" s="21">
        <f>RRG趋势计算!A1084</f>
        <v>46150</v>
      </c>
      <c r="B1085" s="1" t="str">
        <f>RRG趋势计算!H1084</f>
        <v>减弱</v>
      </c>
      <c r="C1085" s="1" t="str">
        <f>价格指标计算!R1085</f>
        <v>贵</v>
      </c>
      <c r="D1085" s="1" t="str">
        <f>RRG趋势计算!F1084</f>
        <v>上升</v>
      </c>
      <c r="E1085" s="1" t="str">
        <f t="shared" si="48"/>
        <v>持仓</v>
      </c>
      <c r="F1085" s="1" t="str">
        <f t="shared" si="49"/>
        <v>趋势上升,趋势溢价持有</v>
      </c>
      <c r="G1085" s="20" t="str">
        <f t="shared" si="50"/>
        <v>持仓</v>
      </c>
      <c r="I1085" s="1">
        <f>价格指标计算!B1085</f>
        <v>2.1505000000000001</v>
      </c>
      <c r="J1085" s="1">
        <f>价格指标计算!Q1085</f>
        <v>0.14799999999999999</v>
      </c>
      <c r="K1085" s="1">
        <f>RRG趋势计算!D1084</f>
        <v>0.29502848337272791</v>
      </c>
      <c r="L1085" s="1">
        <f>RRG趋势计算!G1084</f>
        <v>-0.18880748953775672</v>
      </c>
    </row>
    <row r="1086" spans="1:12">
      <c r="A1086" s="21">
        <f>RRG趋势计算!A1085</f>
        <v>46151</v>
      </c>
      <c r="B1086" s="1" t="str">
        <f>RRG趋势计算!H1085</f>
        <v>减弱</v>
      </c>
      <c r="C1086" s="1" t="str">
        <f>价格指标计算!R1086</f>
        <v>贵</v>
      </c>
      <c r="D1086" s="1" t="str">
        <f>RRG趋势计算!F1085</f>
        <v>上升</v>
      </c>
      <c r="E1086" s="1" t="str">
        <f t="shared" si="48"/>
        <v>持仓</v>
      </c>
      <c r="F1086" s="1" t="str">
        <f t="shared" si="49"/>
        <v>趋势上升,趋势溢价持有</v>
      </c>
      <c r="G1086" s="20" t="str">
        <f t="shared" si="50"/>
        <v>持仓</v>
      </c>
      <c r="I1086" s="1">
        <f>价格指标计算!B1086</f>
        <v>2.1469</v>
      </c>
      <c r="J1086" s="1">
        <f>价格指标计算!Q1086</f>
        <v>0.13200000000000001</v>
      </c>
      <c r="K1086" s="1">
        <f>RRG趋势计算!D1085</f>
        <v>0.29503806131998545</v>
      </c>
      <c r="L1086" s="1">
        <f>RRG趋势计算!G1085</f>
        <v>-0.20672731260940047</v>
      </c>
    </row>
    <row r="1087" spans="1:12">
      <c r="A1087" s="21">
        <f>RRG趋势计算!A1086</f>
        <v>46153</v>
      </c>
      <c r="B1087" s="1" t="str">
        <f>RRG趋势计算!H1086</f>
        <v>减弱</v>
      </c>
      <c r="C1087" s="1" t="str">
        <f>价格指标计算!R1087</f>
        <v>中性</v>
      </c>
      <c r="D1087" s="1" t="str">
        <f>RRG趋势计算!F1086</f>
        <v>上升</v>
      </c>
      <c r="E1087" s="1" t="str">
        <f t="shared" si="48"/>
        <v>持仓</v>
      </c>
      <c r="F1087" s="1" t="str">
        <f t="shared" si="49"/>
        <v>趋势上升,趋势溢价持有</v>
      </c>
      <c r="G1087" s="20" t="str">
        <f t="shared" si="50"/>
        <v>持仓</v>
      </c>
      <c r="I1087" s="1">
        <f>价格指标计算!B1087</f>
        <v>2.1562000000000001</v>
      </c>
      <c r="J1087" s="1">
        <f>价格指标计算!Q1087</f>
        <v>0.19900000000000001</v>
      </c>
      <c r="K1087" s="1">
        <f>RRG趋势计算!D1086</f>
        <v>0.30323365838151872</v>
      </c>
      <c r="L1087" s="1">
        <f>RRG趋势计算!G1086</f>
        <v>-0.2072008191706276</v>
      </c>
    </row>
    <row r="1088" spans="1:12">
      <c r="A1088" s="21">
        <f>RRG趋势计算!A1087</f>
        <v>46154</v>
      </c>
      <c r="B1088" s="1" t="str">
        <f>RRG趋势计算!H1087</f>
        <v>减弱</v>
      </c>
      <c r="C1088" s="1" t="str">
        <f>价格指标计算!R1088</f>
        <v>中性</v>
      </c>
      <c r="D1088" s="1" t="str">
        <f>RRG趋势计算!F1087</f>
        <v>上升</v>
      </c>
      <c r="E1088" s="1" t="str">
        <f t="shared" si="48"/>
        <v>持仓</v>
      </c>
      <c r="F1088" s="1" t="str">
        <f t="shared" si="49"/>
        <v>趋势上升,趋势溢价持有</v>
      </c>
      <c r="G1088" s="20" t="str">
        <f t="shared" si="50"/>
        <v>持仓</v>
      </c>
      <c r="I1088" s="1">
        <f>价格指标计算!B1088</f>
        <v>2.1518999999999999</v>
      </c>
      <c r="J1088" s="1">
        <f>价格指标计算!Q1088</f>
        <v>0.20500000000000002</v>
      </c>
      <c r="K1088" s="1">
        <f>RRG趋势计算!D1087</f>
        <v>0.312289948725053</v>
      </c>
      <c r="L1088" s="1">
        <f>RRG趋势计算!G1087</f>
        <v>-0.2477339883929508</v>
      </c>
    </row>
    <row r="1089" spans="1:12">
      <c r="A1089" s="21">
        <f>RRG趋势计算!A1088</f>
        <v>46155</v>
      </c>
      <c r="B1089" s="1" t="str">
        <f>RRG趋势计算!H1088</f>
        <v>减弱</v>
      </c>
      <c r="C1089" s="1" t="str">
        <f>价格指标计算!R1089</f>
        <v>中性</v>
      </c>
      <c r="D1089" s="1" t="str">
        <f>RRG趋势计算!F1088</f>
        <v>上升</v>
      </c>
      <c r="E1089" s="1" t="str">
        <f t="shared" si="48"/>
        <v>持仓</v>
      </c>
      <c r="F1089" s="1" t="str">
        <f t="shared" si="49"/>
        <v>趋势上升,趋势溢价持有</v>
      </c>
      <c r="G1089" s="20" t="str">
        <f t="shared" si="50"/>
        <v>持仓</v>
      </c>
      <c r="I1089" s="1">
        <f>价格指标计算!B1089</f>
        <v>2.1434000000000002</v>
      </c>
      <c r="J1089" s="1">
        <f>价格指标计算!Q1089</f>
        <v>0.1915</v>
      </c>
      <c r="K1089" s="1">
        <f>RRG趋势计算!D1088</f>
        <v>0.34858977314196071</v>
      </c>
      <c r="L1089" s="1">
        <f>RRG趋势计算!G1088</f>
        <v>-0.27464073411891388</v>
      </c>
    </row>
    <row r="1090" spans="1:12">
      <c r="A1090" s="21">
        <f>RRG趋势计算!A1089</f>
        <v>46156</v>
      </c>
      <c r="B1090" s="1" t="str">
        <f>RRG趋势计算!H1089</f>
        <v>减弱</v>
      </c>
      <c r="C1090" s="1" t="str">
        <f>价格指标计算!R1090</f>
        <v>中性</v>
      </c>
      <c r="D1090" s="1" t="str">
        <f>RRG趋势计算!F1089</f>
        <v>上升</v>
      </c>
      <c r="E1090" s="1" t="str">
        <f t="shared" si="48"/>
        <v>持仓</v>
      </c>
      <c r="F1090" s="1" t="str">
        <f t="shared" si="49"/>
        <v>趋势上升,趋势溢价持有</v>
      </c>
      <c r="G1090" s="20" t="str">
        <f t="shared" si="50"/>
        <v>持仓</v>
      </c>
      <c r="I1090" s="1">
        <f>价格指标计算!B1090</f>
        <v>2.1438999999999999</v>
      </c>
      <c r="J1090" s="1">
        <f>价格指标计算!Q1090</f>
        <v>0.17349999999999999</v>
      </c>
      <c r="K1090" s="1">
        <f>RRG趋势计算!D1089</f>
        <v>0.32952467407316721</v>
      </c>
      <c r="L1090" s="1">
        <f>RRG趋势计算!G1089</f>
        <v>-0.28263092940952195</v>
      </c>
    </row>
    <row r="1091" spans="1:12">
      <c r="A1091" s="21">
        <f>RRG趋势计算!A1090</f>
        <v>46157</v>
      </c>
      <c r="B1091" s="1" t="str">
        <f>RRG趋势计算!H1090</f>
        <v>减弱</v>
      </c>
      <c r="C1091" s="1" t="str">
        <f>价格指标计算!R1091</f>
        <v>贵</v>
      </c>
      <c r="D1091" s="1" t="str">
        <f>RRG趋势计算!F1090</f>
        <v>上升</v>
      </c>
      <c r="E1091" s="1" t="str">
        <f t="shared" si="48"/>
        <v>持仓</v>
      </c>
      <c r="F1091" s="1" t="str">
        <f t="shared" si="49"/>
        <v>趋势上升,趋势溢价持有</v>
      </c>
      <c r="G1091" s="20" t="str">
        <f t="shared" si="50"/>
        <v>持仓</v>
      </c>
      <c r="I1091" s="1">
        <f>价格指标计算!B1091</f>
        <v>2.1288</v>
      </c>
      <c r="J1091" s="1">
        <f>价格指标计算!Q1091</f>
        <v>0.10450000000000001</v>
      </c>
      <c r="K1091" s="1">
        <f>RRG趋势计算!D1090</f>
        <v>0.31797004674882778</v>
      </c>
      <c r="L1091" s="1">
        <f>RRG趋势计算!G1090</f>
        <v>-0.26233270681641496</v>
      </c>
    </row>
    <row r="1092" spans="1:12">
      <c r="A1092" s="21">
        <f>RRG趋势计算!A1091</f>
        <v>46160</v>
      </c>
      <c r="B1092" s="1" t="str">
        <f>RRG趋势计算!H1091</f>
        <v>减弱</v>
      </c>
      <c r="C1092" s="1" t="str">
        <f>价格指标计算!R1092</f>
        <v>中性</v>
      </c>
      <c r="D1092" s="1" t="str">
        <f>RRG趋势计算!F1091</f>
        <v>上升</v>
      </c>
      <c r="E1092" s="1" t="str">
        <f t="shared" si="48"/>
        <v>持仓</v>
      </c>
      <c r="F1092" s="1" t="str">
        <f t="shared" si="49"/>
        <v>趋势上升,趋势溢价持有</v>
      </c>
      <c r="G1092" s="20" t="str">
        <f t="shared" si="50"/>
        <v>持仓</v>
      </c>
      <c r="I1092" s="1">
        <f>价格指标计算!B1092</f>
        <v>2.1362000000000001</v>
      </c>
      <c r="J1092" s="1">
        <f>价格指标计算!Q1092</f>
        <v>0.18149999999999999</v>
      </c>
      <c r="K1092" s="1">
        <f>RRG趋势计算!D1091</f>
        <v>0.32937170567421958</v>
      </c>
      <c r="L1092" s="1">
        <f>RRG趋势计算!G1091</f>
        <v>-0.14364447275836412</v>
      </c>
    </row>
    <row r="1093" spans="1:12">
      <c r="A1093" s="21">
        <f>RRG趋势计算!A1092</f>
        <v>46161</v>
      </c>
      <c r="B1093" s="1" t="str">
        <f>RRG趋势计算!H1092</f>
        <v>减弱</v>
      </c>
      <c r="C1093" s="1" t="str">
        <f>价格指标计算!R1093</f>
        <v>中性</v>
      </c>
      <c r="D1093" s="1" t="str">
        <f>RRG趋势计算!F1092</f>
        <v>上升</v>
      </c>
      <c r="E1093" s="1" t="str">
        <f t="shared" ref="E1093:E1106" si="51">IF(OR(B1093="",C1093="",D1093=""),"",IF(D1093="上升","持仓",IF(AND(B1093="减弱",C1093="贵"),"空仓",IF(AND(B1093="减弱",C1093="中性"),"空仓",IF(AND(B1093="改善",C1093="贵"),"空仓",IF(B1093="滞后","空仓","持仓"))))))</f>
        <v>持仓</v>
      </c>
      <c r="F1093" s="1" t="str">
        <f t="shared" ref="F1093:F1106" si="52">IF(OR(B1093="",C1093="",D1093=""),"",IF(D1093="上升","趋势上升,趋势溢价持有",IF(AND(B1093="减弱",C1093="贵"),"趋势减弱+价格贵+下降,卖出",IF(AND(B1093="减弱",C1093="中性"),"趋势减弱+中性+下降,卖出预警",IF(AND(B1093="改善",C1093="贵"),"趋势改善+贵+下降,卖出",IF(B1093="滞后","趋势滞后+下降,空仓","趋势尚可+下降,持有"))))))</f>
        <v>趋势上升,趋势溢价持有</v>
      </c>
      <c r="G1093" s="20" t="str">
        <f t="shared" ref="G1093:G1106" si="53">E1093</f>
        <v>持仓</v>
      </c>
      <c r="I1093" s="1">
        <f>价格指标计算!B1093</f>
        <v>2.13</v>
      </c>
      <c r="J1093" s="1">
        <f>价格指标计算!Q1093</f>
        <v>0.21300000000000002</v>
      </c>
      <c r="K1093" s="1">
        <f>RRG趋势计算!D1092</f>
        <v>0.34998425500964991</v>
      </c>
      <c r="L1093" s="1">
        <f>RRG趋势计算!G1092</f>
        <v>-0.10159537150489228</v>
      </c>
    </row>
    <row r="1094" spans="1:12">
      <c r="A1094" s="21">
        <f>RRG趋势计算!A1093</f>
        <v>46162</v>
      </c>
      <c r="B1094" s="1" t="str">
        <f>RRG趋势计算!H1093</f>
        <v>减弱</v>
      </c>
      <c r="C1094" s="1" t="str">
        <f>价格指标计算!R1094</f>
        <v>中性</v>
      </c>
      <c r="D1094" s="1" t="str">
        <f>RRG趋势计算!F1093</f>
        <v>上升</v>
      </c>
      <c r="E1094" s="1" t="str">
        <f t="shared" si="51"/>
        <v>持仓</v>
      </c>
      <c r="F1094" s="1" t="str">
        <f t="shared" si="52"/>
        <v>趋势上升,趋势溢价持有</v>
      </c>
      <c r="G1094" s="20" t="str">
        <f t="shared" si="53"/>
        <v>持仓</v>
      </c>
      <c r="I1094" s="1">
        <f>价格指标计算!B1094</f>
        <v>2.1183999999999998</v>
      </c>
      <c r="J1094" s="1">
        <f>价格指标计算!Q1094</f>
        <v>0.1555</v>
      </c>
      <c r="K1094" s="1">
        <f>RRG趋势计算!D1093</f>
        <v>0.32859285218040934</v>
      </c>
      <c r="L1094" s="1">
        <f>RRG趋势计算!G1093</f>
        <v>-9.255126461042984E-2</v>
      </c>
    </row>
    <row r="1095" spans="1:12">
      <c r="A1095" s="21">
        <f>RRG趋势计算!A1094</f>
        <v>46163</v>
      </c>
      <c r="B1095" s="1" t="str">
        <f>RRG趋势计算!H1094</f>
        <v>减弱</v>
      </c>
      <c r="C1095" s="1" t="str">
        <f>价格指标计算!R1095</f>
        <v>贵</v>
      </c>
      <c r="D1095" s="1" t="str">
        <f>RRG趋势计算!F1094</f>
        <v>上升</v>
      </c>
      <c r="E1095" s="1" t="str">
        <f t="shared" si="51"/>
        <v>持仓</v>
      </c>
      <c r="F1095" s="1" t="str">
        <f t="shared" si="52"/>
        <v>趋势上升,趋势溢价持有</v>
      </c>
      <c r="G1095" s="20" t="str">
        <f t="shared" si="53"/>
        <v>持仓</v>
      </c>
      <c r="I1095" s="1">
        <f>价格指标计算!B1095</f>
        <v>2.1120999999999999</v>
      </c>
      <c r="J1095" s="1">
        <f>价格指标计算!Q1095</f>
        <v>0.122</v>
      </c>
      <c r="K1095" s="1">
        <f>RRG趋势计算!D1094</f>
        <v>0.32313900373421856</v>
      </c>
      <c r="L1095" s="1">
        <f>RRG趋势计算!G1094</f>
        <v>-6.5488858441709041E-2</v>
      </c>
    </row>
    <row r="1096" spans="1:12">
      <c r="A1096" s="21">
        <f>RRG趋势计算!A1095</f>
        <v>46164</v>
      </c>
      <c r="B1096" s="1" t="str">
        <f>RRG趋势计算!H1095</f>
        <v>减弱</v>
      </c>
      <c r="C1096" s="1" t="str">
        <f>价格指标计算!R1096</f>
        <v>贵</v>
      </c>
      <c r="D1096" s="1" t="str">
        <f>RRG趋势计算!F1095</f>
        <v>上升</v>
      </c>
      <c r="E1096" s="1" t="str">
        <f t="shared" si="51"/>
        <v>持仓</v>
      </c>
      <c r="F1096" s="1" t="str">
        <f t="shared" si="52"/>
        <v>趋势上升,趋势溢价持有</v>
      </c>
      <c r="G1096" s="20" t="str">
        <f t="shared" si="53"/>
        <v>持仓</v>
      </c>
      <c r="I1096" s="1">
        <f>价格指标计算!B1096</f>
        <v>2.1063000000000001</v>
      </c>
      <c r="J1096" s="1">
        <f>价格指标计算!Q1096</f>
        <v>8.8499999999999995E-2</v>
      </c>
      <c r="K1096" s="1">
        <f>RRG趋势计算!D1095</f>
        <v>0.3133338326752888</v>
      </c>
      <c r="L1096" s="1">
        <f>RRG趋势计算!G1095</f>
        <v>-1.0960616490063302E-2</v>
      </c>
    </row>
    <row r="1097" spans="1:12">
      <c r="A1097" s="21">
        <f>RRG趋势计算!A1096</f>
        <v>46167</v>
      </c>
      <c r="B1097" s="1" t="str">
        <f>RRG趋势计算!H1096</f>
        <v>减弱</v>
      </c>
      <c r="C1097" s="1" t="str">
        <f>价格指标计算!R1097</f>
        <v>贵</v>
      </c>
      <c r="D1097" s="1" t="str">
        <f>RRG趋势计算!F1096</f>
        <v>上升</v>
      </c>
      <c r="E1097" s="1" t="str">
        <f t="shared" si="51"/>
        <v>持仓</v>
      </c>
      <c r="F1097" s="1" t="str">
        <f t="shared" si="52"/>
        <v>趋势上升,趋势溢价持有</v>
      </c>
      <c r="G1097" s="20" t="str">
        <f t="shared" si="53"/>
        <v>持仓</v>
      </c>
      <c r="I1097" s="1">
        <f>价格指标计算!B1097</f>
        <v>2.1015999999999999</v>
      </c>
      <c r="J1097" s="1">
        <f>价格指标计算!Q1097</f>
        <v>9.4500000000000001E-2</v>
      </c>
      <c r="K1097" s="1">
        <f>RRG趋势计算!D1096</f>
        <v>0.29435105772037673</v>
      </c>
      <c r="L1097" s="1">
        <f>RRG趋势计算!G1096</f>
        <v>-9.7240694203470923E-3</v>
      </c>
    </row>
    <row r="1098" spans="1:12">
      <c r="A1098" s="21">
        <f>RRG趋势计算!A1097</f>
        <v>46168</v>
      </c>
      <c r="B1098" s="1" t="str">
        <f>RRG趋势计算!H1097</f>
        <v>领先</v>
      </c>
      <c r="C1098" s="1" t="str">
        <f>价格指标计算!R1098</f>
        <v>中性</v>
      </c>
      <c r="D1098" s="1" t="str">
        <f>RRG趋势计算!F1097</f>
        <v>上升</v>
      </c>
      <c r="E1098" s="1" t="str">
        <f t="shared" si="51"/>
        <v>持仓</v>
      </c>
      <c r="F1098" s="1" t="str">
        <f t="shared" si="52"/>
        <v>趋势上升,趋势溢价持有</v>
      </c>
      <c r="G1098" s="20" t="str">
        <f t="shared" si="53"/>
        <v>持仓</v>
      </c>
      <c r="I1098" s="1">
        <f>价格指标计算!B1098</f>
        <v>2.0975999999999999</v>
      </c>
      <c r="J1098" s="1">
        <f>价格指标计算!Q1098</f>
        <v>0.17150000000000001</v>
      </c>
      <c r="K1098" s="1">
        <f>RRG趋势计算!D1097</f>
        <v>0.31597375836891484</v>
      </c>
      <c r="L1098" s="1">
        <f>RRG趋势计算!G1097</f>
        <v>2.0945274996186924E-2</v>
      </c>
    </row>
    <row r="1099" spans="1:12">
      <c r="A1099" s="21">
        <f>RRG趋势计算!A1098</f>
        <v>46169</v>
      </c>
      <c r="B1099" s="1" t="str">
        <f>RRG趋势计算!H1098</f>
        <v>领先</v>
      </c>
      <c r="C1099" s="1" t="str">
        <f>价格指标计算!R1099</f>
        <v>中性</v>
      </c>
      <c r="D1099" s="1" t="str">
        <f>RRG趋势计算!F1098</f>
        <v>上升</v>
      </c>
      <c r="E1099" s="1" t="str">
        <f t="shared" si="51"/>
        <v>持仓</v>
      </c>
      <c r="F1099" s="1" t="str">
        <f t="shared" si="52"/>
        <v>趋势上升,趋势溢价持有</v>
      </c>
      <c r="G1099" s="20" t="str">
        <f t="shared" si="53"/>
        <v>持仓</v>
      </c>
      <c r="I1099" s="1">
        <f>价格指标计算!B1099</f>
        <v>2.0943000000000001</v>
      </c>
      <c r="J1099" s="1">
        <f>价格指标计算!Q1099</f>
        <v>0.23650000000000002</v>
      </c>
      <c r="K1099" s="1">
        <f>RRG趋势计算!D1098</f>
        <v>0.31979740990251138</v>
      </c>
      <c r="L1099" s="1">
        <f>RRG趋势计算!G1098</f>
        <v>2.4759348582525931E-2</v>
      </c>
    </row>
    <row r="1100" spans="1:12">
      <c r="A1100" s="21">
        <f>RRG趋势计算!A1099</f>
        <v>46170</v>
      </c>
      <c r="B1100" s="1" t="str">
        <f>RRG趋势计算!H1099</f>
        <v>领先</v>
      </c>
      <c r="C1100" s="1" t="str">
        <f>价格指标计算!R1100</f>
        <v>中性</v>
      </c>
      <c r="D1100" s="1" t="str">
        <f>RRG趋势计算!F1099</f>
        <v>上升</v>
      </c>
      <c r="E1100" s="1" t="str">
        <f t="shared" si="51"/>
        <v>持仓</v>
      </c>
      <c r="F1100" s="1" t="str">
        <f t="shared" si="52"/>
        <v>趋势上升,趋势溢价持有</v>
      </c>
      <c r="G1100" s="20" t="str">
        <f t="shared" si="53"/>
        <v>持仓</v>
      </c>
      <c r="I1100" s="1">
        <f>价格指标计算!B1100</f>
        <v>2.0842999999999998</v>
      </c>
      <c r="J1100" s="1">
        <f>价格指标计算!Q1100</f>
        <v>0.2205</v>
      </c>
      <c r="K1100" s="1">
        <f>RRG趋势计算!D1099</f>
        <v>0.36244605777830952</v>
      </c>
      <c r="L1100" s="1">
        <f>RRG趋势计算!G1099</f>
        <v>5.9212399396790794E-2</v>
      </c>
    </row>
    <row r="1101" spans="1:12">
      <c r="A1101" s="21">
        <f>RRG趋势计算!A1100</f>
        <v>46171</v>
      </c>
      <c r="B1101" s="1" t="str">
        <f>RRG趋势计算!H1100</f>
        <v>领先</v>
      </c>
      <c r="C1101" s="1" t="str">
        <f>价格指标计算!R1101</f>
        <v>中性</v>
      </c>
      <c r="D1101" s="1" t="str">
        <f>RRG趋势计算!F1100</f>
        <v>上升</v>
      </c>
      <c r="E1101" s="1" t="str">
        <f t="shared" si="51"/>
        <v>持仓</v>
      </c>
      <c r="F1101" s="1" t="str">
        <f t="shared" si="52"/>
        <v>趋势上升,趋势溢价持有</v>
      </c>
      <c r="G1101" s="20" t="str">
        <f t="shared" si="53"/>
        <v>持仓</v>
      </c>
      <c r="I1101" s="1">
        <f>价格指标计算!B1101</f>
        <v>2.0851000000000002</v>
      </c>
      <c r="J1101" s="1">
        <f>价格指标计算!Q1101</f>
        <v>0.23050000000000001</v>
      </c>
      <c r="K1101" s="1">
        <f>RRG趋势计算!D1100</f>
        <v>0.4233854828257666</v>
      </c>
      <c r="L1101" s="1">
        <f>RRG趋势计算!G1100</f>
        <v>0.1110955341007136</v>
      </c>
    </row>
    <row r="1102" spans="1:12">
      <c r="A1102" s="21">
        <f>RRG趋势计算!A1101</f>
        <v>46174</v>
      </c>
      <c r="B1102" s="1" t="str">
        <f>RRG趋势计算!H1101</f>
        <v>领先</v>
      </c>
      <c r="C1102" s="1" t="str">
        <f>价格指标计算!R1102</f>
        <v>中性</v>
      </c>
      <c r="D1102" s="1" t="str">
        <f>RRG趋势计算!F1101</f>
        <v>上升</v>
      </c>
      <c r="E1102" s="1" t="str">
        <f t="shared" si="51"/>
        <v>持仓</v>
      </c>
      <c r="F1102" s="1" t="str">
        <f t="shared" si="52"/>
        <v>趋势上升,趋势溢价持有</v>
      </c>
      <c r="G1102" s="20" t="str">
        <f t="shared" si="53"/>
        <v>持仓</v>
      </c>
      <c r="I1102" s="1">
        <f>价格指标计算!B1102</f>
        <v>2.0747</v>
      </c>
      <c r="J1102" s="1">
        <f>价格指标计算!Q1102</f>
        <v>0.2165</v>
      </c>
      <c r="K1102" s="1">
        <f>RRG趋势计算!D1101</f>
        <v>0.44952098900203907</v>
      </c>
      <c r="L1102" s="1">
        <f>RRG趋势计算!G1101</f>
        <v>0.10093121586007836</v>
      </c>
    </row>
    <row r="1103" spans="1:12">
      <c r="A1103" s="21">
        <f>RRG趋势计算!A1102</f>
        <v>46175</v>
      </c>
      <c r="B1103" s="1" t="str">
        <f>RRG趋势计算!H1102</f>
        <v>领先</v>
      </c>
      <c r="C1103" s="1" t="str">
        <f>价格指标计算!R1103</f>
        <v>中性</v>
      </c>
      <c r="D1103" s="1" t="str">
        <f>RRG趋势计算!F1102</f>
        <v>上升</v>
      </c>
      <c r="E1103" s="1" t="str">
        <f t="shared" si="51"/>
        <v>持仓</v>
      </c>
      <c r="F1103" s="1" t="str">
        <f t="shared" si="52"/>
        <v>趋势上升,趋势溢价持有</v>
      </c>
      <c r="G1103" s="20" t="str">
        <f t="shared" si="53"/>
        <v>持仓</v>
      </c>
      <c r="I1103" s="1">
        <f>价格指标计算!B1103</f>
        <v>2.0741000000000001</v>
      </c>
      <c r="J1103" s="1">
        <f>价格指标计算!Q1103</f>
        <v>0.20699999999999999</v>
      </c>
      <c r="K1103" s="1">
        <f>RRG趋势计算!D1102</f>
        <v>0.47963828415180654</v>
      </c>
      <c r="L1103" s="1">
        <f>RRG趋势计算!G1102</f>
        <v>0.15011361007863933</v>
      </c>
    </row>
    <row r="1104" spans="1:12">
      <c r="A1104" s="21">
        <f>RRG趋势计算!A1103</f>
        <v>46176</v>
      </c>
      <c r="B1104" s="1" t="str">
        <f>RRG趋势计算!H1103</f>
        <v>领先</v>
      </c>
      <c r="C1104" s="1" t="str">
        <f>价格指标计算!R1104</f>
        <v>贵</v>
      </c>
      <c r="D1104" s="1" t="str">
        <f>RRG趋势计算!F1103</f>
        <v>上升</v>
      </c>
      <c r="E1104" s="1" t="str">
        <f t="shared" si="51"/>
        <v>持仓</v>
      </c>
      <c r="F1104" s="1" t="str">
        <f t="shared" si="52"/>
        <v>趋势上升,趋势溢价持有</v>
      </c>
      <c r="G1104" s="20" t="str">
        <f t="shared" si="53"/>
        <v>持仓</v>
      </c>
      <c r="I1104" s="1">
        <f>价格指标计算!B1104</f>
        <v>2.0659999999999998</v>
      </c>
      <c r="J1104" s="1">
        <f>价格指标计算!Q1104</f>
        <v>0.11800000000000001</v>
      </c>
      <c r="K1104" s="1">
        <f>RRG趋势计算!D1103</f>
        <v>0.47495480600321383</v>
      </c>
      <c r="L1104" s="1">
        <f>RRG趋势计算!G1103</f>
        <v>0.15698475925438604</v>
      </c>
    </row>
    <row r="1105" spans="1:12">
      <c r="A1105" s="21">
        <f>RRG趋势计算!A1104</f>
        <v>46177</v>
      </c>
      <c r="B1105" s="1" t="str">
        <f>RRG趋势计算!H1104</f>
        <v>领先</v>
      </c>
      <c r="C1105" s="1" t="str">
        <f>价格指标计算!R1105</f>
        <v>贵</v>
      </c>
      <c r="D1105" s="1" t="str">
        <f>RRG趋势计算!F1104</f>
        <v>上升</v>
      </c>
      <c r="E1105" s="1" t="str">
        <f t="shared" si="51"/>
        <v>持仓</v>
      </c>
      <c r="F1105" s="1" t="str">
        <f t="shared" si="52"/>
        <v>趋势上升,趋势溢价持有</v>
      </c>
      <c r="G1105" s="20" t="str">
        <f t="shared" si="53"/>
        <v>持仓</v>
      </c>
      <c r="I1105" s="1">
        <f>价格指标计算!B1105</f>
        <v>2.0552999999999999</v>
      </c>
      <c r="J1105" s="1">
        <f>价格指标计算!Q1105</f>
        <v>0.114</v>
      </c>
      <c r="K1105" s="1">
        <f>RRG趋势计算!D1104</f>
        <v>0.51687405074536397</v>
      </c>
      <c r="L1105" s="1">
        <f>RRG趋势计算!G1104</f>
        <v>0.18750234507114438</v>
      </c>
    </row>
    <row r="1106" spans="1:12">
      <c r="A1106" s="21">
        <f>RRG趋势计算!A1105</f>
        <v>46178</v>
      </c>
      <c r="B1106" s="1" t="str">
        <f>RRG趋势计算!H1105</f>
        <v>领先</v>
      </c>
      <c r="C1106" s="1" t="str">
        <f>价格指标计算!R1106</f>
        <v>贵</v>
      </c>
      <c r="D1106" s="1" t="str">
        <f>RRG趋势计算!F1105</f>
        <v>上升</v>
      </c>
      <c r="E1106" s="1" t="str">
        <f t="shared" si="51"/>
        <v>持仓</v>
      </c>
      <c r="F1106" s="1" t="str">
        <f t="shared" si="52"/>
        <v>趋势上升,趋势溢价持有</v>
      </c>
      <c r="G1106" s="20" t="str">
        <f t="shared" si="53"/>
        <v>持仓</v>
      </c>
      <c r="I1106" s="1">
        <f>价格指标计算!B1106</f>
        <v>2.0533000000000001</v>
      </c>
      <c r="J1106" s="1">
        <f>价格指标计算!Q1106</f>
        <v>0.09</v>
      </c>
      <c r="K1106" s="1">
        <f>RRG趋势计算!D1105</f>
        <v>0.53580752853825686</v>
      </c>
      <c r="L1106" s="1">
        <f>RRG趋势计算!G1105</f>
        <v>0.18582327352860695</v>
      </c>
    </row>
    <row r="1107" spans="1:12">
      <c r="A1107" s="21">
        <f>RRG趋势计算!A1106</f>
        <v>46181</v>
      </c>
      <c r="B1107" s="1" t="str">
        <f>RRG趋势计算!H1106</f>
        <v>领先</v>
      </c>
      <c r="C1107" s="1" t="str">
        <f>价格指标计算!R1107</f>
        <v>贵</v>
      </c>
      <c r="D1107" s="1" t="str">
        <f>RRG趋势计算!F1106</f>
        <v>上升</v>
      </c>
      <c r="E1107" s="1" t="str">
        <f t="shared" ref="E1107" si="54">IF(OR(B1107="",C1107="",D1107=""),"",IF(D1107="上升","持仓",IF(AND(B1107="减弱",C1107="贵"),"空仓",IF(AND(B1107="减弱",C1107="中性"),"空仓",IF(AND(B1107="改善",C1107="贵"),"空仓",IF(B1107="滞后","空仓","持仓"))))))</f>
        <v>持仓</v>
      </c>
      <c r="I1107" s="1">
        <f>价格指标计算!B1107</f>
        <v>2.0625</v>
      </c>
      <c r="J1107" s="1">
        <f>价格指标计算!Q1107</f>
        <v>8.8500000000000009E-2</v>
      </c>
      <c r="K1107" s="1">
        <f>RRG趋势计算!D1106</f>
        <v>0.47714372040748021</v>
      </c>
      <c r="L1107" s="1">
        <f>RRG趋势计算!G1106</f>
        <v>0.14855086822707086</v>
      </c>
    </row>
    <row r="1108" spans="1:12">
      <c r="A1108" s="21">
        <f>RRG趋势计算!A1107</f>
        <v>46182</v>
      </c>
      <c r="B1108" s="1" t="str">
        <f>RRG趋势计算!H1107</f>
        <v>领先</v>
      </c>
      <c r="C1108" s="1" t="str">
        <f>价格指标计算!R1108</f>
        <v>贵</v>
      </c>
      <c r="D1108" s="1" t="str">
        <f>RRG趋势计算!F1107</f>
        <v>上升</v>
      </c>
      <c r="E1108" s="1" t="str">
        <f t="shared" ref="E1108" si="55">IF(OR(B1108="",C1108="",D1108=""),"",IF(D1108="上升","持仓",IF(AND(B1108="减弱",C1108="贵"),"空仓",IF(AND(B1108="减弱",C1108="中性"),"空仓",IF(AND(B1108="改善",C1108="贵"),"空仓",IF(B1108="滞后","空仓","持仓"))))))</f>
        <v>持仓</v>
      </c>
      <c r="I1108" s="1">
        <f>价格指标计算!B1108</f>
        <v>2.0884999999999998</v>
      </c>
      <c r="J1108" s="1">
        <f>价格指标计算!Q1108</f>
        <v>0.14799999999999999</v>
      </c>
      <c r="K1108" s="1">
        <f>RRG趋势计算!D1107</f>
        <v>0.43574047547028094</v>
      </c>
      <c r="L1108" s="1">
        <f>RRG趋势计算!G1107</f>
        <v>0.11260147173606239</v>
      </c>
    </row>
    <row r="1109" spans="1:12">
      <c r="A1109" s="21">
        <f>RRG趋势计算!A1108</f>
        <v>46183</v>
      </c>
      <c r="B1109" s="1" t="str">
        <f>RRG趋势计算!H1108</f>
        <v>领先</v>
      </c>
      <c r="C1109" s="1" t="str">
        <f>价格指标计算!R1109</f>
        <v>贵</v>
      </c>
      <c r="D1109" s="1" t="str">
        <f>RRG趋势计算!F1108</f>
        <v>上升</v>
      </c>
      <c r="E1109" s="1" t="str">
        <f t="shared" ref="E1109:E1112" si="56">IF(OR(B1109="",C1109="",D1109=""),"",IF(D1109="上升","持仓",IF(AND(B1109="减弱",C1109="贵"),"空仓",IF(AND(B1109="减弱",C1109="中性"),"空仓",IF(AND(B1109="改善",C1109="贵"),"空仓",IF(B1109="滞后","空仓","持仓"))))))</f>
        <v>持仓</v>
      </c>
      <c r="I1109" s="1">
        <f>价格指标计算!B1109</f>
        <v>2.1</v>
      </c>
      <c r="J1109" s="1">
        <f>价格指标计算!Q1109</f>
        <v>0.14800000000000002</v>
      </c>
      <c r="K1109" s="1">
        <f>RRG趋势计算!D1108</f>
        <v>0.3407195585774625</v>
      </c>
      <c r="L1109" s="1">
        <f>RRG趋势计算!G1108</f>
        <v>2.7385725902173697E-2</v>
      </c>
    </row>
    <row r="1110" spans="1:12">
      <c r="A1110" s="21">
        <f>RRG趋势计算!A1109</f>
        <v>46184</v>
      </c>
      <c r="B1110" s="1" t="str">
        <f>RRG趋势计算!H1109</f>
        <v>减弱</v>
      </c>
      <c r="C1110" s="1" t="str">
        <f>价格指标计算!R1110</f>
        <v>贵</v>
      </c>
      <c r="D1110" s="1" t="str">
        <f>RRG趋势计算!F1109</f>
        <v>上升</v>
      </c>
      <c r="E1110" s="1" t="str">
        <f t="shared" si="56"/>
        <v>持仓</v>
      </c>
      <c r="I1110" s="1">
        <f>价格指标计算!B1110</f>
        <v>2.1027999999999998</v>
      </c>
      <c r="J1110" s="1">
        <f>价格指标计算!Q1110</f>
        <v>0.1225</v>
      </c>
      <c r="K1110" s="1">
        <f>RRG趋势计算!D1109</f>
        <v>0.21020250075116653</v>
      </c>
      <c r="L1110" s="1">
        <f>RRG趋势计算!G1109</f>
        <v>-8.4148556969210198E-2</v>
      </c>
    </row>
    <row r="1111" spans="1:12">
      <c r="A1111" s="21">
        <f>RRG趋势计算!A1110</f>
        <v>46185</v>
      </c>
      <c r="B1111" s="1" t="str">
        <f>RRG趋势计算!H1110</f>
        <v>减弱</v>
      </c>
      <c r="C1111" s="1" t="str">
        <f>价格指标计算!R1111</f>
        <v>中性</v>
      </c>
      <c r="D1111" s="1" t="str">
        <f>RRG趋势计算!F1110</f>
        <v>上升</v>
      </c>
      <c r="E1111" s="1" t="str">
        <f t="shared" si="56"/>
        <v>持仓</v>
      </c>
      <c r="I1111" s="1">
        <f>价格指标计算!B1111</f>
        <v>2.1202999999999999</v>
      </c>
      <c r="J1111" s="1">
        <f>价格指标计算!Q1111</f>
        <v>0.2525</v>
      </c>
      <c r="K1111" s="1">
        <f>RRG趋势计算!D1110</f>
        <v>0.15002384095237353</v>
      </c>
      <c r="L1111" s="1">
        <f>RRG趋势计算!G1110</f>
        <v>-0.1659499174165413</v>
      </c>
    </row>
    <row r="1112" spans="1:12">
      <c r="A1112" s="21">
        <f>RRG趋势计算!A1111</f>
        <v>46188</v>
      </c>
      <c r="B1112" s="1" t="str">
        <f>RRG趋势计算!H1111</f>
        <v>减弱</v>
      </c>
      <c r="C1112" s="1" t="str">
        <f>价格指标计算!R1112</f>
        <v>中性</v>
      </c>
      <c r="D1112" s="1" t="str">
        <f>RRG趋势计算!F1111</f>
        <v>上升</v>
      </c>
      <c r="E1112" s="1" t="str">
        <f t="shared" si="56"/>
        <v>持仓</v>
      </c>
      <c r="I1112" s="1">
        <f>价格指标计算!B1112</f>
        <v>2.1231</v>
      </c>
      <c r="J1112" s="1">
        <f>价格指标计算!Q1112</f>
        <v>0.26450000000000001</v>
      </c>
      <c r="K1112" s="1">
        <f>RRG趋势计算!D1111</f>
        <v>0.16485521777669376</v>
      </c>
      <c r="L1112" s="1">
        <f>RRG趋势计算!G1111</f>
        <v>-0.15494219212581761</v>
      </c>
    </row>
    <row r="1113" spans="1:12">
      <c r="A1113" s="21">
        <f>RRG趋势计算!A1112</f>
        <v>46189</v>
      </c>
      <c r="B1113" s="1" t="str">
        <f>RRG趋势计算!H1112</f>
        <v>减弱</v>
      </c>
      <c r="C1113" s="1" t="str">
        <f>价格指标计算!R1113</f>
        <v>中性</v>
      </c>
      <c r="D1113" s="1" t="str">
        <f>RRG趋势计算!F1112</f>
        <v>上升</v>
      </c>
      <c r="E1113" s="1" t="str">
        <f t="shared" ref="E1113:E1115" si="57">IF(OR(B1113="",C1113="",D1113=""),"",IF(D1113="上升","持仓",IF(AND(B1113="减弱",C1113="贵"),"空仓",IF(AND(B1113="减弱",C1113="中性"),"空仓",IF(AND(B1113="改善",C1113="贵"),"空仓",IF(B1113="滞后","空仓","持仓"))))))</f>
        <v>持仓</v>
      </c>
      <c r="I1113" s="1">
        <f>价格指标计算!B1113</f>
        <v>2.1191</v>
      </c>
      <c r="J1113" s="1">
        <f>价格指标计算!Q1113</f>
        <v>0.36499999999999999</v>
      </c>
      <c r="K1113" s="1">
        <f>RRG趋势计算!D1112</f>
        <v>0.15232470135222442</v>
      </c>
      <c r="L1113" s="1">
        <f>RRG趋势计算!G1112</f>
        <v>-0.21012135642608509</v>
      </c>
    </row>
    <row r="1114" spans="1:12">
      <c r="A1114" s="21">
        <f>RRG趋势计算!A1113</f>
        <v>46190</v>
      </c>
      <c r="B1114" s="1" t="str">
        <f>RRG趋势计算!H1113</f>
        <v>减弱</v>
      </c>
      <c r="C1114" s="1" t="str">
        <f>价格指标计算!R1114</f>
        <v>中性</v>
      </c>
      <c r="D1114" s="1" t="str">
        <f>RRG趋势计算!F1113</f>
        <v>上升</v>
      </c>
      <c r="E1114" s="1" t="str">
        <f t="shared" si="57"/>
        <v>持仓</v>
      </c>
      <c r="I1114" s="1">
        <f>价格指标计算!B1114</f>
        <v>2.1089000000000002</v>
      </c>
      <c r="J1114" s="1">
        <f>价格指标计算!Q1114</f>
        <v>0.34899999999999998</v>
      </c>
      <c r="K1114" s="1">
        <f>RRG趋势计算!D1113</f>
        <v>0.2453866855736786</v>
      </c>
      <c r="L1114" s="1">
        <f>RRG趋势计算!G1113</f>
        <v>-0.177998797252088</v>
      </c>
    </row>
    <row r="1115" spans="1:12">
      <c r="A1115" s="21">
        <f>RRG趋势计算!A1114</f>
        <v>46191</v>
      </c>
      <c r="B1115" s="1" t="str">
        <f>RRG趋势计算!H1114</f>
        <v>减弱</v>
      </c>
      <c r="C1115" s="1" t="str">
        <f>价格指标计算!R1115</f>
        <v>中性</v>
      </c>
      <c r="D1115" s="1" t="str">
        <f>RRG趋势计算!F1114</f>
        <v>上升</v>
      </c>
      <c r="E1115" s="1" t="str">
        <f t="shared" si="57"/>
        <v>持仓</v>
      </c>
      <c r="I1115" s="1">
        <f>价格指标计算!B1115</f>
        <v>2.1103000000000001</v>
      </c>
      <c r="J1115" s="1">
        <f>价格指标计算!Q1115</f>
        <v>0.39250000000000002</v>
      </c>
      <c r="K1115" s="1">
        <f>RRG趋势计算!D1114</f>
        <v>0.30068532851073027</v>
      </c>
      <c r="L1115" s="1">
        <f>RRG趋势计算!G1114</f>
        <v>-0.14883566049130881</v>
      </c>
    </row>
    <row r="1116" spans="1:12">
      <c r="A1116" s="21">
        <f>RRG趋势计算!A1115</f>
        <v>46195</v>
      </c>
      <c r="B1116" s="1" t="str">
        <f>RRG趋势计算!H1115</f>
        <v>减弱</v>
      </c>
      <c r="C1116" s="1" t="str">
        <f>价格指标计算!R1116</f>
        <v>中性</v>
      </c>
      <c r="D1116" s="1" t="str">
        <f>RRG趋势计算!F1115</f>
        <v>上升</v>
      </c>
      <c r="E1116" s="1" t="str">
        <f t="shared" ref="E1116:E1119" si="58">IF(OR(B1116="",C1116="",D1116=""),"",IF(D1116="上升","持仓",IF(AND(B1116="减弱",C1116="贵"),"空仓",IF(AND(B1116="减弱",C1116="中性"),"空仓",IF(AND(B1116="改善",C1116="贵"),"空仓",IF(B1116="滞后","空仓","持仓"))))))</f>
        <v>持仓</v>
      </c>
      <c r="I1116" s="1">
        <f>价格指标计算!B1116</f>
        <v>2.1069</v>
      </c>
      <c r="J1116" s="1">
        <f>价格指标计算!Q1116</f>
        <v>0.34899999999999998</v>
      </c>
      <c r="K1116" s="1">
        <f>RRG趋势计算!D1115</f>
        <v>0.29778471499997128</v>
      </c>
      <c r="L1116" s="1">
        <f>RRG趋势计算!G1115</f>
        <v>-0.18185356915183526</v>
      </c>
    </row>
    <row r="1117" spans="1:12">
      <c r="A1117" s="21">
        <f>RRG趋势计算!A1116</f>
        <v>46196</v>
      </c>
      <c r="B1117" s="1" t="str">
        <f>RRG趋势计算!H1116</f>
        <v>减弱</v>
      </c>
      <c r="C1117" s="1" t="str">
        <f>价格指标计算!R1117</f>
        <v>中性</v>
      </c>
      <c r="D1117" s="1" t="str">
        <f>RRG趋势计算!F1116</f>
        <v>上升</v>
      </c>
      <c r="E1117" s="1" t="str">
        <f t="shared" si="58"/>
        <v>持仓</v>
      </c>
      <c r="I1117" s="1">
        <f>价格指标计算!B1117</f>
        <v>2.1073</v>
      </c>
      <c r="J1117" s="1">
        <f>价格指标计算!Q1117</f>
        <v>0.33150000000000002</v>
      </c>
      <c r="K1117" s="1">
        <f>RRG趋势计算!D1116</f>
        <v>0.30195476592203008</v>
      </c>
      <c r="L1117" s="1">
        <f>RRG趋势计算!G1116</f>
        <v>-0.17300004008118375</v>
      </c>
    </row>
    <row r="1118" spans="1:12">
      <c r="A1118" s="21">
        <f>RRG趋势计算!A1117</f>
        <v>46197</v>
      </c>
      <c r="B1118" s="1" t="str">
        <f>RRG趋势计算!H1117</f>
        <v>减弱</v>
      </c>
      <c r="C1118" s="1" t="str">
        <f>价格指标计算!R1118</f>
        <v>中性</v>
      </c>
      <c r="D1118" s="1" t="str">
        <f>RRG趋势计算!F1117</f>
        <v>上升</v>
      </c>
      <c r="E1118" s="1" t="str">
        <f t="shared" si="58"/>
        <v>持仓</v>
      </c>
      <c r="I1118" s="1">
        <f>价格指标计算!B1118</f>
        <v>2.1122999999999998</v>
      </c>
      <c r="J1118" s="1">
        <f>价格指标计算!Q1118</f>
        <v>0.36499999999999999</v>
      </c>
      <c r="K1118" s="1">
        <f>RRG趋势计算!D1117</f>
        <v>0.28606588804342969</v>
      </c>
      <c r="L1118" s="1">
        <f>RRG趋势计算!G1117</f>
        <v>-0.23080816270193427</v>
      </c>
    </row>
    <row r="1119" spans="1:12">
      <c r="A1119" s="21">
        <f>RRG趋势计算!A1118</f>
        <v>46198</v>
      </c>
      <c r="B1119" s="1" t="str">
        <f>RRG趋势计算!H1118</f>
        <v>减弱</v>
      </c>
      <c r="C1119" s="1" t="str">
        <f>价格指标计算!R1119</f>
        <v>中性</v>
      </c>
      <c r="D1119" s="1" t="str">
        <f>RRG趋势计算!F1118</f>
        <v>上升</v>
      </c>
      <c r="E1119" s="1" t="str">
        <f t="shared" si="58"/>
        <v>持仓</v>
      </c>
      <c r="I1119" s="1">
        <f>价格指标计算!B1119</f>
        <v>2.109</v>
      </c>
      <c r="J1119" s="1">
        <f>价格指标计算!Q1119</f>
        <v>0.40649999999999997</v>
      </c>
      <c r="K1119" s="1">
        <f>RRG趋势计算!D1118</f>
        <v>0.31134373939458726</v>
      </c>
      <c r="L1119" s="1">
        <f>RRG趋势计算!G1118</f>
        <v>-0.2244637891436696</v>
      </c>
    </row>
    <row r="1120" spans="1:12">
      <c r="A1120" s="21">
        <f>RRG趋势计算!A1119</f>
        <v>46199</v>
      </c>
      <c r="B1120" s="1" t="str">
        <f>RRG趋势计算!H1119</f>
        <v>减弱</v>
      </c>
      <c r="C1120" s="1" t="str">
        <f>价格指标计算!R1120</f>
        <v>中性</v>
      </c>
      <c r="D1120" s="1" t="str">
        <f>RRG趋势计算!F1119</f>
        <v>上升</v>
      </c>
      <c r="E1120" s="1" t="str">
        <f t="shared" ref="E1120:E1124" si="59">IF(OR(B1120="",C1120="",D1120=""),"",IF(D1120="上升","持仓",IF(AND(B1120="减弱",C1120="贵"),"空仓",IF(AND(B1120="减弱",C1120="中性"),"空仓",IF(AND(B1120="改善",C1120="贵"),"空仓",IF(B1120="滞后","空仓","持仓"))))))</f>
        <v>持仓</v>
      </c>
      <c r="I1120" s="1">
        <f>价格指标计算!B1120</f>
        <v>2.1070000000000002</v>
      </c>
      <c r="J1120" s="1">
        <f>价格指标计算!Q1120</f>
        <v>0.39649999999999996</v>
      </c>
      <c r="K1120" s="1">
        <f>RRG趋势计算!D1119</f>
        <v>0.33067970310838302</v>
      </c>
      <c r="L1120" s="1">
        <f>RRG趋势计算!G1119</f>
        <v>-0.14646401729909719</v>
      </c>
    </row>
    <row r="1121" spans="1:12">
      <c r="A1121" s="21">
        <f>RRG趋势计算!A1120</f>
        <v>46202</v>
      </c>
      <c r="B1121" s="1" t="str">
        <f>RRG趋势计算!H1120</f>
        <v>减弱</v>
      </c>
      <c r="C1121" s="1" t="str">
        <f>价格指标计算!R1121</f>
        <v>中性</v>
      </c>
      <c r="D1121" s="1" t="str">
        <f>RRG趋势计算!F1120</f>
        <v>上升</v>
      </c>
      <c r="E1121" s="1" t="str">
        <f t="shared" si="59"/>
        <v>持仓</v>
      </c>
      <c r="I1121" s="1">
        <f>价格指标计算!B1121</f>
        <v>2.0985</v>
      </c>
      <c r="J1121" s="1">
        <f>价格指标计算!Q1121</f>
        <v>0.41449999999999998</v>
      </c>
      <c r="K1121" s="1">
        <f>RRG趋势计算!D1120</f>
        <v>0.36692027136600025</v>
      </c>
      <c r="L1121" s="1">
        <f>RRG趋势计算!G1120</f>
        <v>-6.8820204104280691E-2</v>
      </c>
    </row>
    <row r="1122" spans="1:12">
      <c r="A1122" s="21">
        <f>RRG趋势计算!A1121</f>
        <v>46203</v>
      </c>
      <c r="B1122" s="1" t="str">
        <f>RRG趋势计算!H1121</f>
        <v>领先</v>
      </c>
      <c r="C1122" s="1" t="str">
        <f>价格指标计算!R1122</f>
        <v>中性</v>
      </c>
      <c r="D1122" s="1" t="str">
        <f>RRG趋势计算!F1121</f>
        <v>上升</v>
      </c>
      <c r="E1122" s="1" t="str">
        <f t="shared" si="59"/>
        <v>持仓</v>
      </c>
      <c r="I1122" s="1">
        <f>价格指标计算!B1122</f>
        <v>2.0945</v>
      </c>
      <c r="J1122" s="1">
        <f>价格指标计算!Q1122</f>
        <v>0.34750000000000003</v>
      </c>
      <c r="K1122" s="1">
        <f>RRG趋势计算!D1121</f>
        <v>0.3569625027201262</v>
      </c>
      <c r="L1122" s="1">
        <f>RRG趋势计算!G1121</f>
        <v>1.6242944142663696E-2</v>
      </c>
    </row>
    <row r="1123" spans="1:12">
      <c r="A1123" s="21">
        <f>RRG趋势计算!A1122</f>
        <v>46204</v>
      </c>
      <c r="B1123" s="1" t="str">
        <f>RRG趋势计算!H1122</f>
        <v>领先</v>
      </c>
      <c r="C1123" s="1" t="str">
        <f>价格指标计算!R1123</f>
        <v>中性</v>
      </c>
      <c r="D1123" s="1" t="str">
        <f>RRG趋势计算!F1122</f>
        <v>上升</v>
      </c>
      <c r="E1123" s="1" t="str">
        <f t="shared" si="59"/>
        <v>持仓</v>
      </c>
      <c r="I1123" s="1">
        <f>价格指标计算!B1123</f>
        <v>2.1</v>
      </c>
      <c r="J1123" s="1">
        <f>价格指标计算!Q1123</f>
        <v>0.308</v>
      </c>
      <c r="K1123" s="1">
        <f>RRG趋势计算!D1122</f>
        <v>0.26310458833349593</v>
      </c>
      <c r="L1123" s="1">
        <f>RRG趋势计算!G1122</f>
        <v>5.2902087582329393E-2</v>
      </c>
    </row>
    <row r="1124" spans="1:12">
      <c r="A1124" s="21">
        <f>RRG趋势计算!A1123</f>
        <v>46205</v>
      </c>
      <c r="B1124" s="1" t="str">
        <f>RRG趋势计算!H1123</f>
        <v>领先</v>
      </c>
      <c r="C1124" s="1" t="str">
        <f>价格指标计算!R1124</f>
        <v>中性</v>
      </c>
      <c r="D1124" s="1" t="str">
        <f>RRG趋势计算!F1123</f>
        <v>上升</v>
      </c>
      <c r="E1124" s="1" t="str">
        <f t="shared" si="59"/>
        <v>持仓</v>
      </c>
      <c r="I1124" s="1">
        <f>价格指标计算!B1124</f>
        <v>2.1011000000000002</v>
      </c>
      <c r="J1124" s="1">
        <f>价格指标计算!Q1124</f>
        <v>0.34949999999999998</v>
      </c>
      <c r="K1124" s="1">
        <f>RRG趋势计算!D1123</f>
        <v>0.26303667232900896</v>
      </c>
      <c r="L1124" s="1">
        <f>RRG趋势计算!G1123</f>
        <v>0.11301283137663543</v>
      </c>
    </row>
    <row r="1125" spans="1:12">
      <c r="A1125" s="21">
        <f>RRG趋势计算!A1124</f>
        <v>46206</v>
      </c>
      <c r="B1125" s="1" t="str">
        <f>RRG趋势计算!H1124</f>
        <v>领先</v>
      </c>
      <c r="C1125" s="1" t="str">
        <f>价格指标计算!R1125</f>
        <v>中性</v>
      </c>
      <c r="D1125" s="1" t="str">
        <f>RRG趋势计算!F1124</f>
        <v>上升</v>
      </c>
      <c r="E1125" s="1" t="str">
        <f t="shared" ref="E1125:E1132" si="60">IF(OR(B1125="",C1125="",D1125=""),"",IF(D1125="上升","持仓",IF(AND(B1125="减弱",C1125="贵"),"空仓",IF(AND(B1125="减弱",C1125="中性"),"空仓",IF(AND(B1125="改善",C1125="贵"),"空仓",IF(B1125="滞后","空仓","持仓"))))))</f>
        <v>持仓</v>
      </c>
      <c r="I1125" s="1">
        <f>价格指标计算!B1125</f>
        <v>2.0966</v>
      </c>
      <c r="J1125" s="1">
        <f>价格指标计算!Q1125</f>
        <v>0.31999999999999995</v>
      </c>
      <c r="K1125" s="1">
        <f>RRG趋势计算!D1124</f>
        <v>0.22662700437994232</v>
      </c>
      <c r="L1125" s="1">
        <f>RRG趋势计算!G1124</f>
        <v>6.1771786603248557E-2</v>
      </c>
    </row>
    <row r="1126" spans="1:12">
      <c r="A1126" s="21">
        <f>RRG趋势计算!A1125</f>
        <v>46209</v>
      </c>
      <c r="B1126" s="1" t="str">
        <f>RRG趋势计算!H1125</f>
        <v>领先</v>
      </c>
      <c r="C1126" s="1" t="str">
        <f>价格指标计算!R1126</f>
        <v>中性</v>
      </c>
      <c r="D1126" s="1" t="str">
        <f>RRG趋势计算!F1125</f>
        <v>上升</v>
      </c>
      <c r="E1126" s="1" t="str">
        <f t="shared" si="60"/>
        <v>持仓</v>
      </c>
      <c r="I1126" s="1">
        <f>价格指标计算!B1126</f>
        <v>2.0914999999999999</v>
      </c>
      <c r="J1126" s="1">
        <f>价格指标计算!Q1126</f>
        <v>0.35550000000000004</v>
      </c>
      <c r="K1126" s="1">
        <f>RRG趋势计算!D1125</f>
        <v>0.25253233027833222</v>
      </c>
      <c r="L1126" s="1">
        <f>RRG趋势计算!G1125</f>
        <v>0.10020762892610779</v>
      </c>
    </row>
    <row r="1127" spans="1:12">
      <c r="A1127" s="21">
        <f>RRG趋势计算!A1126</f>
        <v>46210</v>
      </c>
      <c r="B1127" s="1" t="str">
        <f>RRG趋势计算!H1126</f>
        <v>减弱</v>
      </c>
      <c r="C1127" s="1" t="str">
        <f>价格指标计算!R1127</f>
        <v>中性</v>
      </c>
      <c r="D1127" s="1" t="str">
        <f>RRG趋势计算!F1126</f>
        <v>上升</v>
      </c>
      <c r="E1127" s="1" t="str">
        <f t="shared" si="60"/>
        <v>持仓</v>
      </c>
      <c r="I1127" s="1">
        <f>价格指标计算!B1127</f>
        <v>2.0914000000000001</v>
      </c>
      <c r="J1127" s="1">
        <f>价格指标计算!Q1127</f>
        <v>0.36500000000000005</v>
      </c>
      <c r="K1127" s="1">
        <f>RRG趋势计算!D1126</f>
        <v>0.23781069069344074</v>
      </c>
      <c r="L1127" s="1">
        <f>RRG趋势计算!G1126</f>
        <v>-7.5759948802378574E-3</v>
      </c>
    </row>
    <row r="1128" spans="1:12">
      <c r="A1128" s="21">
        <f>RRG趋势计算!A1127</f>
        <v>46211</v>
      </c>
      <c r="B1128" s="1" t="str">
        <f>RRG趋势计算!H1127</f>
        <v>减弱</v>
      </c>
      <c r="C1128" s="1" t="str">
        <f>价格指标计算!R1128</f>
        <v>中性</v>
      </c>
      <c r="D1128" s="1" t="str">
        <f>RRG趋势计算!F1127</f>
        <v>上升</v>
      </c>
      <c r="E1128" s="1" t="str">
        <f t="shared" si="60"/>
        <v>持仓</v>
      </c>
      <c r="I1128" s="1">
        <f>价格指标计算!B1128</f>
        <v>2.0813000000000001</v>
      </c>
      <c r="J1128" s="1">
        <f>价格指标计算!Q1128</f>
        <v>0.3175</v>
      </c>
      <c r="K1128" s="1">
        <f>RRG趋势计算!D1127</f>
        <v>0.25999307992501386</v>
      </c>
      <c r="L1128" s="1">
        <f>RRG趋势计算!G1127</f>
        <v>-4.0692248585716406E-2</v>
      </c>
    </row>
    <row r="1129" spans="1:12">
      <c r="A1129" s="21">
        <f>RRG趋势计算!A1128</f>
        <v>46212</v>
      </c>
      <c r="B1129" s="1" t="str">
        <f>RRG趋势计算!H1128</f>
        <v>减弱</v>
      </c>
      <c r="C1129" s="1" t="str">
        <f>价格指标计算!R1129</f>
        <v>中性</v>
      </c>
      <c r="D1129" s="1" t="str">
        <f>RRG趋势计算!F1128</f>
        <v>上升</v>
      </c>
      <c r="E1129" s="1" t="str">
        <f t="shared" si="60"/>
        <v>持仓</v>
      </c>
      <c r="I1129" s="1">
        <f>价格指标计算!B1129</f>
        <v>2.08</v>
      </c>
      <c r="J1129" s="1">
        <f>价格指标计算!Q1129</f>
        <v>0.29000000000000004</v>
      </c>
      <c r="K1129" s="1">
        <f>RRG趋势计算!D1128</f>
        <v>0.24716707972682883</v>
      </c>
      <c r="L1129" s="1">
        <f>RRG趋势计算!G1128</f>
        <v>-5.0617635273142447E-2</v>
      </c>
    </row>
    <row r="1130" spans="1:12">
      <c r="A1130" s="21">
        <f>RRG趋势计算!A1129</f>
        <v>46213</v>
      </c>
      <c r="B1130" s="1" t="str">
        <f>RRG趋势计算!H1129</f>
        <v>减弱</v>
      </c>
      <c r="C1130" s="1" t="str">
        <f>价格指标计算!R1130</f>
        <v>中性</v>
      </c>
      <c r="D1130" s="1" t="str">
        <f>RRG趋势计算!F1129</f>
        <v>上升</v>
      </c>
      <c r="E1130" s="1" t="str">
        <f t="shared" si="60"/>
        <v>持仓</v>
      </c>
      <c r="I1130" s="1">
        <f>价格指标计算!B1130</f>
        <v>2.0737999999999999</v>
      </c>
      <c r="J1130" s="1">
        <f>价格指标计算!Q1130</f>
        <v>0.24250000000000002</v>
      </c>
      <c r="K1130" s="1">
        <f>RRG趋势计算!D1129</f>
        <v>0.23578993764059586</v>
      </c>
      <c r="L1130" s="1">
        <f>RRG趋势计算!G1129</f>
        <v>-6.6164828281434218E-2</v>
      </c>
    </row>
    <row r="1131" spans="1:12">
      <c r="A1131" s="21">
        <f>RRG趋势计算!A1130</f>
        <v>46216</v>
      </c>
      <c r="B1131" s="1" t="str">
        <f>RRG趋势计算!H1130</f>
        <v>减弱</v>
      </c>
      <c r="C1131" s="1" t="str">
        <f>价格指标计算!R1131</f>
        <v>中性</v>
      </c>
      <c r="D1131" s="1" t="str">
        <f>RRG趋势计算!F1130</f>
        <v>上升</v>
      </c>
      <c r="E1131" s="1" t="str">
        <f t="shared" si="60"/>
        <v>持仓</v>
      </c>
      <c r="I1131" s="1">
        <f>价格指标计算!B1131</f>
        <v>2.0663999999999998</v>
      </c>
      <c r="J1131" s="1">
        <f>价格指标计算!Q1131</f>
        <v>0.191</v>
      </c>
      <c r="K1131" s="1">
        <f>RRG趋势计算!D1130</f>
        <v>0.25792008219278628</v>
      </c>
      <c r="L1131" s="1">
        <f>RRG趋势计算!G1130</f>
        <v>-2.8145805850643413E-2</v>
      </c>
    </row>
    <row r="1132" spans="1:12">
      <c r="A1132" s="21">
        <f>RRG趋势计算!A1131</f>
        <v>46217</v>
      </c>
      <c r="B1132" s="1" t="str">
        <f>RRG趋势计算!H1131</f>
        <v>减弱</v>
      </c>
      <c r="C1132" s="1" t="str">
        <f>价格指标计算!R1132</f>
        <v>中性</v>
      </c>
      <c r="D1132" s="1" t="str">
        <f>RRG趋势计算!F1131</f>
        <v>上升</v>
      </c>
      <c r="E1132" s="1" t="str">
        <f t="shared" si="60"/>
        <v>持仓</v>
      </c>
      <c r="I1132" s="1">
        <f>价格指标计算!B1132</f>
        <v>2.0647000000000002</v>
      </c>
      <c r="J1132" s="1">
        <f>价格指标计算!Q1132</f>
        <v>0.17700000000000002</v>
      </c>
      <c r="K1132" s="1">
        <f>RRG趋势计算!D1131</f>
        <v>0.21153953535928416</v>
      </c>
      <c r="L1132" s="1">
        <f>RRG趋势计算!G1131</f>
        <v>-9.9804204035303101E-2</v>
      </c>
    </row>
    <row r="1133" spans="1:12">
      <c r="A1133" s="21">
        <f>RRG趋势计算!A1132</f>
        <v>46218</v>
      </c>
      <c r="B1133" s="1" t="str">
        <f>RRG趋势计算!H1132</f>
        <v>减弱</v>
      </c>
      <c r="C1133" s="1" t="str">
        <f>价格指标计算!R1133</f>
        <v>中性</v>
      </c>
      <c r="D1133" s="1" t="str">
        <f>RRG趋势计算!F1132</f>
        <v>上升</v>
      </c>
      <c r="E1133" s="1" t="str">
        <f t="shared" ref="E1133:E1135" si="61">IF(OR(B1133="",C1133="",D1133=""),"",IF(D1133="上升","持仓",IF(AND(B1133="减弱",C1133="贵"),"空仓",IF(AND(B1133="减弱",C1133="中性"),"空仓",IF(AND(B1133="改善",C1133="贵"),"空仓",IF(B1133="滞后","空仓","持仓"))))))</f>
        <v>持仓</v>
      </c>
      <c r="I1133" s="1">
        <f>价格指标计算!B1133</f>
        <v>2.0644</v>
      </c>
      <c r="J1133" s="1">
        <f>价格指标计算!Q1133</f>
        <v>0.20100000000000001</v>
      </c>
      <c r="K1133" s="1">
        <f>RRG趋势计算!D1132</f>
        <v>0.24200088497126071</v>
      </c>
      <c r="L1133" s="1">
        <f>RRG趋势计算!G1132</f>
        <v>-8.8678818137122306E-2</v>
      </c>
    </row>
    <row r="1134" spans="1:12">
      <c r="A1134" s="21">
        <f>RRG趋势计算!A1133</f>
        <v>46219</v>
      </c>
      <c r="B1134" s="1" t="str">
        <f>RRG趋势计算!H1133</f>
        <v>减弱</v>
      </c>
      <c r="C1134" s="1" t="str">
        <f>价格指标计算!R1134</f>
        <v>中性</v>
      </c>
      <c r="D1134" s="1" t="str">
        <f>RRG趋势计算!F1133</f>
        <v>上升</v>
      </c>
      <c r="E1134" s="1" t="str">
        <f t="shared" si="61"/>
        <v>持仓</v>
      </c>
      <c r="I1134" s="1">
        <f>价格指标计算!B1134</f>
        <v>2.0688</v>
      </c>
      <c r="J1134" s="1">
        <f>价格指标计算!Q1134</f>
        <v>0.21700000000000003</v>
      </c>
      <c r="K1134" s="1">
        <f>RRG趋势计算!D1133</f>
        <v>0.22505402992123447</v>
      </c>
      <c r="L1134" s="1">
        <f>RRG趋势计算!G1133</f>
        <v>-0.14186624144476578</v>
      </c>
    </row>
    <row r="1135" spans="1:12">
      <c r="A1135" s="21">
        <f>RRG趋势计算!A1134</f>
        <v>46220</v>
      </c>
      <c r="B1135" s="1" t="str">
        <f>RRG趋势计算!H1134</f>
        <v>减弱</v>
      </c>
      <c r="C1135" s="1" t="str">
        <f>价格指标计算!R1135</f>
        <v>中性</v>
      </c>
      <c r="D1135" s="1" t="str">
        <f>RRG趋势计算!F1134</f>
        <v>上升</v>
      </c>
      <c r="E1135" s="1" t="str">
        <f t="shared" si="61"/>
        <v>持仓</v>
      </c>
      <c r="I1135" s="1">
        <f>价格指标计算!B1135</f>
        <v>2.0705</v>
      </c>
      <c r="J1135" s="1">
        <f>价格指标计算!Q1135</f>
        <v>0.2485</v>
      </c>
      <c r="K1135" s="1">
        <f>RRG趋势计算!D1134</f>
        <v>0.23677333614595675</v>
      </c>
      <c r="L1135" s="1">
        <f>RRG趋势计算!G1134</f>
        <v>-0.12018916657416945</v>
      </c>
    </row>
    <row r="1136" spans="1:12">
      <c r="A1136" s="21">
        <f>RRG趋势计算!A1135</f>
        <v>46223</v>
      </c>
      <c r="B1136" s="1" t="str">
        <f>RRG趋势计算!H1135</f>
        <v>减弱</v>
      </c>
      <c r="C1136" s="1" t="str">
        <f>价格指标计算!R1136</f>
        <v>中性</v>
      </c>
      <c r="D1136" s="1" t="str">
        <f>RRG趋势计算!F1135</f>
        <v>上升</v>
      </c>
      <c r="E1136" s="1" t="str">
        <f t="shared" ref="E1136:E1138" si="62">IF(OR(B1136="",C1136="",D1136=""),"",IF(D1136="上升","持仓",IF(AND(B1136="减弱",C1136="贵"),"空仓",IF(AND(B1136="减弱",C1136="中性"),"空仓",IF(AND(B1136="改善",C1136="贵"),"空仓",IF(B1136="滞后","空仓","持仓"))))))</f>
        <v>持仓</v>
      </c>
      <c r="I1136" s="1">
        <f>价格指标计算!B1136</f>
        <v>2.0729000000000002</v>
      </c>
      <c r="J1136" s="1">
        <f>价格指标计算!Q1136</f>
        <v>0.2445</v>
      </c>
      <c r="K1136" s="1">
        <f>RRG趋势计算!D1135</f>
        <v>0.21328490110874565</v>
      </c>
      <c r="L1136" s="1">
        <f>RRG趋势计算!G1135</f>
        <v>-4.9819687224750275E-2</v>
      </c>
    </row>
    <row r="1137" spans="1:12">
      <c r="A1137" s="21">
        <f>RRG趋势计算!A1136</f>
        <v>46224</v>
      </c>
      <c r="B1137" s="1" t="str">
        <f>RRG趋势计算!H1136</f>
        <v>减弱</v>
      </c>
      <c r="C1137" s="1" t="str">
        <f>价格指标计算!R1137</f>
        <v>中性</v>
      </c>
      <c r="D1137" s="1" t="str">
        <f>RRG趋势计算!F1136</f>
        <v>上升</v>
      </c>
      <c r="E1137" s="1" t="str">
        <f t="shared" si="62"/>
        <v>持仓</v>
      </c>
      <c r="I1137" s="1">
        <f>价格指标计算!B1137</f>
        <v>2.0670000000000002</v>
      </c>
      <c r="J1137" s="1">
        <f>价格指标计算!Q1137</f>
        <v>0.187</v>
      </c>
      <c r="K1137" s="1">
        <f>RRG趋势计算!D1136</f>
        <v>0.22989124116108428</v>
      </c>
      <c r="L1137" s="1">
        <f>RRG趋势计算!G1136</f>
        <v>-3.3145431167924677E-2</v>
      </c>
    </row>
    <row r="1138" spans="1:12">
      <c r="A1138" s="21">
        <f>RRG趋势计算!A1137</f>
        <v>46225</v>
      </c>
      <c r="B1138" s="1" t="str">
        <f>RRG趋势计算!H1137</f>
        <v>领先</v>
      </c>
      <c r="C1138" s="1" t="str">
        <f>价格指标计算!R1138</f>
        <v>中性</v>
      </c>
      <c r="D1138" s="1" t="str">
        <f>RRG趋势计算!F1137</f>
        <v>上升</v>
      </c>
      <c r="E1138" s="1" t="str">
        <f t="shared" si="62"/>
        <v>持仓</v>
      </c>
      <c r="I1138" s="1">
        <f>价格指标计算!B1138</f>
        <v>2.0646</v>
      </c>
      <c r="J1138" s="1">
        <f>价格指标计算!Q1138</f>
        <v>0.217</v>
      </c>
      <c r="K1138" s="1">
        <f>RRG趋势计算!D1137</f>
        <v>0.25877655909531949</v>
      </c>
      <c r="L1138" s="1">
        <f>RRG趋势计算!G1137</f>
        <v>3.2149554715377171E-2</v>
      </c>
    </row>
    <row r="1139" spans="1:12">
      <c r="A1139" s="21">
        <f>RRG趋势计算!A1138</f>
        <v>46226</v>
      </c>
      <c r="B1139" s="1" t="str">
        <f>RRG趋势计算!H1138</f>
        <v>领先</v>
      </c>
      <c r="C1139" s="1" t="str">
        <f>价格指标计算!R1139</f>
        <v>中性</v>
      </c>
      <c r="D1139" s="1" t="str">
        <f>RRG趋势计算!F1138</f>
        <v>上升</v>
      </c>
      <c r="E1139" s="1" t="str">
        <f t="shared" ref="E1139:E1141" si="63">IF(OR(B1139="",C1139="",D1139=""),"",IF(D1139="上升","持仓",IF(AND(B1139="减弱",C1139="贵"),"空仓",IF(AND(B1139="减弱",C1139="中性"),"空仓",IF(AND(B1139="改善",C1139="贵"),"空仓",IF(B1139="滞后","空仓","持仓"))))))</f>
        <v>持仓</v>
      </c>
      <c r="I1139" s="1">
        <f>价格指标计算!B1139</f>
        <v>2.0655000000000001</v>
      </c>
      <c r="J1139" s="1">
        <f>价格指标计算!Q1139</f>
        <v>0.17950000000000002</v>
      </c>
      <c r="K1139" s="1">
        <f>RRG趋势计算!D1138</f>
        <v>0.28532463124488761</v>
      </c>
      <c r="L1139" s="1">
        <f>RRG趋势计算!G1138</f>
        <v>3.2792300966555388E-2</v>
      </c>
    </row>
    <row r="1140" spans="1:12">
      <c r="A1140" s="21">
        <f>RRG趋势计算!A1139</f>
        <v>46227</v>
      </c>
      <c r="B1140" s="1" t="str">
        <f>RRG趋势计算!H1139</f>
        <v>领先</v>
      </c>
      <c r="C1140" s="1" t="str">
        <f>价格指标计算!R1140</f>
        <v>中性</v>
      </c>
      <c r="D1140" s="1" t="str">
        <f>RRG趋势计算!F1139</f>
        <v>上升</v>
      </c>
      <c r="E1140" s="1" t="str">
        <f t="shared" si="63"/>
        <v>持仓</v>
      </c>
      <c r="I1140" s="1">
        <f>价格指标计算!B1140</f>
        <v>2.0655000000000001</v>
      </c>
      <c r="J1140" s="1">
        <f>价格指标计算!Q1140</f>
        <v>0.16950000000000001</v>
      </c>
      <c r="K1140" s="1">
        <f>RRG趋势计算!D1139</f>
        <v>0.29560997148265766</v>
      </c>
      <c r="L1140" s="1">
        <f>RRG趋势计算!G1139</f>
        <v>5.7799280789216922E-2</v>
      </c>
    </row>
    <row r="1141" spans="1:12">
      <c r="A1141" s="21">
        <f>RRG趋势计算!A1140</f>
        <v>46230</v>
      </c>
      <c r="B1141" s="1" t="str">
        <f>RRG趋势计算!H1140</f>
        <v>领先</v>
      </c>
      <c r="C1141" s="1" t="str">
        <f>价格指标计算!R1141</f>
        <v>中性</v>
      </c>
      <c r="D1141" s="1" t="str">
        <f>RRG趋势计算!F1140</f>
        <v>上升</v>
      </c>
      <c r="E1141" s="1" t="str">
        <f t="shared" si="63"/>
        <v>持仓</v>
      </c>
      <c r="I1141" s="1">
        <f>价格指标计算!B1141</f>
        <v>2.0648</v>
      </c>
      <c r="J1141" s="1">
        <f>价格指标计算!Q1141</f>
        <v>0.1595</v>
      </c>
      <c r="K1141" s="1">
        <f>RRG趋势计算!D1140</f>
        <v>0.30092416268920896</v>
      </c>
      <c r="L1141" s="1">
        <f>RRG趋势计算!G1140</f>
        <v>4.0931082764195104E-2</v>
      </c>
    </row>
    <row r="1142" spans="1:12">
      <c r="A1142" s="21">
        <f>RRG趋势计算!A1141</f>
        <v>46231</v>
      </c>
      <c r="B1142" s="1" t="str">
        <f>RRG趋势计算!H1141</f>
        <v>领先</v>
      </c>
      <c r="C1142" s="1" t="str">
        <f>价格指标计算!R1142</f>
        <v>中性</v>
      </c>
      <c r="D1142" s="1" t="str">
        <f>RRG趋势计算!F1141</f>
        <v>上升</v>
      </c>
      <c r="E1142" s="1" t="str">
        <f t="shared" ref="E1142:E1143" si="64">IF(OR(B1142="",C1142="",D1142=""),"",IF(D1142="上升","持仓",IF(AND(B1142="减弱",C1142="贵"),"空仓",IF(AND(B1142="减弱",C1142="中性"),"空仓",IF(AND(B1142="改善",C1142="贵"),"空仓",IF(B1142="滞后","空仓","持仓"))))))</f>
        <v>持仓</v>
      </c>
      <c r="I1142" s="1">
        <f>价格指标计算!B1142</f>
        <v>2.0684999999999998</v>
      </c>
      <c r="J1142" s="1">
        <f>价格指标计算!Q1142</f>
        <v>0.15</v>
      </c>
      <c r="K1142" s="1">
        <f>RRG趋势计算!D1141</f>
        <v>0.31682466292717315</v>
      </c>
      <c r="L1142" s="1">
        <f>RRG趋势计算!G1141</f>
        <v>6.965758320034432E-2</v>
      </c>
    </row>
    <row r="1143" spans="1:12">
      <c r="A1143" s="21">
        <f>RRG趋势计算!A1142</f>
        <v>46232</v>
      </c>
      <c r="B1143" s="1" t="str">
        <f>RRG趋势计算!H1142</f>
        <v>领先</v>
      </c>
      <c r="C1143" s="1" t="str">
        <f>价格指标计算!R1143</f>
        <v>中性</v>
      </c>
      <c r="D1143" s="1" t="str">
        <f>RRG趋势计算!F1142</f>
        <v>上升</v>
      </c>
      <c r="E1143" s="1" t="str">
        <f t="shared" si="64"/>
        <v>持仓</v>
      </c>
      <c r="I1143" s="1">
        <f>价格指标计算!B1143</f>
        <v>2.0773999999999999</v>
      </c>
      <c r="J1143" s="1">
        <f>价格指标计算!Q1143</f>
        <v>0.23300000000000001</v>
      </c>
      <c r="K1143" s="1">
        <f>RRG趋势计算!D1142</f>
        <v>0.28288187624072592</v>
      </c>
      <c r="L1143" s="1">
        <f>RRG趋势计算!G1142</f>
        <v>4.7091938600130057E-2</v>
      </c>
    </row>
    <row r="1144" spans="1:12">
      <c r="A1144" s="21">
        <f>RRG趋势计算!A1143</f>
        <v>46233</v>
      </c>
      <c r="B1144" s="1" t="str">
        <f>RRG趋势计算!H1143</f>
        <v>领先</v>
      </c>
      <c r="C1144" s="1" t="str">
        <f>价格指标计算!R1144</f>
        <v>中性</v>
      </c>
      <c r="D1144" s="1" t="str">
        <f>RRG趋势计算!F1143</f>
        <v>上升</v>
      </c>
      <c r="E1144" s="1" t="str">
        <f t="shared" ref="E1144:E1145" si="65">IF(OR(B1144="",C1144="",D1144=""),"",IF(D1144="上升","持仓",IF(AND(B1144="减弱",C1144="贵"),"空仓",IF(AND(B1144="减弱",C1144="中性"),"空仓",IF(AND(B1144="改善",C1144="贵"),"空仓",IF(B1144="滞后","空仓","持仓"))))))</f>
        <v>持仓</v>
      </c>
      <c r="I1144" s="1">
        <f>价格指标计算!B1144</f>
        <v>2.0788000000000002</v>
      </c>
      <c r="J1144" s="1">
        <f>价格指标计算!Q1144</f>
        <v>0.27250000000000002</v>
      </c>
      <c r="K1144" s="1">
        <f>RRG趋势计算!D1143</f>
        <v>0.30505797991442485</v>
      </c>
      <c r="L1144" s="1">
        <f>RRG趋势计算!G1143</f>
        <v>4.7137897721638566E-2</v>
      </c>
    </row>
    <row r="1145" spans="1:12">
      <c r="A1145" s="21">
        <f>RRG趋势计算!A1144</f>
        <v>46234</v>
      </c>
      <c r="B1145" s="1" t="str">
        <f>RRG趋势计算!H1144</f>
        <v>领先</v>
      </c>
      <c r="C1145" s="1" t="str">
        <f>价格指标计算!R1145</f>
        <v>中性</v>
      </c>
      <c r="D1145" s="1" t="str">
        <f>RRG趋势计算!F1144</f>
        <v>上升</v>
      </c>
      <c r="E1145" s="1" t="str">
        <f t="shared" si="65"/>
        <v>持仓</v>
      </c>
      <c r="I1145" s="1">
        <f>价格指标计算!B1145</f>
        <v>2.0718999999999999</v>
      </c>
      <c r="J1145" s="1">
        <f>价格指标计算!Q1145</f>
        <v>0.2505</v>
      </c>
      <c r="K1145" s="1">
        <f>RRG趋势计算!D1144</f>
        <v>0.33490974691747777</v>
      </c>
      <c r="L1145" s="1">
        <f>RRG趋势计算!G1144</f>
        <v>0.12337021155819361</v>
      </c>
    </row>
    <row r="1146" spans="1:12">
      <c r="A1146" s="21">
        <f>RRG趋势计算!A1145</f>
        <v>46237</v>
      </c>
      <c r="B1146" s="1" t="str">
        <f>RRG趋势计算!H1145</f>
        <v>领先</v>
      </c>
      <c r="C1146" s="1" t="str">
        <f>价格指标计算!R1146</f>
        <v>中性</v>
      </c>
      <c r="D1146" s="1" t="str">
        <f>RRG趋势计算!F1145</f>
        <v>上升</v>
      </c>
      <c r="E1146" s="1" t="str">
        <f t="shared" ref="E1146:E1148" si="66">IF(OR(B1146="",C1146="",D1146=""),"",IF(D1146="上升","持仓",IF(AND(B1146="减弱",C1146="贵"),"空仓",IF(AND(B1146="减弱",C1146="中性"),"空仓",IF(AND(B1146="改善",C1146="贵"),"空仓",IF(B1146="滞后","空仓","持仓"))))))</f>
        <v>持仓</v>
      </c>
      <c r="I1146" s="1">
        <f>价格指标计算!B1146</f>
        <v>2.0735000000000001</v>
      </c>
      <c r="J1146" s="1">
        <f>价格指标计算!Q1146</f>
        <v>0.2525</v>
      </c>
      <c r="K1146" s="1">
        <f>RRG趋势计算!D1145</f>
        <v>0.34426191000513917</v>
      </c>
      <c r="L1146" s="1">
        <f>RRG趋势计算!G1145</f>
        <v>0.10226102503387846</v>
      </c>
    </row>
    <row r="1147" spans="1:12">
      <c r="A1147" s="21">
        <f>RRG趋势计算!A1146</f>
        <v>46238</v>
      </c>
      <c r="B1147" s="1" t="str">
        <f>RRG趋势计算!H1146</f>
        <v>领先</v>
      </c>
      <c r="C1147" s="1" t="str">
        <f>价格指标计算!R1147</f>
        <v>中性</v>
      </c>
      <c r="D1147" s="1" t="str">
        <f>RRG趋势计算!F1146</f>
        <v>上升</v>
      </c>
      <c r="E1147" s="1" t="str">
        <f t="shared" si="66"/>
        <v>持仓</v>
      </c>
      <c r="I1147" s="1">
        <f>价格指标计算!B1147</f>
        <v>2.0828000000000002</v>
      </c>
      <c r="J1147" s="1">
        <f>价格指标计算!Q1147</f>
        <v>0.34499999999999997</v>
      </c>
      <c r="K1147" s="1">
        <f>RRG趋势计算!D1146</f>
        <v>0.30491202847395815</v>
      </c>
      <c r="L1147" s="1">
        <f>RRG趋势计算!G1146</f>
        <v>7.9857998552723686E-2</v>
      </c>
    </row>
    <row r="1148" spans="1:12">
      <c r="A1148" s="21">
        <f>RRG趋势计算!A1147</f>
        <v>46239</v>
      </c>
      <c r="B1148" s="1" t="str">
        <f>RRG趋势计算!H1147</f>
        <v>领先</v>
      </c>
      <c r="C1148" s="1" t="str">
        <f>价格指标计算!R1148</f>
        <v>中性</v>
      </c>
      <c r="D1148" s="1" t="str">
        <f>RRG趋势计算!F1147</f>
        <v>上升</v>
      </c>
      <c r="E1148" s="1" t="str">
        <f t="shared" si="66"/>
        <v>持仓</v>
      </c>
      <c r="I1148" s="1">
        <f>价格指标计算!B1148</f>
        <v>2.0728</v>
      </c>
      <c r="J1148" s="1">
        <f>价格指标计算!Q1148</f>
        <v>0.29200000000000004</v>
      </c>
      <c r="K1148" s="1">
        <f>RRG趋势计算!D1147</f>
        <v>0.30564059023023837</v>
      </c>
      <c r="L1148" s="1">
        <f>RRG趋势计算!G1147</f>
        <v>6.8867254084281626E-2</v>
      </c>
    </row>
    <row r="1149" spans="1:12">
      <c r="A1149" s="21">
        <f>RRG趋势计算!A1148</f>
        <v>46240</v>
      </c>
      <c r="B1149" s="1" t="str">
        <f>RRG趋势计算!H1148</f>
        <v>领先</v>
      </c>
      <c r="C1149" s="1" t="str">
        <f>价格指标计算!R1149</f>
        <v>中性</v>
      </c>
      <c r="D1149" s="1" t="str">
        <f>RRG趋势计算!F1148</f>
        <v>上升</v>
      </c>
      <c r="E1149" s="1" t="str">
        <f t="shared" ref="E1149:E1150" si="67">IF(OR(B1149="",C1149="",D1149=""),"",IF(D1149="上升","持仓",IF(AND(B1149="减弱",C1149="贵"),"空仓",IF(AND(B1149="减弱",C1149="中性"),"空仓",IF(AND(B1149="改善",C1149="贵"),"空仓",IF(B1149="滞后","空仓","持仓"))))))</f>
        <v>持仓</v>
      </c>
      <c r="I1149" s="1">
        <f>价格指标计算!B1149</f>
        <v>2.0727000000000002</v>
      </c>
      <c r="J1149" s="1">
        <f>价格指标计算!Q1149</f>
        <v>0.32550000000000001</v>
      </c>
      <c r="K1149" s="1">
        <f>RRG趋势计算!D1148</f>
        <v>0.3503836858670617</v>
      </c>
      <c r="L1149" s="1">
        <f>RRG趋势计算!G1148</f>
        <v>0.13709878475831605</v>
      </c>
    </row>
    <row r="1150" spans="1:12">
      <c r="A1150" s="21">
        <f>RRG趋势计算!A1149</f>
        <v>46241</v>
      </c>
      <c r="B1150" s="1" t="str">
        <f>RRG趋势计算!H1149</f>
        <v>领先</v>
      </c>
      <c r="C1150" s="1" t="str">
        <f>价格指标计算!R1150</f>
        <v>中性</v>
      </c>
      <c r="D1150" s="1" t="str">
        <f>RRG趋势计算!F1149</f>
        <v>上升</v>
      </c>
      <c r="E1150" s="1" t="str">
        <f t="shared" si="67"/>
        <v>持仓</v>
      </c>
      <c r="I1150" s="1">
        <f>价格指标计算!B1150</f>
        <v>2.0794999999999999</v>
      </c>
      <c r="J1150" s="1">
        <f>价格指标计算!Q1150</f>
        <v>0.40249999999999997</v>
      </c>
      <c r="K1150" s="1">
        <f>RRG趋势计算!D1149</f>
        <v>0.38134775646336827</v>
      </c>
      <c r="L1150" s="1">
        <f>RRG趋势计算!G1149</f>
        <v>0.15145651530228399</v>
      </c>
    </row>
    <row r="1151" spans="1:12">
      <c r="A1151" s="21">
        <f>RRG趋势计算!A1150</f>
        <v>46244</v>
      </c>
      <c r="B1151" s="1" t="str">
        <f>RRG趋势计算!H1150</f>
        <v>领先</v>
      </c>
      <c r="C1151" s="1" t="str">
        <f>价格指标计算!R1151</f>
        <v>中性</v>
      </c>
      <c r="D1151" s="1" t="str">
        <f>RRG趋势计算!F1150</f>
        <v>上升</v>
      </c>
      <c r="E1151" s="1" t="str">
        <f t="shared" ref="E1151:E1153" si="68">IF(OR(B1151="",C1151="",D1151=""),"",IF(D1151="上升","持仓",IF(AND(B1151="减弱",C1151="贵"),"空仓",IF(AND(B1151="减弱",C1151="中性"),"空仓",IF(AND(B1151="改善",C1151="贵"),"空仓",IF(B1151="滞后","空仓","持仓"))))))</f>
        <v>持仓</v>
      </c>
      <c r="I1151" s="1">
        <f>价格指标计算!B1151</f>
        <v>2.0600999999999998</v>
      </c>
      <c r="J1151" s="1">
        <f>价格指标计算!Q1151</f>
        <v>0.25800000000000001</v>
      </c>
      <c r="K1151" s="1">
        <f>RRG趋势计算!D1150</f>
        <v>0.42388305172169627</v>
      </c>
      <c r="L1151" s="1">
        <f>RRG趋势计算!G1150</f>
        <v>0.16510649262637678</v>
      </c>
    </row>
    <row r="1152" spans="1:12">
      <c r="A1152" s="21">
        <f>RRG趋势计算!A1151</f>
        <v>46245</v>
      </c>
      <c r="B1152" s="1" t="str">
        <f>RRG趋势计算!H1151</f>
        <v>领先</v>
      </c>
      <c r="C1152" s="1" t="str">
        <f>价格指标计算!R1152</f>
        <v>中性</v>
      </c>
      <c r="D1152" s="1" t="str">
        <f>RRG趋势计算!F1151</f>
        <v>上升</v>
      </c>
      <c r="E1152" s="1" t="str">
        <f t="shared" si="68"/>
        <v>持仓</v>
      </c>
      <c r="I1152" s="1">
        <f>价格指标计算!B1152</f>
        <v>2.0552999999999999</v>
      </c>
      <c r="J1152" s="1">
        <f>价格指标计算!Q1152</f>
        <v>0.17100000000000001</v>
      </c>
      <c r="K1152" s="1">
        <f>RRG趋势计算!D1151</f>
        <v>0.42343025770696929</v>
      </c>
      <c r="L1152" s="1">
        <f>RRG趋势计算!G1151</f>
        <v>0.13810562646208169</v>
      </c>
    </row>
    <row r="1153" spans="1:12">
      <c r="A1153" s="21">
        <f>RRG趋势计算!A1152</f>
        <v>46246</v>
      </c>
      <c r="B1153" s="1" t="str">
        <f>RRG趋势计算!H1152</f>
        <v>领先</v>
      </c>
      <c r="C1153" s="1" t="str">
        <f>价格指标计算!R1153</f>
        <v>中性</v>
      </c>
      <c r="D1153" s="1" t="str">
        <f>RRG趋势计算!F1152</f>
        <v>上升</v>
      </c>
      <c r="E1153" s="1" t="str">
        <f t="shared" si="68"/>
        <v>持仓</v>
      </c>
      <c r="I1153" s="1">
        <f>价格指标计算!B1153</f>
        <v>2.0546000000000002</v>
      </c>
      <c r="J1153" s="1">
        <f>价格指标计算!Q1153</f>
        <v>0.1555</v>
      </c>
      <c r="K1153" s="1">
        <f>RRG趋势计算!D1152</f>
        <v>0.45492087869094533</v>
      </c>
      <c r="L1153" s="1">
        <f>RRG趋势计算!G1152</f>
        <v>0.15931090720828767</v>
      </c>
    </row>
    <row r="1154" spans="1:12">
      <c r="A1154" s="21">
        <f>RRG趋势计算!A1153</f>
        <v>46247</v>
      </c>
      <c r="B1154" s="1" t="str">
        <f>RRG趋势计算!H1153</f>
        <v>领先</v>
      </c>
      <c r="C1154" s="1" t="str">
        <f>价格指标计算!R1154</f>
        <v>中性</v>
      </c>
      <c r="D1154" s="1" t="str">
        <f>RRG趋势计算!F1153</f>
        <v>上升</v>
      </c>
      <c r="E1154" s="1" t="str">
        <f t="shared" ref="E1154:E1158" si="69">IF(OR(B1154="",C1154="",D1154=""),"",IF(D1154="上升","持仓",IF(AND(B1154="减弱",C1154="贵"),"空仓",IF(AND(B1154="减弱",C1154="中性"),"空仓",IF(AND(B1154="改善",C1154="贵"),"空仓",IF(B1154="滞后","空仓","持仓"))))))</f>
        <v>持仓</v>
      </c>
      <c r="I1154" s="1">
        <f>价格指标计算!B1154</f>
        <v>2.0586000000000002</v>
      </c>
      <c r="J1154" s="1">
        <f>价格指标计算!Q1154</f>
        <v>0.2185</v>
      </c>
      <c r="K1154" s="1">
        <f>RRG趋势计算!D1153</f>
        <v>0.49051055686688549</v>
      </c>
      <c r="L1154" s="1">
        <f>RRG趋势计算!G1153</f>
        <v>0.18958639417767653</v>
      </c>
    </row>
    <row r="1155" spans="1:12">
      <c r="A1155" s="21">
        <f>RRG趋势计算!A1154</f>
        <v>46248</v>
      </c>
      <c r="B1155" s="1" t="str">
        <f>RRG趋势计算!H1154</f>
        <v>领先</v>
      </c>
      <c r="C1155" s="1" t="str">
        <f>价格指标计算!R1155</f>
        <v>中性</v>
      </c>
      <c r="D1155" s="1" t="str">
        <f>RRG趋势计算!F1154</f>
        <v>上升</v>
      </c>
      <c r="E1155" s="1" t="str">
        <f t="shared" si="69"/>
        <v>持仓</v>
      </c>
      <c r="I1155" s="1">
        <f>价格指标计算!B1155</f>
        <v>2.0497999999999998</v>
      </c>
      <c r="J1155" s="1">
        <f>价格指标计算!Q1155</f>
        <v>0.1535</v>
      </c>
      <c r="K1155" s="1">
        <f>RRG趋势计算!D1154</f>
        <v>0.50701080329509374</v>
      </c>
      <c r="L1155" s="1">
        <f>RRG趋势计算!G1154</f>
        <v>0.19018614036792059</v>
      </c>
    </row>
    <row r="1156" spans="1:12">
      <c r="A1156" s="21">
        <f>RRG趋势计算!A1155</f>
        <v>46251</v>
      </c>
      <c r="B1156" s="1" t="str">
        <f>RRG趋势计算!H1155</f>
        <v>领先</v>
      </c>
      <c r="C1156" s="1" t="str">
        <f>价格指标计算!R1156</f>
        <v>中性</v>
      </c>
      <c r="D1156" s="1" t="str">
        <f>RRG趋势计算!F1155</f>
        <v>上升</v>
      </c>
      <c r="E1156" s="1" t="str">
        <f t="shared" si="69"/>
        <v>持仓</v>
      </c>
      <c r="I1156" s="1">
        <f>价格指标计算!B1156</f>
        <v>2.0440999999999998</v>
      </c>
      <c r="J1156" s="1">
        <f>价格指标计算!Q1156</f>
        <v>0.2165</v>
      </c>
      <c r="K1156" s="1">
        <f>RRG趋势计算!D1155</f>
        <v>0.54782959577779344</v>
      </c>
      <c r="L1156" s="1">
        <f>RRG趋势计算!G1155</f>
        <v>0.26494771953706753</v>
      </c>
    </row>
    <row r="1157" spans="1:12">
      <c r="A1157" s="21">
        <f>RRG趋势计算!A1156</f>
        <v>46252</v>
      </c>
      <c r="B1157" s="1" t="str">
        <f>RRG趋势计算!H1156</f>
        <v>领先</v>
      </c>
      <c r="C1157" s="1" t="str">
        <f>价格指标计算!R1157</f>
        <v>贵</v>
      </c>
      <c r="D1157" s="1" t="str">
        <f>RRG趋势计算!F1156</f>
        <v>上升</v>
      </c>
      <c r="E1157" s="1" t="str">
        <f t="shared" si="69"/>
        <v>持仓</v>
      </c>
      <c r="I1157" s="1">
        <f>价格指标计算!B1157</f>
        <v>2.0266999999999999</v>
      </c>
      <c r="J1157" s="1">
        <f>价格指标计算!Q1157</f>
        <v>0.14150000000000001</v>
      </c>
      <c r="K1157" s="1">
        <f>RRG趋势计算!D1156</f>
        <v>0.63402894293123069</v>
      </c>
      <c r="L1157" s="1">
        <f>RRG趋势计算!G1156</f>
        <v>0.32897096301680584</v>
      </c>
    </row>
    <row r="1158" spans="1:12">
      <c r="A1158" s="21">
        <f>RRG趋势计算!A1157</f>
        <v>46253</v>
      </c>
      <c r="B1158" s="1" t="str">
        <f>RRG趋势计算!H1157</f>
        <v>领先</v>
      </c>
      <c r="C1158" s="1" t="str">
        <f>价格指标计算!R1158</f>
        <v>贵</v>
      </c>
      <c r="D1158" s="1" t="str">
        <f>RRG趋势计算!F1157</f>
        <v>上升</v>
      </c>
      <c r="E1158" s="1" t="str">
        <f t="shared" si="69"/>
        <v>持仓</v>
      </c>
      <c r="I1158" s="1">
        <f>价格指标计算!B1158</f>
        <v>2.0194999999999999</v>
      </c>
      <c r="J1158" s="1">
        <f>价格指标计算!Q1158</f>
        <v>5.8500000000000003E-2</v>
      </c>
      <c r="K1158" s="1">
        <f>RRG趋势计算!D1157</f>
        <v>0.65946473874889389</v>
      </c>
      <c r="L1158" s="1">
        <f>RRG趋势计算!G1157</f>
        <v>0.32455499183141612</v>
      </c>
    </row>
    <row r="1159" spans="1:12">
      <c r="A1159" s="21">
        <f>RRG趋势计算!A1158</f>
        <v>46254</v>
      </c>
      <c r="B1159" s="1" t="str">
        <f>RRG趋势计算!H1158</f>
        <v>领先</v>
      </c>
      <c r="C1159" s="1" t="str">
        <f>价格指标计算!R1159</f>
        <v>贵</v>
      </c>
      <c r="D1159" s="1" t="str">
        <f>RRG趋势计算!F1158</f>
        <v>上升</v>
      </c>
      <c r="E1159" s="1" t="str">
        <f t="shared" ref="E1159:E1160" si="70">IF(OR(B1159="",C1159="",D1159=""),"",IF(D1159="上升","持仓",IF(AND(B1159="减弱",C1159="贵"),"空仓",IF(AND(B1159="减弱",C1159="中性"),"空仓",IF(AND(B1159="改善",C1159="贵"),"空仓",IF(B1159="滞后","空仓","持仓"))))))</f>
        <v>持仓</v>
      </c>
      <c r="I1159" s="1">
        <f>价格指标计算!B1159</f>
        <v>2.0243000000000002</v>
      </c>
      <c r="J1159" s="1">
        <f>价格指标计算!Q1159</f>
        <v>5.8500000000000003E-2</v>
      </c>
      <c r="K1159" s="1">
        <f>RRG趋势计算!D1158</f>
        <v>0.60381164960237044</v>
      </c>
      <c r="L1159" s="1">
        <f>RRG趋势计算!G1158</f>
        <v>0.25954973959723127</v>
      </c>
    </row>
    <row r="1160" spans="1:12">
      <c r="A1160" s="21">
        <f>RRG趋势计算!A1159</f>
        <v>46255</v>
      </c>
      <c r="B1160" s="1" t="str">
        <f>RRG趋势计算!H1159</f>
        <v>领先</v>
      </c>
      <c r="C1160" s="1" t="str">
        <f>价格指标计算!R1160</f>
        <v>贵</v>
      </c>
      <c r="D1160" s="1" t="str">
        <f>RRG趋势计算!F1159</f>
        <v>上升</v>
      </c>
      <c r="E1160" s="1" t="str">
        <f t="shared" si="70"/>
        <v>持仓</v>
      </c>
      <c r="I1160" s="1">
        <f>价格指标计算!B1160</f>
        <v>2.0318000000000001</v>
      </c>
      <c r="J1160" s="1">
        <f>价格指标计算!Q1160</f>
        <v>8.249999999999999E-2</v>
      </c>
      <c r="K1160" s="1">
        <f>RRG趋势计算!D1159</f>
        <v>0.53912554396069456</v>
      </c>
      <c r="L1160" s="1">
        <f>RRG趋势计算!G1159</f>
        <v>0.23421351548673641</v>
      </c>
    </row>
    <row r="1161" spans="1:12">
      <c r="A1161" s="21">
        <f>RRG趋势计算!A1160</f>
        <v>46258</v>
      </c>
      <c r="B1161" s="1" t="str">
        <f>RRG趋势计算!H1160</f>
        <v>领先</v>
      </c>
      <c r="C1161" s="1" t="str">
        <f>价格指标计算!R1161</f>
        <v>贵</v>
      </c>
      <c r="D1161" s="1" t="str">
        <f>RRG趋势计算!F1160</f>
        <v>上升</v>
      </c>
      <c r="E1161" s="1" t="str">
        <f t="shared" ref="E1161:E1166" si="71">IF(OR(B1161="",C1161="",D1161=""),"",IF(D1161="上升","持仓",IF(AND(B1161="减弱",C1161="贵"),"空仓",IF(AND(B1161="减弱",C1161="中性"),"空仓",IF(AND(B1161="改善",C1161="贵"),"空仓",IF(B1161="滞后","空仓","持仓"))))))</f>
        <v>持仓</v>
      </c>
      <c r="I1161" s="1">
        <f>价格指标计算!B1161</f>
        <v>2.0156999999999998</v>
      </c>
      <c r="J1161" s="1">
        <f>价格指标计算!Q1161</f>
        <v>3.5000000000000003E-2</v>
      </c>
      <c r="K1161" s="1">
        <f>RRG趋势计算!D1160</f>
        <v>0.56357341158905783</v>
      </c>
      <c r="L1161" s="1">
        <f>RRG趋势计算!G1160</f>
        <v>0.25793282135881945</v>
      </c>
    </row>
    <row r="1162" spans="1:12">
      <c r="A1162" s="21">
        <f>RRG趋势计算!A1161</f>
        <v>46259</v>
      </c>
      <c r="B1162" s="1" t="str">
        <f>RRG趋势计算!H1161</f>
        <v>领先</v>
      </c>
      <c r="C1162" s="1" t="str">
        <f>价格指标计算!R1162</f>
        <v>贵</v>
      </c>
      <c r="D1162" s="1" t="str">
        <f>RRG趋势计算!F1161</f>
        <v>上升</v>
      </c>
      <c r="E1162" s="1" t="str">
        <f t="shared" si="71"/>
        <v>持仓</v>
      </c>
      <c r="I1162" s="1">
        <f>价格指标计算!B1162</f>
        <v>2.0028999999999999</v>
      </c>
      <c r="J1162" s="1">
        <f>价格指标计算!Q1162</f>
        <v>6.9999999999999993E-3</v>
      </c>
      <c r="K1162" s="1">
        <f>RRG趋势计算!D1161</f>
        <v>0.56171602954160349</v>
      </c>
      <c r="L1162" s="1">
        <f>RRG趋势计算!G1161</f>
        <v>0.21133234367454179</v>
      </c>
    </row>
    <row r="1163" spans="1:12">
      <c r="A1163" s="21">
        <f>RRG趋势计算!A1162</f>
        <v>46260</v>
      </c>
      <c r="B1163" s="1" t="str">
        <f>RRG趋势计算!H1162</f>
        <v>领先</v>
      </c>
      <c r="C1163" s="1" t="str">
        <f>价格指标计算!R1163</f>
        <v>贵</v>
      </c>
      <c r="D1163" s="1" t="str">
        <f>RRG趋势计算!F1162</f>
        <v>上升</v>
      </c>
      <c r="E1163" s="1" t="str">
        <f t="shared" si="71"/>
        <v>持仓</v>
      </c>
      <c r="I1163" s="1">
        <f>价格指标计算!B1163</f>
        <v>2.0015999999999998</v>
      </c>
      <c r="J1163" s="1">
        <f>价格指标计算!Q1163</f>
        <v>3.0000000000000001E-3</v>
      </c>
      <c r="K1163" s="1">
        <f>RRG趋势计算!D1162</f>
        <v>0.51943074834233105</v>
      </c>
      <c r="L1163" s="1">
        <f>RRG趋势计算!G1162</f>
        <v>0.13808299187896278</v>
      </c>
    </row>
    <row r="1164" spans="1:12">
      <c r="A1164" s="21">
        <f>RRG趋势计算!A1163</f>
        <v>46261</v>
      </c>
      <c r="B1164" s="1" t="str">
        <f>RRG趋势计算!H1163</f>
        <v>领先</v>
      </c>
      <c r="C1164" s="1" t="str">
        <f>价格指标计算!R1164</f>
        <v>贵</v>
      </c>
      <c r="D1164" s="1" t="str">
        <f>RRG趋势计算!F1163</f>
        <v>上升</v>
      </c>
      <c r="E1164" s="1" t="str">
        <f t="shared" si="71"/>
        <v>持仓</v>
      </c>
      <c r="I1164" s="1">
        <f>价格指标计算!B1164</f>
        <v>2.0003000000000002</v>
      </c>
      <c r="J1164" s="1">
        <f>价格指标计算!Q1164</f>
        <v>3.0000000000000001E-3</v>
      </c>
      <c r="K1164" s="1">
        <f>RRG趋势计算!D1163</f>
        <v>0.46984708088104732</v>
      </c>
      <c r="L1164" s="1">
        <f>RRG趋势计算!G1163</f>
        <v>4.596402915935105E-2</v>
      </c>
    </row>
    <row r="1165" spans="1:12">
      <c r="A1165" s="21">
        <f>RRG趋势计算!A1164</f>
        <v>46262</v>
      </c>
      <c r="B1165" s="1" t="str">
        <f>RRG趋势计算!H1164</f>
        <v>领先</v>
      </c>
      <c r="C1165" s="1" t="str">
        <f>价格指标计算!R1165</f>
        <v>贵</v>
      </c>
      <c r="D1165" s="1" t="str">
        <f>RRG趋势计算!F1164</f>
        <v>上升</v>
      </c>
      <c r="E1165" s="1" t="str">
        <f t="shared" si="71"/>
        <v>持仓</v>
      </c>
      <c r="I1165" s="1">
        <f>价格指标计算!B1165</f>
        <v>2.0093999999999999</v>
      </c>
      <c r="J1165" s="1">
        <f>价格指标计算!Q1165</f>
        <v>1.0999999999999999E-2</v>
      </c>
      <c r="K1165" s="1">
        <f>RRG趋势计算!D1164</f>
        <v>0.44882790298201858</v>
      </c>
      <c r="L1165" s="1">
        <f>RRG趋势计算!G1164</f>
        <v>2.5397645275049285E-2</v>
      </c>
    </row>
    <row r="1166" spans="1:12">
      <c r="A1166" s="21">
        <f>RRG趋势计算!A1165</f>
        <v>46265</v>
      </c>
      <c r="B1166" s="1" t="str">
        <f>RRG趋势计算!H1165</f>
        <v>领先</v>
      </c>
      <c r="C1166" s="1" t="str">
        <f>价格指标计算!R1166</f>
        <v>贵</v>
      </c>
      <c r="D1166" s="1" t="str">
        <f>RRG趋势计算!F1165</f>
        <v>上升</v>
      </c>
      <c r="E1166" s="1" t="str">
        <f t="shared" si="71"/>
        <v>持仓</v>
      </c>
      <c r="I1166" s="1">
        <f>价格指标计算!B1166</f>
        <v>2.0142000000000002</v>
      </c>
      <c r="J1166" s="1">
        <f>价格指标计算!Q1166</f>
        <v>1.7000000000000001E-2</v>
      </c>
      <c r="K1166" s="1">
        <f>RRG趋势计算!D1165</f>
        <v>0.4624134865856</v>
      </c>
      <c r="L1166" s="1">
        <f>RRG趋势计算!G1165</f>
        <v>7.4926078946546681E-3</v>
      </c>
    </row>
    <row r="1167" spans="1:12">
      <c r="A1167" s="21">
        <f>RRG趋势计算!A1166</f>
        <v>46266</v>
      </c>
      <c r="B1167" s="1" t="str">
        <f>RRG趋势计算!H1166</f>
        <v>减弱</v>
      </c>
      <c r="C1167" s="1" t="str">
        <f>价格指标计算!R1167</f>
        <v>贵</v>
      </c>
      <c r="D1167" s="1" t="str">
        <f>RRG趋势计算!F1166</f>
        <v>上升</v>
      </c>
      <c r="E1167" s="1" t="str">
        <f t="shared" ref="E1167" si="72">IF(OR(B1167="",C1167="",D1167=""),"",IF(D1167="上升","持仓",IF(AND(B1167="减弱",C1167="贵"),"空仓",IF(AND(B1167="减弱",C1167="中性"),"空仓",IF(AND(B1167="改善",C1167="贵"),"空仓",IF(B1167="滞后","空仓","持仓"))))))</f>
        <v>持仓</v>
      </c>
      <c r="I1167" s="1">
        <f>价格指标计算!B1167</f>
        <v>2.0095999999999998</v>
      </c>
      <c r="J1167" s="1">
        <f>价格指标计算!Q1167</f>
        <v>2.3E-2</v>
      </c>
      <c r="K1167" s="1">
        <f>RRG趋势计算!D1166</f>
        <v>0.44193805410446263</v>
      </c>
      <c r="L1167" s="1">
        <f>RRG趋势计算!G1166</f>
        <v>-4.8572502762422864E-2</v>
      </c>
    </row>
    <row r="1168" spans="1:12">
      <c r="A1168" s="21">
        <f>RRG趋势计算!A1167</f>
        <v>46267</v>
      </c>
      <c r="B1168" s="1" t="str">
        <f>RRG趋势计算!H1167</f>
        <v>减弱</v>
      </c>
      <c r="C1168" s="1" t="str">
        <f>价格指标计算!R1168</f>
        <v>贵</v>
      </c>
      <c r="D1168" s="1" t="str">
        <f>RRG趋势计算!F1167</f>
        <v>上升</v>
      </c>
      <c r="E1168" s="1" t="str">
        <f t="shared" ref="E1168:E1175" si="73">IF(OR(B1168="",C1168="",D1168=""),"",IF(D1168="上升","持仓",IF(AND(B1168="减弱",C1168="贵"),"空仓",IF(AND(B1168="减弱",C1168="中性"),"空仓",IF(AND(B1168="改善",C1168="贵"),"空仓",IF(B1168="滞后","空仓","持仓"))))))</f>
        <v>持仓</v>
      </c>
      <c r="I1168" s="1">
        <f>价格指标计算!B1168</f>
        <v>2.0093000000000001</v>
      </c>
      <c r="J1168" s="1">
        <f>价格指标计算!Q1168</f>
        <v>1.7000000000000001E-2</v>
      </c>
      <c r="K1168" s="1">
        <f>RRG趋势计算!D1167</f>
        <v>0.42200524720299448</v>
      </c>
      <c r="L1168" s="1">
        <f>RRG趋势计算!G1167</f>
        <v>-8.5005556092099255E-2</v>
      </c>
    </row>
    <row r="1169" spans="1:12">
      <c r="A1169" s="21">
        <f>RRG趋势计算!A1168</f>
        <v>46268</v>
      </c>
      <c r="B1169" s="1" t="str">
        <f>RRG趋势计算!H1168</f>
        <v>减弱</v>
      </c>
      <c r="C1169" s="1" t="str">
        <f>价格指标计算!R1169</f>
        <v>贵</v>
      </c>
      <c r="D1169" s="1" t="str">
        <f>RRG趋势计算!F1168</f>
        <v>上升</v>
      </c>
      <c r="E1169" s="1" t="str">
        <f t="shared" si="73"/>
        <v>持仓</v>
      </c>
      <c r="I1169" s="1">
        <f>价格指标计算!B1169</f>
        <v>2.0089000000000001</v>
      </c>
      <c r="J1169" s="1">
        <f>价格指标计算!Q1169</f>
        <v>2.5000000000000001E-2</v>
      </c>
      <c r="K1169" s="1">
        <f>RRG趋势计算!D1168</f>
        <v>0.4450839692158981</v>
      </c>
      <c r="L1169" s="1">
        <f>RRG趋势计算!G1168</f>
        <v>-0.10274562656189534</v>
      </c>
    </row>
    <row r="1170" spans="1:12">
      <c r="A1170" s="21">
        <f>RRG趋势计算!A1169</f>
        <v>46269</v>
      </c>
      <c r="B1170" s="1" t="str">
        <f>RRG趋势计算!H1169</f>
        <v>减弱</v>
      </c>
      <c r="C1170" s="1" t="str">
        <f>价格指标计算!R1170</f>
        <v>贵</v>
      </c>
      <c r="D1170" s="1" t="str">
        <f>RRG趋势计算!F1169</f>
        <v>上升</v>
      </c>
      <c r="E1170" s="1" t="str">
        <f t="shared" si="73"/>
        <v>持仓</v>
      </c>
      <c r="I1170" s="1">
        <f>价格指标计算!B1170</f>
        <v>1.9977</v>
      </c>
      <c r="J1170" s="1">
        <f>价格指标计算!Q1170</f>
        <v>6.9999999999999993E-3</v>
      </c>
      <c r="K1170" s="1">
        <f>RRG趋势计算!D1169</f>
        <v>0.44081532174427007</v>
      </c>
      <c r="L1170" s="1">
        <f>RRG趋势计算!G1169</f>
        <v>-0.19321362118696062</v>
      </c>
    </row>
    <row r="1171" spans="1:12">
      <c r="A1171" s="21">
        <f>RRG趋势计算!A1170</f>
        <v>46272</v>
      </c>
      <c r="B1171" s="1" t="str">
        <f>RRG趋势计算!H1170</f>
        <v>减弱</v>
      </c>
      <c r="C1171" s="1" t="str">
        <f>价格指标计算!R1171</f>
        <v>贵</v>
      </c>
      <c r="D1171" s="1" t="str">
        <f>RRG趋势计算!F1170</f>
        <v>上升</v>
      </c>
      <c r="E1171" s="1" t="str">
        <f t="shared" si="73"/>
        <v>持仓</v>
      </c>
      <c r="I1171" s="1">
        <f>价格指标计算!B1171</f>
        <v>1.9941</v>
      </c>
      <c r="J1171" s="1">
        <f>价格指标计算!Q1171</f>
        <v>6.9999999999999993E-3</v>
      </c>
      <c r="K1171" s="1">
        <f>RRG趋势计算!D1170</f>
        <v>0.44234549990755934</v>
      </c>
      <c r="L1171" s="1">
        <f>RRG趋势计算!G1170</f>
        <v>-0.21711923884133455</v>
      </c>
    </row>
    <row r="1172" spans="1:12">
      <c r="A1172" s="21">
        <f>RRG趋势计算!A1171</f>
        <v>46273</v>
      </c>
      <c r="B1172" s="1" t="str">
        <f>RRG趋势计算!H1171</f>
        <v>减弱</v>
      </c>
      <c r="C1172" s="1" t="str">
        <f>价格指标计算!R1172</f>
        <v>贵</v>
      </c>
      <c r="D1172" s="1" t="str">
        <f>RRG趋势计算!F1171</f>
        <v>上升</v>
      </c>
      <c r="E1172" s="1" t="str">
        <f t="shared" si="73"/>
        <v>持仓</v>
      </c>
      <c r="I1172" s="1">
        <f>价格指标计算!B1172</f>
        <v>1.9793000000000001</v>
      </c>
      <c r="J1172" s="1">
        <f>价格指标计算!Q1172</f>
        <v>3.0000000000000001E-3</v>
      </c>
      <c r="K1172" s="1">
        <f>RRG趋势计算!D1171</f>
        <v>0.41487151895323038</v>
      </c>
      <c r="L1172" s="1">
        <f>RRG趋势计算!G1171</f>
        <v>-0.18894013064914006</v>
      </c>
    </row>
    <row r="1173" spans="1:12">
      <c r="A1173" s="21">
        <f>RRG趋势计算!A1172</f>
        <v>46274</v>
      </c>
      <c r="B1173" s="1" t="str">
        <f>RRG趋势计算!H1172</f>
        <v>减弱</v>
      </c>
      <c r="C1173" s="1" t="str">
        <f>价格指标计算!R1173</f>
        <v>贵</v>
      </c>
      <c r="D1173" s="1" t="str">
        <f>RRG趋势计算!F1172</f>
        <v>上升</v>
      </c>
      <c r="E1173" s="1" t="str">
        <f t="shared" si="73"/>
        <v>持仓</v>
      </c>
      <c r="I1173" s="1">
        <f>价格指标计算!B1173</f>
        <v>1.9754</v>
      </c>
      <c r="J1173" s="1">
        <f>价格指标计算!Q1173</f>
        <v>3.0000000000000001E-3</v>
      </c>
      <c r="K1173" s="1">
        <f>RRG趋势计算!D1172</f>
        <v>0.41033898001081592</v>
      </c>
      <c r="L1173" s="1">
        <f>RRG趋势计算!G1172</f>
        <v>-0.12878656394987864</v>
      </c>
    </row>
    <row r="1174" spans="1:12">
      <c r="A1174" s="21">
        <f>RRG趋势计算!A1173</f>
        <v>46275</v>
      </c>
      <c r="B1174" s="1" t="str">
        <f>RRG趋势计算!H1173</f>
        <v>减弱</v>
      </c>
      <c r="C1174" s="1" t="str">
        <f>价格指标计算!R1174</f>
        <v>贵</v>
      </c>
      <c r="D1174" s="1" t="str">
        <f>RRG趋势计算!F1173</f>
        <v>上升</v>
      </c>
      <c r="E1174" s="1" t="str">
        <f t="shared" si="73"/>
        <v>持仓</v>
      </c>
      <c r="I1174" s="1">
        <f>价格指标计算!B1174</f>
        <v>1.9601999999999999</v>
      </c>
      <c r="J1174" s="1">
        <f>价格指标计算!Q1174</f>
        <v>3.0000000000000001E-3</v>
      </c>
      <c r="K1174" s="1">
        <f>RRG趋势计算!D1173</f>
        <v>0.41679031374768361</v>
      </c>
      <c r="L1174" s="1">
        <f>RRG趋势计算!G1173</f>
        <v>-0.14678309784137422</v>
      </c>
    </row>
    <row r="1175" spans="1:12">
      <c r="A1175" s="21">
        <f>RRG趋势计算!A1174</f>
        <v>46276</v>
      </c>
      <c r="B1175" s="1" t="str">
        <f>RRG趋势计算!H1174</f>
        <v>减弱</v>
      </c>
      <c r="C1175" s="1" t="str">
        <f>价格指标计算!R1175</f>
        <v>贵</v>
      </c>
      <c r="D1175" s="1" t="str">
        <f>RRG趋势计算!F1174</f>
        <v>上升</v>
      </c>
      <c r="E1175" s="1" t="str">
        <f t="shared" si="73"/>
        <v>持仓</v>
      </c>
      <c r="I1175" s="1">
        <f>价格指标计算!B1175</f>
        <v>1.9652000000000001</v>
      </c>
      <c r="J1175" s="1">
        <f>价格指标计算!Q1175</f>
        <v>5.0000000000000001E-3</v>
      </c>
      <c r="K1175" s="1">
        <f>RRG趋势计算!D1174</f>
        <v>0.39161461809584797</v>
      </c>
      <c r="L1175" s="1">
        <f>RRG趋势计算!G1174</f>
        <v>-0.17010141144575552</v>
      </c>
    </row>
    <row r="1176" spans="1:12">
      <c r="A1176" s="21">
        <f>RRG趋势计算!A1175</f>
        <v>46279</v>
      </c>
      <c r="B1176" s="1" t="str">
        <f>RRG趋势计算!H1175</f>
        <v>减弱</v>
      </c>
      <c r="C1176" s="1" t="str">
        <f>价格指标计算!R1176</f>
        <v>贵</v>
      </c>
      <c r="D1176" s="1" t="str">
        <f>RRG趋势计算!F1175</f>
        <v>上升</v>
      </c>
      <c r="E1176" s="1" t="str">
        <f t="shared" ref="E1176:E1184" si="74">IF(OR(B1176="",C1176="",D1176=""),"",IF(D1176="上升","持仓",IF(AND(B1176="减弱",C1176="贵"),"空仓",IF(AND(B1176="减弱",C1176="中性"),"空仓",IF(AND(B1176="改善",C1176="贵"),"空仓",IF(B1176="滞后","空仓","持仓"))))))</f>
        <v>持仓</v>
      </c>
      <c r="I1176" s="1">
        <f>价格指标计算!B1176</f>
        <v>1.9683999999999999</v>
      </c>
      <c r="J1176" s="1">
        <f>价格指标计算!Q1176</f>
        <v>1.0999999999999999E-2</v>
      </c>
      <c r="K1176" s="1">
        <f>RRG趋势计算!D1175</f>
        <v>0.36451629089515603</v>
      </c>
      <c r="L1176" s="1">
        <f>RRG趋势计算!G1175</f>
        <v>-0.15491445744717502</v>
      </c>
    </row>
    <row r="1177" spans="1:12">
      <c r="A1177" s="21">
        <f>RRG趋势计算!A1176</f>
        <v>46280</v>
      </c>
      <c r="B1177" s="1" t="str">
        <f>RRG趋势计算!H1176</f>
        <v>减弱</v>
      </c>
      <c r="C1177" s="1" t="str">
        <f>价格指标计算!R1177</f>
        <v>贵</v>
      </c>
      <c r="D1177" s="1" t="str">
        <f>RRG趋势计算!F1176</f>
        <v>上升</v>
      </c>
      <c r="E1177" s="1" t="str">
        <f t="shared" si="74"/>
        <v>持仓</v>
      </c>
      <c r="I1177" s="1">
        <f>价格指标计算!B1177</f>
        <v>1.9612000000000001</v>
      </c>
      <c r="J1177" s="1">
        <f>价格指标计算!Q1177</f>
        <v>5.0000000000000001E-3</v>
      </c>
      <c r="K1177" s="1">
        <f>RRG趋势计算!D1176</f>
        <v>0.37226152692844128</v>
      </c>
      <c r="L1177" s="1">
        <f>RRG趋势计算!G1176</f>
        <v>-9.7585553952606041E-2</v>
      </c>
    </row>
    <row r="1178" spans="1:12">
      <c r="A1178" s="21">
        <f>RRG趋势计算!A1177</f>
        <v>46281</v>
      </c>
      <c r="B1178" s="1" t="str">
        <f>RRG趋势计算!H1177</f>
        <v>减弱</v>
      </c>
      <c r="C1178" s="1" t="str">
        <f>价格指标计算!R1178</f>
        <v>贵</v>
      </c>
      <c r="D1178" s="1" t="str">
        <f>RRG趋势计算!F1177</f>
        <v>上升</v>
      </c>
      <c r="E1178" s="1" t="str">
        <f t="shared" si="74"/>
        <v>持仓</v>
      </c>
      <c r="I1178" s="1">
        <f>价格指标计算!B1178</f>
        <v>1.9633</v>
      </c>
      <c r="J1178" s="1">
        <f>价格指标计算!Q1178</f>
        <v>1.2999999999999999E-2</v>
      </c>
      <c r="K1178" s="1">
        <f>RRG趋势计算!D1177</f>
        <v>0.36909037586210225</v>
      </c>
      <c r="L1178" s="1">
        <f>RRG趋势计算!G1177</f>
        <v>-7.9737527119916329E-2</v>
      </c>
    </row>
    <row r="1179" spans="1:12">
      <c r="A1179" s="21">
        <f>RRG趋势计算!A1178</f>
        <v>46282</v>
      </c>
      <c r="B1179" s="1" t="str">
        <f>RRG趋势计算!H1178</f>
        <v>减弱</v>
      </c>
      <c r="C1179" s="1" t="str">
        <f>价格指标计算!R1179</f>
        <v>贵</v>
      </c>
      <c r="D1179" s="1" t="str">
        <f>RRG趋势计算!F1178</f>
        <v>上升</v>
      </c>
      <c r="E1179" s="1" t="str">
        <f t="shared" si="74"/>
        <v>持仓</v>
      </c>
      <c r="I1179" s="1">
        <f>价格指标计算!B1179</f>
        <v>1.9615</v>
      </c>
      <c r="J1179" s="1">
        <f>价格指标计算!Q1179</f>
        <v>1.4999999999999999E-2</v>
      </c>
      <c r="K1179" s="1">
        <f>RRG趋势计算!D1178</f>
        <v>0.39630415571905164</v>
      </c>
      <c r="L1179" s="1">
        <f>RRG趋势计算!G1178</f>
        <v>-6.6109330866548355E-2</v>
      </c>
    </row>
    <row r="1180" spans="1:12">
      <c r="A1180" s="21">
        <f>RRG趋势计算!A1179</f>
        <v>46283</v>
      </c>
      <c r="B1180" s="1" t="str">
        <f>RRG趋势计算!H1179</f>
        <v>减弱</v>
      </c>
      <c r="C1180" s="1" t="str">
        <f>价格指标计算!R1180</f>
        <v>贵</v>
      </c>
      <c r="D1180" s="1" t="str">
        <f>RRG趋势计算!F1179</f>
        <v>上升</v>
      </c>
      <c r="E1180" s="1" t="str">
        <f t="shared" si="74"/>
        <v>持仓</v>
      </c>
      <c r="I1180" s="1">
        <f>价格指标计算!B1180</f>
        <v>1.9529000000000001</v>
      </c>
      <c r="J1180" s="1">
        <f>价格指标计算!Q1180</f>
        <v>8.9999999999999993E-3</v>
      </c>
      <c r="K1180" s="1">
        <f>RRG趋势计算!D1179</f>
        <v>0.4326026264543481</v>
      </c>
      <c r="L1180" s="1">
        <f>RRG趋势计算!G1179</f>
        <v>-9.335427650114525E-3</v>
      </c>
    </row>
    <row r="1181" spans="1:12">
      <c r="A1181" s="21">
        <f>RRG趋势计算!A1180</f>
        <v>46285</v>
      </c>
      <c r="B1181" s="1" t="str">
        <f>RRG趋势计算!H1180</f>
        <v>领先</v>
      </c>
      <c r="C1181" s="1" t="str">
        <f>价格指标计算!R1181</f>
        <v>贵</v>
      </c>
      <c r="D1181" s="1" t="str">
        <f>RRG趋势计算!F1180</f>
        <v>上升</v>
      </c>
      <c r="E1181" s="1" t="str">
        <f t="shared" si="74"/>
        <v>持仓</v>
      </c>
      <c r="I1181" s="1">
        <f>价格指标计算!B1181</f>
        <v>1.9444999999999999</v>
      </c>
      <c r="J1181" s="1">
        <f>价格指标计算!Q1181</f>
        <v>3.0000000000000001E-3</v>
      </c>
      <c r="K1181" s="1">
        <f>RRG趋势计算!D1180</f>
        <v>0.48111566256190397</v>
      </c>
      <c r="L1181" s="1">
        <f>RRG趋势计算!G1180</f>
        <v>5.9110415358909485E-2</v>
      </c>
    </row>
    <row r="1182" spans="1:12">
      <c r="A1182" s="21">
        <f>RRG趋势计算!A1181</f>
        <v>46286</v>
      </c>
      <c r="B1182" s="1" t="str">
        <f>RRG趋势计算!H1181</f>
        <v>领先</v>
      </c>
      <c r="C1182" s="1" t="str">
        <f>价格指标计算!R1182</f>
        <v>贵</v>
      </c>
      <c r="D1182" s="1" t="str">
        <f>RRG趋势计算!F1181</f>
        <v>上升</v>
      </c>
      <c r="E1182" s="1" t="str">
        <f t="shared" si="74"/>
        <v>持仓</v>
      </c>
      <c r="I1182" s="1">
        <f>价格指标计算!B1182</f>
        <v>1.9218999999999999</v>
      </c>
      <c r="J1182" s="1">
        <f>价格指标计算!Q1182</f>
        <v>3.0000000000000001E-3</v>
      </c>
      <c r="K1182" s="1">
        <f>RRG趋势计算!D1181</f>
        <v>0.51425934190580946</v>
      </c>
      <c r="L1182" s="1">
        <f>RRG趋势计算!G1181</f>
        <v>6.9175372689911363E-2</v>
      </c>
    </row>
    <row r="1183" spans="1:12">
      <c r="A1183" s="21">
        <f>RRG趋势计算!A1182</f>
        <v>46287</v>
      </c>
      <c r="B1183" s="1" t="str">
        <f>RRG趋势计算!H1182</f>
        <v>领先</v>
      </c>
      <c r="C1183" s="1" t="str">
        <f>价格指标计算!R1183</f>
        <v>贵</v>
      </c>
      <c r="D1183" s="1" t="str">
        <f>RRG趋势计算!F1182</f>
        <v>上升</v>
      </c>
      <c r="E1183" s="1" t="str">
        <f t="shared" si="74"/>
        <v>持仓</v>
      </c>
      <c r="I1183" s="1">
        <f>价格指标计算!B1183</f>
        <v>1.9167000000000001</v>
      </c>
      <c r="J1183" s="1">
        <f>价格指标计算!Q1183</f>
        <v>3.0000000000000001E-3</v>
      </c>
      <c r="K1183" s="1">
        <f>RRG趋势计算!D1182</f>
        <v>0.56905972000065308</v>
      </c>
      <c r="L1183" s="1">
        <f>RRG趋势计算!G1182</f>
        <v>0.12824439825638301</v>
      </c>
    </row>
    <row r="1184" spans="1:12">
      <c r="A1184" s="21">
        <f>RRG趋势计算!A1183</f>
        <v>46288</v>
      </c>
      <c r="B1184" s="1" t="str">
        <f>RRG趋势计算!H1183</f>
        <v>领先</v>
      </c>
      <c r="C1184" s="1" t="str">
        <f>价格指标计算!R1184</f>
        <v>贵</v>
      </c>
      <c r="D1184" s="1" t="str">
        <f>RRG趋势计算!F1183</f>
        <v>上升</v>
      </c>
      <c r="E1184" s="1" t="str">
        <f t="shared" si="74"/>
        <v>持仓</v>
      </c>
      <c r="I1184" s="1">
        <f>价格指标计算!B1184</f>
        <v>1.9038999999999999</v>
      </c>
      <c r="J1184" s="1">
        <f>价格指标计算!Q1184</f>
        <v>3.0000000000000001E-3</v>
      </c>
      <c r="K1184" s="1">
        <f>RRG趋势计算!D1183</f>
        <v>0.60604942171857967</v>
      </c>
      <c r="L1184" s="1">
        <f>RRG趋势计算!G1183</f>
        <v>0.16370392181102034</v>
      </c>
    </row>
    <row r="1185" spans="1:12">
      <c r="A1185" s="21">
        <f>RRG趋势计算!A1184</f>
        <v>46289</v>
      </c>
      <c r="B1185" s="1" t="str">
        <f>RRG趋势计算!H1184</f>
        <v>领先</v>
      </c>
      <c r="C1185" s="1" t="str">
        <f>价格指标计算!R1185</f>
        <v>贵</v>
      </c>
      <c r="D1185" s="1" t="str">
        <f>RRG趋势计算!F1184</f>
        <v>上升</v>
      </c>
      <c r="E1185" s="1" t="str">
        <f t="shared" ref="E1185:E1188" si="75">IF(OR(B1185="",C1185="",D1185=""),"",IF(D1185="上升","持仓",IF(AND(B1185="减弱",C1185="贵"),"空仓",IF(AND(B1185="减弱",C1185="中性"),"空仓",IF(AND(B1185="改善",C1185="贵"),"空仓",IF(B1185="滞后","空仓","持仓"))))))</f>
        <v>持仓</v>
      </c>
      <c r="I1185" s="1">
        <f>价格指标计算!B1185</f>
        <v>1.8985000000000001</v>
      </c>
      <c r="J1185" s="1">
        <f>价格指标计算!Q1185</f>
        <v>3.0000000000000001E-3</v>
      </c>
      <c r="K1185" s="1">
        <f>RRG趋势计算!D1184</f>
        <v>0.63138832453397686</v>
      </c>
      <c r="L1185" s="1">
        <f>RRG趋势计算!G1184</f>
        <v>0.21651680558074649</v>
      </c>
    </row>
    <row r="1186" spans="1:12">
      <c r="A1186" s="21">
        <f>RRG趋势计算!A1185</f>
        <v>46293</v>
      </c>
      <c r="B1186" s="1" t="str">
        <f>RRG趋势计算!H1185</f>
        <v>领先</v>
      </c>
      <c r="C1186" s="1" t="str">
        <f>价格指标计算!R1186</f>
        <v>贵</v>
      </c>
      <c r="D1186" s="1" t="str">
        <f>RRG趋势计算!F1185</f>
        <v>上升</v>
      </c>
      <c r="E1186" s="1" t="str">
        <f t="shared" si="75"/>
        <v>持仓</v>
      </c>
      <c r="I1186" s="1">
        <f>价格指标计算!B1186</f>
        <v>1.8855</v>
      </c>
      <c r="J1186" s="1">
        <f>价格指标计算!Q1186</f>
        <v>3.0000000000000001E-3</v>
      </c>
      <c r="K1186" s="1">
        <f>RRG趋势计算!D1185</f>
        <v>0.61186464917060146</v>
      </c>
      <c r="L1186" s="1">
        <f>RRG趋势计算!G1185</f>
        <v>0.20152566915978554</v>
      </c>
    </row>
    <row r="1187" spans="1:12">
      <c r="A1187" s="21">
        <f>RRG趋势计算!A1186</f>
        <v>46294</v>
      </c>
      <c r="B1187" s="1" t="str">
        <f>RRG趋势计算!H1186</f>
        <v>领先</v>
      </c>
      <c r="C1187" s="1" t="str">
        <f>价格指标计算!R1187</f>
        <v>贵</v>
      </c>
      <c r="D1187" s="1" t="str">
        <f>RRG趋势计算!F1186</f>
        <v>上升</v>
      </c>
      <c r="E1187" s="1" t="str">
        <f t="shared" si="75"/>
        <v>持仓</v>
      </c>
      <c r="I1187" s="1">
        <f>价格指标计算!B1187</f>
        <v>1.8777999999999999</v>
      </c>
      <c r="J1187" s="1">
        <f>价格指标计算!Q1187</f>
        <v>5.0000000000000001E-3</v>
      </c>
      <c r="K1187" s="1">
        <f>RRG趋势计算!D1186</f>
        <v>0.64108955284065683</v>
      </c>
      <c r="L1187" s="1">
        <f>RRG趋势计算!G1186</f>
        <v>0.22429923909297322</v>
      </c>
    </row>
    <row r="1188" spans="1:12">
      <c r="A1188" s="21">
        <f>RRG趋势计算!A1187</f>
        <v>46295</v>
      </c>
      <c r="B1188" s="1" t="str">
        <f>RRG趋势计算!H1187</f>
        <v>领先</v>
      </c>
      <c r="C1188" s="1" t="str">
        <f>价格指标计算!R1188</f>
        <v>贵</v>
      </c>
      <c r="D1188" s="1" t="str">
        <f>RRG趋势计算!F1187</f>
        <v>上升</v>
      </c>
      <c r="E1188" s="1" t="str">
        <f t="shared" si="75"/>
        <v>持仓</v>
      </c>
      <c r="I1188" s="1">
        <f>价格指标计算!B1188</f>
        <v>1.8842000000000001</v>
      </c>
      <c r="J1188" s="1">
        <f>价格指标计算!Q1188</f>
        <v>5.0000000000000001E-3</v>
      </c>
      <c r="K1188" s="1">
        <f>RRG趋势计算!D1187</f>
        <v>0.61276274067509906</v>
      </c>
      <c r="L1188" s="1">
        <f>RRG趋势计算!G1187</f>
        <v>0.22114812257925109</v>
      </c>
    </row>
    <row r="1189" spans="1:12">
      <c r="A1189" s="21">
        <f>RRG趋势计算!A1188</f>
        <v>46303</v>
      </c>
      <c r="B1189" s="1" t="str">
        <f>RRG趋势计算!H1188</f>
        <v>领先</v>
      </c>
      <c r="C1189" s="1" t="str">
        <f>价格指标计算!R1189</f>
        <v>贵</v>
      </c>
      <c r="D1189" s="1" t="str">
        <f>RRG趋势计算!F1188</f>
        <v>上升</v>
      </c>
      <c r="E1189" s="1" t="str">
        <f t="shared" ref="E1189:E1193" si="76">IF(OR(B1189="",C1189="",D1189=""),"",IF(D1189="上升","持仓",IF(AND(B1189="减弱",C1189="贵"),"空仓",IF(AND(B1189="减弱",C1189="中性"),"空仓",IF(AND(B1189="改善",C1189="贵"),"空仓",IF(B1189="滞后","空仓","持仓"))))))</f>
        <v>持仓</v>
      </c>
      <c r="I1189" s="1">
        <f>价格指标计算!B1189</f>
        <v>1.8906000000000001</v>
      </c>
      <c r="J1189" s="1">
        <f>价格指标计算!Q1189</f>
        <v>1.0999999999999999E-2</v>
      </c>
      <c r="K1189" s="1">
        <f>RRG趋势计算!D1188</f>
        <v>0.59445664839661294</v>
      </c>
      <c r="L1189" s="1">
        <f>RRG趋势计算!G1188</f>
        <v>0.22994035750145692</v>
      </c>
    </row>
    <row r="1190" spans="1:12">
      <c r="A1190" s="21">
        <f>RRG趋势计算!A1189</f>
        <v>46304</v>
      </c>
      <c r="B1190" s="1" t="str">
        <f>RRG趋势计算!H1189</f>
        <v>领先</v>
      </c>
      <c r="C1190" s="1" t="str">
        <f>价格指标计算!R1190</f>
        <v>贵</v>
      </c>
      <c r="D1190" s="1" t="str">
        <f>RRG趋势计算!F1189</f>
        <v>上升</v>
      </c>
      <c r="E1190" s="1" t="str">
        <f t="shared" si="76"/>
        <v>持仓</v>
      </c>
      <c r="I1190" s="1">
        <f>价格指标计算!B1190</f>
        <v>1.8972</v>
      </c>
      <c r="J1190" s="1">
        <f>价格指标计算!Q1190</f>
        <v>1.9E-2</v>
      </c>
      <c r="K1190" s="1">
        <f>RRG趋势计算!D1189</f>
        <v>0.58392053220153173</v>
      </c>
      <c r="L1190" s="1">
        <f>RRG趋势计算!G1189</f>
        <v>0.21165900527309045</v>
      </c>
    </row>
    <row r="1191" spans="1:12">
      <c r="A1191" s="21">
        <f>RRG趋势计算!A1190</f>
        <v>46305</v>
      </c>
      <c r="B1191" s="1" t="str">
        <f>RRG趋势计算!H1190</f>
        <v>领先</v>
      </c>
      <c r="C1191" s="1" t="str">
        <f>价格指标计算!R1191</f>
        <v>贵</v>
      </c>
      <c r="D1191" s="1" t="str">
        <f>RRG趋势计算!F1190</f>
        <v>上升</v>
      </c>
      <c r="E1191" s="1" t="str">
        <f t="shared" si="76"/>
        <v>持仓</v>
      </c>
      <c r="I1191" s="1">
        <f>价格指标计算!B1191</f>
        <v>1.9014</v>
      </c>
      <c r="J1191" s="1">
        <f>价格指标计算!Q1191</f>
        <v>2.8999999999999998E-2</v>
      </c>
      <c r="K1191" s="1">
        <f>RRG趋势计算!D1190</f>
        <v>0.53497856456699022</v>
      </c>
      <c r="L1191" s="1">
        <f>RRG趋势计算!G1190</f>
        <v>0.16588818870488797</v>
      </c>
    </row>
    <row r="1192" spans="1:12">
      <c r="A1192" s="21">
        <f>RRG趋势计算!A1191</f>
        <v>46307</v>
      </c>
      <c r="B1192" s="1" t="str">
        <f>RRG趋势计算!H1191</f>
        <v>领先</v>
      </c>
      <c r="C1192" s="1" t="str">
        <f>价格指标计算!R1192</f>
        <v>贵</v>
      </c>
      <c r="D1192" s="1" t="str">
        <f>RRG趋势计算!F1191</f>
        <v>上升</v>
      </c>
      <c r="E1192" s="1" t="str">
        <f t="shared" si="76"/>
        <v>持仓</v>
      </c>
      <c r="I1192" s="1">
        <f>价格指标计算!B1192</f>
        <v>1.8974</v>
      </c>
      <c r="J1192" s="1">
        <f>价格指标计算!Q1192</f>
        <v>2.9000000000000001E-2</v>
      </c>
      <c r="K1192" s="1">
        <f>RRG趋势计算!D1191</f>
        <v>0.60971273770216161</v>
      </c>
      <c r="L1192" s="1">
        <f>RRG趋势计算!G1191</f>
        <v>0.21340858198310997</v>
      </c>
    </row>
    <row r="1193" spans="1:12">
      <c r="A1193" s="21">
        <f>RRG趋势计算!A1192</f>
        <v>46308</v>
      </c>
      <c r="B1193" s="1" t="str">
        <f>RRG趋势计算!H1192</f>
        <v>领先</v>
      </c>
      <c r="C1193" s="1" t="str">
        <f>价格指标计算!R1193</f>
        <v>贵</v>
      </c>
      <c r="D1193" s="1" t="str">
        <f>RRG趋势计算!F1192</f>
        <v>上升</v>
      </c>
      <c r="E1193" s="1" t="str">
        <f t="shared" si="76"/>
        <v>持仓</v>
      </c>
      <c r="I1193" s="1">
        <f>价格指标计算!B1193</f>
        <v>1.8836999999999999</v>
      </c>
      <c r="J1193" s="1">
        <f>价格指标计算!Q1193</f>
        <v>1.9E-2</v>
      </c>
      <c r="K1193" s="1">
        <f>RRG趋势计算!D1192</f>
        <v>0.64041016639289072</v>
      </c>
      <c r="L1193" s="1">
        <f>RRG趋势计算!G1192</f>
        <v>0.20780753993854262</v>
      </c>
    </row>
    <row r="1194" spans="1:12">
      <c r="A1194" s="21">
        <f>RRG趋势计算!A1193</f>
        <v>46309</v>
      </c>
      <c r="B1194" s="1" t="str">
        <f>RRG趋势计算!H1193</f>
        <v>领先</v>
      </c>
      <c r="C1194" s="1" t="str">
        <f>价格指标计算!R1194</f>
        <v>贵</v>
      </c>
      <c r="D1194" s="1" t="str">
        <f>RRG趋势计算!F1193</f>
        <v>上升</v>
      </c>
      <c r="E1194" s="1" t="str">
        <f t="shared" ref="E1194:E1201" si="77">IF(OR(B1194="",C1194="",D1194=""),"",IF(D1194="上升","持仓",IF(AND(B1194="减弱",C1194="贵"),"空仓",IF(AND(B1194="减弱",C1194="中性"),"空仓",IF(AND(B1194="改善",C1194="贵"),"空仓",IF(B1194="滞后","空仓","持仓"))))))</f>
        <v>持仓</v>
      </c>
      <c r="I1194" s="1">
        <f>价格指标计算!B1194</f>
        <v>1.871</v>
      </c>
      <c r="J1194" s="1">
        <f>价格指标计算!Q1194</f>
        <v>2.1000000000000001E-2</v>
      </c>
      <c r="K1194" s="1">
        <f>RRG趋势计算!D1193</f>
        <v>0.69828646871463729</v>
      </c>
      <c r="L1194" s="1">
        <f>RRG趋势计算!G1193</f>
        <v>0.21717080615273332</v>
      </c>
    </row>
    <row r="1195" spans="1:12">
      <c r="A1195" s="21">
        <f>RRG趋势计算!A1194</f>
        <v>46310</v>
      </c>
      <c r="B1195" s="1" t="str">
        <f>RRG趋势计算!H1194</f>
        <v>领先</v>
      </c>
      <c r="C1195" s="1" t="str">
        <f>价格指标计算!R1195</f>
        <v>贵</v>
      </c>
      <c r="D1195" s="1" t="str">
        <f>RRG趋势计算!F1194</f>
        <v>上升</v>
      </c>
      <c r="E1195" s="1" t="str">
        <f t="shared" si="77"/>
        <v>持仓</v>
      </c>
      <c r="I1195" s="1">
        <f>价格指标计算!B1195</f>
        <v>1.8707</v>
      </c>
      <c r="J1195" s="1">
        <f>价格指标计算!Q1195</f>
        <v>2.1000000000000001E-2</v>
      </c>
      <c r="K1195" s="1">
        <f>RRG趋势计算!D1194</f>
        <v>0.7294832375234428</v>
      </c>
      <c r="L1195" s="1">
        <f>RRG趋势计算!G1194</f>
        <v>0.21522389561763333</v>
      </c>
    </row>
    <row r="1196" spans="1:12">
      <c r="A1196" s="21">
        <f>RRG趋势计算!A1195</f>
        <v>46311</v>
      </c>
      <c r="B1196" s="1" t="str">
        <f>RRG趋势计算!H1195</f>
        <v>领先</v>
      </c>
      <c r="C1196" s="1" t="str">
        <f>价格指标计算!R1196</f>
        <v>贵</v>
      </c>
      <c r="D1196" s="1" t="str">
        <f>RRG趋势计算!F1195</f>
        <v>上升</v>
      </c>
      <c r="E1196" s="1" t="str">
        <f t="shared" si="77"/>
        <v>持仓</v>
      </c>
      <c r="I1196" s="1">
        <f>价格指标计算!B1196</f>
        <v>1.8714999999999999</v>
      </c>
      <c r="J1196" s="1">
        <f>价格指标计算!Q1196</f>
        <v>2.8999999999999998E-2</v>
      </c>
      <c r="K1196" s="1">
        <f>RRG趋势计算!D1195</f>
        <v>0.71574992656793235</v>
      </c>
      <c r="L1196" s="1">
        <f>RRG趋势计算!G1195</f>
        <v>0.14669020656727927</v>
      </c>
    </row>
    <row r="1197" spans="1:12">
      <c r="A1197" s="21">
        <f>RRG趋势计算!A1196</f>
        <v>46314</v>
      </c>
      <c r="B1197" s="1" t="str">
        <f>RRG趋势计算!H1196</f>
        <v>领先</v>
      </c>
      <c r="C1197" s="1" t="str">
        <f>价格指标计算!R1197</f>
        <v>贵</v>
      </c>
      <c r="D1197" s="1" t="str">
        <f>RRG趋势计算!F1196</f>
        <v>上升</v>
      </c>
      <c r="E1197" s="1" t="str">
        <f t="shared" si="77"/>
        <v>持仓</v>
      </c>
      <c r="I1197" s="1">
        <f>价格指标计算!B1197</f>
        <v>1.8540000000000001</v>
      </c>
      <c r="J1197" s="1">
        <f>价格指标计算!Q1197</f>
        <v>2.5000000000000001E-2</v>
      </c>
      <c r="K1197" s="1">
        <f>RRG趋势计算!D1196</f>
        <v>0.69874434322048096</v>
      </c>
      <c r="L1197" s="1">
        <f>RRG趋势计算!G1196</f>
        <v>9.2694921501901284E-2</v>
      </c>
    </row>
    <row r="1198" spans="1:12">
      <c r="A1198" s="21">
        <f>RRG趋势计算!A1197</f>
        <v>46315</v>
      </c>
      <c r="B1198" s="1" t="str">
        <f>RRG趋势计算!H1197</f>
        <v>领先</v>
      </c>
      <c r="C1198" s="1" t="str">
        <f>价格指标计算!R1198</f>
        <v>贵</v>
      </c>
      <c r="D1198" s="1" t="str">
        <f>RRG趋势计算!F1197</f>
        <v>上升</v>
      </c>
      <c r="E1198" s="1" t="str">
        <f t="shared" si="77"/>
        <v>持仓</v>
      </c>
      <c r="I1198" s="1">
        <f>价格指标计算!B1198</f>
        <v>1.8496999999999999</v>
      </c>
      <c r="J1198" s="1">
        <f>价格指标计算!Q1198</f>
        <v>3.5000000000000003E-2</v>
      </c>
      <c r="K1198" s="1">
        <f>RRG趋势计算!D1197</f>
        <v>0.75651577677893211</v>
      </c>
      <c r="L1198" s="1">
        <f>RRG趋势计算!G1197</f>
        <v>0.12512745224495525</v>
      </c>
    </row>
    <row r="1199" spans="1:12">
      <c r="A1199" s="21">
        <f>RRG趋势计算!A1198</f>
        <v>46316</v>
      </c>
      <c r="B1199" s="1" t="str">
        <f>RRG趋势计算!H1198</f>
        <v>领先</v>
      </c>
      <c r="C1199" s="1" t="str">
        <f>价格指标计算!R1199</f>
        <v>贵</v>
      </c>
      <c r="D1199" s="1" t="str">
        <f>RRG趋势计算!F1198</f>
        <v>上升</v>
      </c>
      <c r="E1199" s="1" t="str">
        <f t="shared" si="77"/>
        <v>持仓</v>
      </c>
      <c r="I1199" s="1">
        <f>价格指标计算!B1199</f>
        <v>1.8394999999999999</v>
      </c>
      <c r="J1199" s="1">
        <f>价格指标计算!Q1199</f>
        <v>2.7E-2</v>
      </c>
      <c r="K1199" s="1">
        <f>RRG趋势计算!D1198</f>
        <v>0.73601545317940609</v>
      </c>
      <c r="L1199" s="1">
        <f>RRG趋势计算!G1198</f>
        <v>0.12415080400880463</v>
      </c>
    </row>
    <row r="1200" spans="1:12">
      <c r="A1200" s="21">
        <f>RRG趋势计算!A1199</f>
        <v>46317</v>
      </c>
      <c r="B1200" s="1" t="str">
        <f>RRG趋势计算!H1199</f>
        <v>领先</v>
      </c>
      <c r="C1200" s="1" t="str">
        <f>价格指标计算!R1200</f>
        <v>贵</v>
      </c>
      <c r="D1200" s="1" t="str">
        <f>RRG趋势计算!F1199</f>
        <v>上升</v>
      </c>
      <c r="E1200" s="1" t="str">
        <f t="shared" si="77"/>
        <v>持仓</v>
      </c>
      <c r="I1200" s="1">
        <f>价格指标计算!B1200</f>
        <v>1.8274999999999999</v>
      </c>
      <c r="J1200" s="1">
        <f>价格指标计算!Q1200</f>
        <v>1.2999999999999999E-2</v>
      </c>
      <c r="K1200" s="1">
        <f>RRG趋势计算!D1199</f>
        <v>0.72707878848228269</v>
      </c>
      <c r="L1200" s="1">
        <f>RRG趋势计算!G1199</f>
        <v>8.5989235641625861E-2</v>
      </c>
    </row>
    <row r="1201" spans="1:12">
      <c r="A1201" s="21">
        <f>RRG趋势计算!A1200</f>
        <v>46318</v>
      </c>
      <c r="B1201" s="1" t="str">
        <f>RRG趋势计算!H1200</f>
        <v>领先</v>
      </c>
      <c r="C1201" s="1" t="str">
        <f>价格指标计算!R1201</f>
        <v>贵</v>
      </c>
      <c r="D1201" s="1" t="str">
        <f>RRG趋势计算!F1200</f>
        <v>上升</v>
      </c>
      <c r="E1201" s="1" t="str">
        <f t="shared" si="77"/>
        <v>持仓</v>
      </c>
      <c r="I1201" s="1">
        <f>价格指标计算!B1201</f>
        <v>1.8137000000000001</v>
      </c>
      <c r="J1201" s="1">
        <f>价格指标计算!Q1201</f>
        <v>8.9999999999999993E-3</v>
      </c>
      <c r="K1201" s="1">
        <f>RRG趋势计算!D1200</f>
        <v>0.71695872976986763</v>
      </c>
      <c r="L1201" s="1">
        <f>RRG趋势计算!G1200</f>
        <v>0.10419598909476857</v>
      </c>
    </row>
  </sheetData>
  <mergeCells count="2">
    <mergeCell ref="A1:L1"/>
    <mergeCell ref="A2:L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E54D-50F2-40B3-A0BA-FFFF5425E681}">
  <dimension ref="A1:I32"/>
  <sheetViews>
    <sheetView topLeftCell="A10" workbookViewId="0">
      <selection activeCell="H10" sqref="H10"/>
    </sheetView>
  </sheetViews>
  <sheetFormatPr defaultRowHeight="14.4"/>
  <cols>
    <col min="1" max="1" width="16" style="9" customWidth="1"/>
    <col min="2" max="9" width="14" style="9" customWidth="1"/>
    <col min="10" max="16384" width="8.88671875" style="9"/>
  </cols>
  <sheetData>
    <row r="1" spans="1:9" ht="20.399999999999999">
      <c r="A1" s="30" t="s">
        <v>102</v>
      </c>
      <c r="B1" s="31"/>
      <c r="C1" s="31"/>
      <c r="D1" s="31"/>
      <c r="E1" s="31"/>
      <c r="F1" s="31"/>
      <c r="G1" s="31"/>
      <c r="H1" s="31"/>
      <c r="I1" s="31"/>
    </row>
    <row r="3" spans="1:9" ht="15.6">
      <c r="A3" s="22" t="s">
        <v>54</v>
      </c>
      <c r="B3" s="22" t="s">
        <v>55</v>
      </c>
      <c r="C3" s="22" t="s">
        <v>56</v>
      </c>
      <c r="D3" s="22" t="s">
        <v>57</v>
      </c>
    </row>
    <row r="4" spans="1:9" ht="16.2">
      <c r="A4" s="38" t="s">
        <v>58</v>
      </c>
      <c r="B4" s="31"/>
      <c r="C4" s="31"/>
      <c r="D4" s="31"/>
    </row>
    <row r="5" spans="1:9" ht="15.6">
      <c r="A5" s="23" t="s">
        <v>59</v>
      </c>
      <c r="B5" s="24" t="s">
        <v>60</v>
      </c>
      <c r="C5" s="24" t="s">
        <v>60</v>
      </c>
      <c r="D5" s="24" t="s">
        <v>60</v>
      </c>
    </row>
    <row r="6" spans="1:9" ht="15.6">
      <c r="A6" s="23" t="s">
        <v>61</v>
      </c>
      <c r="B6" s="24" t="s">
        <v>60</v>
      </c>
      <c r="C6" s="24" t="s">
        <v>60</v>
      </c>
      <c r="D6" s="24" t="s">
        <v>60</v>
      </c>
    </row>
    <row r="7" spans="1:9" ht="15.6">
      <c r="A7" s="23" t="s">
        <v>62</v>
      </c>
      <c r="B7" s="24" t="s">
        <v>60</v>
      </c>
      <c r="C7" s="24" t="s">
        <v>60</v>
      </c>
      <c r="D7" s="24" t="s">
        <v>60</v>
      </c>
    </row>
    <row r="8" spans="1:9" ht="15.6">
      <c r="A8" s="23" t="s">
        <v>63</v>
      </c>
      <c r="B8" s="24" t="s">
        <v>60</v>
      </c>
      <c r="C8" s="24" t="s">
        <v>60</v>
      </c>
      <c r="D8" s="24" t="s">
        <v>60</v>
      </c>
    </row>
    <row r="9" spans="1:9" ht="16.2">
      <c r="A9" s="39" t="s">
        <v>64</v>
      </c>
      <c r="B9" s="31"/>
      <c r="C9" s="31"/>
      <c r="D9" s="31"/>
    </row>
    <row r="10" spans="1:9" ht="15.6">
      <c r="A10" s="23" t="s">
        <v>59</v>
      </c>
      <c r="B10" s="24" t="s">
        <v>60</v>
      </c>
      <c r="C10" s="24" t="s">
        <v>60</v>
      </c>
      <c r="D10" s="25" t="s">
        <v>65</v>
      </c>
    </row>
    <row r="11" spans="1:9" ht="15.6">
      <c r="A11" s="23" t="s">
        <v>61</v>
      </c>
      <c r="B11" s="24" t="s">
        <v>60</v>
      </c>
      <c r="C11" s="24" t="s">
        <v>60</v>
      </c>
      <c r="D11" s="26" t="s">
        <v>66</v>
      </c>
    </row>
    <row r="12" spans="1:9" ht="15.6">
      <c r="A12" s="23" t="s">
        <v>62</v>
      </c>
      <c r="B12" s="24" t="s">
        <v>60</v>
      </c>
      <c r="C12" s="26" t="s">
        <v>66</v>
      </c>
      <c r="D12" s="26" t="s">
        <v>66</v>
      </c>
    </row>
    <row r="13" spans="1:9" ht="15.6">
      <c r="A13" s="23" t="s">
        <v>63</v>
      </c>
      <c r="B13" s="26" t="s">
        <v>66</v>
      </c>
      <c r="C13" s="26" t="s">
        <v>66</v>
      </c>
      <c r="D13" s="26" t="s">
        <v>66</v>
      </c>
    </row>
    <row r="15" spans="1:9" ht="17.399999999999999">
      <c r="A15" s="40" t="s">
        <v>67</v>
      </c>
      <c r="B15" s="31"/>
      <c r="C15" s="31"/>
      <c r="D15" s="31"/>
      <c r="E15" s="31"/>
      <c r="F15" s="31"/>
      <c r="G15" s="31"/>
      <c r="H15" s="31"/>
      <c r="I15" s="31"/>
    </row>
    <row r="16" spans="1:9" ht="15.6">
      <c r="A16" s="27" t="s">
        <v>68</v>
      </c>
      <c r="B16" s="35" t="s">
        <v>69</v>
      </c>
      <c r="C16" s="36"/>
      <c r="D16" s="36"/>
      <c r="E16" s="36"/>
      <c r="F16" s="36"/>
      <c r="G16" s="36"/>
      <c r="H16" s="36"/>
      <c r="I16" s="37"/>
    </row>
    <row r="17" spans="1:9" ht="15.6">
      <c r="A17" s="27" t="s">
        <v>70</v>
      </c>
      <c r="B17" s="35" t="s">
        <v>71</v>
      </c>
      <c r="C17" s="36"/>
      <c r="D17" s="36"/>
      <c r="E17" s="36"/>
      <c r="F17" s="36"/>
      <c r="G17" s="36"/>
      <c r="H17" s="36"/>
      <c r="I17" s="37"/>
    </row>
    <row r="18" spans="1:9" ht="15.6">
      <c r="A18" s="27" t="s">
        <v>72</v>
      </c>
      <c r="B18" s="35" t="s">
        <v>73</v>
      </c>
      <c r="C18" s="36"/>
      <c r="D18" s="36"/>
      <c r="E18" s="36"/>
      <c r="F18" s="36"/>
      <c r="G18" s="36"/>
      <c r="H18" s="36"/>
      <c r="I18" s="37"/>
    </row>
    <row r="19" spans="1:9" ht="15.6">
      <c r="A19" s="27" t="s">
        <v>74</v>
      </c>
      <c r="B19" s="35" t="s">
        <v>75</v>
      </c>
      <c r="C19" s="36"/>
      <c r="D19" s="36"/>
      <c r="E19" s="36"/>
      <c r="F19" s="36"/>
      <c r="G19" s="36"/>
      <c r="H19" s="36"/>
      <c r="I19" s="37"/>
    </row>
    <row r="20" spans="1:9" ht="15.6">
      <c r="A20" s="27" t="s">
        <v>76</v>
      </c>
      <c r="B20" s="35" t="s">
        <v>77</v>
      </c>
      <c r="C20" s="36"/>
      <c r="D20" s="36"/>
      <c r="E20" s="36"/>
      <c r="F20" s="36"/>
      <c r="G20" s="36"/>
      <c r="H20" s="36"/>
      <c r="I20" s="37"/>
    </row>
    <row r="21" spans="1:9" ht="15.6">
      <c r="A21" s="27" t="s">
        <v>78</v>
      </c>
      <c r="B21" s="35" t="s">
        <v>79</v>
      </c>
      <c r="C21" s="36"/>
      <c r="D21" s="36"/>
      <c r="E21" s="36"/>
      <c r="F21" s="36"/>
      <c r="G21" s="36"/>
      <c r="H21" s="36"/>
      <c r="I21" s="37"/>
    </row>
    <row r="22" spans="1:9" ht="15.6">
      <c r="A22" s="27" t="s">
        <v>80</v>
      </c>
      <c r="B22" s="35" t="s">
        <v>81</v>
      </c>
      <c r="C22" s="36"/>
      <c r="D22" s="36"/>
      <c r="E22" s="36"/>
      <c r="F22" s="36"/>
      <c r="G22" s="36"/>
      <c r="H22" s="36"/>
      <c r="I22" s="37"/>
    </row>
    <row r="23" spans="1:9" ht="15.6">
      <c r="A23" s="27" t="s">
        <v>82</v>
      </c>
      <c r="B23" s="35" t="s">
        <v>83</v>
      </c>
      <c r="C23" s="36"/>
      <c r="D23" s="36"/>
      <c r="E23" s="36"/>
      <c r="F23" s="36"/>
      <c r="G23" s="36"/>
      <c r="H23" s="36"/>
      <c r="I23" s="37"/>
    </row>
    <row r="24" spans="1:9" ht="15.6">
      <c r="A24" s="27" t="s">
        <v>84</v>
      </c>
      <c r="B24" s="35" t="s">
        <v>85</v>
      </c>
      <c r="C24" s="36"/>
      <c r="D24" s="36"/>
      <c r="E24" s="36"/>
      <c r="F24" s="36"/>
      <c r="G24" s="36"/>
      <c r="H24" s="36"/>
      <c r="I24" s="37"/>
    </row>
    <row r="26" spans="1:9" ht="17.399999999999999">
      <c r="A26" s="40" t="s">
        <v>86</v>
      </c>
      <c r="B26" s="31"/>
      <c r="C26" s="31"/>
      <c r="D26" s="31"/>
      <c r="E26" s="31"/>
      <c r="F26" s="31"/>
      <c r="G26" s="31"/>
      <c r="H26" s="31"/>
      <c r="I26" s="31"/>
    </row>
    <row r="27" spans="1:9" ht="15.6">
      <c r="A27" s="10" t="s">
        <v>87</v>
      </c>
      <c r="B27" s="10" t="s">
        <v>88</v>
      </c>
      <c r="C27" s="10" t="s">
        <v>89</v>
      </c>
      <c r="D27" s="10" t="s">
        <v>90</v>
      </c>
      <c r="E27" s="10" t="s">
        <v>91</v>
      </c>
      <c r="F27" s="10" t="s">
        <v>92</v>
      </c>
      <c r="G27" s="10" t="s">
        <v>93</v>
      </c>
      <c r="H27" s="10" t="s">
        <v>94</v>
      </c>
      <c r="I27" s="10" t="s">
        <v>95</v>
      </c>
    </row>
    <row r="28" spans="1:9" ht="15.6">
      <c r="A28" s="28" t="s">
        <v>96</v>
      </c>
      <c r="B28" s="28">
        <v>0</v>
      </c>
      <c r="C28" s="28">
        <v>167</v>
      </c>
      <c r="D28" s="28">
        <v>0</v>
      </c>
      <c r="E28" s="28">
        <v>100</v>
      </c>
      <c r="F28" s="28">
        <v>0.55000000000000004</v>
      </c>
      <c r="G28" s="28"/>
      <c r="H28" s="28"/>
      <c r="I28" s="24" t="s">
        <v>97</v>
      </c>
    </row>
    <row r="29" spans="1:9" ht="15.6">
      <c r="A29" s="28" t="s">
        <v>98</v>
      </c>
      <c r="B29" s="28">
        <v>0</v>
      </c>
      <c r="C29" s="28">
        <v>168</v>
      </c>
      <c r="D29" s="28">
        <v>0</v>
      </c>
      <c r="E29" s="28">
        <v>100</v>
      </c>
      <c r="F29" s="28">
        <v>0.95</v>
      </c>
      <c r="G29" s="28"/>
      <c r="H29" s="28"/>
      <c r="I29" s="24" t="s">
        <v>97</v>
      </c>
    </row>
    <row r="30" spans="1:9" ht="15.6">
      <c r="A30" s="28" t="s">
        <v>99</v>
      </c>
      <c r="B30" s="28">
        <v>2</v>
      </c>
      <c r="C30" s="28">
        <v>77</v>
      </c>
      <c r="D30" s="28">
        <v>4</v>
      </c>
      <c r="E30" s="28">
        <v>95.1</v>
      </c>
      <c r="F30" s="28">
        <v>0.26</v>
      </c>
      <c r="G30" s="28"/>
      <c r="H30" s="28"/>
      <c r="I30" s="24" t="s">
        <v>97</v>
      </c>
    </row>
    <row r="31" spans="1:9" ht="15.6">
      <c r="A31" s="28" t="s">
        <v>100</v>
      </c>
      <c r="B31" s="28">
        <v>0</v>
      </c>
      <c r="C31" s="28">
        <v>84</v>
      </c>
      <c r="D31" s="28">
        <v>0</v>
      </c>
      <c r="E31" s="28">
        <v>100</v>
      </c>
      <c r="F31" s="28">
        <v>0.21</v>
      </c>
      <c r="G31" s="28"/>
      <c r="H31" s="28"/>
      <c r="I31" s="24" t="s">
        <v>97</v>
      </c>
    </row>
    <row r="32" spans="1:9" ht="15.6">
      <c r="A32" s="28" t="s">
        <v>101</v>
      </c>
      <c r="B32" s="28">
        <v>1</v>
      </c>
      <c r="C32" s="28">
        <v>94</v>
      </c>
      <c r="D32" s="28">
        <v>8</v>
      </c>
      <c r="E32" s="28">
        <v>92.2</v>
      </c>
      <c r="F32" s="28">
        <v>0.34</v>
      </c>
      <c r="G32" s="28"/>
      <c r="H32" s="28"/>
      <c r="I32" s="24" t="s">
        <v>97</v>
      </c>
    </row>
  </sheetData>
  <mergeCells count="14">
    <mergeCell ref="B24:I24"/>
    <mergeCell ref="A26:I26"/>
    <mergeCell ref="B18:I18"/>
    <mergeCell ref="B19:I19"/>
    <mergeCell ref="B20:I20"/>
    <mergeCell ref="B21:I21"/>
    <mergeCell ref="B22:I22"/>
    <mergeCell ref="B23:I23"/>
    <mergeCell ref="B17:I17"/>
    <mergeCell ref="A1:I1"/>
    <mergeCell ref="A4:D4"/>
    <mergeCell ref="A9:D9"/>
    <mergeCell ref="A15:I15"/>
    <mergeCell ref="B16:I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财富指数—趋势</vt:lpstr>
      <vt:lpstr>信用曲线—价格</vt:lpstr>
      <vt:lpstr>RRG趋势计算</vt:lpstr>
      <vt:lpstr>价格指标计算</vt:lpstr>
      <vt:lpstr>信号判断</vt:lpstr>
      <vt:lpstr>信号矩阵表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昭屹 仲</cp:lastModifiedBy>
  <dcterms:created xsi:type="dcterms:W3CDTF">2026-05-25T02:32:00Z</dcterms:created>
  <dcterms:modified xsi:type="dcterms:W3CDTF">2026-10-26T00:55:56Z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52EA8AE2DE3D4321BB36E2120C4BE035_13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