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-2024\1. FANLAR 23-24\3. PYTHON DASTURLASH TILI (7-SEM)\TOPSHIRIQLAR\"/>
    </mc:Choice>
  </mc:AlternateContent>
  <xr:revisionPtr revIDLastSave="0" documentId="13_ncr:1_{0C56FCE8-52D2-434A-9EDB-60DAD506AA3F}" xr6:coauthVersionLast="45" xr6:coauthVersionMax="45" xr10:uidLastSave="{00000000-0000-0000-0000-000000000000}"/>
  <bookViews>
    <workbookView xWindow="-120" yWindow="-120" windowWidth="29040" windowHeight="15990" xr2:uid="{F6AEDDBA-439F-402F-BA25-9FF18582AEE2}"/>
  </bookViews>
  <sheets>
    <sheet name="4.1-20" sheetId="1" r:id="rId1"/>
    <sheet name="4.2-20" sheetId="2" r:id="rId2"/>
    <sheet name="4.3-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M12" i="3" l="1"/>
  <c r="M13" i="3"/>
  <c r="M14" i="3"/>
  <c r="M11" i="3"/>
  <c r="M9" i="3"/>
  <c r="M8" i="3"/>
  <c r="F15" i="3"/>
  <c r="F11" i="3"/>
  <c r="F12" i="3" l="1"/>
  <c r="K13" i="3"/>
  <c r="J11" i="3"/>
  <c r="J8" i="3"/>
  <c r="F7" i="3"/>
  <c r="K7" i="3"/>
  <c r="M15" i="3"/>
  <c r="L15" i="3"/>
  <c r="K15" i="3"/>
  <c r="J15" i="3"/>
  <c r="M6" i="3"/>
  <c r="L6" i="3"/>
  <c r="K6" i="3"/>
  <c r="J6" i="3"/>
  <c r="L14" i="3"/>
  <c r="K14" i="3"/>
  <c r="J14" i="3"/>
  <c r="L13" i="3"/>
  <c r="L12" i="3"/>
  <c r="K12" i="3"/>
  <c r="L11" i="3"/>
  <c r="L9" i="3"/>
  <c r="K9" i="3"/>
  <c r="J9" i="3"/>
  <c r="L8" i="3"/>
  <c r="M7" i="3"/>
  <c r="L7" i="3"/>
  <c r="J5" i="2"/>
  <c r="F14" i="2"/>
  <c r="J14" i="2" s="1"/>
  <c r="Q14" i="2" s="1"/>
  <c r="S14" i="2" s="1"/>
  <c r="F12" i="2"/>
  <c r="K12" i="2" s="1"/>
  <c r="F9" i="2"/>
  <c r="J9" i="2" s="1"/>
  <c r="J10" i="2"/>
  <c r="L14" i="2"/>
  <c r="K14" i="2"/>
  <c r="L13" i="2"/>
  <c r="K13" i="2"/>
  <c r="L12" i="2"/>
  <c r="L11" i="2"/>
  <c r="K11" i="2"/>
  <c r="J11" i="2"/>
  <c r="L10" i="2"/>
  <c r="L9" i="2"/>
  <c r="L8" i="2"/>
  <c r="K8" i="2"/>
  <c r="J8" i="2"/>
  <c r="M7" i="2"/>
  <c r="L7" i="2"/>
  <c r="K7" i="2"/>
  <c r="Q7" i="2" s="1"/>
  <c r="S7" i="2" s="1"/>
  <c r="J7" i="2"/>
  <c r="N7" i="2" s="1"/>
  <c r="L5" i="2"/>
  <c r="K5" i="2"/>
  <c r="Q9" i="1"/>
  <c r="Q14" i="1"/>
  <c r="Q12" i="1"/>
  <c r="Q11" i="1"/>
  <c r="Q10" i="1"/>
  <c r="Q7" i="1"/>
  <c r="F13" i="1"/>
  <c r="F8" i="1"/>
  <c r="F6" i="1"/>
  <c r="F5" i="1"/>
  <c r="J13" i="3" l="1"/>
  <c r="K11" i="3"/>
  <c r="N11" i="3" s="1"/>
  <c r="K8" i="3"/>
  <c r="N8" i="3" s="1"/>
  <c r="J7" i="3"/>
  <c r="Q7" i="3" s="1"/>
  <c r="S7" i="3" s="1"/>
  <c r="Q15" i="3"/>
  <c r="S15" i="3" s="1"/>
  <c r="N6" i="3"/>
  <c r="Q6" i="3"/>
  <c r="N15" i="3"/>
  <c r="Q9" i="3"/>
  <c r="S9" i="3" s="1"/>
  <c r="N9" i="3"/>
  <c r="Q14" i="3"/>
  <c r="S14" i="3" s="1"/>
  <c r="N14" i="3"/>
  <c r="J12" i="3"/>
  <c r="Q13" i="3"/>
  <c r="S13" i="3" s="1"/>
  <c r="Q11" i="2"/>
  <c r="S11" i="2" s="1"/>
  <c r="J12" i="2"/>
  <c r="Q12" i="2" s="1"/>
  <c r="S12" i="2" s="1"/>
  <c r="N11" i="2"/>
  <c r="K9" i="2"/>
  <c r="Q9" i="2"/>
  <c r="S9" i="2" s="1"/>
  <c r="N9" i="2"/>
  <c r="K10" i="2"/>
  <c r="N10" i="2" s="1"/>
  <c r="Q8" i="2"/>
  <c r="S8" i="2" s="1"/>
  <c r="N8" i="2"/>
  <c r="J13" i="2"/>
  <c r="N14" i="2"/>
  <c r="N8" i="1"/>
  <c r="Q13" i="1"/>
  <c r="S13" i="1" s="1"/>
  <c r="S7" i="1"/>
  <c r="S9" i="1"/>
  <c r="S10" i="1"/>
  <c r="S11" i="1"/>
  <c r="S12" i="1"/>
  <c r="S14" i="1"/>
  <c r="N7" i="1"/>
  <c r="N9" i="1"/>
  <c r="N10" i="1"/>
  <c r="N11" i="1"/>
  <c r="N12" i="1"/>
  <c r="N13" i="1"/>
  <c r="N14" i="1"/>
  <c r="Q11" i="3" l="1"/>
  <c r="S11" i="3" s="1"/>
  <c r="Q8" i="3"/>
  <c r="S8" i="3" s="1"/>
  <c r="Q12" i="3"/>
  <c r="S12" i="3" s="1"/>
  <c r="N12" i="2"/>
  <c r="Q10" i="2"/>
  <c r="S10" i="2" s="1"/>
  <c r="Q13" i="2"/>
  <c r="S13" i="2" s="1"/>
  <c r="N13" i="2"/>
  <c r="Q5" i="2"/>
  <c r="S5" i="2" s="1"/>
  <c r="N5" i="2"/>
  <c r="Q6" i="1"/>
  <c r="S6" i="1" s="1"/>
  <c r="Q8" i="1"/>
  <c r="S8" i="1" s="1"/>
  <c r="Q5" i="1"/>
  <c r="S5" i="1" s="1"/>
  <c r="N5" i="1"/>
  <c r="N6" i="1"/>
</calcChain>
</file>

<file path=xl/sharedStrings.xml><?xml version="1.0" encoding="utf-8"?>
<sst xmlns="http://schemas.openxmlformats.org/spreadsheetml/2006/main" count="66" uniqueCount="45">
  <si>
    <t>T/R</t>
  </si>
  <si>
    <t>Fio</t>
  </si>
  <si>
    <t>TOP1</t>
  </si>
  <si>
    <t>TOP2</t>
  </si>
  <si>
    <t>TOP3</t>
  </si>
  <si>
    <t>TOP4</t>
  </si>
  <si>
    <t>FAOL</t>
  </si>
  <si>
    <t>MUS</t>
  </si>
  <si>
    <t>ORA</t>
  </si>
  <si>
    <t>YAKUNIY</t>
  </si>
  <si>
    <t>4.1   Python dasturlash tili</t>
  </si>
  <si>
    <t>Abdukarimov B.</t>
  </si>
  <si>
    <t>Abdimominov A.</t>
  </si>
  <si>
    <t>Axmedov A.</t>
  </si>
  <si>
    <t>Jumayev U.</t>
  </si>
  <si>
    <t>Jo’raboyev A.</t>
  </si>
  <si>
    <t>Ikromjonov B.</t>
  </si>
  <si>
    <t>Ibroximov O.</t>
  </si>
  <si>
    <t>Kamolov H.</t>
  </si>
  <si>
    <t>Ermatov J.</t>
  </si>
  <si>
    <t>Mamashukurov Sh.</t>
  </si>
  <si>
    <t>JAMI(60</t>
  </si>
  <si>
    <t>Ne’matullayev A.</t>
  </si>
  <si>
    <t>Saparboyev A.</t>
  </si>
  <si>
    <t>---------------</t>
  </si>
  <si>
    <t>Samatov B.</t>
  </si>
  <si>
    <t>Turg’unboyev O.</t>
  </si>
  <si>
    <t>Toyloqov Z.</t>
  </si>
  <si>
    <t>Odilov F.</t>
  </si>
  <si>
    <t>Sayfullayev F.</t>
  </si>
  <si>
    <t>Iskandarov Sh.</t>
  </si>
  <si>
    <t>Amirov A.</t>
  </si>
  <si>
    <t>4.2   Python dasturlash tili</t>
  </si>
  <si>
    <t>4.3   Python dasturlash tili</t>
  </si>
  <si>
    <t>Qahramonov S.</t>
  </si>
  <si>
    <t>Qurbonov R.</t>
  </si>
  <si>
    <t>Qurbonov D.</t>
  </si>
  <si>
    <t>Yangiboyev A.</t>
  </si>
  <si>
    <t>Xaitboyev J.</t>
  </si>
  <si>
    <t>Xazratqulov B.</t>
  </si>
  <si>
    <t>Choriyev Z.</t>
  </si>
  <si>
    <t>Bekmurodov A.</t>
  </si>
  <si>
    <t>Xaytaxmedov A.</t>
  </si>
  <si>
    <t>JAMI:</t>
  </si>
  <si>
    <t>JAMI
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</si>
</sst>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8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right" vertical="center" wrapText="1"/>
    </xf>
    <xf numFmtId="164" fontId="0" fillId="0" borderId="0" xfId="0" applyNumberFormat="1"/>
    <xf numFmtId="164" fontId="5" fillId="0" borderId="4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/>
    <xf numFmtId="1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8" fillId="2" borderId="4" xfId="1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" fontId="8" fillId="2" borderId="4" xfId="1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 wrapText="1"/>
    </xf>
    <xf numFmtId="1" fontId="12" fillId="0" borderId="6" xfId="0" applyNumberFormat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3CD-F1E3-46C0-AF48-955E9C793B2D}">
  <sheetPr>
    <pageSetUpPr fitToPage="1"/>
  </sheetPr>
  <dimension ref="C1:U14"/>
  <sheetViews>
    <sheetView tabSelected="1" topLeftCell="B1" zoomScale="115" zoomScaleNormal="115" workbookViewId="0">
      <selection activeCell="P4" sqref="P4"/>
    </sheetView>
  </sheetViews>
  <sheetFormatPr defaultRowHeight="21" x14ac:dyDescent="0.35"/>
  <cols>
    <col min="3" max="3" width="9" style="4"/>
    <col min="4" max="4" width="12.875" customWidth="1"/>
    <col min="5" max="5" width="16.75" customWidth="1"/>
    <col min="6" max="8" width="7.375" style="16" customWidth="1"/>
    <col min="9" max="9" width="7.375" style="17" customWidth="1"/>
    <col min="10" max="10" width="10.625" style="14" customWidth="1"/>
    <col min="11" max="13" width="9" style="14"/>
    <col min="14" max="14" width="9" style="6"/>
    <col min="15" max="15" width="11.375" customWidth="1"/>
    <col min="17" max="17" width="9" style="6"/>
    <col min="19" max="19" width="9" style="7"/>
  </cols>
  <sheetData>
    <row r="1" spans="3:21" ht="21" customHeight="1" x14ac:dyDescent="0.25">
      <c r="J1" s="37" t="s">
        <v>10</v>
      </c>
      <c r="K1" s="37"/>
      <c r="L1" s="37"/>
      <c r="M1" s="37"/>
      <c r="N1" s="37"/>
      <c r="O1" s="37"/>
      <c r="P1" s="37"/>
      <c r="Q1" s="37"/>
      <c r="R1" s="37"/>
      <c r="S1" s="37"/>
    </row>
    <row r="2" spans="3:21" ht="21.75" customHeight="1" thickBot="1" x14ac:dyDescent="0.3"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3:21" s="22" customFormat="1" ht="37.5" x14ac:dyDescent="0.3">
      <c r="C3" s="39" t="s">
        <v>0</v>
      </c>
      <c r="D3" s="41" t="s">
        <v>1</v>
      </c>
      <c r="E3" s="42"/>
      <c r="F3" s="45">
        <v>1</v>
      </c>
      <c r="G3" s="45">
        <v>2</v>
      </c>
      <c r="H3" s="45">
        <v>3</v>
      </c>
      <c r="I3" s="47">
        <v>4</v>
      </c>
      <c r="J3" s="20" t="s">
        <v>2</v>
      </c>
      <c r="K3" s="20" t="s">
        <v>3</v>
      </c>
      <c r="L3" s="20" t="s">
        <v>4</v>
      </c>
      <c r="M3" s="20" t="s">
        <v>5</v>
      </c>
      <c r="N3" s="21"/>
      <c r="O3" s="21" t="s">
        <v>6</v>
      </c>
      <c r="P3" s="21" t="s">
        <v>7</v>
      </c>
      <c r="Q3" s="21"/>
      <c r="R3" s="21" t="s">
        <v>8</v>
      </c>
      <c r="S3" s="33">
        <v>60</v>
      </c>
      <c r="T3" s="33" t="s">
        <v>21</v>
      </c>
      <c r="U3" s="21" t="s">
        <v>9</v>
      </c>
    </row>
    <row r="4" spans="3:21" s="22" customFormat="1" ht="19.5" thickBot="1" x14ac:dyDescent="0.35">
      <c r="C4" s="40"/>
      <c r="D4" s="43"/>
      <c r="E4" s="44"/>
      <c r="F4" s="46"/>
      <c r="G4" s="46"/>
      <c r="H4" s="46"/>
      <c r="I4" s="48"/>
      <c r="J4" s="23">
        <v>3</v>
      </c>
      <c r="K4" s="23">
        <v>2</v>
      </c>
      <c r="L4" s="23">
        <v>2</v>
      </c>
      <c r="M4" s="23">
        <v>3</v>
      </c>
      <c r="N4" s="24"/>
      <c r="O4" s="24">
        <v>25</v>
      </c>
      <c r="P4" s="24">
        <v>5</v>
      </c>
      <c r="Q4" s="25"/>
      <c r="R4" s="24">
        <v>20</v>
      </c>
      <c r="S4" s="34"/>
      <c r="T4" s="34"/>
      <c r="U4" s="24">
        <v>40</v>
      </c>
    </row>
    <row r="5" spans="3:21" ht="27" customHeight="1" thickBot="1" x14ac:dyDescent="0.3">
      <c r="C5" s="3">
        <v>1</v>
      </c>
      <c r="D5" s="35" t="s">
        <v>11</v>
      </c>
      <c r="E5" s="36"/>
      <c r="F5" s="18">
        <f>(3+4+4)/3</f>
        <v>3.6666666666666665</v>
      </c>
      <c r="G5" s="19">
        <v>3</v>
      </c>
      <c r="H5" s="19">
        <v>3</v>
      </c>
      <c r="I5" s="19"/>
      <c r="J5" s="32">
        <f>F5*3/5</f>
        <v>2.2000000000000002</v>
      </c>
      <c r="K5" s="32">
        <f>G5*2/5</f>
        <v>1.2</v>
      </c>
      <c r="L5" s="32">
        <f>H5*2/5</f>
        <v>1.2</v>
      </c>
      <c r="M5" s="32">
        <f>I5*3/5</f>
        <v>0</v>
      </c>
      <c r="N5" s="29">
        <f>SUM(J5:M5)</f>
        <v>4.6000000000000005</v>
      </c>
      <c r="O5" s="5"/>
      <c r="P5" s="5"/>
      <c r="Q5" s="9">
        <f>SUM(O5:P5,J5:M5)</f>
        <v>4.6000000000000005</v>
      </c>
      <c r="R5" s="11">
        <v>10.4</v>
      </c>
      <c r="S5" s="1">
        <f t="shared" ref="S5:S14" si="0">SUM(Q5,R5)</f>
        <v>15</v>
      </c>
      <c r="T5" s="2"/>
      <c r="U5" s="2"/>
    </row>
    <row r="6" spans="3:21" ht="27" customHeight="1" thickBot="1" x14ac:dyDescent="0.3">
      <c r="C6" s="3">
        <v>2</v>
      </c>
      <c r="D6" s="35" t="s">
        <v>12</v>
      </c>
      <c r="E6" s="36"/>
      <c r="F6" s="18">
        <f>(5+4+4)/3</f>
        <v>4.333333333333333</v>
      </c>
      <c r="G6" s="19">
        <v>3</v>
      </c>
      <c r="H6" s="19">
        <v>4</v>
      </c>
      <c r="I6" s="19"/>
      <c r="J6" s="32">
        <f t="shared" ref="J6:J14" si="1">F6*3/5</f>
        <v>2.6</v>
      </c>
      <c r="K6" s="32">
        <f t="shared" ref="K6:K14" si="2">G6*2/5</f>
        <v>1.2</v>
      </c>
      <c r="L6" s="32">
        <f t="shared" ref="L6:L14" si="3">H6*2/5</f>
        <v>1.6</v>
      </c>
      <c r="M6" s="32">
        <f t="shared" ref="M6:M14" si="4">I6*3/5</f>
        <v>0</v>
      </c>
      <c r="N6" s="29">
        <f t="shared" ref="N6:N14" si="5">SUM(J6:M6)</f>
        <v>5.4</v>
      </c>
      <c r="O6" s="5"/>
      <c r="P6" s="5"/>
      <c r="Q6" s="9">
        <f t="shared" ref="Q6:Q14" si="6">SUM(O6:P6,J6:M6)</f>
        <v>5.4</v>
      </c>
      <c r="R6" s="12">
        <v>13.6</v>
      </c>
      <c r="S6" s="1">
        <f t="shared" si="0"/>
        <v>19</v>
      </c>
      <c r="T6" s="2"/>
      <c r="U6" s="2"/>
    </row>
    <row r="7" spans="3:21" ht="27" customHeight="1" thickBot="1" x14ac:dyDescent="0.3">
      <c r="C7" s="3">
        <v>3</v>
      </c>
      <c r="D7" s="35" t="s">
        <v>13</v>
      </c>
      <c r="E7" s="36"/>
      <c r="F7" s="18">
        <v>5</v>
      </c>
      <c r="G7" s="19">
        <v>5</v>
      </c>
      <c r="H7" s="19">
        <v>5</v>
      </c>
      <c r="I7" s="19">
        <v>5</v>
      </c>
      <c r="J7" s="32">
        <f t="shared" si="1"/>
        <v>3</v>
      </c>
      <c r="K7" s="32">
        <f t="shared" si="2"/>
        <v>2</v>
      </c>
      <c r="L7" s="32">
        <f t="shared" si="3"/>
        <v>2</v>
      </c>
      <c r="M7" s="32">
        <f t="shared" si="4"/>
        <v>3</v>
      </c>
      <c r="N7" s="29">
        <f t="shared" si="5"/>
        <v>10</v>
      </c>
      <c r="O7" s="5"/>
      <c r="P7" s="5"/>
      <c r="Q7" s="9">
        <f t="shared" si="6"/>
        <v>10</v>
      </c>
      <c r="R7" s="12">
        <v>14.4</v>
      </c>
      <c r="S7" s="1">
        <f t="shared" si="0"/>
        <v>24.4</v>
      </c>
      <c r="T7" s="2"/>
      <c r="U7" s="2"/>
    </row>
    <row r="8" spans="3:21" ht="27" customHeight="1" thickBot="1" x14ac:dyDescent="0.3">
      <c r="C8" s="3">
        <v>4</v>
      </c>
      <c r="D8" s="35" t="s">
        <v>14</v>
      </c>
      <c r="E8" s="36"/>
      <c r="F8" s="18">
        <f>(5+4+4)/3</f>
        <v>4.333333333333333</v>
      </c>
      <c r="G8" s="19">
        <v>3</v>
      </c>
      <c r="H8" s="19">
        <v>4</v>
      </c>
      <c r="I8" s="19"/>
      <c r="J8" s="32">
        <f t="shared" si="1"/>
        <v>2.6</v>
      </c>
      <c r="K8" s="32">
        <f t="shared" si="2"/>
        <v>1.2</v>
      </c>
      <c r="L8" s="32">
        <f t="shared" si="3"/>
        <v>1.6</v>
      </c>
      <c r="M8" s="32">
        <f t="shared" si="4"/>
        <v>0</v>
      </c>
      <c r="N8" s="29">
        <f t="shared" si="5"/>
        <v>5.4</v>
      </c>
      <c r="O8" s="5"/>
      <c r="P8" s="5"/>
      <c r="Q8" s="9">
        <f t="shared" si="6"/>
        <v>5.4</v>
      </c>
      <c r="R8" s="12">
        <v>13.6</v>
      </c>
      <c r="S8" s="1">
        <f t="shared" si="0"/>
        <v>19</v>
      </c>
      <c r="T8" s="2"/>
      <c r="U8" s="2"/>
    </row>
    <row r="9" spans="3:21" ht="27" customHeight="1" thickBot="1" x14ac:dyDescent="0.3">
      <c r="C9" s="3">
        <v>5</v>
      </c>
      <c r="D9" s="35" t="s">
        <v>15</v>
      </c>
      <c r="E9" s="36"/>
      <c r="F9" s="18">
        <v>5</v>
      </c>
      <c r="G9" s="19">
        <v>3</v>
      </c>
      <c r="H9" s="19">
        <v>4</v>
      </c>
      <c r="I9" s="19"/>
      <c r="J9" s="32">
        <f t="shared" si="1"/>
        <v>3</v>
      </c>
      <c r="K9" s="32">
        <f t="shared" si="2"/>
        <v>1.2</v>
      </c>
      <c r="L9" s="32">
        <f t="shared" si="3"/>
        <v>1.6</v>
      </c>
      <c r="M9" s="32">
        <f t="shared" si="4"/>
        <v>0</v>
      </c>
      <c r="N9" s="29">
        <f t="shared" si="5"/>
        <v>5.8000000000000007</v>
      </c>
      <c r="O9" s="5"/>
      <c r="P9" s="5"/>
      <c r="Q9" s="9">
        <f t="shared" si="6"/>
        <v>5.8000000000000007</v>
      </c>
      <c r="R9" s="12">
        <v>10.4</v>
      </c>
      <c r="S9" s="1">
        <f t="shared" si="0"/>
        <v>16.200000000000003</v>
      </c>
      <c r="T9" s="2"/>
      <c r="U9" s="2"/>
    </row>
    <row r="10" spans="3:21" ht="27" customHeight="1" thickBot="1" x14ac:dyDescent="0.3">
      <c r="C10" s="3">
        <v>6</v>
      </c>
      <c r="D10" s="35" t="s">
        <v>16</v>
      </c>
      <c r="E10" s="36"/>
      <c r="F10" s="18">
        <v>4.3</v>
      </c>
      <c r="G10" s="19">
        <v>4</v>
      </c>
      <c r="H10" s="19">
        <v>5</v>
      </c>
      <c r="I10" s="19"/>
      <c r="J10" s="32">
        <f t="shared" si="1"/>
        <v>2.5799999999999996</v>
      </c>
      <c r="K10" s="32">
        <f t="shared" si="2"/>
        <v>1.6</v>
      </c>
      <c r="L10" s="32">
        <f t="shared" si="3"/>
        <v>2</v>
      </c>
      <c r="M10" s="32">
        <f t="shared" si="4"/>
        <v>0</v>
      </c>
      <c r="N10" s="29">
        <f t="shared" si="5"/>
        <v>6.18</v>
      </c>
      <c r="O10" s="5"/>
      <c r="P10" s="5"/>
      <c r="Q10" s="9">
        <f t="shared" si="6"/>
        <v>6.18</v>
      </c>
      <c r="R10" s="12"/>
      <c r="S10" s="1">
        <f t="shared" si="0"/>
        <v>6.18</v>
      </c>
      <c r="T10" s="2"/>
      <c r="U10" s="2"/>
    </row>
    <row r="11" spans="3:21" ht="27" customHeight="1" thickBot="1" x14ac:dyDescent="0.3">
      <c r="C11" s="3">
        <v>7</v>
      </c>
      <c r="D11" s="35" t="s">
        <v>17</v>
      </c>
      <c r="E11" s="36"/>
      <c r="F11" s="18">
        <v>4.3</v>
      </c>
      <c r="G11" s="19">
        <v>4</v>
      </c>
      <c r="H11" s="19">
        <v>5</v>
      </c>
      <c r="I11" s="19"/>
      <c r="J11" s="32">
        <f t="shared" si="1"/>
        <v>2.5799999999999996</v>
      </c>
      <c r="K11" s="32">
        <f t="shared" si="2"/>
        <v>1.6</v>
      </c>
      <c r="L11" s="32">
        <f t="shared" si="3"/>
        <v>2</v>
      </c>
      <c r="M11" s="32">
        <f t="shared" si="4"/>
        <v>0</v>
      </c>
      <c r="N11" s="29">
        <f t="shared" si="5"/>
        <v>6.18</v>
      </c>
      <c r="O11" s="5"/>
      <c r="P11" s="5"/>
      <c r="Q11" s="9">
        <f t="shared" si="6"/>
        <v>6.18</v>
      </c>
      <c r="R11" s="12">
        <v>16</v>
      </c>
      <c r="S11" s="1">
        <f t="shared" si="0"/>
        <v>22.18</v>
      </c>
      <c r="T11" s="2"/>
      <c r="U11" s="2"/>
    </row>
    <row r="12" spans="3:21" ht="27" customHeight="1" thickBot="1" x14ac:dyDescent="0.3">
      <c r="C12" s="3">
        <v>8</v>
      </c>
      <c r="D12" s="35" t="s">
        <v>18</v>
      </c>
      <c r="E12" s="36"/>
      <c r="F12" s="18">
        <v>5</v>
      </c>
      <c r="G12" s="19">
        <v>5</v>
      </c>
      <c r="H12" s="19">
        <v>5</v>
      </c>
      <c r="I12" s="19"/>
      <c r="J12" s="32">
        <f t="shared" si="1"/>
        <v>3</v>
      </c>
      <c r="K12" s="32">
        <f t="shared" si="2"/>
        <v>2</v>
      </c>
      <c r="L12" s="32">
        <f t="shared" si="3"/>
        <v>2</v>
      </c>
      <c r="M12" s="32">
        <f t="shared" si="4"/>
        <v>0</v>
      </c>
      <c r="N12" s="29">
        <f t="shared" si="5"/>
        <v>7</v>
      </c>
      <c r="O12" s="5"/>
      <c r="P12" s="5"/>
      <c r="Q12" s="9">
        <f t="shared" si="6"/>
        <v>7</v>
      </c>
      <c r="R12" s="12">
        <v>13.6</v>
      </c>
      <c r="S12" s="1">
        <f t="shared" si="0"/>
        <v>20.6</v>
      </c>
      <c r="T12" s="2"/>
      <c r="U12" s="2"/>
    </row>
    <row r="13" spans="3:21" ht="27" customHeight="1" thickBot="1" x14ac:dyDescent="0.3">
      <c r="C13" s="3">
        <v>9</v>
      </c>
      <c r="D13" s="35" t="s">
        <v>19</v>
      </c>
      <c r="E13" s="36"/>
      <c r="F13" s="18">
        <f>(3+4+4)/3</f>
        <v>3.6666666666666665</v>
      </c>
      <c r="G13" s="19">
        <v>3</v>
      </c>
      <c r="H13" s="19">
        <v>3</v>
      </c>
      <c r="I13" s="19"/>
      <c r="J13" s="32">
        <f t="shared" si="1"/>
        <v>2.2000000000000002</v>
      </c>
      <c r="K13" s="32">
        <f t="shared" si="2"/>
        <v>1.2</v>
      </c>
      <c r="L13" s="32">
        <f t="shared" si="3"/>
        <v>1.2</v>
      </c>
      <c r="M13" s="32">
        <f t="shared" si="4"/>
        <v>0</v>
      </c>
      <c r="N13" s="29">
        <f t="shared" si="5"/>
        <v>4.6000000000000005</v>
      </c>
      <c r="O13" s="5"/>
      <c r="P13" s="5"/>
      <c r="Q13" s="9">
        <f t="shared" si="6"/>
        <v>4.6000000000000005</v>
      </c>
      <c r="R13" s="12">
        <v>16.8</v>
      </c>
      <c r="S13" s="1">
        <f t="shared" si="0"/>
        <v>21.400000000000002</v>
      </c>
      <c r="T13" s="2"/>
      <c r="U13" s="2"/>
    </row>
    <row r="14" spans="3:21" ht="27" customHeight="1" thickBot="1" x14ac:dyDescent="0.3">
      <c r="C14" s="3">
        <v>10</v>
      </c>
      <c r="D14" s="35" t="s">
        <v>20</v>
      </c>
      <c r="E14" s="36"/>
      <c r="F14" s="18">
        <v>5</v>
      </c>
      <c r="G14" s="19">
        <v>3</v>
      </c>
      <c r="H14" s="19">
        <v>5</v>
      </c>
      <c r="I14" s="19"/>
      <c r="J14" s="32">
        <f t="shared" si="1"/>
        <v>3</v>
      </c>
      <c r="K14" s="32">
        <f t="shared" si="2"/>
        <v>1.2</v>
      </c>
      <c r="L14" s="32">
        <f t="shared" si="3"/>
        <v>2</v>
      </c>
      <c r="M14" s="32">
        <f t="shared" si="4"/>
        <v>0</v>
      </c>
      <c r="N14" s="29">
        <f t="shared" si="5"/>
        <v>6.2</v>
      </c>
      <c r="O14" s="5"/>
      <c r="P14" s="5"/>
      <c r="Q14" s="9">
        <f t="shared" si="6"/>
        <v>6.2</v>
      </c>
      <c r="R14" s="13"/>
      <c r="S14" s="10">
        <f t="shared" si="0"/>
        <v>6.2</v>
      </c>
      <c r="T14" s="2"/>
      <c r="U14" s="2"/>
    </row>
  </sheetData>
  <mergeCells count="19">
    <mergeCell ref="C3:C4"/>
    <mergeCell ref="D3:E4"/>
    <mergeCell ref="S3:S4"/>
    <mergeCell ref="D14:E14"/>
    <mergeCell ref="F3:F4"/>
    <mergeCell ref="G3:G4"/>
    <mergeCell ref="H3:H4"/>
    <mergeCell ref="I3:I4"/>
    <mergeCell ref="D8:E8"/>
    <mergeCell ref="D9:E9"/>
    <mergeCell ref="D10:E10"/>
    <mergeCell ref="D11:E11"/>
    <mergeCell ref="D12:E12"/>
    <mergeCell ref="D13:E13"/>
    <mergeCell ref="T3:T4"/>
    <mergeCell ref="D5:E5"/>
    <mergeCell ref="D6:E6"/>
    <mergeCell ref="D7:E7"/>
    <mergeCell ref="J1:S2"/>
  </mergeCells>
  <pageMargins left="0.7" right="0.7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05AF-528A-4F46-9BFD-F795F6B77745}">
  <dimension ref="C1:U14"/>
  <sheetViews>
    <sheetView workbookViewId="0">
      <selection activeCell="J3" sqref="A1:XFD1048576"/>
    </sheetView>
  </sheetViews>
  <sheetFormatPr defaultRowHeight="21" x14ac:dyDescent="0.35"/>
  <cols>
    <col min="3" max="3" width="9" style="4"/>
    <col min="4" max="4" width="12.875" customWidth="1"/>
    <col min="5" max="5" width="16.75" customWidth="1"/>
    <col min="6" max="8" width="7.375" style="16" customWidth="1"/>
    <col min="9" max="9" width="7.375" style="17" customWidth="1"/>
    <col min="10" max="10" width="10.625" style="14" customWidth="1"/>
    <col min="11" max="13" width="9" style="14"/>
    <col min="14" max="14" width="9" style="28"/>
    <col min="15" max="15" width="11.375" customWidth="1"/>
    <col min="17" max="17" width="9" style="6"/>
    <col min="19" max="19" width="9" style="7"/>
  </cols>
  <sheetData>
    <row r="1" spans="3:21" ht="21" customHeight="1" x14ac:dyDescent="0.25">
      <c r="J1" s="37" t="s">
        <v>32</v>
      </c>
      <c r="K1" s="37"/>
      <c r="L1" s="37"/>
      <c r="M1" s="37"/>
      <c r="N1" s="37"/>
      <c r="O1" s="37"/>
      <c r="P1" s="37"/>
      <c r="Q1" s="37"/>
      <c r="R1" s="37"/>
      <c r="S1" s="37"/>
    </row>
    <row r="2" spans="3:21" ht="21.75" customHeight="1" thickBot="1" x14ac:dyDescent="0.3"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3:21" s="22" customFormat="1" ht="37.5" x14ac:dyDescent="0.3">
      <c r="C3" s="39" t="s">
        <v>0</v>
      </c>
      <c r="D3" s="41" t="s">
        <v>1</v>
      </c>
      <c r="E3" s="42"/>
      <c r="F3" s="45">
        <v>1</v>
      </c>
      <c r="G3" s="45">
        <v>2</v>
      </c>
      <c r="H3" s="45">
        <v>3</v>
      </c>
      <c r="I3" s="47">
        <v>4</v>
      </c>
      <c r="J3" s="20" t="s">
        <v>2</v>
      </c>
      <c r="K3" s="20" t="s">
        <v>3</v>
      </c>
      <c r="L3" s="20" t="s">
        <v>4</v>
      </c>
      <c r="M3" s="20" t="s">
        <v>5</v>
      </c>
      <c r="N3" s="20"/>
      <c r="O3" s="21" t="s">
        <v>6</v>
      </c>
      <c r="P3" s="21" t="s">
        <v>7</v>
      </c>
      <c r="Q3" s="21"/>
      <c r="R3" s="21" t="s">
        <v>8</v>
      </c>
      <c r="S3" s="33">
        <v>60</v>
      </c>
      <c r="T3" s="33" t="s">
        <v>21</v>
      </c>
      <c r="U3" s="21" t="s">
        <v>9</v>
      </c>
    </row>
    <row r="4" spans="3:21" s="22" customFormat="1" ht="19.5" thickBot="1" x14ac:dyDescent="0.35">
      <c r="C4" s="40"/>
      <c r="D4" s="43"/>
      <c r="E4" s="44"/>
      <c r="F4" s="46"/>
      <c r="G4" s="46"/>
      <c r="H4" s="46"/>
      <c r="I4" s="48"/>
      <c r="J4" s="23">
        <v>3</v>
      </c>
      <c r="K4" s="23">
        <v>2</v>
      </c>
      <c r="L4" s="23">
        <v>2</v>
      </c>
      <c r="M4" s="23">
        <v>3</v>
      </c>
      <c r="N4" s="26"/>
      <c r="O4" s="24">
        <v>25</v>
      </c>
      <c r="P4" s="24">
        <v>5</v>
      </c>
      <c r="Q4" s="25"/>
      <c r="R4" s="24">
        <v>20</v>
      </c>
      <c r="S4" s="34"/>
      <c r="T4" s="34"/>
      <c r="U4" s="24">
        <v>40</v>
      </c>
    </row>
    <row r="5" spans="3:21" ht="27" customHeight="1" thickBot="1" x14ac:dyDescent="0.3">
      <c r="C5" s="3">
        <v>1</v>
      </c>
      <c r="D5" s="35" t="s">
        <v>22</v>
      </c>
      <c r="E5" s="36"/>
      <c r="F5" s="19">
        <v>5</v>
      </c>
      <c r="G5" s="19">
        <v>5</v>
      </c>
      <c r="H5" s="19">
        <v>5</v>
      </c>
      <c r="I5" s="19"/>
      <c r="J5" s="15">
        <f>F5*3/5</f>
        <v>3</v>
      </c>
      <c r="K5" s="15">
        <f>F5*2/5</f>
        <v>2</v>
      </c>
      <c r="L5" s="15">
        <f>H5*L4/5</f>
        <v>2</v>
      </c>
      <c r="M5" s="15"/>
      <c r="N5" s="29">
        <f>SUM(J5:M5)</f>
        <v>7</v>
      </c>
      <c r="O5" s="5"/>
      <c r="P5" s="5"/>
      <c r="Q5" s="9">
        <f>SUM(O5:P5,J5:M5)</f>
        <v>7</v>
      </c>
      <c r="R5" s="11">
        <v>14.4</v>
      </c>
      <c r="S5" s="8">
        <f>SUM(Q5,R5)</f>
        <v>21.4</v>
      </c>
      <c r="T5" s="2"/>
      <c r="U5" s="2"/>
    </row>
    <row r="6" spans="3:21" ht="27" customHeight="1" thickBot="1" x14ac:dyDescent="0.3">
      <c r="C6" s="3">
        <v>2</v>
      </c>
      <c r="D6" s="49" t="s">
        <v>24</v>
      </c>
      <c r="E6" s="36"/>
      <c r="F6" s="18"/>
      <c r="G6" s="19"/>
      <c r="H6" s="19"/>
      <c r="I6" s="19"/>
      <c r="J6" s="15"/>
      <c r="K6" s="15"/>
      <c r="L6" s="15"/>
      <c r="M6" s="15"/>
      <c r="N6" s="27"/>
      <c r="O6" s="5"/>
      <c r="P6" s="5"/>
      <c r="Q6" s="9"/>
      <c r="R6" s="12"/>
      <c r="S6" s="8"/>
      <c r="T6" s="2"/>
      <c r="U6" s="2"/>
    </row>
    <row r="7" spans="3:21" ht="27" customHeight="1" thickBot="1" x14ac:dyDescent="0.3">
      <c r="C7" s="3">
        <v>3</v>
      </c>
      <c r="D7" s="35" t="s">
        <v>23</v>
      </c>
      <c r="E7" s="36"/>
      <c r="F7" s="19">
        <v>5</v>
      </c>
      <c r="G7" s="19">
        <v>5</v>
      </c>
      <c r="H7" s="19">
        <v>5</v>
      </c>
      <c r="I7" s="19">
        <v>5</v>
      </c>
      <c r="J7" s="15">
        <f>F7*3/5</f>
        <v>3</v>
      </c>
      <c r="K7" s="15">
        <f>F7*K4/5</f>
        <v>2</v>
      </c>
      <c r="L7" s="15">
        <f>H7*L4/5</f>
        <v>2</v>
      </c>
      <c r="M7" s="15">
        <f>I7*M4/5</f>
        <v>3</v>
      </c>
      <c r="N7" s="29">
        <f t="shared" ref="N7:N14" si="0">SUM(J7:M7)</f>
        <v>10</v>
      </c>
      <c r="O7" s="5"/>
      <c r="P7" s="5"/>
      <c r="Q7" s="9">
        <f t="shared" ref="Q7:Q14" si="1">SUM(O7:P7,J7:M7)</f>
        <v>10</v>
      </c>
      <c r="R7" s="12">
        <v>16</v>
      </c>
      <c r="S7" s="8">
        <f t="shared" ref="S7:S14" si="2">SUM(Q7,R7)</f>
        <v>26</v>
      </c>
      <c r="T7" s="2"/>
      <c r="U7" s="2"/>
    </row>
    <row r="8" spans="3:21" ht="27" customHeight="1" thickBot="1" x14ac:dyDescent="0.3">
      <c r="C8" s="3">
        <v>4</v>
      </c>
      <c r="D8" s="35" t="s">
        <v>25</v>
      </c>
      <c r="E8" s="36"/>
      <c r="F8" s="19">
        <v>5</v>
      </c>
      <c r="G8" s="19">
        <v>5</v>
      </c>
      <c r="H8" s="19">
        <v>4</v>
      </c>
      <c r="I8" s="19"/>
      <c r="J8" s="15">
        <f>F8*J4/5</f>
        <v>3</v>
      </c>
      <c r="K8" s="15">
        <f>F8*K4/5</f>
        <v>2</v>
      </c>
      <c r="L8" s="15">
        <f>H8*L4/5</f>
        <v>1.6</v>
      </c>
      <c r="M8" s="15"/>
      <c r="N8" s="27">
        <f t="shared" si="0"/>
        <v>6.6</v>
      </c>
      <c r="O8" s="5"/>
      <c r="P8" s="5"/>
      <c r="Q8" s="9">
        <f t="shared" si="1"/>
        <v>6.6</v>
      </c>
      <c r="R8" s="12">
        <v>15.2</v>
      </c>
      <c r="S8" s="8">
        <f t="shared" si="2"/>
        <v>21.799999999999997</v>
      </c>
      <c r="T8" s="2"/>
      <c r="U8" s="2"/>
    </row>
    <row r="9" spans="3:21" ht="27" customHeight="1" thickBot="1" x14ac:dyDescent="0.3">
      <c r="C9" s="3">
        <v>5</v>
      </c>
      <c r="D9" s="35" t="s">
        <v>26</v>
      </c>
      <c r="E9" s="36"/>
      <c r="F9" s="18">
        <f>(5+5+4)/3</f>
        <v>4.666666666666667</v>
      </c>
      <c r="G9" s="19">
        <v>5</v>
      </c>
      <c r="H9" s="19">
        <v>5</v>
      </c>
      <c r="I9" s="19"/>
      <c r="J9" s="15">
        <f>F9*J4/5</f>
        <v>2.8</v>
      </c>
      <c r="K9" s="15">
        <f>F9*K4/5</f>
        <v>1.8666666666666667</v>
      </c>
      <c r="L9" s="15">
        <f>H9*L4/5</f>
        <v>2</v>
      </c>
      <c r="M9" s="15"/>
      <c r="N9" s="27">
        <f t="shared" si="0"/>
        <v>6.6666666666666661</v>
      </c>
      <c r="O9" s="5"/>
      <c r="P9" s="5"/>
      <c r="Q9" s="9">
        <f t="shared" si="1"/>
        <v>6.6666666666666661</v>
      </c>
      <c r="R9" s="12">
        <v>16</v>
      </c>
      <c r="S9" s="8">
        <f t="shared" si="2"/>
        <v>22.666666666666664</v>
      </c>
      <c r="T9" s="2"/>
      <c r="U9" s="2"/>
    </row>
    <row r="10" spans="3:21" ht="27" customHeight="1" thickBot="1" x14ac:dyDescent="0.3">
      <c r="C10" s="3">
        <v>6</v>
      </c>
      <c r="D10" s="35" t="s">
        <v>27</v>
      </c>
      <c r="E10" s="36"/>
      <c r="F10" s="19">
        <v>4</v>
      </c>
      <c r="G10" s="19">
        <v>5</v>
      </c>
      <c r="H10" s="19">
        <v>5</v>
      </c>
      <c r="I10" s="19"/>
      <c r="J10" s="15">
        <f>F10*J4/5</f>
        <v>2.4</v>
      </c>
      <c r="K10" s="15">
        <f>F10*K4/5</f>
        <v>1.6</v>
      </c>
      <c r="L10" s="15">
        <f>H10*L4/5</f>
        <v>2</v>
      </c>
      <c r="M10" s="15"/>
      <c r="N10" s="29">
        <f t="shared" si="0"/>
        <v>6</v>
      </c>
      <c r="O10" s="5"/>
      <c r="P10" s="5"/>
      <c r="Q10" s="9">
        <f t="shared" si="1"/>
        <v>6</v>
      </c>
      <c r="R10" s="12">
        <v>14.4</v>
      </c>
      <c r="S10" s="8">
        <f t="shared" si="2"/>
        <v>20.399999999999999</v>
      </c>
      <c r="T10" s="2"/>
      <c r="U10" s="2"/>
    </row>
    <row r="11" spans="3:21" ht="27" customHeight="1" thickBot="1" x14ac:dyDescent="0.3">
      <c r="C11" s="3">
        <v>7</v>
      </c>
      <c r="D11" s="35" t="s">
        <v>28</v>
      </c>
      <c r="E11" s="36"/>
      <c r="F11" s="19">
        <v>3</v>
      </c>
      <c r="G11" s="19">
        <v>3</v>
      </c>
      <c r="H11" s="19">
        <v>3</v>
      </c>
      <c r="I11" s="19"/>
      <c r="J11" s="15">
        <f>F11*J4/5</f>
        <v>1.8</v>
      </c>
      <c r="K11" s="15">
        <f>F11*K4/5</f>
        <v>1.2</v>
      </c>
      <c r="L11" s="15">
        <f>H11*L4/5</f>
        <v>1.2</v>
      </c>
      <c r="M11" s="15"/>
      <c r="N11" s="27">
        <f t="shared" si="0"/>
        <v>4.2</v>
      </c>
      <c r="O11" s="5"/>
      <c r="P11" s="5"/>
      <c r="Q11" s="9">
        <f t="shared" si="1"/>
        <v>4.2</v>
      </c>
      <c r="R11" s="12">
        <v>13.6</v>
      </c>
      <c r="S11" s="8">
        <f t="shared" si="2"/>
        <v>17.8</v>
      </c>
      <c r="T11" s="2"/>
      <c r="U11" s="2"/>
    </row>
    <row r="12" spans="3:21" ht="27" customHeight="1" thickBot="1" x14ac:dyDescent="0.3">
      <c r="C12" s="3">
        <v>8</v>
      </c>
      <c r="D12" s="35" t="s">
        <v>29</v>
      </c>
      <c r="E12" s="36"/>
      <c r="F12" s="18">
        <f>(5+4+4)/3</f>
        <v>4.333333333333333</v>
      </c>
      <c r="G12" s="19">
        <v>5</v>
      </c>
      <c r="H12" s="19">
        <v>5</v>
      </c>
      <c r="I12" s="19"/>
      <c r="J12" s="15">
        <f>F12*J4/5</f>
        <v>2.6</v>
      </c>
      <c r="K12" s="15">
        <f>F12*K4/5</f>
        <v>1.7333333333333332</v>
      </c>
      <c r="L12" s="15">
        <f>H12*L4/5</f>
        <v>2</v>
      </c>
      <c r="M12" s="15"/>
      <c r="N12" s="27">
        <f t="shared" si="0"/>
        <v>6.333333333333333</v>
      </c>
      <c r="O12" s="5"/>
      <c r="P12" s="5"/>
      <c r="Q12" s="9">
        <f t="shared" si="1"/>
        <v>6.333333333333333</v>
      </c>
      <c r="R12" s="12">
        <v>14.4</v>
      </c>
      <c r="S12" s="8">
        <f t="shared" si="2"/>
        <v>20.733333333333334</v>
      </c>
      <c r="T12" s="2"/>
      <c r="U12" s="2"/>
    </row>
    <row r="13" spans="3:21" ht="27" customHeight="1" thickBot="1" x14ac:dyDescent="0.3">
      <c r="C13" s="3">
        <v>9</v>
      </c>
      <c r="D13" s="35" t="s">
        <v>30</v>
      </c>
      <c r="E13" s="36"/>
      <c r="F13" s="19">
        <v>3</v>
      </c>
      <c r="G13" s="19">
        <v>3</v>
      </c>
      <c r="H13" s="19">
        <v>5</v>
      </c>
      <c r="I13" s="19"/>
      <c r="J13" s="15">
        <f>F13*J4/5</f>
        <v>1.8</v>
      </c>
      <c r="K13" s="15">
        <f>F13*K4/5</f>
        <v>1.2</v>
      </c>
      <c r="L13" s="15">
        <f>H13*L4/5</f>
        <v>2</v>
      </c>
      <c r="M13" s="15"/>
      <c r="N13" s="29">
        <f t="shared" si="0"/>
        <v>5</v>
      </c>
      <c r="O13" s="5"/>
      <c r="P13" s="5"/>
      <c r="Q13" s="9">
        <f t="shared" si="1"/>
        <v>5</v>
      </c>
      <c r="R13" s="12">
        <v>12</v>
      </c>
      <c r="S13" s="8">
        <f t="shared" si="2"/>
        <v>17</v>
      </c>
      <c r="T13" s="2"/>
      <c r="U13" s="2"/>
    </row>
    <row r="14" spans="3:21" ht="27" customHeight="1" thickBot="1" x14ac:dyDescent="0.3">
      <c r="C14" s="3">
        <v>10</v>
      </c>
      <c r="D14" s="35" t="s">
        <v>31</v>
      </c>
      <c r="E14" s="36"/>
      <c r="F14" s="18">
        <f>(5+4+4)/3</f>
        <v>4.333333333333333</v>
      </c>
      <c r="G14" s="19">
        <v>5</v>
      </c>
      <c r="H14" s="19">
        <v>5</v>
      </c>
      <c r="I14" s="19"/>
      <c r="J14" s="15">
        <f>F14*J4/5</f>
        <v>2.6</v>
      </c>
      <c r="K14" s="15">
        <f>F14*K4/5</f>
        <v>1.7333333333333332</v>
      </c>
      <c r="L14" s="15">
        <f>H14*L4/5</f>
        <v>2</v>
      </c>
      <c r="M14" s="15"/>
      <c r="N14" s="27">
        <f t="shared" si="0"/>
        <v>6.333333333333333</v>
      </c>
      <c r="O14" s="5"/>
      <c r="P14" s="5"/>
      <c r="Q14" s="9">
        <f t="shared" si="1"/>
        <v>6.333333333333333</v>
      </c>
      <c r="R14" s="12">
        <v>16</v>
      </c>
      <c r="S14" s="10">
        <f t="shared" si="2"/>
        <v>22.333333333333332</v>
      </c>
      <c r="T14" s="2"/>
      <c r="U14" s="2"/>
    </row>
  </sheetData>
  <mergeCells count="19">
    <mergeCell ref="D10:E10"/>
    <mergeCell ref="D11:E11"/>
    <mergeCell ref="D12:E12"/>
    <mergeCell ref="D13:E13"/>
    <mergeCell ref="D14:E14"/>
    <mergeCell ref="T3:T4"/>
    <mergeCell ref="D5:E5"/>
    <mergeCell ref="D6:E6"/>
    <mergeCell ref="D7:E7"/>
    <mergeCell ref="D8:E8"/>
    <mergeCell ref="D9:E9"/>
    <mergeCell ref="J1:S2"/>
    <mergeCell ref="C3:C4"/>
    <mergeCell ref="D3:E4"/>
    <mergeCell ref="F3:F4"/>
    <mergeCell ref="G3:G4"/>
    <mergeCell ref="H3:H4"/>
    <mergeCell ref="I3:I4"/>
    <mergeCell ref="S3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671E-2C7F-4DA1-8A7C-EFBF11A96275}">
  <dimension ref="C1:U15"/>
  <sheetViews>
    <sheetView workbookViewId="0">
      <selection activeCell="N16" sqref="N16"/>
    </sheetView>
  </sheetViews>
  <sheetFormatPr defaultRowHeight="21" x14ac:dyDescent="0.35"/>
  <cols>
    <col min="3" max="3" width="9" style="4"/>
    <col min="4" max="4" width="12.875" customWidth="1"/>
    <col min="5" max="5" width="16.75" customWidth="1"/>
    <col min="6" max="8" width="7.375" style="16" customWidth="1"/>
    <col min="9" max="9" width="7.375" style="17" customWidth="1"/>
    <col min="10" max="10" width="10.625" style="14" customWidth="1"/>
    <col min="11" max="13" width="9" style="14"/>
    <col min="14" max="14" width="9" style="28"/>
    <col min="15" max="15" width="11.375" customWidth="1"/>
    <col min="17" max="17" width="9" style="6"/>
    <col min="19" max="19" width="9" style="7"/>
    <col min="21" max="21" width="14.375" customWidth="1"/>
  </cols>
  <sheetData>
    <row r="1" spans="3:21" ht="21" customHeight="1" x14ac:dyDescent="0.25">
      <c r="J1" s="37" t="s">
        <v>33</v>
      </c>
      <c r="K1" s="37"/>
      <c r="L1" s="37"/>
      <c r="M1" s="37"/>
      <c r="N1" s="37"/>
      <c r="O1" s="37"/>
      <c r="P1" s="37"/>
      <c r="Q1" s="37"/>
      <c r="R1" s="37"/>
      <c r="S1" s="37"/>
    </row>
    <row r="2" spans="3:21" ht="21.75" customHeight="1" thickBot="1" x14ac:dyDescent="0.3"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3:21" s="22" customFormat="1" ht="18.75" x14ac:dyDescent="0.3">
      <c r="C3" s="39" t="s">
        <v>0</v>
      </c>
      <c r="D3" s="41" t="s">
        <v>1</v>
      </c>
      <c r="E3" s="42"/>
      <c r="F3" s="45">
        <v>1</v>
      </c>
      <c r="G3" s="45">
        <v>2</v>
      </c>
      <c r="H3" s="45">
        <v>3</v>
      </c>
      <c r="I3" s="47">
        <v>4</v>
      </c>
      <c r="J3" s="20" t="s">
        <v>2</v>
      </c>
      <c r="K3" s="20" t="s">
        <v>3</v>
      </c>
      <c r="L3" s="20" t="s">
        <v>4</v>
      </c>
      <c r="M3" s="20" t="s">
        <v>5</v>
      </c>
      <c r="N3" s="20" t="s">
        <v>43</v>
      </c>
      <c r="O3" s="21" t="s">
        <v>6</v>
      </c>
      <c r="P3" s="21" t="s">
        <v>7</v>
      </c>
      <c r="Q3" s="21"/>
      <c r="R3" s="21" t="s">
        <v>8</v>
      </c>
      <c r="S3" s="33">
        <v>60</v>
      </c>
      <c r="T3" s="33" t="s">
        <v>44</v>
      </c>
      <c r="U3" s="21" t="s">
        <v>9</v>
      </c>
    </row>
    <row r="4" spans="3:21" s="22" customFormat="1" ht="19.5" thickBot="1" x14ac:dyDescent="0.35">
      <c r="C4" s="40"/>
      <c r="D4" s="43"/>
      <c r="E4" s="44"/>
      <c r="F4" s="46"/>
      <c r="G4" s="46"/>
      <c r="H4" s="46"/>
      <c r="I4" s="48"/>
      <c r="J4" s="23">
        <v>3</v>
      </c>
      <c r="K4" s="23">
        <v>2</v>
      </c>
      <c r="L4" s="23">
        <v>2</v>
      </c>
      <c r="M4" s="23">
        <v>3</v>
      </c>
      <c r="N4" s="26">
        <v>10</v>
      </c>
      <c r="O4" s="24">
        <v>25</v>
      </c>
      <c r="P4" s="24">
        <v>5</v>
      </c>
      <c r="Q4" s="25"/>
      <c r="R4" s="24">
        <v>20</v>
      </c>
      <c r="S4" s="34"/>
      <c r="T4" s="34"/>
      <c r="U4" s="24">
        <v>40</v>
      </c>
    </row>
    <row r="5" spans="3:21" ht="27" customHeight="1" thickBot="1" x14ac:dyDescent="0.3">
      <c r="C5" s="3">
        <v>1</v>
      </c>
      <c r="D5" s="35"/>
      <c r="E5" s="36"/>
      <c r="F5" s="19"/>
      <c r="G5" s="19"/>
      <c r="H5" s="19"/>
      <c r="I5" s="19"/>
      <c r="J5" s="15"/>
      <c r="K5" s="15"/>
      <c r="L5" s="15"/>
      <c r="M5" s="15"/>
      <c r="N5" s="29"/>
      <c r="O5" s="5"/>
      <c r="P5" s="5"/>
      <c r="Q5" s="9"/>
      <c r="R5" s="30"/>
      <c r="S5" s="8"/>
      <c r="T5" s="2"/>
      <c r="U5" s="2"/>
    </row>
    <row r="6" spans="3:21" ht="27" customHeight="1" thickBot="1" x14ac:dyDescent="0.3">
      <c r="C6" s="3">
        <v>2</v>
      </c>
      <c r="D6" s="49" t="s">
        <v>34</v>
      </c>
      <c r="E6" s="36"/>
      <c r="F6" s="19">
        <v>5</v>
      </c>
      <c r="G6" s="19">
        <v>5</v>
      </c>
      <c r="H6" s="19">
        <v>3</v>
      </c>
      <c r="I6" s="19">
        <v>5</v>
      </c>
      <c r="J6" s="32">
        <f>F6*J4/5</f>
        <v>3</v>
      </c>
      <c r="K6" s="32">
        <f>G6*K4/5</f>
        <v>2</v>
      </c>
      <c r="L6" s="32">
        <f>H6*L4/5</f>
        <v>1.2</v>
      </c>
      <c r="M6" s="32">
        <f>I6*M4/5</f>
        <v>3</v>
      </c>
      <c r="N6" s="29">
        <f t="shared" ref="N6" si="0">SUM(J6:M6)</f>
        <v>9.1999999999999993</v>
      </c>
      <c r="O6" s="5"/>
      <c r="P6" s="5"/>
      <c r="Q6" s="9">
        <f t="shared" ref="Q6" si="1">SUM(O6:P6,J6:M6)</f>
        <v>9.1999999999999993</v>
      </c>
      <c r="R6" s="30">
        <v>15.2</v>
      </c>
      <c r="S6" s="8"/>
      <c r="T6" s="2"/>
      <c r="U6" s="2"/>
    </row>
    <row r="7" spans="3:21" ht="27" customHeight="1" thickBot="1" x14ac:dyDescent="0.3">
      <c r="C7" s="3">
        <v>3</v>
      </c>
      <c r="D7" s="35" t="s">
        <v>35</v>
      </c>
      <c r="E7" s="36"/>
      <c r="F7" s="18">
        <f>(5+4+4)/3</f>
        <v>4.333333333333333</v>
      </c>
      <c r="G7" s="19">
        <v>0</v>
      </c>
      <c r="H7" s="19">
        <v>4</v>
      </c>
      <c r="I7" s="19">
        <v>4</v>
      </c>
      <c r="J7" s="32">
        <f>F7*3/5</f>
        <v>2.6</v>
      </c>
      <c r="K7" s="32">
        <f>F7*K4/5</f>
        <v>1.7333333333333332</v>
      </c>
      <c r="L7" s="32">
        <f>H7*L4/5</f>
        <v>1.6</v>
      </c>
      <c r="M7" s="32">
        <f>I7*M4/5</f>
        <v>2.4</v>
      </c>
      <c r="N7" s="29">
        <v>9</v>
      </c>
      <c r="O7" s="5"/>
      <c r="P7" s="5"/>
      <c r="Q7" s="9">
        <f t="shared" ref="Q7:Q14" si="2">SUM(O7:P7,J7:M7)</f>
        <v>8.3333333333333339</v>
      </c>
      <c r="R7" s="31">
        <v>14.4</v>
      </c>
      <c r="S7" s="8">
        <f>SUM(Q7,R7)</f>
        <v>22.733333333333334</v>
      </c>
      <c r="T7" s="2"/>
      <c r="U7" s="2"/>
    </row>
    <row r="8" spans="3:21" ht="27" customHeight="1" thickBot="1" x14ac:dyDescent="0.3">
      <c r="C8" s="3">
        <v>4</v>
      </c>
      <c r="D8" s="35" t="s">
        <v>36</v>
      </c>
      <c r="E8" s="36"/>
      <c r="F8" s="18">
        <v>4</v>
      </c>
      <c r="G8" s="19">
        <v>4</v>
      </c>
      <c r="H8" s="19">
        <v>4</v>
      </c>
      <c r="I8" s="19">
        <v>4</v>
      </c>
      <c r="J8" s="32">
        <f>F8*J4/5</f>
        <v>2.4</v>
      </c>
      <c r="K8" s="32">
        <f>F8*K4/5</f>
        <v>1.6</v>
      </c>
      <c r="L8" s="32">
        <f>H8*L4/5</f>
        <v>1.6</v>
      </c>
      <c r="M8" s="32">
        <f>I8/5*3</f>
        <v>2.4000000000000004</v>
      </c>
      <c r="N8" s="27">
        <f t="shared" ref="N8:N14" si="3">SUM(J8:M8)</f>
        <v>8</v>
      </c>
      <c r="O8" s="5"/>
      <c r="P8" s="5"/>
      <c r="Q8" s="9">
        <f t="shared" si="2"/>
        <v>8</v>
      </c>
      <c r="R8" s="31">
        <v>12</v>
      </c>
      <c r="S8" s="8">
        <f>SUM(Q8,R8)</f>
        <v>20</v>
      </c>
      <c r="T8" s="2"/>
      <c r="U8" s="2"/>
    </row>
    <row r="9" spans="3:21" ht="27" customHeight="1" thickBot="1" x14ac:dyDescent="0.3">
      <c r="C9" s="3">
        <v>5</v>
      </c>
      <c r="D9" s="35" t="s">
        <v>37</v>
      </c>
      <c r="E9" s="36"/>
      <c r="F9" s="18">
        <v>3</v>
      </c>
      <c r="G9" s="19">
        <v>3</v>
      </c>
      <c r="H9" s="19">
        <v>3</v>
      </c>
      <c r="I9" s="19">
        <v>3</v>
      </c>
      <c r="J9" s="32">
        <f>F9*J4/5</f>
        <v>1.8</v>
      </c>
      <c r="K9" s="32">
        <f>F9*K4/5</f>
        <v>1.2</v>
      </c>
      <c r="L9" s="32">
        <f>H9*L4/5</f>
        <v>1.2</v>
      </c>
      <c r="M9" s="32">
        <f>I9/5*3</f>
        <v>1.7999999999999998</v>
      </c>
      <c r="N9" s="27">
        <f t="shared" si="3"/>
        <v>6</v>
      </c>
      <c r="O9" s="5"/>
      <c r="P9" s="5"/>
      <c r="Q9" s="9">
        <f t="shared" si="2"/>
        <v>6</v>
      </c>
      <c r="R9" s="31">
        <v>15.2</v>
      </c>
      <c r="S9" s="8">
        <f>SUM(Q9,R9)</f>
        <v>21.2</v>
      </c>
      <c r="T9" s="2"/>
      <c r="U9" s="2"/>
    </row>
    <row r="10" spans="3:21" ht="27" customHeight="1" thickBot="1" x14ac:dyDescent="0.3">
      <c r="C10" s="3">
        <v>6</v>
      </c>
      <c r="D10" s="35"/>
      <c r="E10" s="36"/>
      <c r="F10" s="19"/>
      <c r="G10" s="19"/>
      <c r="H10" s="19"/>
      <c r="I10" s="19"/>
      <c r="J10" s="32"/>
      <c r="K10" s="32"/>
      <c r="L10" s="32"/>
      <c r="M10" s="32"/>
      <c r="N10" s="29"/>
      <c r="O10" s="5"/>
      <c r="P10" s="5"/>
      <c r="Q10" s="9"/>
      <c r="R10" s="31"/>
      <c r="S10" s="8"/>
      <c r="T10" s="2"/>
      <c r="U10" s="2"/>
    </row>
    <row r="11" spans="3:21" ht="27" customHeight="1" thickBot="1" x14ac:dyDescent="0.3">
      <c r="C11" s="3">
        <v>7</v>
      </c>
      <c r="D11" s="35" t="s">
        <v>38</v>
      </c>
      <c r="E11" s="36"/>
      <c r="F11" s="18">
        <f>(3+4+3)/3</f>
        <v>3.3333333333333335</v>
      </c>
      <c r="G11" s="19">
        <v>4</v>
      </c>
      <c r="H11" s="19">
        <v>4</v>
      </c>
      <c r="I11" s="19">
        <v>4</v>
      </c>
      <c r="J11" s="32">
        <f>F11*J4/5</f>
        <v>2</v>
      </c>
      <c r="K11" s="32">
        <f>F11*K4/5</f>
        <v>1.3333333333333335</v>
      </c>
      <c r="L11" s="32">
        <f>H11*L4/5</f>
        <v>1.6</v>
      </c>
      <c r="M11" s="32">
        <f>I11/5*3</f>
        <v>2.4000000000000004</v>
      </c>
      <c r="N11" s="27">
        <f t="shared" si="3"/>
        <v>7.3333333333333339</v>
      </c>
      <c r="O11" s="5"/>
      <c r="P11" s="5"/>
      <c r="Q11" s="9">
        <f t="shared" si="2"/>
        <v>7.3333333333333339</v>
      </c>
      <c r="R11" s="31">
        <v>13.6</v>
      </c>
      <c r="S11" s="8">
        <f>SUM(Q11,R11)</f>
        <v>20.933333333333334</v>
      </c>
      <c r="T11" s="2"/>
      <c r="U11" s="2"/>
    </row>
    <row r="12" spans="3:21" ht="27" customHeight="1" thickBot="1" x14ac:dyDescent="0.3">
      <c r="C12" s="3">
        <v>8</v>
      </c>
      <c r="D12" s="35" t="s">
        <v>39</v>
      </c>
      <c r="E12" s="36"/>
      <c r="F12" s="18">
        <f>(4+5+5)/3</f>
        <v>4.666666666666667</v>
      </c>
      <c r="G12" s="19">
        <v>3</v>
      </c>
      <c r="H12" s="19">
        <v>4</v>
      </c>
      <c r="I12" s="19"/>
      <c r="J12" s="32">
        <f>F12*J4/5</f>
        <v>2.8</v>
      </c>
      <c r="K12" s="32">
        <f>F12*K4/5</f>
        <v>1.8666666666666667</v>
      </c>
      <c r="L12" s="32">
        <f>H12*L4/5</f>
        <v>1.6</v>
      </c>
      <c r="M12" s="32">
        <f t="shared" ref="M12:M14" si="4">I12/5*3</f>
        <v>0</v>
      </c>
      <c r="N12" s="27">
        <v>7</v>
      </c>
      <c r="O12" s="5"/>
      <c r="P12" s="5"/>
      <c r="Q12" s="9">
        <f t="shared" si="2"/>
        <v>6.2666666666666657</v>
      </c>
      <c r="R12" s="31">
        <v>14.4</v>
      </c>
      <c r="S12" s="8">
        <f>SUM(Q12,R12)</f>
        <v>20.666666666666664</v>
      </c>
      <c r="T12" s="2"/>
      <c r="U12" s="2"/>
    </row>
    <row r="13" spans="3:21" ht="27" customHeight="1" thickBot="1" x14ac:dyDescent="0.3">
      <c r="C13" s="3">
        <v>9</v>
      </c>
      <c r="D13" s="35" t="s">
        <v>40</v>
      </c>
      <c r="E13" s="36"/>
      <c r="F13" s="18">
        <v>3</v>
      </c>
      <c r="G13" s="19">
        <v>3</v>
      </c>
      <c r="H13" s="19">
        <v>4</v>
      </c>
      <c r="I13" s="19">
        <v>3</v>
      </c>
      <c r="J13" s="32">
        <f>F13*J4/5</f>
        <v>1.8</v>
      </c>
      <c r="K13" s="32">
        <f>F13*K4/5</f>
        <v>1.2</v>
      </c>
      <c r="L13" s="32">
        <f>H13*L4/5</f>
        <v>1.6</v>
      </c>
      <c r="M13" s="32">
        <f t="shared" si="4"/>
        <v>1.7999999999999998</v>
      </c>
      <c r="N13" s="29">
        <v>7</v>
      </c>
      <c r="O13" s="5"/>
      <c r="P13" s="5"/>
      <c r="Q13" s="9">
        <f t="shared" si="2"/>
        <v>6.3999999999999995</v>
      </c>
      <c r="R13" s="31">
        <v>11.2</v>
      </c>
      <c r="S13" s="8">
        <f>SUM(Q13,R13)</f>
        <v>17.599999999999998</v>
      </c>
      <c r="T13" s="2"/>
      <c r="U13" s="2"/>
    </row>
    <row r="14" spans="3:21" ht="27" customHeight="1" thickBot="1" x14ac:dyDescent="0.3">
      <c r="C14" s="3">
        <v>10</v>
      </c>
      <c r="D14" s="35" t="s">
        <v>41</v>
      </c>
      <c r="E14" s="36"/>
      <c r="F14" s="18">
        <v>3</v>
      </c>
      <c r="G14" s="19">
        <v>3</v>
      </c>
      <c r="H14" s="19">
        <v>3</v>
      </c>
      <c r="I14" s="19">
        <v>3</v>
      </c>
      <c r="J14" s="32">
        <f>F14*J4/5</f>
        <v>1.8</v>
      </c>
      <c r="K14" s="32">
        <f>F14*K4/5</f>
        <v>1.2</v>
      </c>
      <c r="L14" s="32">
        <f>H14*L4/5</f>
        <v>1.2</v>
      </c>
      <c r="M14" s="32">
        <f t="shared" si="4"/>
        <v>1.7999999999999998</v>
      </c>
      <c r="N14" s="27">
        <f t="shared" si="3"/>
        <v>6</v>
      </c>
      <c r="O14" s="5"/>
      <c r="P14" s="5"/>
      <c r="Q14" s="9">
        <f t="shared" si="2"/>
        <v>6</v>
      </c>
      <c r="R14" s="31">
        <v>15.2</v>
      </c>
      <c r="S14" s="10">
        <f>SUM(Q14,R14)</f>
        <v>21.2</v>
      </c>
      <c r="T14" s="2"/>
      <c r="U14" s="2"/>
    </row>
    <row r="15" spans="3:21" ht="27" customHeight="1" thickBot="1" x14ac:dyDescent="0.3">
      <c r="C15" s="3">
        <v>11</v>
      </c>
      <c r="D15" s="35" t="s">
        <v>42</v>
      </c>
      <c r="E15" s="36"/>
      <c r="F15" s="18">
        <f>(4+5+3)/3</f>
        <v>4</v>
      </c>
      <c r="G15" s="19">
        <v>3</v>
      </c>
      <c r="H15" s="19">
        <v>4</v>
      </c>
      <c r="I15" s="19">
        <v>3</v>
      </c>
      <c r="J15" s="32">
        <f>F15*J4/5</f>
        <v>2.4</v>
      </c>
      <c r="K15" s="32">
        <f>G15*K4/5</f>
        <v>1.2</v>
      </c>
      <c r="L15" s="32">
        <f>H15*L4/5</f>
        <v>1.6</v>
      </c>
      <c r="M15" s="32">
        <f>I15*M4/5</f>
        <v>1.8</v>
      </c>
      <c r="N15" s="27">
        <f t="shared" ref="N15" si="5">SUM(J15:M15)</f>
        <v>6.9999999999999991</v>
      </c>
      <c r="O15" s="5"/>
      <c r="P15" s="5"/>
      <c r="Q15" s="9">
        <f t="shared" ref="Q15" si="6">SUM(O15:P15,J15:M15)</f>
        <v>6.9999999999999991</v>
      </c>
      <c r="R15" s="31">
        <v>15.2</v>
      </c>
      <c r="S15" s="10">
        <f>SUM(Q15,R15)</f>
        <v>22.2</v>
      </c>
      <c r="T15" s="2"/>
      <c r="U15" s="2"/>
    </row>
  </sheetData>
  <mergeCells count="20">
    <mergeCell ref="D15:E15"/>
    <mergeCell ref="T3:T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J1:S2"/>
    <mergeCell ref="C3:C4"/>
    <mergeCell ref="D3:E4"/>
    <mergeCell ref="F3:F4"/>
    <mergeCell ref="G3:G4"/>
    <mergeCell ref="H3:H4"/>
    <mergeCell ref="I3:I4"/>
    <mergeCell ref="S3:S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4.1-20</vt:lpstr>
      <vt:lpstr>4.2-20</vt:lpstr>
      <vt:lpstr>4.3-20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Sapayev Shavkat</dc:creator>
  <cp:lastModifiedBy>Администратор</cp:lastModifiedBy>
  <cp:lastPrinted>2023-07-05T14:38:48Z</cp:lastPrinted>
  <dcterms:created xsi:type="dcterms:W3CDTF">2023-07-05T13:20:52Z</dcterms:created>
  <dcterms:modified xsi:type="dcterms:W3CDTF">2023-12-19T10:16:17Z</dcterms:modified>
</cp:coreProperties>
</file>