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<sst xmlns="http://schemas.openxmlformats.org/spreadsheetml/2006/main" count="76">
  <si>
    <t>机组名称</t>
  </si>
  <si>
    <t>15秒实际</t>
  </si>
  <si>
    <t>15秒理论</t>
  </si>
  <si>
    <t>15秒电量响应指数</t>
  </si>
  <si>
    <t>30秒实际</t>
  </si>
  <si>
    <t>30秒理论</t>
  </si>
  <si>
    <t>30秒电量响应指数</t>
  </si>
  <si>
    <t>60秒实际</t>
  </si>
  <si>
    <t>60秒理论</t>
  </si>
  <si>
    <t>60s电量贡献指数（%）</t>
  </si>
  <si>
    <t>综合指数（%）</t>
  </si>
  <si>
    <t>滨淮厂/13.8kV#2机</t>
  </si>
  <si>
    <t>优秀</t>
  </si>
  <si>
    <t>阜润厂/22kV#2机</t>
  </si>
  <si>
    <t>陈村站/15.75kV#4机</t>
  </si>
  <si>
    <t>免考核</t>
  </si>
  <si>
    <t>顾桥厂/20kV#1机</t>
  </si>
  <si>
    <t>中等</t>
  </si>
  <si>
    <t>顾桥厂/20kV#2机</t>
  </si>
  <si>
    <t>不合格</t>
  </si>
  <si>
    <t>合二厂/20kV#1机</t>
  </si>
  <si>
    <t>合二厂/20kV#2机</t>
  </si>
  <si>
    <t>合肥厂/22kV#6机</t>
  </si>
  <si>
    <t>虎山厂/20kV#1机</t>
  </si>
  <si>
    <t>虎山厂/20kV#2机</t>
  </si>
  <si>
    <t>华六厂/20kV#3机</t>
  </si>
  <si>
    <t>华六厂/20kV#4机</t>
  </si>
  <si>
    <t xml:space="preserve">-4 </t>
  </si>
  <si>
    <t>反调节</t>
  </si>
  <si>
    <t>淮北二厂/20kV#2机</t>
  </si>
  <si>
    <t>汇源厂/20kV#6机</t>
  </si>
  <si>
    <t>良好</t>
  </si>
  <si>
    <t>九华厂/20kV#1机</t>
  </si>
  <si>
    <t>九华厂/20kV#2机</t>
  </si>
  <si>
    <t>临涣厂/20kV#1机</t>
  </si>
  <si>
    <t xml:space="preserve">-2.3 </t>
  </si>
  <si>
    <t>临涣厂/20kV#2机</t>
  </si>
  <si>
    <t>合格</t>
  </si>
  <si>
    <t>临涣厂/20kV#4机</t>
  </si>
  <si>
    <t>炉桥厂/20kV#1机</t>
  </si>
  <si>
    <t>炉桥厂/20kV#2机</t>
  </si>
  <si>
    <t>马一厂/20kV#1机</t>
  </si>
  <si>
    <t>马二厂/20kV#1机</t>
  </si>
  <si>
    <t xml:space="preserve"> 不合格</t>
  </si>
  <si>
    <t>马二厂/20kV#2机</t>
  </si>
  <si>
    <t xml:space="preserve"> 优秀</t>
  </si>
  <si>
    <t>马二厂/20kV#3机</t>
  </si>
  <si>
    <t>钱甸厂/13.8kV#1机</t>
  </si>
  <si>
    <t>塘热厂/10kV#11机</t>
  </si>
  <si>
    <t>塘热厂/10kV#12机</t>
  </si>
  <si>
    <t>天门山厂/22kV#1机</t>
  </si>
  <si>
    <t>天门山厂/22kV#2机</t>
  </si>
  <si>
    <t>田家庵厂/20kV#5机</t>
  </si>
  <si>
    <t>宣城厂/20kV#2机</t>
  </si>
  <si>
    <t>安庆厂/20kV#1机</t>
  </si>
  <si>
    <t xml:space="preserve">-10.3 </t>
  </si>
  <si>
    <t>安庆厂/20kV#3机</t>
  </si>
  <si>
    <t>安庆厂/20kV#4机</t>
  </si>
  <si>
    <t>居巢厂/20kV#2机</t>
  </si>
  <si>
    <t>洛河厂/18kV#2机</t>
  </si>
  <si>
    <t>洛河厂/18kV#5机</t>
  </si>
  <si>
    <t>洛河厂/18kV#6机</t>
  </si>
  <si>
    <t>平圩厂/20kV#1机</t>
  </si>
  <si>
    <t>平圩厂/20kV#2机</t>
  </si>
  <si>
    <t xml:space="preserve">-2.2 </t>
  </si>
  <si>
    <t>平圩厂/20kV#3机</t>
  </si>
  <si>
    <t>铜陵厂/20kV#5机</t>
  </si>
  <si>
    <t>团洲厂/22kV#1机</t>
  </si>
  <si>
    <t>团洲厂/22kV#2机</t>
  </si>
  <si>
    <t>新桥厂/20kV#1机</t>
  </si>
  <si>
    <t>新桥厂/20kV#2机</t>
  </si>
  <si>
    <t>永丰厂/20kV#1机</t>
  </si>
  <si>
    <t>永丰厂/20kV#2机</t>
  </si>
  <si>
    <t>华东.袁庄厂/20kV#2机</t>
  </si>
  <si>
    <t>华东.袁庄厂/20kV#3机</t>
  </si>
  <si>
    <t>华东.袁庄厂/20kV#4机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</si>
</sst>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9" fillId="19" borderId="1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abSelected="1" workbookViewId="0">
      <selection activeCell="A27" sqref="$A27:$XFD29"/>
    </sheetView>
  </sheetViews>
  <sheetFormatPr defaultColWidth="9" defaultRowHeight="13.5"/>
  <cols>
    <col min="1" max="1" width="20.625" customWidth="1"/>
    <col min="2" max="2" width="9.5" customWidth="1"/>
    <col min="3" max="3" width="8.25" customWidth="1"/>
    <col min="4" max="4" width="8.25" style="1" customWidth="1"/>
    <col min="5" max="5" width="8.5" style="1" customWidth="1"/>
    <col min="6" max="6" width="8.75" customWidth="1"/>
    <col min="7" max="7" width="8.375" customWidth="1"/>
    <col min="8" max="8" width="8.75" style="1" customWidth="1"/>
    <col min="9" max="9" width="8.5" style="1" customWidth="1"/>
    <col min="10" max="11" width="8.25" customWidth="1"/>
    <col min="12" max="12" width="11.125" style="1" customWidth="1"/>
    <col min="13" max="13" width="9.625" style="1" customWidth="1"/>
    <col min="14" max="14" width="11.875" style="1" customWidth="1"/>
    <col min="15" max="15" width="9" style="1" customWidth="1"/>
    <col min="16" max="16384" width="9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N1" s="1" t="s">
        <v>10</v>
      </c>
    </row>
    <row r="2" spans="1:15">
      <c r="A2" s="2" t="s">
        <v>11</v>
      </c>
      <c r="B2" s="1">
        <v>8.17</v>
      </c>
      <c r="C2" s="1">
        <v>6.81</v>
      </c>
      <c r="D2" s="3">
        <f>B2/C2*100</f>
        <v>119.970631424376</v>
      </c>
      <c r="E2" s="3" t="str">
        <f>IF(D2&gt;60,"合格","不合格")</f>
        <v>合格</v>
      </c>
      <c r="F2" s="1">
        <v>20.52</v>
      </c>
      <c r="G2" s="1">
        <v>11.39</v>
      </c>
      <c r="H2" s="3">
        <f>F2/G2*100</f>
        <v>180.158033362599</v>
      </c>
      <c r="I2" s="3" t="str">
        <f>IF(H2&gt;=60,"合格","不合格")</f>
        <v>合格</v>
      </c>
      <c r="J2" s="1">
        <v>54.43</v>
      </c>
      <c r="K2" s="1">
        <v>18.18</v>
      </c>
      <c r="L2" s="3">
        <f>J2/K2*100</f>
        <v>299.394939493949</v>
      </c>
      <c r="M2" s="3" t="str">
        <f>IF(L2&lt;60,"不合格",IF(L2&lt;70,"合格",IF(L2&lt;80,"中等",IF(L2&lt;90,"良好",IF(L2&lt;1000,"优秀",FALSE)))))</f>
        <v>优秀</v>
      </c>
      <c r="N2" s="1">
        <v>230.1</v>
      </c>
      <c r="O2" s="1" t="s">
        <v>12</v>
      </c>
    </row>
    <row r="3" spans="1:15">
      <c r="A3" s="2" t="s">
        <v>13</v>
      </c>
      <c r="B3" s="1">
        <v>31.58</v>
      </c>
      <c r="C3" s="1">
        <v>29.07</v>
      </c>
      <c r="D3" s="3">
        <f>B3/C3*100</f>
        <v>108.634330925353</v>
      </c>
      <c r="E3" s="3" t="str">
        <f>IF(D3&gt;60,"合格","不合格")</f>
        <v>合格</v>
      </c>
      <c r="F3" s="1">
        <v>55.55</v>
      </c>
      <c r="G3" s="1">
        <v>48.61</v>
      </c>
      <c r="H3" s="3">
        <f>F3/G3*100</f>
        <v>114.276897757663</v>
      </c>
      <c r="I3" s="3" t="str">
        <f>IF(H3&gt;=60,"合格","不合格")</f>
        <v>合格</v>
      </c>
      <c r="J3" s="1">
        <v>106.03</v>
      </c>
      <c r="K3" s="1">
        <v>77.56</v>
      </c>
      <c r="L3" s="3">
        <f>J3/K3*100</f>
        <v>136.707065497679</v>
      </c>
      <c r="M3" s="3" t="str">
        <f>IF(L3&lt;60,"不合格",IF(L3&lt;70,"合格",IF(L3&lt;80,"中等",IF(L3&lt;90,"良好",IF(L3&lt;1000,"优秀",FALSE)))))</f>
        <v>优秀</v>
      </c>
      <c r="N3" s="1">
        <v>131.5</v>
      </c>
      <c r="O3" s="1" t="s">
        <v>12</v>
      </c>
    </row>
    <row r="4" spans="1:15">
      <c r="A4" s="1" t="s">
        <v>14</v>
      </c>
      <c r="B4" s="1"/>
      <c r="C4" s="1"/>
      <c r="D4" s="3"/>
      <c r="E4" s="3" t="s">
        <v>15</v>
      </c>
      <c r="F4" s="1"/>
      <c r="G4" s="1"/>
      <c r="H4" s="3"/>
      <c r="I4" s="3" t="s">
        <v>15</v>
      </c>
      <c r="J4" s="1"/>
      <c r="K4" s="1"/>
      <c r="L4" s="3"/>
      <c r="M4" s="3" t="s">
        <v>15</v>
      </c>
      <c r="O4" s="1" t="s">
        <v>15</v>
      </c>
    </row>
    <row r="5" spans="1:15">
      <c r="A5" s="2" t="s">
        <v>16</v>
      </c>
      <c r="B5" s="1">
        <v>7.52</v>
      </c>
      <c r="C5" s="1">
        <v>14.99</v>
      </c>
      <c r="D5" s="3">
        <f t="shared" ref="D5:D28" si="0">B5/C5*100</f>
        <v>50.1667778519013</v>
      </c>
      <c r="E5" s="3" t="str">
        <f t="shared" ref="E5:E36" si="1">IF(D5&gt;60,"合格","不合格")</f>
        <v>不合格</v>
      </c>
      <c r="F5" s="1">
        <v>18.24</v>
      </c>
      <c r="G5" s="1">
        <v>25.06</v>
      </c>
      <c r="H5" s="3">
        <f t="shared" ref="H5:H28" si="2">F5/G5*100</f>
        <v>72.7853152434158</v>
      </c>
      <c r="I5" s="3" t="str">
        <f t="shared" ref="I5:I36" si="3">IF(H5&gt;=60,"合格","不合格")</f>
        <v>合格</v>
      </c>
      <c r="J5" s="1">
        <v>31.51</v>
      </c>
      <c r="K5" s="1">
        <v>39.99</v>
      </c>
      <c r="L5" s="3">
        <f t="shared" ref="L5:L35" si="4">J5/K5*100</f>
        <v>78.7946986746687</v>
      </c>
      <c r="M5" s="3" t="str">
        <f t="shared" ref="M5:M36" si="5">IF(L5&lt;60,"不合格",IF(L5&lt;70,"合格",IF(L5&lt;80,"中等",IF(L5&lt;90,"良好",IF(L5&lt;1000,"优秀",FALSE)))))</f>
        <v>中等</v>
      </c>
      <c r="N5" s="1">
        <v>64</v>
      </c>
      <c r="O5" s="1" t="s">
        <v>17</v>
      </c>
    </row>
    <row r="6" spans="1:15">
      <c r="A6" s="2" t="s">
        <v>18</v>
      </c>
      <c r="B6" s="1">
        <v>1.69</v>
      </c>
      <c r="C6" s="1">
        <v>14.99</v>
      </c>
      <c r="D6" s="3">
        <f t="shared" si="0"/>
        <v>11.2741827885257</v>
      </c>
      <c r="E6" s="3" t="str">
        <f t="shared" si="1"/>
        <v>不合格</v>
      </c>
      <c r="F6" s="1">
        <v>5.55</v>
      </c>
      <c r="G6" s="1">
        <v>25.06</v>
      </c>
      <c r="H6" s="3">
        <f t="shared" si="2"/>
        <v>22.146847565842</v>
      </c>
      <c r="I6" s="3" t="str">
        <f t="shared" si="3"/>
        <v>不合格</v>
      </c>
      <c r="J6" s="1">
        <v>16.55</v>
      </c>
      <c r="K6" s="1">
        <v>39.99</v>
      </c>
      <c r="L6" s="3">
        <f t="shared" si="4"/>
        <v>41.3853463365841</v>
      </c>
      <c r="M6" s="3" t="str">
        <f t="shared" si="5"/>
        <v>不合格</v>
      </c>
      <c r="N6" s="1">
        <v>33.1</v>
      </c>
      <c r="O6" s="1" t="s">
        <v>19</v>
      </c>
    </row>
    <row r="7" spans="1:15">
      <c r="A7" s="2" t="s">
        <v>20</v>
      </c>
      <c r="B7" s="1">
        <v>15.33</v>
      </c>
      <c r="C7" s="1">
        <v>15.9</v>
      </c>
      <c r="D7" s="3">
        <f t="shared" si="0"/>
        <v>96.4150943396226</v>
      </c>
      <c r="E7" s="3" t="str">
        <f t="shared" si="1"/>
        <v>合格</v>
      </c>
      <c r="F7" s="1">
        <v>37.72</v>
      </c>
      <c r="G7" s="1">
        <v>26.58</v>
      </c>
      <c r="H7" s="3">
        <f t="shared" si="2"/>
        <v>141.911211437171</v>
      </c>
      <c r="I7" s="3" t="str">
        <f t="shared" si="3"/>
        <v>合格</v>
      </c>
      <c r="J7" s="1">
        <v>83.78</v>
      </c>
      <c r="K7" s="1">
        <v>42.41</v>
      </c>
      <c r="L7" s="3">
        <f t="shared" si="4"/>
        <v>197.547748172601</v>
      </c>
      <c r="M7" s="3" t="str">
        <f t="shared" si="5"/>
        <v>优秀</v>
      </c>
      <c r="N7" s="1">
        <v>147.2</v>
      </c>
      <c r="O7" s="1" t="s">
        <v>12</v>
      </c>
    </row>
    <row r="8" spans="1:15">
      <c r="A8" s="2" t="s">
        <v>21</v>
      </c>
      <c r="B8" s="1">
        <v>13.25</v>
      </c>
      <c r="C8" s="1">
        <v>15.9</v>
      </c>
      <c r="D8" s="3">
        <f t="shared" si="0"/>
        <v>83.3333333333333</v>
      </c>
      <c r="E8" s="3" t="str">
        <f t="shared" si="1"/>
        <v>合格</v>
      </c>
      <c r="F8" s="1">
        <v>31.55</v>
      </c>
      <c r="G8" s="1">
        <v>26.58</v>
      </c>
      <c r="H8" s="3">
        <f t="shared" si="2"/>
        <v>118.69826937547</v>
      </c>
      <c r="I8" s="3" t="str">
        <f t="shared" si="3"/>
        <v>合格</v>
      </c>
      <c r="J8" s="1">
        <v>63.58</v>
      </c>
      <c r="K8" s="1">
        <v>42.41</v>
      </c>
      <c r="L8" s="3">
        <f t="shared" si="4"/>
        <v>149.91747229427</v>
      </c>
      <c r="M8" s="3" t="str">
        <f t="shared" si="5"/>
        <v>优秀</v>
      </c>
      <c r="N8" s="1">
        <v>110</v>
      </c>
      <c r="O8" s="1" t="s">
        <v>12</v>
      </c>
    </row>
    <row r="9" spans="1:15">
      <c r="A9" s="2" t="s">
        <v>22</v>
      </c>
      <c r="B9" s="1">
        <v>10.83</v>
      </c>
      <c r="C9" s="1">
        <v>28.62</v>
      </c>
      <c r="D9" s="3">
        <f t="shared" si="0"/>
        <v>37.8406708595388</v>
      </c>
      <c r="E9" s="3" t="str">
        <f t="shared" si="1"/>
        <v>不合格</v>
      </c>
      <c r="F9" s="1">
        <v>11.93</v>
      </c>
      <c r="G9" s="1">
        <v>47.85</v>
      </c>
      <c r="H9" s="3">
        <f t="shared" si="2"/>
        <v>24.932079414838</v>
      </c>
      <c r="I9" s="3" t="str">
        <f t="shared" si="3"/>
        <v>不合格</v>
      </c>
      <c r="J9" s="1">
        <v>-6.18</v>
      </c>
      <c r="K9" s="1">
        <v>76.33</v>
      </c>
      <c r="L9" s="3">
        <f t="shared" si="4"/>
        <v>-8.09642342460369</v>
      </c>
      <c r="M9" s="3" t="str">
        <f t="shared" si="5"/>
        <v>不合格</v>
      </c>
      <c r="N9" s="1">
        <v>13.5</v>
      </c>
      <c r="O9" s="1" t="s">
        <v>19</v>
      </c>
    </row>
    <row r="10" spans="1:15">
      <c r="A10" s="2" t="s">
        <v>23</v>
      </c>
      <c r="B10" s="1">
        <v>5.56</v>
      </c>
      <c r="C10" s="1">
        <v>29.98</v>
      </c>
      <c r="D10" s="3">
        <f t="shared" si="0"/>
        <v>18.5456971314209</v>
      </c>
      <c r="E10" s="3" t="str">
        <f t="shared" si="1"/>
        <v>不合格</v>
      </c>
      <c r="F10" s="1">
        <v>10.92</v>
      </c>
      <c r="G10" s="1">
        <v>50.12</v>
      </c>
      <c r="H10" s="3">
        <f t="shared" si="2"/>
        <v>21.7877094972067</v>
      </c>
      <c r="I10" s="3" t="str">
        <f t="shared" si="3"/>
        <v>不合格</v>
      </c>
      <c r="J10" s="1">
        <v>23.1</v>
      </c>
      <c r="K10" s="1">
        <v>79.98</v>
      </c>
      <c r="L10" s="3">
        <f t="shared" si="4"/>
        <v>28.8822205551388</v>
      </c>
      <c r="M10" s="3" t="str">
        <f t="shared" si="5"/>
        <v>不合格</v>
      </c>
      <c r="N10" s="1">
        <v>24.6</v>
      </c>
      <c r="O10" s="1" t="s">
        <v>19</v>
      </c>
    </row>
    <row r="11" spans="1:15">
      <c r="A11" s="2" t="s">
        <v>24</v>
      </c>
      <c r="B11" s="1">
        <v>13.36</v>
      </c>
      <c r="C11" s="1">
        <v>29.98</v>
      </c>
      <c r="D11" s="3">
        <f t="shared" si="0"/>
        <v>44.5630420280187</v>
      </c>
      <c r="E11" s="3" t="str">
        <f t="shared" si="1"/>
        <v>不合格</v>
      </c>
      <c r="F11" s="1">
        <v>32.08</v>
      </c>
      <c r="G11" s="1">
        <v>50.12</v>
      </c>
      <c r="H11" s="3">
        <f t="shared" si="2"/>
        <v>64.0063846767757</v>
      </c>
      <c r="I11" s="3" t="str">
        <f t="shared" si="3"/>
        <v>合格</v>
      </c>
      <c r="J11" s="1">
        <v>71.57</v>
      </c>
      <c r="K11" s="1">
        <v>79.98</v>
      </c>
      <c r="L11" s="3">
        <f t="shared" si="4"/>
        <v>89.4848712178044</v>
      </c>
      <c r="M11" s="3" t="str">
        <f t="shared" si="5"/>
        <v>良好</v>
      </c>
      <c r="N11" s="1">
        <v>66.8</v>
      </c>
      <c r="O11" s="1" t="s">
        <v>17</v>
      </c>
    </row>
    <row r="12" spans="1:15">
      <c r="A12" s="2" t="s">
        <v>25</v>
      </c>
      <c r="B12" s="1">
        <v>9</v>
      </c>
      <c r="C12" s="1">
        <v>29.98</v>
      </c>
      <c r="D12" s="3">
        <f t="shared" si="0"/>
        <v>30.0200133422282</v>
      </c>
      <c r="E12" s="3" t="str">
        <f t="shared" si="1"/>
        <v>不合格</v>
      </c>
      <c r="F12" s="1">
        <v>9.83</v>
      </c>
      <c r="G12" s="1">
        <v>50.12</v>
      </c>
      <c r="H12" s="3">
        <f t="shared" si="2"/>
        <v>19.6129289704709</v>
      </c>
      <c r="I12" s="3" t="str">
        <f t="shared" si="3"/>
        <v>不合格</v>
      </c>
      <c r="J12" s="1">
        <v>-21.89</v>
      </c>
      <c r="K12" s="1">
        <v>79.96</v>
      </c>
      <c r="L12" s="3">
        <f t="shared" si="4"/>
        <v>-27.376188094047</v>
      </c>
      <c r="M12" s="3" t="str">
        <f t="shared" si="5"/>
        <v>不合格</v>
      </c>
      <c r="N12" s="1">
        <v>2.5</v>
      </c>
      <c r="O12" s="1" t="s">
        <v>19</v>
      </c>
    </row>
    <row r="13" spans="1:15">
      <c r="A13" s="2" t="s">
        <v>26</v>
      </c>
      <c r="B13" s="1">
        <v>4.17</v>
      </c>
      <c r="C13" s="1">
        <v>29.98</v>
      </c>
      <c r="D13" s="3">
        <f t="shared" si="0"/>
        <v>13.9092728485657</v>
      </c>
      <c r="E13" s="3" t="str">
        <f t="shared" si="1"/>
        <v>不合格</v>
      </c>
      <c r="F13" s="1">
        <v>2.62</v>
      </c>
      <c r="G13" s="1">
        <v>50.12</v>
      </c>
      <c r="H13" s="3">
        <f t="shared" si="2"/>
        <v>5.22745411013567</v>
      </c>
      <c r="I13" s="3" t="str">
        <f t="shared" si="3"/>
        <v>不合格</v>
      </c>
      <c r="J13" s="1">
        <v>-22.07</v>
      </c>
      <c r="K13" s="1">
        <v>79.98</v>
      </c>
      <c r="L13" s="3">
        <f t="shared" si="4"/>
        <v>-27.5943985996499</v>
      </c>
      <c r="M13" s="3" t="str">
        <f t="shared" si="5"/>
        <v>不合格</v>
      </c>
      <c r="N13" s="4" t="s">
        <v>27</v>
      </c>
      <c r="O13" s="1" t="s">
        <v>28</v>
      </c>
    </row>
    <row r="14" spans="1:15">
      <c r="A14" s="1" t="s">
        <v>29</v>
      </c>
      <c r="B14" s="1">
        <v>-1.05</v>
      </c>
      <c r="C14" s="1">
        <v>14.54</v>
      </c>
      <c r="D14" s="3">
        <f t="shared" si="0"/>
        <v>-7.22145804676754</v>
      </c>
      <c r="E14" s="3" t="str">
        <f t="shared" si="1"/>
        <v>不合格</v>
      </c>
      <c r="F14" s="1">
        <v>-1.39</v>
      </c>
      <c r="G14" s="1">
        <v>24.3</v>
      </c>
      <c r="H14" s="3">
        <f t="shared" si="2"/>
        <v>-5.7201646090535</v>
      </c>
      <c r="I14" s="3" t="str">
        <f t="shared" si="3"/>
        <v>不合格</v>
      </c>
      <c r="J14" s="1">
        <v>-2.01</v>
      </c>
      <c r="K14" s="1">
        <v>38.78</v>
      </c>
      <c r="L14" s="3">
        <f t="shared" si="4"/>
        <v>-5.18308406395049</v>
      </c>
      <c r="M14" s="3" t="str">
        <f t="shared" si="5"/>
        <v>不合格</v>
      </c>
      <c r="N14" s="1">
        <v>5.8</v>
      </c>
      <c r="O14" s="1" t="s">
        <v>19</v>
      </c>
    </row>
    <row r="15" spans="1:15">
      <c r="A15" s="2" t="s">
        <v>30</v>
      </c>
      <c r="B15" s="1">
        <v>12.74</v>
      </c>
      <c r="C15" s="1">
        <v>16.81</v>
      </c>
      <c r="D15" s="3">
        <f t="shared" si="0"/>
        <v>75.7882212968471</v>
      </c>
      <c r="E15" s="3" t="str">
        <f t="shared" si="1"/>
        <v>合格</v>
      </c>
      <c r="F15" s="1">
        <v>24.24</v>
      </c>
      <c r="G15" s="1">
        <v>28.1</v>
      </c>
      <c r="H15" s="3">
        <f t="shared" si="2"/>
        <v>86.2633451957295</v>
      </c>
      <c r="I15" s="3" t="str">
        <f t="shared" si="3"/>
        <v>合格</v>
      </c>
      <c r="J15" s="1">
        <v>43.32</v>
      </c>
      <c r="K15" s="1">
        <v>44.83</v>
      </c>
      <c r="L15" s="3">
        <f t="shared" si="4"/>
        <v>96.6317198304707</v>
      </c>
      <c r="M15" s="3" t="str">
        <f t="shared" si="5"/>
        <v>优秀</v>
      </c>
      <c r="N15" s="1">
        <v>76.1</v>
      </c>
      <c r="O15" s="1" t="s">
        <v>31</v>
      </c>
    </row>
    <row r="16" spans="1:15">
      <c r="A16" s="2" t="s">
        <v>32</v>
      </c>
      <c r="B16" s="1">
        <v>9.87</v>
      </c>
      <c r="C16" s="1">
        <v>14.54</v>
      </c>
      <c r="D16" s="3">
        <f t="shared" si="0"/>
        <v>67.8817056396149</v>
      </c>
      <c r="E16" s="3" t="str">
        <f t="shared" si="1"/>
        <v>合格</v>
      </c>
      <c r="F16" s="1">
        <v>21.44</v>
      </c>
      <c r="G16" s="1">
        <v>24.3</v>
      </c>
      <c r="H16" s="3">
        <f t="shared" si="2"/>
        <v>88.2304526748971</v>
      </c>
      <c r="I16" s="3" t="str">
        <f t="shared" si="3"/>
        <v>合格</v>
      </c>
      <c r="J16" s="1">
        <v>43.11</v>
      </c>
      <c r="K16" s="1">
        <v>38.77</v>
      </c>
      <c r="L16" s="3">
        <f t="shared" si="4"/>
        <v>111.194222336858</v>
      </c>
      <c r="M16" s="3" t="str">
        <f t="shared" si="5"/>
        <v>优秀</v>
      </c>
      <c r="N16" s="1">
        <v>85.5</v>
      </c>
      <c r="O16" s="1" t="s">
        <v>12</v>
      </c>
    </row>
    <row r="17" spans="1:15">
      <c r="A17" s="2" t="s">
        <v>33</v>
      </c>
      <c r="B17" s="1">
        <v>3.96</v>
      </c>
      <c r="C17" s="1">
        <v>14.54</v>
      </c>
      <c r="D17" s="3">
        <f t="shared" si="0"/>
        <v>27.2352132049519</v>
      </c>
      <c r="E17" s="3" t="str">
        <f t="shared" si="1"/>
        <v>不合格</v>
      </c>
      <c r="F17" s="1">
        <v>9.24</v>
      </c>
      <c r="G17" s="1">
        <v>24.3</v>
      </c>
      <c r="H17" s="3">
        <f t="shared" si="2"/>
        <v>38.0246913580247</v>
      </c>
      <c r="I17" s="3" t="str">
        <f t="shared" si="3"/>
        <v>不合格</v>
      </c>
      <c r="J17" s="1">
        <v>11.78</v>
      </c>
      <c r="K17" s="1">
        <v>38.78</v>
      </c>
      <c r="L17" s="3">
        <f t="shared" si="4"/>
        <v>30.3764827230531</v>
      </c>
      <c r="M17" s="3" t="str">
        <f t="shared" si="5"/>
        <v>不合格</v>
      </c>
      <c r="N17" s="1">
        <v>35.3</v>
      </c>
      <c r="O17" s="1" t="s">
        <v>19</v>
      </c>
    </row>
    <row r="18" spans="1:15">
      <c r="A18" s="2" t="s">
        <v>34</v>
      </c>
      <c r="B18" s="1">
        <v>4.13</v>
      </c>
      <c r="C18" s="1">
        <v>13.63</v>
      </c>
      <c r="D18" s="3">
        <f t="shared" si="0"/>
        <v>30.3008070432869</v>
      </c>
      <c r="E18" s="3" t="str">
        <f t="shared" si="1"/>
        <v>不合格</v>
      </c>
      <c r="F18" s="1">
        <v>5.6</v>
      </c>
      <c r="G18" s="1">
        <v>22.78</v>
      </c>
      <c r="H18" s="3">
        <f t="shared" si="2"/>
        <v>24.5829675153644</v>
      </c>
      <c r="I18" s="3" t="str">
        <f t="shared" si="3"/>
        <v>不合格</v>
      </c>
      <c r="J18" s="1">
        <v>-11.61</v>
      </c>
      <c r="K18" s="1">
        <v>36.35</v>
      </c>
      <c r="L18" s="3">
        <f t="shared" si="4"/>
        <v>-31.939477303989</v>
      </c>
      <c r="M18" s="3" t="str">
        <f t="shared" si="5"/>
        <v>不合格</v>
      </c>
      <c r="N18" s="4" t="s">
        <v>35</v>
      </c>
      <c r="O18" s="1" t="s">
        <v>28</v>
      </c>
    </row>
    <row r="19" spans="1:15">
      <c r="A19" s="2" t="s">
        <v>36</v>
      </c>
      <c r="B19" s="1">
        <v>4.69</v>
      </c>
      <c r="C19" s="1">
        <v>13.63</v>
      </c>
      <c r="D19" s="3">
        <f t="shared" si="0"/>
        <v>34.4093910491563</v>
      </c>
      <c r="E19" s="3" t="str">
        <f t="shared" si="1"/>
        <v>不合格</v>
      </c>
      <c r="F19" s="1">
        <v>10.14</v>
      </c>
      <c r="G19" s="1">
        <v>22.78</v>
      </c>
      <c r="H19" s="3">
        <f t="shared" si="2"/>
        <v>44.5127304653205</v>
      </c>
      <c r="I19" s="3" t="str">
        <f t="shared" si="3"/>
        <v>不合格</v>
      </c>
      <c r="J19" s="1">
        <v>25.32</v>
      </c>
      <c r="K19" s="1">
        <v>36.35</v>
      </c>
      <c r="L19" s="3">
        <f t="shared" si="4"/>
        <v>69.656121045392</v>
      </c>
      <c r="M19" s="3" t="str">
        <f t="shared" si="5"/>
        <v>合格</v>
      </c>
      <c r="N19" s="1">
        <v>55</v>
      </c>
      <c r="O19" s="1" t="s">
        <v>37</v>
      </c>
    </row>
    <row r="20" spans="1:15">
      <c r="A20" s="2" t="s">
        <v>38</v>
      </c>
      <c r="B20" s="1">
        <v>0.06</v>
      </c>
      <c r="C20" s="1">
        <v>14.99</v>
      </c>
      <c r="D20" s="3">
        <f t="shared" si="0"/>
        <v>0.400266844563042</v>
      </c>
      <c r="E20" s="3" t="str">
        <f t="shared" si="1"/>
        <v>不合格</v>
      </c>
      <c r="F20" s="1">
        <v>-3.42</v>
      </c>
      <c r="G20" s="1">
        <v>25.06</v>
      </c>
      <c r="H20" s="3">
        <f t="shared" si="2"/>
        <v>-13.6472466081405</v>
      </c>
      <c r="I20" s="3" t="str">
        <f t="shared" si="3"/>
        <v>不合格</v>
      </c>
      <c r="J20" s="1">
        <v>3</v>
      </c>
      <c r="K20" s="1">
        <v>39.99</v>
      </c>
      <c r="L20" s="3">
        <f t="shared" si="4"/>
        <v>7.50187546886722</v>
      </c>
      <c r="M20" s="3" t="str">
        <f t="shared" si="5"/>
        <v>不合格</v>
      </c>
      <c r="N20" s="1">
        <v>21.6</v>
      </c>
      <c r="O20" s="1" t="s">
        <v>19</v>
      </c>
    </row>
    <row r="21" spans="1:15">
      <c r="A21" s="2" t="s">
        <v>39</v>
      </c>
      <c r="B21" s="1">
        <v>25.03</v>
      </c>
      <c r="C21" s="1">
        <v>27.71</v>
      </c>
      <c r="D21" s="3">
        <f t="shared" si="0"/>
        <v>90.32840129917</v>
      </c>
      <c r="E21" s="3" t="str">
        <f t="shared" si="1"/>
        <v>合格</v>
      </c>
      <c r="F21" s="1">
        <v>43.46</v>
      </c>
      <c r="G21" s="1">
        <v>46.33</v>
      </c>
      <c r="H21" s="3">
        <f t="shared" si="2"/>
        <v>93.8053097345133</v>
      </c>
      <c r="I21" s="3" t="str">
        <f t="shared" si="3"/>
        <v>合格</v>
      </c>
      <c r="J21" s="1">
        <v>54.25</v>
      </c>
      <c r="K21" s="1">
        <v>73.92</v>
      </c>
      <c r="L21" s="3">
        <f t="shared" si="4"/>
        <v>73.3901515151515</v>
      </c>
      <c r="M21" s="3" t="str">
        <f t="shared" si="5"/>
        <v>中等</v>
      </c>
      <c r="N21" s="1">
        <v>76.1</v>
      </c>
      <c r="O21" s="1" t="s">
        <v>31</v>
      </c>
    </row>
    <row r="22" spans="1:15">
      <c r="A22" s="2" t="s">
        <v>40</v>
      </c>
      <c r="B22" s="1">
        <v>11.17</v>
      </c>
      <c r="C22" s="1">
        <v>27.71</v>
      </c>
      <c r="D22" s="3">
        <f t="shared" si="0"/>
        <v>40.3103572717431</v>
      </c>
      <c r="E22" s="3" t="str">
        <f t="shared" si="1"/>
        <v>不合格</v>
      </c>
      <c r="F22" s="1">
        <v>14.66</v>
      </c>
      <c r="G22" s="1">
        <v>46.33</v>
      </c>
      <c r="H22" s="3">
        <f t="shared" si="2"/>
        <v>31.6425642132528</v>
      </c>
      <c r="I22" s="3" t="str">
        <f t="shared" si="3"/>
        <v>不合格</v>
      </c>
      <c r="J22" s="1">
        <v>-3.33</v>
      </c>
      <c r="K22" s="1">
        <v>73.91</v>
      </c>
      <c r="L22" s="3">
        <f t="shared" si="4"/>
        <v>-4.50547963739683</v>
      </c>
      <c r="M22" s="3" t="str">
        <f t="shared" si="5"/>
        <v>不合格</v>
      </c>
      <c r="N22" s="1">
        <v>15.3</v>
      </c>
      <c r="O22" s="1" t="s">
        <v>19</v>
      </c>
    </row>
    <row r="23" spans="1:15">
      <c r="A23" s="2" t="s">
        <v>41</v>
      </c>
      <c r="B23" s="1">
        <v>0.24</v>
      </c>
      <c r="C23" s="1">
        <v>29.98</v>
      </c>
      <c r="D23" s="3">
        <f t="shared" si="0"/>
        <v>0.800533689126084</v>
      </c>
      <c r="E23" s="3" t="str">
        <f t="shared" si="1"/>
        <v>不合格</v>
      </c>
      <c r="F23" s="1">
        <v>5.52</v>
      </c>
      <c r="G23" s="1">
        <v>50.12</v>
      </c>
      <c r="H23" s="3">
        <f t="shared" si="2"/>
        <v>11.0135674381484</v>
      </c>
      <c r="I23" s="3" t="str">
        <f t="shared" si="3"/>
        <v>不合格</v>
      </c>
      <c r="J23" s="1">
        <v>19.1</v>
      </c>
      <c r="K23" s="1">
        <v>79.97</v>
      </c>
      <c r="L23" s="3">
        <f t="shared" si="4"/>
        <v>23.8839564836814</v>
      </c>
      <c r="M23" s="3" t="str">
        <f t="shared" si="5"/>
        <v>不合格</v>
      </c>
      <c r="N23" s="1">
        <v>23.9</v>
      </c>
      <c r="O23" s="1" t="s">
        <v>19</v>
      </c>
    </row>
    <row r="24" spans="1:15">
      <c r="A24" s="2" t="s">
        <v>42</v>
      </c>
      <c r="B24" s="1">
        <v>6.89</v>
      </c>
      <c r="C24" s="1">
        <v>14.99</v>
      </c>
      <c r="D24" s="3">
        <f t="shared" si="0"/>
        <v>45.9639759839893</v>
      </c>
      <c r="E24" s="3" t="str">
        <f t="shared" si="1"/>
        <v>不合格</v>
      </c>
      <c r="F24" s="1">
        <v>11.43</v>
      </c>
      <c r="G24" s="1">
        <v>25.06</v>
      </c>
      <c r="H24" s="3">
        <f t="shared" si="2"/>
        <v>45.61053471668</v>
      </c>
      <c r="I24" s="3" t="str">
        <f t="shared" si="3"/>
        <v>不合格</v>
      </c>
      <c r="J24" s="1">
        <v>17.61</v>
      </c>
      <c r="K24" s="1">
        <v>39.99</v>
      </c>
      <c r="L24" s="3">
        <f t="shared" si="4"/>
        <v>44.0360090022506</v>
      </c>
      <c r="M24" s="3" t="str">
        <f t="shared" si="5"/>
        <v>不合格</v>
      </c>
      <c r="N24" s="1">
        <v>44.5</v>
      </c>
      <c r="O24" s="1" t="s">
        <v>43</v>
      </c>
    </row>
    <row r="25" spans="1:15">
      <c r="A25" s="2" t="s">
        <v>44</v>
      </c>
      <c r="B25" s="1">
        <v>20</v>
      </c>
      <c r="C25" s="1">
        <v>13.63</v>
      </c>
      <c r="D25" s="3">
        <f t="shared" si="0"/>
        <v>146.735143066764</v>
      </c>
      <c r="E25" s="3" t="str">
        <f t="shared" si="1"/>
        <v>合格</v>
      </c>
      <c r="F25" s="1">
        <v>31.43</v>
      </c>
      <c r="G25" s="1">
        <v>22.78</v>
      </c>
      <c r="H25" s="3">
        <f t="shared" si="2"/>
        <v>137.971905179982</v>
      </c>
      <c r="I25" s="3" t="str">
        <f t="shared" si="3"/>
        <v>合格</v>
      </c>
      <c r="J25" s="1">
        <v>44.05</v>
      </c>
      <c r="K25" s="1">
        <v>36.35</v>
      </c>
      <c r="L25" s="3">
        <f t="shared" si="4"/>
        <v>121.182943603851</v>
      </c>
      <c r="M25" s="3" t="str">
        <f t="shared" si="5"/>
        <v>优秀</v>
      </c>
      <c r="N25" s="1">
        <v>121.6</v>
      </c>
      <c r="O25" s="1" t="s">
        <v>45</v>
      </c>
    </row>
    <row r="26" spans="1:15">
      <c r="A26" s="2" t="s">
        <v>46</v>
      </c>
      <c r="B26" s="1">
        <v>11.29</v>
      </c>
      <c r="C26" s="1">
        <v>14.99</v>
      </c>
      <c r="D26" s="3">
        <f t="shared" si="0"/>
        <v>75.3168779186124</v>
      </c>
      <c r="E26" s="3" t="str">
        <f t="shared" si="1"/>
        <v>合格</v>
      </c>
      <c r="F26" s="1">
        <v>27.11</v>
      </c>
      <c r="G26" s="1">
        <v>25.06</v>
      </c>
      <c r="H26" s="3">
        <f t="shared" si="2"/>
        <v>108.180367118915</v>
      </c>
      <c r="I26" s="3" t="str">
        <f t="shared" si="3"/>
        <v>合格</v>
      </c>
      <c r="J26" s="1">
        <v>61.46</v>
      </c>
      <c r="K26" s="1">
        <v>39.99</v>
      </c>
      <c r="L26" s="3">
        <f t="shared" si="4"/>
        <v>153.688422105526</v>
      </c>
      <c r="M26" s="3" t="str">
        <f t="shared" si="5"/>
        <v>优秀</v>
      </c>
      <c r="N26" s="1">
        <v>119.3</v>
      </c>
      <c r="O26" s="1" t="s">
        <v>12</v>
      </c>
    </row>
    <row r="27" spans="1:15">
      <c r="A27" s="2" t="s">
        <v>47</v>
      </c>
      <c r="B27" s="1">
        <v>0.7</v>
      </c>
      <c r="C27" s="1">
        <v>6.13</v>
      </c>
      <c r="D27" s="3">
        <f t="shared" si="0"/>
        <v>11.4192495921697</v>
      </c>
      <c r="E27" s="3" t="str">
        <f t="shared" si="1"/>
        <v>不合格</v>
      </c>
      <c r="F27" s="1">
        <v>3.02</v>
      </c>
      <c r="G27" s="1">
        <v>10.25</v>
      </c>
      <c r="H27" s="3">
        <f t="shared" si="2"/>
        <v>29.4634146341463</v>
      </c>
      <c r="I27" s="3" t="str">
        <f t="shared" si="3"/>
        <v>不合格</v>
      </c>
      <c r="J27" s="1">
        <v>9.51</v>
      </c>
      <c r="K27" s="1">
        <v>16.36</v>
      </c>
      <c r="L27" s="3">
        <f t="shared" si="4"/>
        <v>58.1295843520782</v>
      </c>
      <c r="M27" s="3" t="str">
        <f t="shared" si="5"/>
        <v>不合格</v>
      </c>
      <c r="N27" s="1">
        <v>48.2</v>
      </c>
      <c r="O27" s="1" t="s">
        <v>19</v>
      </c>
    </row>
    <row r="28" spans="1:15">
      <c r="A28" s="2" t="s">
        <v>48</v>
      </c>
      <c r="B28" s="1">
        <v>-7.1</v>
      </c>
      <c r="C28" s="1">
        <v>6.95</v>
      </c>
      <c r="D28" s="3">
        <f t="shared" si="0"/>
        <v>-102.158273381295</v>
      </c>
      <c r="E28" s="3" t="str">
        <f t="shared" si="1"/>
        <v>不合格</v>
      </c>
      <c r="F28" s="1">
        <v>-21.64</v>
      </c>
      <c r="G28" s="1">
        <v>11.62</v>
      </c>
      <c r="H28" s="3">
        <f t="shared" si="2"/>
        <v>-186.230636833046</v>
      </c>
      <c r="I28" s="3" t="str">
        <f t="shared" si="3"/>
        <v>不合格</v>
      </c>
      <c r="J28" s="1">
        <v>-54.05</v>
      </c>
      <c r="K28" s="1">
        <v>18.54</v>
      </c>
      <c r="L28" s="3">
        <f t="shared" si="4"/>
        <v>-291.531823085221</v>
      </c>
      <c r="M28" s="3" t="str">
        <f t="shared" si="5"/>
        <v>不合格</v>
      </c>
      <c r="N28" s="1">
        <v>-136.8</v>
      </c>
      <c r="O28" s="1" t="s">
        <v>28</v>
      </c>
    </row>
    <row r="29" spans="1:15">
      <c r="A29" s="2" t="s">
        <v>49</v>
      </c>
      <c r="B29" s="1">
        <v>0</v>
      </c>
      <c r="C29" s="1">
        <v>0</v>
      </c>
      <c r="D29" s="3">
        <v>0</v>
      </c>
      <c r="E29" s="3" t="str">
        <f t="shared" si="1"/>
        <v>不合格</v>
      </c>
      <c r="F29" s="1">
        <v>0</v>
      </c>
      <c r="G29" s="1">
        <v>0</v>
      </c>
      <c r="H29" s="3">
        <v>0</v>
      </c>
      <c r="I29" s="3" t="str">
        <f t="shared" si="3"/>
        <v>不合格</v>
      </c>
      <c r="J29" s="1">
        <v>0</v>
      </c>
      <c r="K29" s="1">
        <v>0</v>
      </c>
      <c r="L29" s="3">
        <v>0</v>
      </c>
      <c r="M29" s="3" t="str">
        <f t="shared" si="5"/>
        <v>不合格</v>
      </c>
      <c r="N29" s="1">
        <v>0</v>
      </c>
      <c r="O29" s="1" t="s">
        <v>19</v>
      </c>
    </row>
    <row r="30" spans="1:15">
      <c r="A30" s="2" t="s">
        <v>50</v>
      </c>
      <c r="B30" s="1">
        <v>8.39</v>
      </c>
      <c r="C30" s="1">
        <v>29.98</v>
      </c>
      <c r="D30" s="3">
        <f t="shared" ref="D30:D37" si="6">B30/C30*100</f>
        <v>27.9853235490327</v>
      </c>
      <c r="E30" s="3" t="str">
        <f t="shared" si="1"/>
        <v>不合格</v>
      </c>
      <c r="F30" s="1">
        <v>18.75</v>
      </c>
      <c r="G30" s="1">
        <v>50.12</v>
      </c>
      <c r="H30" s="3">
        <f t="shared" ref="H30:H36" si="7">F30/G30*100</f>
        <v>37.4102154828412</v>
      </c>
      <c r="I30" s="3" t="str">
        <f t="shared" si="3"/>
        <v>不合格</v>
      </c>
      <c r="J30" s="1">
        <v>22.39</v>
      </c>
      <c r="K30" s="1">
        <v>79.98</v>
      </c>
      <c r="L30" s="3">
        <f t="shared" ref="L30:L36" si="8">J30/K30*100</f>
        <v>27.9944986246562</v>
      </c>
      <c r="M30" s="3" t="str">
        <f t="shared" si="5"/>
        <v>不合格</v>
      </c>
      <c r="N30" s="1">
        <v>31</v>
      </c>
      <c r="O30" s="1" t="s">
        <v>19</v>
      </c>
    </row>
    <row r="31" spans="1:15">
      <c r="A31" s="2" t="s">
        <v>51</v>
      </c>
      <c r="B31" s="1">
        <v>26.98</v>
      </c>
      <c r="C31" s="1">
        <v>29.98</v>
      </c>
      <c r="D31" s="3">
        <f t="shared" si="6"/>
        <v>89.9933288859239</v>
      </c>
      <c r="E31" s="3" t="str">
        <f t="shared" si="1"/>
        <v>合格</v>
      </c>
      <c r="F31" s="1">
        <v>36.96</v>
      </c>
      <c r="G31" s="1">
        <v>50.12</v>
      </c>
      <c r="H31" s="3">
        <f t="shared" si="7"/>
        <v>73.7430167597765</v>
      </c>
      <c r="I31" s="3" t="str">
        <f t="shared" si="3"/>
        <v>合格</v>
      </c>
      <c r="J31" s="1">
        <v>35.01</v>
      </c>
      <c r="K31" s="1">
        <v>79.97</v>
      </c>
      <c r="L31" s="3">
        <f t="shared" si="8"/>
        <v>43.7789170939102</v>
      </c>
      <c r="M31" s="3" t="str">
        <f t="shared" si="5"/>
        <v>不合格</v>
      </c>
      <c r="N31" s="1">
        <v>84.6</v>
      </c>
      <c r="O31" s="1" t="s">
        <v>12</v>
      </c>
    </row>
    <row r="32" spans="1:15">
      <c r="A32" s="2" t="s">
        <v>52</v>
      </c>
      <c r="B32" s="1">
        <v>9.38</v>
      </c>
      <c r="C32" s="1">
        <v>13.63</v>
      </c>
      <c r="D32" s="3">
        <f t="shared" si="6"/>
        <v>68.8187820983126</v>
      </c>
      <c r="E32" s="3" t="str">
        <f t="shared" si="1"/>
        <v>合格</v>
      </c>
      <c r="F32" s="1">
        <v>22.18</v>
      </c>
      <c r="G32" s="1">
        <v>22.78</v>
      </c>
      <c r="H32" s="3">
        <f t="shared" si="7"/>
        <v>97.3661106233538</v>
      </c>
      <c r="I32" s="3" t="str">
        <f t="shared" si="3"/>
        <v>合格</v>
      </c>
      <c r="J32" s="1">
        <v>47.93</v>
      </c>
      <c r="K32" s="1">
        <v>36.35</v>
      </c>
      <c r="L32" s="3">
        <f t="shared" si="8"/>
        <v>131.856946354883</v>
      </c>
      <c r="M32" s="3" t="str">
        <f t="shared" si="5"/>
        <v>优秀</v>
      </c>
      <c r="N32" s="1">
        <v>100.6</v>
      </c>
      <c r="O32" s="1" t="s">
        <v>12</v>
      </c>
    </row>
    <row r="33" spans="1:15">
      <c r="A33" s="2" t="s">
        <v>53</v>
      </c>
      <c r="B33" s="1">
        <v>14.82</v>
      </c>
      <c r="C33" s="1">
        <v>27.25</v>
      </c>
      <c r="D33" s="3">
        <f t="shared" si="6"/>
        <v>54.3853211009174</v>
      </c>
      <c r="E33" s="3" t="str">
        <f t="shared" si="1"/>
        <v>不合格</v>
      </c>
      <c r="F33" s="1">
        <v>26.97</v>
      </c>
      <c r="G33" s="1">
        <v>45.57</v>
      </c>
      <c r="H33" s="3">
        <f t="shared" si="7"/>
        <v>59.1836734693878</v>
      </c>
      <c r="I33" s="3" t="str">
        <f t="shared" si="3"/>
        <v>不合格</v>
      </c>
      <c r="J33" s="1">
        <v>43.12</v>
      </c>
      <c r="K33" s="1">
        <v>72.71</v>
      </c>
      <c r="L33" s="3">
        <f t="shared" si="8"/>
        <v>59.304084720121</v>
      </c>
      <c r="M33" s="3" t="str">
        <f t="shared" si="5"/>
        <v>不合格</v>
      </c>
      <c r="N33" s="1">
        <v>53.6</v>
      </c>
      <c r="O33" s="1" t="s">
        <v>19</v>
      </c>
    </row>
    <row r="34" spans="1:15">
      <c r="A34" s="2" t="s">
        <v>54</v>
      </c>
      <c r="B34" s="1">
        <v>3.68</v>
      </c>
      <c r="C34" s="1">
        <v>14.54</v>
      </c>
      <c r="D34" s="3">
        <f t="shared" si="6"/>
        <v>25.3094910591472</v>
      </c>
      <c r="E34" s="3" t="str">
        <f t="shared" si="1"/>
        <v>不合格</v>
      </c>
      <c r="F34" s="1">
        <v>-1.47</v>
      </c>
      <c r="G34" s="1">
        <v>24.3</v>
      </c>
      <c r="H34" s="3">
        <f t="shared" si="7"/>
        <v>-6.04938271604938</v>
      </c>
      <c r="I34" s="3" t="str">
        <f t="shared" si="3"/>
        <v>不合格</v>
      </c>
      <c r="J34" s="1">
        <v>-19.27</v>
      </c>
      <c r="K34" s="1">
        <v>38.77</v>
      </c>
      <c r="L34" s="3">
        <f t="shared" si="8"/>
        <v>-49.7033789012123</v>
      </c>
      <c r="M34" s="3" t="str">
        <f t="shared" si="5"/>
        <v>不合格</v>
      </c>
      <c r="N34" s="4" t="s">
        <v>55</v>
      </c>
      <c r="O34" s="1" t="s">
        <v>28</v>
      </c>
    </row>
    <row r="35" spans="1:15">
      <c r="A35" s="2" t="s">
        <v>56</v>
      </c>
      <c r="B35" s="1">
        <v>13.59</v>
      </c>
      <c r="C35" s="1">
        <v>45.42</v>
      </c>
      <c r="D35" s="3">
        <f t="shared" si="6"/>
        <v>29.9207397622193</v>
      </c>
      <c r="E35" s="3" t="str">
        <f t="shared" si="1"/>
        <v>不合格</v>
      </c>
      <c r="F35" s="1">
        <v>19.51</v>
      </c>
      <c r="G35" s="1">
        <v>75.94</v>
      </c>
      <c r="H35" s="3">
        <f t="shared" si="7"/>
        <v>25.6913352646826</v>
      </c>
      <c r="I35" s="3" t="str">
        <f t="shared" si="3"/>
        <v>不合格</v>
      </c>
      <c r="J35" s="1">
        <v>15.04</v>
      </c>
      <c r="K35" s="1">
        <v>121.17</v>
      </c>
      <c r="L35" s="3">
        <f t="shared" si="8"/>
        <v>12.4123132788644</v>
      </c>
      <c r="M35" s="3" t="str">
        <f t="shared" si="5"/>
        <v>不合格</v>
      </c>
      <c r="N35" s="1">
        <v>19.8</v>
      </c>
      <c r="O35" s="1" t="s">
        <v>19</v>
      </c>
    </row>
    <row r="36" spans="1:15">
      <c r="A36" s="2" t="s">
        <v>57</v>
      </c>
      <c r="B36" s="1">
        <v>16.58</v>
      </c>
      <c r="C36" s="1">
        <v>45.42</v>
      </c>
      <c r="D36" s="3">
        <f t="shared" si="6"/>
        <v>36.5037428445619</v>
      </c>
      <c r="E36" s="3" t="str">
        <f t="shared" si="1"/>
        <v>不合格</v>
      </c>
      <c r="F36" s="1">
        <v>23.57</v>
      </c>
      <c r="G36" s="1">
        <v>75.94</v>
      </c>
      <c r="H36" s="3">
        <f t="shared" si="7"/>
        <v>31.0376613115618</v>
      </c>
      <c r="I36" s="3" t="str">
        <f t="shared" si="3"/>
        <v>不合格</v>
      </c>
      <c r="J36" s="1">
        <v>17.68</v>
      </c>
      <c r="K36" s="1">
        <v>121.16</v>
      </c>
      <c r="L36" s="3">
        <f t="shared" si="8"/>
        <v>14.5922746781116</v>
      </c>
      <c r="M36" s="3" t="str">
        <f t="shared" si="5"/>
        <v>不合格</v>
      </c>
      <c r="N36" s="1">
        <v>24.1</v>
      </c>
      <c r="O36" s="1" t="s">
        <v>19</v>
      </c>
    </row>
    <row r="37" spans="1:15">
      <c r="A37" s="2" t="s">
        <v>58</v>
      </c>
      <c r="B37" s="1">
        <v>29.82</v>
      </c>
      <c r="C37" s="1">
        <v>27.25</v>
      </c>
      <c r="D37" s="3">
        <f t="shared" si="6"/>
        <v>109.43119266055</v>
      </c>
      <c r="E37" s="3" t="str">
        <f t="shared" ref="E37:E53" si="9">IF(D37&gt;60,"合格","不合格")</f>
        <v>合格</v>
      </c>
      <c r="F37" s="1">
        <v>40.2</v>
      </c>
      <c r="G37" s="1">
        <v>45.57</v>
      </c>
      <c r="H37" s="3">
        <f t="shared" ref="H37:H53" si="10">F37/G37*100</f>
        <v>88.2159315339039</v>
      </c>
      <c r="I37" s="3" t="str">
        <f t="shared" ref="I37:I53" si="11">IF(H37&gt;=60,"合格","不合格")</f>
        <v>合格</v>
      </c>
      <c r="J37" s="1">
        <v>24.71</v>
      </c>
      <c r="K37" s="1">
        <v>72.7</v>
      </c>
      <c r="L37" s="3">
        <f t="shared" ref="L37:L53" si="12">J37/K37*100</f>
        <v>33.9889958734525</v>
      </c>
      <c r="M37" s="3" t="str">
        <f t="shared" ref="M37:M53" si="13">IF(L37&lt;60,"不合格",IF(L37&lt;70,"合格",IF(L37&lt;80,"中等",IF(L37&lt;90,"良好",IF(L37&lt;1000,"优秀",FALSE)))))</f>
        <v>不合格</v>
      </c>
      <c r="N37" s="1">
        <v>64.9</v>
      </c>
      <c r="O37" s="1" t="s">
        <v>17</v>
      </c>
    </row>
    <row r="38" spans="1:15">
      <c r="A38" s="2" t="s">
        <v>59</v>
      </c>
      <c r="B38" s="1">
        <v>14.83</v>
      </c>
      <c r="C38" s="1">
        <v>14.54</v>
      </c>
      <c r="D38" s="3">
        <f t="shared" ref="D38:D53" si="14">B38/C38*100</f>
        <v>101.994497936726</v>
      </c>
      <c r="E38" s="3" t="str">
        <f t="shared" si="9"/>
        <v>合格</v>
      </c>
      <c r="F38" s="1">
        <v>24.83</v>
      </c>
      <c r="G38" s="1">
        <v>24.3</v>
      </c>
      <c r="H38" s="3">
        <f t="shared" si="10"/>
        <v>102.181069958848</v>
      </c>
      <c r="I38" s="3" t="str">
        <f t="shared" si="11"/>
        <v>合格</v>
      </c>
      <c r="J38" s="1">
        <v>41.99</v>
      </c>
      <c r="K38" s="1">
        <v>38.78</v>
      </c>
      <c r="L38" s="3">
        <f t="shared" si="12"/>
        <v>108.277462609593</v>
      </c>
      <c r="M38" s="3" t="str">
        <f t="shared" si="13"/>
        <v>优秀</v>
      </c>
      <c r="N38" s="1">
        <v>128.9</v>
      </c>
      <c r="O38" s="1" t="s">
        <v>12</v>
      </c>
    </row>
    <row r="39" spans="1:15">
      <c r="A39" s="2" t="s">
        <v>60</v>
      </c>
      <c r="B39" s="1">
        <v>28.76</v>
      </c>
      <c r="C39" s="1">
        <v>28.62</v>
      </c>
      <c r="D39" s="3">
        <f t="shared" si="14"/>
        <v>100.489168413697</v>
      </c>
      <c r="E39" s="3" t="str">
        <f t="shared" si="9"/>
        <v>合格</v>
      </c>
      <c r="F39" s="1">
        <v>46.09</v>
      </c>
      <c r="G39" s="1">
        <v>47.85</v>
      </c>
      <c r="H39" s="3">
        <f t="shared" si="10"/>
        <v>96.3218390804598</v>
      </c>
      <c r="I39" s="3" t="str">
        <f t="shared" si="11"/>
        <v>合格</v>
      </c>
      <c r="J39" s="1">
        <v>53.7</v>
      </c>
      <c r="K39" s="1">
        <v>76.34</v>
      </c>
      <c r="L39" s="3">
        <f t="shared" si="12"/>
        <v>70.3432014671208</v>
      </c>
      <c r="M39" s="3" t="str">
        <f t="shared" si="13"/>
        <v>中等</v>
      </c>
      <c r="N39" s="1">
        <v>79.7</v>
      </c>
      <c r="O39" s="1" t="s">
        <v>31</v>
      </c>
    </row>
    <row r="40" spans="1:15">
      <c r="A40" s="2" t="s">
        <v>61</v>
      </c>
      <c r="B40" s="1">
        <v>17.74</v>
      </c>
      <c r="C40" s="1">
        <v>28.62</v>
      </c>
      <c r="D40" s="3">
        <f t="shared" si="14"/>
        <v>61.9846261355695</v>
      </c>
      <c r="E40" s="3" t="str">
        <f t="shared" si="9"/>
        <v>合格</v>
      </c>
      <c r="F40" s="1">
        <v>11.52</v>
      </c>
      <c r="G40" s="1">
        <v>47.84</v>
      </c>
      <c r="H40" s="3">
        <f t="shared" si="10"/>
        <v>24.0802675585284</v>
      </c>
      <c r="I40" s="3" t="str">
        <f t="shared" si="11"/>
        <v>不合格</v>
      </c>
      <c r="J40" s="1">
        <v>-4.48</v>
      </c>
      <c r="K40" s="1">
        <v>76.34</v>
      </c>
      <c r="L40" s="3">
        <f t="shared" si="12"/>
        <v>-5.8684831019125</v>
      </c>
      <c r="M40" s="3" t="str">
        <f t="shared" si="13"/>
        <v>不合格</v>
      </c>
      <c r="N40" s="1">
        <v>28.6</v>
      </c>
      <c r="O40" s="1" t="s">
        <v>19</v>
      </c>
    </row>
    <row r="41" spans="1:15">
      <c r="A41" s="2" t="s">
        <v>62</v>
      </c>
      <c r="B41" s="1">
        <v>12.64</v>
      </c>
      <c r="C41" s="1">
        <v>28.62</v>
      </c>
      <c r="D41" s="3">
        <f t="shared" si="14"/>
        <v>44.1649196366178</v>
      </c>
      <c r="E41" s="3" t="str">
        <f t="shared" si="9"/>
        <v>不合格</v>
      </c>
      <c r="F41" s="1">
        <v>17.93</v>
      </c>
      <c r="G41" s="1">
        <v>47.85</v>
      </c>
      <c r="H41" s="3">
        <f t="shared" si="10"/>
        <v>37.4712643678161</v>
      </c>
      <c r="I41" s="3" t="str">
        <f t="shared" si="11"/>
        <v>不合格</v>
      </c>
      <c r="J41" s="1">
        <v>-12.76</v>
      </c>
      <c r="K41" s="1">
        <v>76.33</v>
      </c>
      <c r="L41" s="3">
        <f t="shared" si="12"/>
        <v>-16.7168872003144</v>
      </c>
      <c r="M41" s="3" t="str">
        <f t="shared" si="13"/>
        <v>不合格</v>
      </c>
      <c r="N41" s="1">
        <v>9.3</v>
      </c>
      <c r="O41" s="1" t="s">
        <v>19</v>
      </c>
    </row>
    <row r="42" spans="1:15">
      <c r="A42" s="2" t="s">
        <v>63</v>
      </c>
      <c r="B42" s="1">
        <v>10.54</v>
      </c>
      <c r="C42" s="1">
        <v>28.62</v>
      </c>
      <c r="D42" s="3">
        <f t="shared" si="14"/>
        <v>36.827393431167</v>
      </c>
      <c r="E42" s="3" t="str">
        <f t="shared" si="9"/>
        <v>不合格</v>
      </c>
      <c r="F42" s="1">
        <v>14.87</v>
      </c>
      <c r="G42" s="1">
        <v>47.85</v>
      </c>
      <c r="H42" s="3">
        <f t="shared" si="10"/>
        <v>31.0762800417973</v>
      </c>
      <c r="I42" s="3" t="str">
        <f t="shared" si="11"/>
        <v>不合格</v>
      </c>
      <c r="J42" s="1">
        <v>-27.27</v>
      </c>
      <c r="K42" s="1">
        <v>76.34</v>
      </c>
      <c r="L42" s="3">
        <f t="shared" si="12"/>
        <v>-35.7217710243647</v>
      </c>
      <c r="M42" s="3" t="str">
        <f t="shared" si="13"/>
        <v>不合格</v>
      </c>
      <c r="N42" s="4" t="s">
        <v>64</v>
      </c>
      <c r="O42" s="1" t="s">
        <v>28</v>
      </c>
    </row>
    <row r="43" spans="1:15">
      <c r="A43" s="2" t="s">
        <v>65</v>
      </c>
      <c r="B43" s="1">
        <v>3.85</v>
      </c>
      <c r="C43" s="1">
        <v>29.07</v>
      </c>
      <c r="D43" s="3">
        <f t="shared" si="14"/>
        <v>13.2438940488476</v>
      </c>
      <c r="E43" s="3" t="str">
        <f t="shared" si="9"/>
        <v>不合格</v>
      </c>
      <c r="F43" s="1">
        <v>48.68</v>
      </c>
      <c r="G43" s="1">
        <v>48.6</v>
      </c>
      <c r="H43" s="3">
        <f t="shared" si="10"/>
        <v>100.164609053498</v>
      </c>
      <c r="I43" s="3" t="str">
        <f t="shared" si="11"/>
        <v>合格</v>
      </c>
      <c r="J43" s="1">
        <v>192.45</v>
      </c>
      <c r="K43" s="1">
        <v>77.54</v>
      </c>
      <c r="L43" s="3">
        <f t="shared" si="12"/>
        <v>248.194480268249</v>
      </c>
      <c r="M43" s="3" t="str">
        <f t="shared" si="13"/>
        <v>优秀</v>
      </c>
      <c r="N43" s="1">
        <v>201.2</v>
      </c>
      <c r="O43" s="1" t="s">
        <v>12</v>
      </c>
    </row>
    <row r="44" spans="1:15">
      <c r="A44" s="2" t="s">
        <v>66</v>
      </c>
      <c r="B44" s="1">
        <v>8.62</v>
      </c>
      <c r="C44" s="1">
        <v>47.69</v>
      </c>
      <c r="D44" s="3">
        <f t="shared" si="14"/>
        <v>18.0750681484588</v>
      </c>
      <c r="E44" s="3" t="str">
        <f t="shared" si="9"/>
        <v>不合格</v>
      </c>
      <c r="F44" s="1">
        <v>15.7</v>
      </c>
      <c r="G44" s="1">
        <v>79.74</v>
      </c>
      <c r="H44" s="3">
        <f t="shared" si="10"/>
        <v>19.6889892149486</v>
      </c>
      <c r="I44" s="3" t="str">
        <f t="shared" si="11"/>
        <v>不合格</v>
      </c>
      <c r="J44" s="1">
        <v>16.92</v>
      </c>
      <c r="K44" s="1">
        <v>127.23</v>
      </c>
      <c r="L44" s="3">
        <f t="shared" si="12"/>
        <v>13.2987502947418</v>
      </c>
      <c r="M44" s="3" t="str">
        <f t="shared" si="13"/>
        <v>不合格</v>
      </c>
      <c r="N44" s="1">
        <v>13.6</v>
      </c>
      <c r="O44" s="1" t="s">
        <v>19</v>
      </c>
    </row>
    <row r="45" spans="1:15">
      <c r="A45" s="2" t="s">
        <v>67</v>
      </c>
      <c r="B45" s="1">
        <v>28.05</v>
      </c>
      <c r="C45" s="1">
        <v>29.98</v>
      </c>
      <c r="D45" s="3">
        <f t="shared" si="14"/>
        <v>93.5623749166111</v>
      </c>
      <c r="E45" s="3" t="str">
        <f t="shared" si="9"/>
        <v>合格</v>
      </c>
      <c r="F45" s="1">
        <v>50.05</v>
      </c>
      <c r="G45" s="1">
        <v>50.13</v>
      </c>
      <c r="H45" s="3">
        <f t="shared" si="10"/>
        <v>99.8404149212049</v>
      </c>
      <c r="I45" s="3" t="str">
        <f t="shared" si="11"/>
        <v>合格</v>
      </c>
      <c r="J45" s="1">
        <v>62.79</v>
      </c>
      <c r="K45" s="1">
        <v>79.99</v>
      </c>
      <c r="L45" s="3">
        <f t="shared" si="12"/>
        <v>78.4973121640205</v>
      </c>
      <c r="M45" s="3" t="str">
        <f t="shared" si="13"/>
        <v>中等</v>
      </c>
      <c r="N45" s="1">
        <v>85.3</v>
      </c>
      <c r="O45" s="1" t="s">
        <v>12</v>
      </c>
    </row>
    <row r="46" spans="1:15">
      <c r="A46" s="2" t="s">
        <v>68</v>
      </c>
      <c r="B46" s="1">
        <v>38.84</v>
      </c>
      <c r="C46" s="1">
        <v>29.98</v>
      </c>
      <c r="D46" s="3">
        <f t="shared" si="14"/>
        <v>129.553035356905</v>
      </c>
      <c r="E46" s="3" t="str">
        <f t="shared" si="9"/>
        <v>合格</v>
      </c>
      <c r="F46" s="1">
        <v>88.39</v>
      </c>
      <c r="G46" s="1">
        <v>50.12</v>
      </c>
      <c r="H46" s="3">
        <f t="shared" si="10"/>
        <v>176.356743814844</v>
      </c>
      <c r="I46" s="3" t="str">
        <f t="shared" si="11"/>
        <v>合格</v>
      </c>
      <c r="J46" s="1">
        <v>167.35</v>
      </c>
      <c r="K46" s="1">
        <v>79.97</v>
      </c>
      <c r="L46" s="3">
        <f t="shared" si="12"/>
        <v>209.265974740528</v>
      </c>
      <c r="M46" s="3" t="str">
        <f t="shared" si="13"/>
        <v>优秀</v>
      </c>
      <c r="N46" s="1">
        <v>163.3</v>
      </c>
      <c r="O46" s="1" t="s">
        <v>12</v>
      </c>
    </row>
    <row r="47" spans="1:15">
      <c r="A47" s="2" t="s">
        <v>69</v>
      </c>
      <c r="B47" s="1">
        <v>34.84</v>
      </c>
      <c r="C47" s="1">
        <v>29.98</v>
      </c>
      <c r="D47" s="3">
        <f t="shared" si="14"/>
        <v>116.210807204803</v>
      </c>
      <c r="E47" s="3" t="str">
        <f t="shared" si="9"/>
        <v>合格</v>
      </c>
      <c r="F47" s="1">
        <v>66.86</v>
      </c>
      <c r="G47" s="1">
        <v>50.12</v>
      </c>
      <c r="H47" s="3">
        <f t="shared" si="10"/>
        <v>133.399840383081</v>
      </c>
      <c r="I47" s="3" t="str">
        <f t="shared" si="11"/>
        <v>合格</v>
      </c>
      <c r="J47" s="1">
        <v>145.81</v>
      </c>
      <c r="K47" s="1">
        <v>79.97</v>
      </c>
      <c r="L47" s="3">
        <f t="shared" si="12"/>
        <v>182.330874077779</v>
      </c>
      <c r="M47" s="3" t="str">
        <f t="shared" si="13"/>
        <v>优秀</v>
      </c>
      <c r="N47" s="1">
        <v>135.2</v>
      </c>
      <c r="O47" s="1" t="s">
        <v>12</v>
      </c>
    </row>
    <row r="48" spans="1:15">
      <c r="A48" s="2" t="s">
        <v>70</v>
      </c>
      <c r="B48" s="1">
        <v>15.77</v>
      </c>
      <c r="C48" s="1">
        <v>29.98</v>
      </c>
      <c r="D48" s="3">
        <f t="shared" si="14"/>
        <v>52.6017344896598</v>
      </c>
      <c r="E48" s="3" t="str">
        <f t="shared" si="9"/>
        <v>不合格</v>
      </c>
      <c r="F48" s="1">
        <v>30.61</v>
      </c>
      <c r="G48" s="1">
        <v>50.13</v>
      </c>
      <c r="H48" s="3">
        <f t="shared" si="10"/>
        <v>61.0612407739876</v>
      </c>
      <c r="I48" s="3" t="str">
        <f t="shared" si="11"/>
        <v>合格</v>
      </c>
      <c r="J48" s="1">
        <v>69.27</v>
      </c>
      <c r="K48" s="1">
        <v>79.98</v>
      </c>
      <c r="L48" s="3">
        <f t="shared" si="12"/>
        <v>86.609152288072</v>
      </c>
      <c r="M48" s="3" t="str">
        <f t="shared" si="13"/>
        <v>良好</v>
      </c>
      <c r="N48" s="1">
        <v>64.4</v>
      </c>
      <c r="O48" s="1" t="s">
        <v>17</v>
      </c>
    </row>
    <row r="49" spans="1:15">
      <c r="A49" s="2" t="s">
        <v>71</v>
      </c>
      <c r="B49" s="1">
        <v>20.74</v>
      </c>
      <c r="C49" s="1">
        <v>28.84</v>
      </c>
      <c r="D49" s="3">
        <f t="shared" si="14"/>
        <v>71.9140083217753</v>
      </c>
      <c r="E49" s="3" t="str">
        <f t="shared" si="9"/>
        <v>合格</v>
      </c>
      <c r="F49" s="1">
        <v>50.92</v>
      </c>
      <c r="G49" s="1">
        <v>48.23</v>
      </c>
      <c r="H49" s="3">
        <f t="shared" si="10"/>
        <v>105.577441426498</v>
      </c>
      <c r="I49" s="3" t="str">
        <f t="shared" si="11"/>
        <v>合格</v>
      </c>
      <c r="J49" s="1">
        <v>122.84</v>
      </c>
      <c r="K49" s="1">
        <v>76.95</v>
      </c>
      <c r="L49" s="3">
        <f t="shared" si="12"/>
        <v>159.636127355426</v>
      </c>
      <c r="M49" s="3" t="str">
        <f t="shared" si="13"/>
        <v>优秀</v>
      </c>
      <c r="N49" s="1">
        <v>119.3</v>
      </c>
      <c r="O49" s="1" t="s">
        <v>12</v>
      </c>
    </row>
    <row r="50" spans="1:15">
      <c r="A50" s="2" t="s">
        <v>72</v>
      </c>
      <c r="B50" s="1">
        <v>13.19</v>
      </c>
      <c r="C50" s="1">
        <v>28.84</v>
      </c>
      <c r="D50" s="3">
        <f t="shared" si="14"/>
        <v>45.7350901525659</v>
      </c>
      <c r="E50" s="3" t="str">
        <f t="shared" si="9"/>
        <v>不合格</v>
      </c>
      <c r="F50" s="1">
        <v>29.42</v>
      </c>
      <c r="G50" s="1">
        <v>48.22</v>
      </c>
      <c r="H50" s="3">
        <f t="shared" si="10"/>
        <v>61.0120282040647</v>
      </c>
      <c r="I50" s="3" t="str">
        <f t="shared" si="11"/>
        <v>合格</v>
      </c>
      <c r="J50" s="1">
        <v>59.64</v>
      </c>
      <c r="K50" s="1">
        <v>76.94</v>
      </c>
      <c r="L50" s="3">
        <f t="shared" si="12"/>
        <v>77.5149467117234</v>
      </c>
      <c r="M50" s="3" t="str">
        <f t="shared" si="13"/>
        <v>中等</v>
      </c>
      <c r="N50" s="1">
        <v>60.6</v>
      </c>
      <c r="O50" s="1" t="s">
        <v>17</v>
      </c>
    </row>
    <row r="51" spans="1:15">
      <c r="A51" s="2" t="s">
        <v>73</v>
      </c>
      <c r="B51" s="1">
        <v>14.06</v>
      </c>
      <c r="C51" s="1">
        <v>28.62</v>
      </c>
      <c r="D51" s="3">
        <f t="shared" si="14"/>
        <v>49.1264849755416</v>
      </c>
      <c r="E51" s="3" t="str">
        <f t="shared" si="9"/>
        <v>不合格</v>
      </c>
      <c r="F51" s="1">
        <v>56.2</v>
      </c>
      <c r="G51" s="1">
        <v>47.85</v>
      </c>
      <c r="H51" s="3">
        <f t="shared" si="10"/>
        <v>117.450365726228</v>
      </c>
      <c r="I51" s="3" t="str">
        <f t="shared" si="11"/>
        <v>合格</v>
      </c>
      <c r="J51" s="1">
        <v>131.68</v>
      </c>
      <c r="K51" s="1">
        <v>76.34</v>
      </c>
      <c r="L51" s="3">
        <f t="shared" si="12"/>
        <v>172.491485459785</v>
      </c>
      <c r="M51" s="3" t="str">
        <f t="shared" si="13"/>
        <v>优秀</v>
      </c>
      <c r="N51" s="1">
        <v>132</v>
      </c>
      <c r="O51" s="1" t="s">
        <v>12</v>
      </c>
    </row>
    <row r="52" spans="1:15">
      <c r="A52" s="2" t="s">
        <v>74</v>
      </c>
      <c r="B52" s="1">
        <v>-1.16</v>
      </c>
      <c r="C52" s="1">
        <v>31.8</v>
      </c>
      <c r="D52" s="3">
        <f t="shared" si="14"/>
        <v>-3.64779874213836</v>
      </c>
      <c r="E52" s="3" t="str">
        <f t="shared" si="9"/>
        <v>不合格</v>
      </c>
      <c r="F52" s="1">
        <v>10.52</v>
      </c>
      <c r="G52" s="1">
        <v>53.16</v>
      </c>
      <c r="H52" s="3">
        <f t="shared" si="10"/>
        <v>19.7893152746426</v>
      </c>
      <c r="I52" s="3" t="str">
        <f t="shared" si="11"/>
        <v>不合格</v>
      </c>
      <c r="J52" s="1">
        <v>40.46</v>
      </c>
      <c r="K52" s="1">
        <v>84.82</v>
      </c>
      <c r="L52" s="3">
        <f t="shared" si="12"/>
        <v>47.7010139118133</v>
      </c>
      <c r="M52" s="3" t="str">
        <f t="shared" si="13"/>
        <v>不合格</v>
      </c>
      <c r="N52" s="1">
        <v>38.5</v>
      </c>
      <c r="O52" s="1" t="s">
        <v>19</v>
      </c>
    </row>
    <row r="53" spans="1:15">
      <c r="A53" s="2" t="s">
        <v>75</v>
      </c>
      <c r="B53" s="1">
        <v>0.37</v>
      </c>
      <c r="C53" s="1">
        <v>62.77</v>
      </c>
      <c r="D53" s="3">
        <f t="shared" si="14"/>
        <v>0.58945356061813</v>
      </c>
      <c r="E53" s="3" t="str">
        <f t="shared" si="9"/>
        <v>不合格</v>
      </c>
      <c r="F53" s="1">
        <v>17.64</v>
      </c>
      <c r="G53" s="1">
        <v>104.39</v>
      </c>
      <c r="H53" s="3">
        <f t="shared" si="10"/>
        <v>16.8981703228279</v>
      </c>
      <c r="I53" s="3" t="str">
        <f t="shared" si="11"/>
        <v>不合格</v>
      </c>
      <c r="J53" s="1">
        <v>131.81</v>
      </c>
      <c r="K53" s="1">
        <v>179.34</v>
      </c>
      <c r="L53" s="3">
        <f t="shared" si="12"/>
        <v>73.4972677595628</v>
      </c>
      <c r="M53" s="3" t="str">
        <f t="shared" si="13"/>
        <v>中等</v>
      </c>
      <c r="N53" s="1">
        <v>73.9</v>
      </c>
      <c r="O53" s="1" t="s">
        <v>31</v>
      </c>
    </row>
    <row r="54" spans="2:11">
      <c r="B54" s="1"/>
      <c r="C54" s="1"/>
      <c r="F54" s="1"/>
      <c r="G54" s="1"/>
      <c r="J54" s="1"/>
      <c r="K54" s="1"/>
    </row>
    <row r="55" spans="2:11">
      <c r="B55" s="1"/>
      <c r="C55" s="1"/>
      <c r="F55" s="1"/>
      <c r="G55" s="1"/>
      <c r="J55" s="1"/>
      <c r="K55" s="1"/>
    </row>
    <row r="56" spans="2:11">
      <c r="B56" s="1"/>
      <c r="C56" s="1"/>
      <c r="F56" s="1"/>
      <c r="G56" s="1"/>
      <c r="J56" s="1"/>
      <c r="K56" s="1"/>
    </row>
    <row r="57" spans="2:11">
      <c r="B57" s="1"/>
      <c r="C57" s="1"/>
      <c r="F57" s="1"/>
      <c r="G57" s="1"/>
      <c r="J57" s="1"/>
      <c r="K57" s="1"/>
    </row>
    <row r="58" spans="2:11">
      <c r="B58" s="1"/>
      <c r="C58" s="1"/>
      <c r="F58" s="1"/>
      <c r="G58" s="1"/>
      <c r="J58" s="1"/>
      <c r="K58" s="1"/>
    </row>
    <row r="59" spans="2:11">
      <c r="B59" s="1"/>
      <c r="C59" s="1"/>
      <c r="F59" s="1"/>
      <c r="G59" s="1"/>
      <c r="J59" s="1"/>
      <c r="K59" s="1"/>
    </row>
    <row r="60" spans="2:11">
      <c r="B60" s="1"/>
      <c r="C60" s="1"/>
      <c r="F60" s="1"/>
      <c r="G60" s="1"/>
      <c r="J60" s="1"/>
      <c r="K60" s="1"/>
    </row>
    <row r="61" spans="2:11">
      <c r="B61" s="1"/>
      <c r="C61" s="1"/>
      <c r="F61" s="1"/>
      <c r="G61" s="1"/>
      <c r="J61" s="1"/>
      <c r="K61" s="1"/>
    </row>
    <row r="62" spans="2:11">
      <c r="B62" s="1"/>
      <c r="C62" s="1"/>
      <c r="F62" s="1"/>
      <c r="G62" s="1"/>
      <c r="J62" s="1"/>
      <c r="K62" s="1"/>
    </row>
    <row r="63" spans="2:11">
      <c r="B63" s="1"/>
      <c r="C63" s="1"/>
      <c r="F63" s="1"/>
      <c r="G63" s="1"/>
      <c r="J63" s="1"/>
      <c r="K63" s="1"/>
    </row>
    <row r="64" spans="2:11">
      <c r="B64" s="1"/>
      <c r="C64" s="1"/>
      <c r="F64" s="1"/>
      <c r="G64" s="1"/>
      <c r="J64" s="1"/>
      <c r="K64" s="1"/>
    </row>
    <row r="65" spans="2:11">
      <c r="B65" s="1"/>
      <c r="C65" s="1"/>
      <c r="F65" s="1"/>
      <c r="G65" s="1"/>
      <c r="J65" s="1"/>
      <c r="K65" s="1"/>
    </row>
    <row r="66" spans="2:11">
      <c r="B66" s="1"/>
      <c r="C66" s="1"/>
      <c r="F66" s="1"/>
      <c r="G66" s="1"/>
      <c r="J66" s="1"/>
      <c r="K66" s="1"/>
    </row>
    <row r="67" spans="2:11">
      <c r="B67" s="1"/>
      <c r="C67" s="1"/>
      <c r="F67" s="1"/>
      <c r="G67" s="1"/>
      <c r="J67" s="1"/>
      <c r="K67" s="1"/>
    </row>
    <row r="68" spans="2:11">
      <c r="B68" s="1"/>
      <c r="C68" s="1"/>
      <c r="F68" s="1"/>
      <c r="G68" s="1"/>
      <c r="J68" s="1"/>
      <c r="K68" s="1"/>
    </row>
    <row r="69" spans="2:11">
      <c r="B69" s="1"/>
      <c r="C69" s="1"/>
      <c r="F69" s="1"/>
      <c r="G69" s="1"/>
      <c r="J69" s="1"/>
      <c r="K69" s="1"/>
    </row>
    <row r="70" spans="2:11">
      <c r="B70" s="1"/>
      <c r="C70" s="1"/>
      <c r="F70" s="1"/>
      <c r="G70" s="1"/>
      <c r="J70" s="1"/>
      <c r="K70" s="1"/>
    </row>
    <row r="71" spans="2:11">
      <c r="B71" s="1"/>
      <c r="C71" s="1"/>
      <c r="F71" s="1"/>
      <c r="G71" s="1"/>
      <c r="J71" s="1"/>
      <c r="K71" s="1"/>
    </row>
    <row r="72" spans="2:11">
      <c r="B72" s="1"/>
      <c r="C72" s="1"/>
      <c r="F72" s="1"/>
      <c r="G72" s="1"/>
      <c r="J72" s="1"/>
      <c r="K72" s="1"/>
    </row>
    <row r="73" spans="2:11">
      <c r="B73" s="1"/>
      <c r="C73" s="1"/>
      <c r="F73" s="1"/>
      <c r="G73" s="1"/>
      <c r="J73" s="1"/>
      <c r="K73" s="1"/>
    </row>
    <row r="74" spans="2:11">
      <c r="B74" s="1"/>
      <c r="C74" s="1"/>
      <c r="F74" s="1"/>
      <c r="G74" s="1"/>
      <c r="J74" s="1"/>
      <c r="K74" s="1"/>
    </row>
    <row r="75" spans="2:11">
      <c r="B75" s="1"/>
      <c r="C75" s="1"/>
      <c r="F75" s="1"/>
      <c r="G75" s="1"/>
      <c r="J75" s="1"/>
      <c r="K75" s="1"/>
    </row>
    <row r="76" spans="2:11">
      <c r="B76" s="1"/>
      <c r="C76" s="1"/>
      <c r="F76" s="1"/>
      <c r="G76" s="1"/>
      <c r="J76" s="1"/>
      <c r="K76" s="1"/>
    </row>
    <row r="77" spans="2:11">
      <c r="B77" s="1"/>
      <c r="C77" s="1"/>
      <c r="F77" s="1"/>
      <c r="G77" s="1"/>
      <c r="J77" s="1"/>
      <c r="K77" s="1"/>
    </row>
    <row r="78" spans="2:11">
      <c r="B78" s="1"/>
      <c r="C78" s="1"/>
      <c r="F78" s="1"/>
      <c r="G78" s="1"/>
      <c r="J78" s="1"/>
      <c r="K78" s="1"/>
    </row>
    <row r="79" spans="2:11">
      <c r="B79" s="1"/>
      <c r="C79" s="1"/>
      <c r="F79" s="1"/>
      <c r="G79" s="1"/>
      <c r="J79" s="1"/>
      <c r="K79" s="1"/>
    </row>
    <row r="80" spans="2:11">
      <c r="B80" s="1"/>
      <c r="C80" s="1"/>
      <c r="F80" s="1"/>
      <c r="G80" s="1"/>
      <c r="J80" s="1"/>
      <c r="K80" s="1"/>
    </row>
    <row r="81" spans="2:11">
      <c r="B81" s="1"/>
      <c r="C81" s="1"/>
      <c r="F81" s="1"/>
      <c r="G81" s="1"/>
      <c r="J81" s="1"/>
      <c r="K81" s="1"/>
    </row>
    <row r="82" spans="2:11">
      <c r="B82" s="1"/>
      <c r="C82" s="1"/>
      <c r="F82" s="1"/>
      <c r="G82" s="1"/>
      <c r="J82" s="1"/>
      <c r="K82" s="1"/>
    </row>
    <row r="83" spans="2:11">
      <c r="B83" s="1"/>
      <c r="C83" s="1"/>
      <c r="F83" s="1"/>
      <c r="G83" s="1"/>
      <c r="J83" s="1"/>
      <c r="K83" s="1"/>
    </row>
    <row r="84" spans="2:11">
      <c r="B84" s="1"/>
      <c r="C84" s="1"/>
      <c r="F84" s="1"/>
      <c r="G84" s="1"/>
      <c r="J84" s="1"/>
      <c r="K84" s="1"/>
    </row>
    <row r="85" spans="2:11">
      <c r="B85" s="1"/>
      <c r="C85" s="1"/>
      <c r="F85" s="1"/>
      <c r="G85" s="1"/>
      <c r="J85" s="1"/>
      <c r="K85" s="1"/>
    </row>
    <row r="86" spans="2:11">
      <c r="B86" s="1"/>
      <c r="C86" s="1"/>
      <c r="F86" s="1"/>
      <c r="G86" s="1"/>
      <c r="J86" s="1"/>
      <c r="K86" s="1"/>
    </row>
    <row r="87" spans="2:11">
      <c r="B87" s="1"/>
      <c r="C87" s="1"/>
      <c r="F87" s="1"/>
      <c r="G87" s="1"/>
      <c r="J87" s="1"/>
      <c r="K87" s="1"/>
    </row>
    <row r="88" spans="2:11">
      <c r="B88" s="1"/>
      <c r="C88" s="1"/>
      <c r="F88" s="1"/>
      <c r="G88" s="1"/>
      <c r="J88" s="1"/>
      <c r="K88" s="1"/>
    </row>
    <row r="89" spans="2:11">
      <c r="B89" s="1"/>
      <c r="C89" s="1"/>
      <c r="F89" s="1"/>
      <c r="G89" s="1"/>
      <c r="J89" s="1"/>
      <c r="K89" s="1"/>
    </row>
    <row r="90" spans="2:11">
      <c r="B90" s="1"/>
      <c r="C90" s="1"/>
      <c r="F90" s="1"/>
      <c r="G90" s="1"/>
      <c r="J90" s="1"/>
      <c r="K90" s="1"/>
    </row>
    <row r="91" spans="2:11">
      <c r="B91" s="1"/>
      <c r="C91" s="1"/>
      <c r="F91" s="1"/>
      <c r="G91" s="1"/>
      <c r="J91" s="1"/>
      <c r="K91" s="1"/>
    </row>
    <row r="92" spans="2:11">
      <c r="B92" s="1"/>
      <c r="C92" s="1"/>
      <c r="F92" s="1"/>
      <c r="G92" s="1"/>
      <c r="J92" s="1"/>
      <c r="K92" s="1"/>
    </row>
  </sheetData>
  <mergeCells count="4">
    <mergeCell ref="D1:E1"/>
    <mergeCell ref="H1:I1"/>
    <mergeCell ref="L1:M1"/>
    <mergeCell ref="N1:O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2017-09-10T10:37:00Z</dcterms:created>
  <dcterms:modified xsi:type="dcterms:W3CDTF">2017-09-10T17:21:55Z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