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.old\Users\PS02\Documents\CLIENTS STATEMENTS 2015\2015 Portfolio Information\"/>
    </mc:Choice>
  </mc:AlternateContent>
  <bookViews>
    <workbookView xWindow="1350" yWindow="90" windowWidth="14115" windowHeight="7725" activeTab="3"/>
  </bookViews>
  <sheets>
    <sheet name="BS - Client Interest" sheetId="1" r:id="rId1"/>
    <sheet name="Monthly Interest Accrued" sheetId="3" r:id="rId2"/>
    <sheet name="Sheet2" sheetId="2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D116" i="1" l="1"/>
  <c r="D8" i="2" l="1"/>
  <c r="D73" i="1"/>
  <c r="B21" i="3"/>
  <c r="B24" i="3"/>
  <c r="B2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B12" i="3"/>
  <c r="B13" i="3"/>
  <c r="B14" i="3"/>
  <c r="E7" i="3"/>
  <c r="F7" i="3"/>
  <c r="F71" i="3" s="1"/>
  <c r="G8" i="2" s="1"/>
  <c r="G9" i="2" s="1"/>
  <c r="G7" i="3"/>
  <c r="H7" i="3"/>
  <c r="I7" i="3"/>
  <c r="J7" i="3"/>
  <c r="K7" i="3"/>
  <c r="L7" i="3"/>
  <c r="L71" i="3" s="1"/>
  <c r="M7" i="3"/>
  <c r="E8" i="3"/>
  <c r="F8" i="3"/>
  <c r="G8" i="3"/>
  <c r="H8" i="3"/>
  <c r="I8" i="3"/>
  <c r="I71" i="3" s="1"/>
  <c r="J8" i="2" s="1"/>
  <c r="J9" i="2" s="1"/>
  <c r="J8" i="3"/>
  <c r="K8" i="3"/>
  <c r="L8" i="3"/>
  <c r="M8" i="3"/>
  <c r="M71" i="3" s="1"/>
  <c r="N8" i="2" s="1"/>
  <c r="N9" i="2" s="1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E57" i="3"/>
  <c r="F57" i="3"/>
  <c r="G57" i="3"/>
  <c r="H57" i="3"/>
  <c r="I57" i="3"/>
  <c r="J57" i="3"/>
  <c r="K57" i="3"/>
  <c r="L57" i="3"/>
  <c r="M57" i="3"/>
  <c r="E58" i="3"/>
  <c r="F58" i="3"/>
  <c r="G58" i="3"/>
  <c r="H58" i="3"/>
  <c r="I58" i="3"/>
  <c r="J58" i="3"/>
  <c r="K58" i="3"/>
  <c r="L58" i="3"/>
  <c r="M58" i="3"/>
  <c r="E59" i="3"/>
  <c r="F59" i="3"/>
  <c r="G59" i="3"/>
  <c r="H59" i="3"/>
  <c r="I59" i="3"/>
  <c r="J59" i="3"/>
  <c r="K59" i="3"/>
  <c r="L59" i="3"/>
  <c r="M59" i="3"/>
  <c r="E60" i="3"/>
  <c r="F60" i="3"/>
  <c r="G60" i="3"/>
  <c r="H60" i="3"/>
  <c r="I60" i="3"/>
  <c r="J60" i="3"/>
  <c r="K60" i="3"/>
  <c r="L60" i="3"/>
  <c r="M60" i="3"/>
  <c r="E61" i="3"/>
  <c r="F61" i="3"/>
  <c r="G61" i="3"/>
  <c r="H61" i="3"/>
  <c r="I61" i="3"/>
  <c r="J61" i="3"/>
  <c r="K61" i="3"/>
  <c r="L61" i="3"/>
  <c r="M61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B15" i="3"/>
  <c r="B16" i="3"/>
  <c r="B17" i="3"/>
  <c r="B18" i="3"/>
  <c r="B19" i="3"/>
  <c r="B22" i="3"/>
  <c r="B23" i="3"/>
  <c r="B25" i="3"/>
  <c r="B26" i="3"/>
  <c r="B27" i="3"/>
  <c r="B28" i="3"/>
  <c r="B29" i="3"/>
  <c r="B30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8" i="3"/>
  <c r="B49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" i="3"/>
  <c r="B8" i="3"/>
  <c r="B9" i="3"/>
  <c r="B10" i="3"/>
  <c r="B11" i="3"/>
  <c r="Q81" i="1"/>
  <c r="Q82" i="1" s="1"/>
  <c r="P82" i="1"/>
  <c r="B53" i="3"/>
  <c r="H73" i="1"/>
  <c r="N7" i="2"/>
  <c r="M7" i="2"/>
  <c r="L7" i="2"/>
  <c r="K7" i="2"/>
  <c r="J7" i="2"/>
  <c r="I7" i="2"/>
  <c r="H7" i="2"/>
  <c r="G7" i="2"/>
  <c r="F7" i="2"/>
  <c r="E7" i="2"/>
  <c r="D7" i="2"/>
  <c r="B47" i="3"/>
  <c r="B31" i="3"/>
  <c r="D71" i="3"/>
  <c r="E8" i="2" s="1"/>
  <c r="E9" i="2" s="1"/>
  <c r="G73" i="1"/>
  <c r="I73" i="1"/>
  <c r="K73" i="1"/>
  <c r="L73" i="1"/>
  <c r="K71" i="3"/>
  <c r="M73" i="1"/>
  <c r="J73" i="1"/>
  <c r="C92" i="1"/>
  <c r="D92" i="1"/>
  <c r="F92" i="1"/>
  <c r="G92" i="1"/>
  <c r="H92" i="1"/>
  <c r="I92" i="1"/>
  <c r="J92" i="1"/>
  <c r="K92" i="1"/>
  <c r="I74" i="3" s="1"/>
  <c r="L92" i="1"/>
  <c r="M92" i="1"/>
  <c r="K74" i="3" s="1"/>
  <c r="N92" i="1"/>
  <c r="L74" i="3"/>
  <c r="O92" i="1"/>
  <c r="M74" i="3"/>
  <c r="C110" i="1"/>
  <c r="D110" i="1"/>
  <c r="F110" i="1"/>
  <c r="G110" i="1"/>
  <c r="H110" i="1"/>
  <c r="I110" i="1"/>
  <c r="J110" i="1"/>
  <c r="K110" i="1"/>
  <c r="J75" i="3" s="1"/>
  <c r="L110" i="1"/>
  <c r="M110" i="1"/>
  <c r="N110" i="1"/>
  <c r="O110" i="1"/>
  <c r="K75" i="3"/>
  <c r="J74" i="3"/>
  <c r="B77" i="3"/>
  <c r="C77" i="3" s="1"/>
  <c r="D77" i="3" s="1"/>
  <c r="E77" i="3" s="1"/>
  <c r="F77" i="3" s="1"/>
  <c r="G77" i="3" s="1"/>
  <c r="H77" i="3" s="1"/>
  <c r="I75" i="3"/>
  <c r="N73" i="1"/>
  <c r="M75" i="3"/>
  <c r="L75" i="3"/>
  <c r="M8" i="2" l="1"/>
  <c r="M9" i="2" s="1"/>
  <c r="L76" i="3"/>
  <c r="D9" i="2"/>
  <c r="C73" i="1"/>
  <c r="K76" i="3"/>
  <c r="B71" i="3"/>
  <c r="C8" i="2" s="1"/>
  <c r="C9" i="2" s="1"/>
  <c r="G71" i="3"/>
  <c r="H8" i="2" s="1"/>
  <c r="H9" i="2" s="1"/>
  <c r="E71" i="3"/>
  <c r="F8" i="2" s="1"/>
  <c r="F9" i="2" s="1"/>
  <c r="J71" i="3"/>
  <c r="J76" i="3" s="1"/>
  <c r="H71" i="3"/>
  <c r="I8" i="2" s="1"/>
  <c r="I9" i="2" s="1"/>
  <c r="M76" i="3"/>
  <c r="I76" i="3"/>
  <c r="I77" i="3" s="1"/>
  <c r="L8" i="2"/>
  <c r="L9" i="2" s="1"/>
  <c r="K8" i="2" l="1"/>
  <c r="K9" i="2" s="1"/>
  <c r="O9" i="2"/>
  <c r="J77" i="3"/>
  <c r="K77" i="3" s="1"/>
  <c r="L77" i="3" s="1"/>
  <c r="M77" i="3" s="1"/>
</calcChain>
</file>

<file path=xl/sharedStrings.xml><?xml version="1.0" encoding="utf-8"?>
<sst xmlns="http://schemas.openxmlformats.org/spreadsheetml/2006/main" count="99" uniqueCount="41">
  <si>
    <t>INVESTOR</t>
  </si>
  <si>
    <t>Musah Abubakari</t>
  </si>
  <si>
    <t>Elsie Enninful Adu</t>
  </si>
  <si>
    <t>Doris Ohene -Djan</t>
  </si>
  <si>
    <t>Tetteh Moses Okutu</t>
  </si>
  <si>
    <t>Selorm Doe Sikanku Adda</t>
  </si>
  <si>
    <t>Priscilla Adokoh-Tetteh</t>
  </si>
  <si>
    <t>Vincent Yankey</t>
  </si>
  <si>
    <t>Florence Nana Pokuah Nimoh</t>
  </si>
  <si>
    <t>Gladys Asamoah</t>
  </si>
  <si>
    <t>Gethsemane Methodist Church</t>
  </si>
  <si>
    <t>Harold Deigh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</si>
  <si>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</si>
  <si>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</si>
  <si>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</si>
  <si>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</si>
  <si>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</si>
  <si>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</si>
  <si>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</si>
  <si>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</si>
  <si>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</si>
  <si>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</si>
  <si>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</si>
  <si>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</si>
  <si>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Interest accrued</t>
  </si>
  <si>
    <t>Rolled over</t>
  </si>
  <si>
    <t>Interest paid to clients (incl penalty applied)</t>
  </si>
  <si>
    <t>Payments</t>
  </si>
  <si>
    <t>Rollovers</t>
  </si>
  <si>
    <t>Monthly Interest Accrued</t>
  </si>
  <si>
    <t>Investment Interest</t>
  </si>
  <si>
    <t>Spread - parkstone</t>
  </si>
  <si>
    <t>Income Spreads</t>
  </si>
  <si>
    <t>Net Outstanding</t>
  </si>
  <si>
    <t>Cumulative (estimated??)</t>
  </si>
  <si>
    <t>-</t>
  </si>
  <si>
    <t>Patrick Wedenku</t>
  </si>
  <si>
    <t>Less penalty</t>
  </si>
  <si>
    <t>Penalty</t>
  </si>
  <si>
    <t>Accrued interest less penalty</t>
  </si>
  <si>
    <t>Emmanuel Boahene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</si>
</sst>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Font="1" applyBorder="1"/>
    <xf numFmtId="0" fontId="2" fillId="0" borderId="0" xfId="0" applyFont="1"/>
    <xf numFmtId="43" fontId="0" fillId="0" borderId="0" xfId="1" applyFont="1"/>
    <xf numFmtId="0" fontId="0" fillId="0" borderId="0" xfId="0" applyFont="1" applyFill="1" applyBorder="1"/>
    <xf numFmtId="43" fontId="0" fillId="0" borderId="0" xfId="1" applyFont="1" applyFill="1" applyBorder="1"/>
    <xf numFmtId="0" fontId="0" fillId="0" borderId="0" xfId="0" applyFont="1" applyBorder="1"/>
    <xf numFmtId="0" fontId="0" fillId="0" borderId="5" xfId="0" applyFont="1" applyBorder="1"/>
    <xf numFmtId="43" fontId="2" fillId="3" borderId="6" xfId="1" applyFont="1" applyFill="1" applyBorder="1"/>
    <xf numFmtId="43" fontId="2" fillId="4" borderId="4" xfId="1" applyFont="1" applyFill="1" applyBorder="1"/>
    <xf numFmtId="43" fontId="2" fillId="5" borderId="4" xfId="1" applyFont="1" applyFill="1" applyBorder="1"/>
    <xf numFmtId="43" fontId="0" fillId="0" borderId="0" xfId="0" applyNumberFormat="1"/>
    <xf numFmtId="43" fontId="0" fillId="0" borderId="4" xfId="0" applyNumberFormat="1" applyBorder="1"/>
    <xf numFmtId="0" fontId="2" fillId="0" borderId="0" xfId="0" applyFont="1" applyAlignment="1">
      <alignment horizontal="center"/>
    </xf>
    <xf numFmtId="0" fontId="0" fillId="0" borderId="0" xfId="0" applyBorder="1"/>
    <xf numFmtId="43" fontId="0" fillId="2" borderId="4" xfId="0" applyNumberFormat="1" applyFill="1" applyBorder="1"/>
    <xf numFmtId="43" fontId="0" fillId="0" borderId="0" xfId="1" applyFont="1" applyFill="1"/>
    <xf numFmtId="0" fontId="0" fillId="0" borderId="3" xfId="0" applyFill="1" applyBorder="1"/>
    <xf numFmtId="43" fontId="0" fillId="0" borderId="0" xfId="1" applyFont="1" applyAlignment="1">
      <alignment horizontal="center"/>
    </xf>
    <xf numFmtId="0" fontId="0" fillId="6" borderId="0" xfId="0" applyFill="1"/>
    <xf numFmtId="43" fontId="0" fillId="6" borderId="0" xfId="0" applyNumberFormat="1" applyFill="1"/>
    <xf numFmtId="43" fontId="0" fillId="6" borderId="4" xfId="0" applyNumberFormat="1" applyFill="1" applyBorder="1"/>
    <xf numFmtId="4" fontId="0" fillId="0" borderId="0" xfId="0" applyNumberFormat="1"/>
    <xf numFmtId="0" fontId="0" fillId="0" borderId="0" xfId="0" applyAlignment="1"/>
    <xf numFmtId="0" fontId="0" fillId="0" borderId="5" xfId="0" applyFont="1" applyFill="1" applyBorder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Font="1" applyFill="1" applyBorder="1" applyAlignment="1">
      <alignment horizontal="center"/>
    </xf>
    <xf numFmtId="2" fontId="0" fillId="0" borderId="0" xfId="0" applyNumberFormat="1"/>
    <xf numFmtId="43" fontId="0" fillId="0" borderId="7" xfId="1" applyFont="1" applyBorder="1"/>
    <xf numFmtId="43" fontId="0" fillId="0" borderId="0" xfId="0" applyNumberFormat="1" applyFill="1"/>
    <xf numFmtId="43" fontId="0" fillId="0" borderId="0" xfId="1" applyFont="1" applyBorder="1"/>
    <xf numFmtId="43" fontId="2" fillId="0" borderId="0" xfId="1" applyFont="1" applyBorder="1"/>
    <xf numFmtId="0" fontId="0" fillId="0" borderId="0" xfId="0" applyFill="1" applyBorder="1"/>
    <xf numFmtId="4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06"/>
  <sheetViews>
    <sheetView topLeftCell="B3" zoomScaleNormal="100" workbookViewId="0">
      <pane xSplit="1" ySplit="4" topLeftCell="C88" activePane="bottomRight" state="frozen"/>
      <selection activeCell="B3" sqref="B3"/>
      <selection pane="topRight" activeCell="C3" sqref="C3"/>
      <selection pane="bottomLeft" activeCell="B7" sqref="B7"/>
      <selection pane="bottomRight" activeCell="B102" sqref="B102:D104"/>
    </sheetView>
  </sheetViews>
  <sheetFormatPr defaultRowHeight="15" x14ac:dyDescent="0.25"/>
  <cols>
    <col min="2" max="2" width="35.42578125" customWidth="1"/>
    <col min="3" max="3" width="11.28515625" customWidth="1"/>
    <col min="4" max="4" width="14.140625" customWidth="1"/>
    <col min="5" max="5" width="12" customWidth="1"/>
    <col min="6" max="8" width="9.85546875" bestFit="1" customWidth="1"/>
    <col min="9" max="9" width="10.28515625" customWidth="1"/>
    <col min="10" max="10" width="10.7109375" customWidth="1"/>
    <col min="11" max="11" width="9.85546875" bestFit="1" customWidth="1"/>
    <col min="12" max="13" width="10.42578125" customWidth="1"/>
    <col min="14" max="14" width="11.28515625" bestFit="1" customWidth="1"/>
    <col min="15" max="15" width="11.85546875" customWidth="1"/>
    <col min="16" max="17" width="10.5703125" bestFit="1" customWidth="1"/>
  </cols>
  <sheetData>
    <row r="4" spans="2:17" ht="15.75" thickBot="1" x14ac:dyDescent="0.3">
      <c r="D4" s="6" t="s">
        <v>24</v>
      </c>
    </row>
    <row r="5" spans="2:17" x14ac:dyDescent="0.25">
      <c r="B5" s="1" t="s">
        <v>0</v>
      </c>
      <c r="C5">
        <v>2014</v>
      </c>
      <c r="D5">
        <v>2015</v>
      </c>
    </row>
    <row r="6" spans="2:17" ht="15.75" thickBot="1" x14ac:dyDescent="0.3">
      <c r="B6" s="2"/>
      <c r="C6" s="6" t="s">
        <v>23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21</v>
      </c>
      <c r="N6" s="6" t="s">
        <v>22</v>
      </c>
      <c r="O6" s="6" t="s">
        <v>23</v>
      </c>
    </row>
    <row r="7" spans="2:17" x14ac:dyDescent="0.25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7" x14ac:dyDescent="0.25">
      <c r="B8" s="4" t="s">
        <v>1</v>
      </c>
      <c r="C8" s="20">
        <v>617.04999999999995</v>
      </c>
      <c r="D8" s="9">
        <v>811.26</v>
      </c>
      <c r="E8" s="9"/>
      <c r="F8" s="9"/>
      <c r="G8" s="9"/>
      <c r="H8" s="9"/>
      <c r="I8" s="9"/>
      <c r="J8" s="9"/>
      <c r="K8" s="9"/>
      <c r="L8" s="9"/>
      <c r="M8" s="9"/>
      <c r="N8" s="7"/>
      <c r="P8" s="9"/>
      <c r="Q8" s="9"/>
    </row>
    <row r="9" spans="2:17" x14ac:dyDescent="0.25">
      <c r="B9" s="4" t="s">
        <v>2</v>
      </c>
      <c r="C9" s="20">
        <v>17.28</v>
      </c>
      <c r="D9" s="9">
        <v>26.46</v>
      </c>
      <c r="E9" s="9"/>
      <c r="F9" s="9"/>
      <c r="G9" s="9"/>
      <c r="H9" s="9"/>
      <c r="I9" s="7"/>
      <c r="J9" s="7"/>
      <c r="K9" s="7"/>
      <c r="L9" s="7"/>
      <c r="M9" s="7"/>
      <c r="N9" s="7"/>
      <c r="P9" s="9"/>
      <c r="Q9" s="9"/>
    </row>
    <row r="10" spans="2:17" x14ac:dyDescent="0.25">
      <c r="B10" s="4" t="s">
        <v>3</v>
      </c>
      <c r="C10" s="20">
        <v>69.819999999999993</v>
      </c>
      <c r="D10" s="9">
        <v>96.12</v>
      </c>
      <c r="E10" s="9"/>
      <c r="F10" s="9"/>
      <c r="G10" s="9"/>
      <c r="H10" s="9"/>
      <c r="I10" s="9"/>
      <c r="J10" s="9"/>
      <c r="K10" s="9"/>
      <c r="L10" s="9"/>
      <c r="M10" s="9"/>
      <c r="N10" s="7"/>
      <c r="P10" s="9"/>
      <c r="Q10" s="9"/>
    </row>
    <row r="11" spans="2:17" x14ac:dyDescent="0.25">
      <c r="B11" s="4" t="s">
        <v>4</v>
      </c>
      <c r="C11" s="20">
        <v>23.81</v>
      </c>
      <c r="D11" s="9">
        <v>41.63</v>
      </c>
      <c r="E11" s="9"/>
      <c r="F11" s="9"/>
      <c r="G11" s="9"/>
      <c r="H11" s="9"/>
      <c r="I11" s="9"/>
      <c r="J11" s="9"/>
      <c r="K11" s="9"/>
      <c r="L11" s="9"/>
      <c r="M11" s="9"/>
      <c r="N11" s="7"/>
      <c r="P11" s="9"/>
      <c r="Q11" s="9"/>
    </row>
    <row r="12" spans="2:17" x14ac:dyDescent="0.25">
      <c r="B12" s="4" t="s">
        <v>5</v>
      </c>
      <c r="C12" s="20">
        <v>15.25</v>
      </c>
      <c r="D12" s="9">
        <v>27.48</v>
      </c>
      <c r="E12" s="9"/>
      <c r="F12" s="9"/>
      <c r="G12" s="9"/>
      <c r="H12" s="9"/>
      <c r="I12" s="9"/>
      <c r="J12" s="9"/>
      <c r="K12" s="9"/>
      <c r="L12" s="9"/>
      <c r="M12" s="9"/>
      <c r="N12" s="7"/>
      <c r="P12" s="9"/>
      <c r="Q12" s="9"/>
    </row>
    <row r="13" spans="2:17" x14ac:dyDescent="0.25">
      <c r="B13" s="4" t="s">
        <v>6</v>
      </c>
      <c r="C13" s="20">
        <v>559.04</v>
      </c>
      <c r="D13" s="9">
        <v>796.45</v>
      </c>
      <c r="E13" s="9"/>
      <c r="F13" s="9"/>
      <c r="G13" s="9"/>
      <c r="H13" s="9"/>
      <c r="I13" s="9"/>
      <c r="J13" s="9"/>
      <c r="K13" s="9"/>
      <c r="L13" s="9"/>
      <c r="M13" s="9"/>
      <c r="N13" s="7"/>
      <c r="P13" s="9"/>
      <c r="Q13" s="9"/>
    </row>
    <row r="14" spans="2:17" x14ac:dyDescent="0.25">
      <c r="B14" s="4" t="s">
        <v>7</v>
      </c>
      <c r="C14" s="20">
        <v>180.49</v>
      </c>
      <c r="D14" s="9">
        <v>297.06</v>
      </c>
      <c r="E14" s="9"/>
      <c r="F14" s="9"/>
      <c r="G14" s="9"/>
      <c r="H14" s="9"/>
      <c r="I14" s="7"/>
      <c r="J14" s="7"/>
      <c r="K14" s="7"/>
      <c r="L14" s="7"/>
      <c r="M14" s="7"/>
      <c r="N14" s="7"/>
      <c r="P14" s="9"/>
      <c r="Q14" s="9"/>
    </row>
    <row r="15" spans="2:17" x14ac:dyDescent="0.25">
      <c r="B15" s="4" t="s">
        <v>8</v>
      </c>
      <c r="C15" s="20">
        <v>188.88</v>
      </c>
      <c r="D15" s="9">
        <v>311.18</v>
      </c>
      <c r="E15" s="9"/>
      <c r="F15" s="9"/>
      <c r="G15" s="9"/>
      <c r="H15" s="9"/>
      <c r="I15" s="7"/>
      <c r="J15" s="7"/>
      <c r="K15" s="7"/>
      <c r="L15" s="7"/>
      <c r="M15" s="7"/>
      <c r="N15" s="7"/>
      <c r="P15" s="9"/>
      <c r="Q15" s="9"/>
    </row>
    <row r="16" spans="2:17" x14ac:dyDescent="0.25">
      <c r="B16" s="4" t="s">
        <v>9</v>
      </c>
      <c r="C16" s="20">
        <v>146.58000000000001</v>
      </c>
      <c r="D16" s="9">
        <v>284.27999999999997</v>
      </c>
      <c r="E16" s="9"/>
      <c r="F16" s="9"/>
      <c r="G16" s="9"/>
      <c r="H16" s="9"/>
      <c r="I16" s="7"/>
      <c r="J16" s="7"/>
      <c r="K16" s="7"/>
      <c r="L16" s="7"/>
      <c r="M16" s="7"/>
      <c r="N16" s="7"/>
      <c r="P16" s="9"/>
      <c r="Q16" s="9"/>
    </row>
    <row r="17" spans="2:17" x14ac:dyDescent="0.25">
      <c r="B17" s="4" t="s">
        <v>10</v>
      </c>
      <c r="C17" s="20">
        <v>49.37</v>
      </c>
      <c r="D17" s="9">
        <v>127.77</v>
      </c>
      <c r="E17" s="9"/>
      <c r="F17" s="9"/>
      <c r="G17" s="9"/>
      <c r="H17" s="9"/>
      <c r="I17" s="9"/>
      <c r="J17" s="9"/>
      <c r="K17" s="9"/>
      <c r="L17" s="7"/>
      <c r="M17" s="7"/>
      <c r="N17" s="7"/>
      <c r="P17" s="9"/>
      <c r="Q17" s="9"/>
    </row>
    <row r="18" spans="2:17" x14ac:dyDescent="0.25">
      <c r="B18" s="4"/>
      <c r="C18" s="20"/>
      <c r="D18" s="9"/>
      <c r="E18" s="9"/>
      <c r="F18" s="9"/>
      <c r="G18" s="9"/>
      <c r="H18" s="9"/>
      <c r="I18" s="9"/>
      <c r="J18" s="9"/>
      <c r="K18" s="9"/>
      <c r="L18" s="7"/>
      <c r="M18" s="7"/>
      <c r="N18" s="7"/>
      <c r="P18" s="9"/>
      <c r="Q18" s="9"/>
    </row>
    <row r="19" spans="2:17" x14ac:dyDescent="0.25">
      <c r="B19" s="5"/>
      <c r="C19" s="20"/>
      <c r="D19" s="9"/>
      <c r="E19" s="9"/>
      <c r="F19" s="9"/>
      <c r="G19" s="9"/>
      <c r="H19" s="9"/>
      <c r="I19" s="9"/>
      <c r="J19" s="9"/>
      <c r="K19" s="9"/>
      <c r="L19" s="9"/>
      <c r="M19" s="9"/>
      <c r="N19" s="7"/>
      <c r="P19" s="9"/>
      <c r="Q19" s="9"/>
    </row>
    <row r="20" spans="2:17" x14ac:dyDescent="0.25">
      <c r="B20" s="4"/>
      <c r="C20" s="20"/>
      <c r="D20" s="7"/>
      <c r="E20" s="7"/>
      <c r="F20" s="7"/>
      <c r="G20" s="7"/>
      <c r="H20" s="7"/>
      <c r="I20" s="7"/>
      <c r="J20" s="9"/>
      <c r="K20" s="9"/>
      <c r="L20" s="7"/>
      <c r="M20" s="7"/>
      <c r="N20" s="7"/>
      <c r="P20" s="7"/>
      <c r="Q20" s="7"/>
    </row>
    <row r="21" spans="2:17" x14ac:dyDescent="0.25">
      <c r="B21" s="4"/>
      <c r="C21" s="20"/>
      <c r="D21" s="9"/>
      <c r="E21" s="9"/>
      <c r="F21" s="9"/>
      <c r="G21" s="9"/>
      <c r="H21" s="9"/>
      <c r="I21" s="9"/>
      <c r="J21" s="9"/>
      <c r="K21" s="9"/>
      <c r="L21" s="7"/>
      <c r="M21" s="7"/>
      <c r="N21" s="7"/>
      <c r="P21" s="9"/>
      <c r="Q21" s="9"/>
    </row>
    <row r="22" spans="2:17" x14ac:dyDescent="0.25">
      <c r="B22" s="4"/>
      <c r="C22" s="20"/>
      <c r="D22" s="20"/>
      <c r="E22" s="7"/>
      <c r="F22" s="7"/>
      <c r="G22" s="7"/>
      <c r="H22" s="7"/>
      <c r="I22" s="7"/>
      <c r="J22" s="9"/>
      <c r="K22" s="9"/>
      <c r="L22" s="7"/>
      <c r="M22" s="7"/>
      <c r="N22" s="7"/>
      <c r="P22" s="7"/>
      <c r="Q22" s="20"/>
    </row>
    <row r="23" spans="2:17" x14ac:dyDescent="0.25">
      <c r="B23" s="4"/>
      <c r="C23" s="20"/>
      <c r="D23" s="9"/>
      <c r="E23" s="9"/>
      <c r="F23" s="9"/>
      <c r="G23" s="9"/>
      <c r="H23" s="9"/>
      <c r="I23" s="9"/>
      <c r="J23" s="9"/>
      <c r="K23" s="9"/>
      <c r="L23" s="7"/>
      <c r="M23" s="7"/>
      <c r="N23" s="7"/>
      <c r="P23" s="9"/>
      <c r="Q23" s="9"/>
    </row>
    <row r="24" spans="2:17" x14ac:dyDescent="0.25">
      <c r="B24" s="4"/>
      <c r="C24" s="20"/>
      <c r="D24" s="7"/>
      <c r="E24" s="7"/>
      <c r="F24" s="7"/>
      <c r="G24" s="7"/>
      <c r="H24" s="7"/>
      <c r="I24" s="7"/>
      <c r="J24" s="9"/>
      <c r="K24" s="9"/>
      <c r="L24" s="7"/>
      <c r="M24" s="7"/>
      <c r="N24" s="7"/>
      <c r="P24" s="7"/>
      <c r="Q24" s="7"/>
    </row>
    <row r="25" spans="2:17" x14ac:dyDescent="0.25">
      <c r="B25" s="4"/>
      <c r="C25" s="20"/>
      <c r="D25" s="7"/>
      <c r="E25" s="7"/>
      <c r="F25" s="7"/>
      <c r="G25" s="7"/>
      <c r="H25" s="7"/>
      <c r="I25" s="7"/>
      <c r="J25" s="9"/>
      <c r="K25" s="9"/>
      <c r="L25" s="7"/>
      <c r="M25" s="7"/>
      <c r="N25" s="7"/>
      <c r="P25" s="7"/>
      <c r="Q25" s="7"/>
    </row>
    <row r="26" spans="2:17" x14ac:dyDescent="0.25">
      <c r="B26" s="4"/>
      <c r="C26" s="20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  <c r="Q26" s="9"/>
    </row>
    <row r="27" spans="2:17" x14ac:dyDescent="0.25">
      <c r="B27" s="4"/>
      <c r="C27" s="20"/>
      <c r="D27" s="9"/>
      <c r="E27" s="9"/>
      <c r="F27" s="9"/>
      <c r="G27" s="9"/>
      <c r="H27" s="9"/>
      <c r="I27" s="9"/>
      <c r="J27" s="9"/>
      <c r="K27" s="9"/>
      <c r="L27" s="7"/>
      <c r="M27" s="7"/>
      <c r="N27" s="7"/>
      <c r="P27" s="9"/>
      <c r="Q27" s="9"/>
    </row>
    <row r="28" spans="2:17" x14ac:dyDescent="0.25">
      <c r="B28" s="21"/>
      <c r="C28" s="20"/>
      <c r="D28" s="22"/>
      <c r="E28" s="9"/>
      <c r="F28" s="9"/>
      <c r="G28" s="9"/>
      <c r="H28" s="9"/>
      <c r="I28" s="9"/>
      <c r="J28" s="9"/>
      <c r="K28" s="9"/>
      <c r="L28" s="7"/>
      <c r="M28" s="7"/>
      <c r="N28" s="7"/>
      <c r="P28" s="9"/>
      <c r="Q28" s="22"/>
    </row>
    <row r="29" spans="2:17" x14ac:dyDescent="0.25">
      <c r="B29" s="4"/>
      <c r="C29" s="20"/>
      <c r="D29" s="9"/>
      <c r="E29" s="9"/>
      <c r="F29" s="9"/>
      <c r="G29" s="9"/>
      <c r="H29" s="9"/>
      <c r="I29" s="7"/>
      <c r="J29" s="7"/>
      <c r="K29" s="7"/>
      <c r="L29" s="7"/>
      <c r="M29" s="7"/>
      <c r="N29" s="7"/>
      <c r="P29" s="9"/>
      <c r="Q29" s="9"/>
    </row>
    <row r="30" spans="2:17" x14ac:dyDescent="0.25">
      <c r="B30" s="4"/>
      <c r="C30" s="20"/>
      <c r="D30" s="9"/>
      <c r="E30" s="9"/>
      <c r="F30" s="9"/>
      <c r="G30" s="9"/>
      <c r="H30" s="9"/>
      <c r="I30" s="9"/>
      <c r="J30" s="9"/>
      <c r="K30" s="9"/>
      <c r="L30" s="7"/>
      <c r="M30" s="7"/>
      <c r="N30" s="7"/>
      <c r="P30" s="9"/>
      <c r="Q30" s="9"/>
    </row>
    <row r="31" spans="2:17" x14ac:dyDescent="0.25">
      <c r="B31" s="4"/>
      <c r="C31" s="20"/>
      <c r="D31" s="9"/>
      <c r="E31" s="9"/>
      <c r="F31" s="9"/>
      <c r="G31" s="9"/>
      <c r="H31" s="9"/>
      <c r="I31" s="9"/>
      <c r="J31" s="7"/>
      <c r="K31" s="7"/>
      <c r="L31" s="7"/>
      <c r="M31" s="7"/>
      <c r="N31" s="7"/>
      <c r="P31" s="9"/>
      <c r="Q31" s="9"/>
    </row>
    <row r="32" spans="2:17" x14ac:dyDescent="0.25">
      <c r="B32" s="4"/>
      <c r="C32" s="20"/>
      <c r="D32" s="9"/>
      <c r="E32" s="9"/>
      <c r="F32" s="9"/>
      <c r="G32" s="9"/>
      <c r="H32" s="9"/>
      <c r="I32" s="9"/>
      <c r="J32" s="7"/>
      <c r="K32" s="7"/>
      <c r="L32" s="7"/>
      <c r="M32" s="7"/>
      <c r="N32" s="7"/>
      <c r="P32" s="9"/>
      <c r="Q32" s="9"/>
    </row>
    <row r="33" spans="2:17" x14ac:dyDescent="0.25">
      <c r="B33" s="4"/>
      <c r="C33" s="20"/>
      <c r="D33" s="9"/>
      <c r="E33" s="9"/>
      <c r="F33" s="9"/>
      <c r="G33" s="9"/>
      <c r="H33" s="9"/>
      <c r="I33" s="9"/>
      <c r="J33" s="7"/>
      <c r="K33" s="7"/>
      <c r="L33" s="7"/>
      <c r="M33" s="7"/>
      <c r="N33" s="7"/>
      <c r="P33" s="9"/>
      <c r="Q33" s="9"/>
    </row>
    <row r="34" spans="2:17" x14ac:dyDescent="0.25">
      <c r="B34" s="4"/>
      <c r="C34" s="20"/>
      <c r="D34" s="9"/>
      <c r="E34" s="9"/>
      <c r="F34" s="9"/>
      <c r="G34" s="9"/>
      <c r="H34" s="9"/>
      <c r="I34" s="9"/>
      <c r="J34" s="9"/>
      <c r="K34" s="9"/>
      <c r="L34" s="7"/>
      <c r="M34" s="7"/>
      <c r="N34" s="7"/>
      <c r="P34" s="9"/>
      <c r="Q34" s="9"/>
    </row>
    <row r="35" spans="2:17" x14ac:dyDescent="0.25">
      <c r="B35" s="5"/>
      <c r="C35" s="20"/>
      <c r="D35" s="9"/>
      <c r="E35" s="9"/>
      <c r="F35" s="9"/>
      <c r="G35" s="9"/>
      <c r="H35" s="9"/>
      <c r="I35" s="9"/>
      <c r="J35" s="9"/>
      <c r="K35" s="9"/>
      <c r="L35" s="7"/>
      <c r="M35" s="7"/>
      <c r="N35" s="7"/>
      <c r="P35" s="9"/>
      <c r="Q35" s="9"/>
    </row>
    <row r="36" spans="2:17" x14ac:dyDescent="0.25">
      <c r="B36" s="5"/>
      <c r="C36" s="20"/>
      <c r="D36" s="9"/>
      <c r="E36" s="9"/>
      <c r="F36" s="9"/>
      <c r="G36" s="9"/>
      <c r="H36" s="9"/>
      <c r="I36" s="9"/>
      <c r="J36" s="9"/>
      <c r="K36" s="9"/>
      <c r="L36" s="7"/>
      <c r="M36" s="7"/>
      <c r="N36" s="7"/>
      <c r="P36" s="9"/>
      <c r="Q36" s="9"/>
    </row>
    <row r="37" spans="2:17" x14ac:dyDescent="0.25">
      <c r="B37" s="5"/>
      <c r="C37" s="20"/>
      <c r="D37" s="9"/>
      <c r="E37" s="9"/>
      <c r="F37" s="9"/>
      <c r="G37" s="9"/>
      <c r="H37" s="9"/>
      <c r="I37" s="9"/>
      <c r="J37" s="9"/>
      <c r="K37" s="9"/>
      <c r="L37" s="7"/>
      <c r="M37" s="7"/>
      <c r="N37" s="7"/>
      <c r="P37" s="9"/>
      <c r="Q37" s="9"/>
    </row>
    <row r="38" spans="2:17" x14ac:dyDescent="0.25">
      <c r="B38" s="5"/>
      <c r="C38" s="20"/>
      <c r="D38" s="9"/>
      <c r="E38" s="9"/>
      <c r="F38" s="9"/>
      <c r="G38" s="9"/>
      <c r="H38" s="9"/>
      <c r="I38" s="9"/>
      <c r="J38" s="9"/>
      <c r="K38" s="9"/>
      <c r="L38" s="7"/>
      <c r="M38" s="7"/>
      <c r="N38" s="7"/>
      <c r="P38" s="9"/>
      <c r="Q38" s="9"/>
    </row>
    <row r="39" spans="2:17" x14ac:dyDescent="0.25">
      <c r="B39" s="5"/>
      <c r="C39" s="20"/>
      <c r="D39" s="9"/>
      <c r="E39" s="9"/>
      <c r="F39" s="9"/>
      <c r="G39" s="9"/>
      <c r="H39" s="9"/>
      <c r="I39" s="9"/>
      <c r="J39" s="9"/>
      <c r="K39" s="9"/>
      <c r="L39" s="7"/>
      <c r="M39" s="7"/>
      <c r="N39" s="7"/>
      <c r="P39" s="9"/>
      <c r="Q39" s="9"/>
    </row>
    <row r="40" spans="2:17" x14ac:dyDescent="0.25">
      <c r="B40" s="5"/>
      <c r="C40" s="20"/>
      <c r="D40" s="9"/>
      <c r="E40" s="9"/>
      <c r="F40" s="9"/>
      <c r="G40" s="9"/>
      <c r="H40" s="9"/>
      <c r="I40" s="9"/>
      <c r="J40" s="9"/>
      <c r="K40" s="9"/>
      <c r="L40" s="7"/>
      <c r="M40" s="7"/>
      <c r="N40" s="7"/>
      <c r="P40" s="9"/>
      <c r="Q40" s="9"/>
    </row>
    <row r="41" spans="2:17" x14ac:dyDescent="0.25">
      <c r="B41" s="5"/>
      <c r="C41" s="20"/>
      <c r="D41" s="9"/>
      <c r="E41" s="9"/>
      <c r="F41" s="9"/>
      <c r="G41" s="9"/>
      <c r="H41" s="9"/>
      <c r="I41" s="9"/>
      <c r="J41" s="9"/>
      <c r="K41" s="9"/>
      <c r="L41" s="7"/>
      <c r="M41" s="7"/>
      <c r="N41" s="7"/>
      <c r="P41" s="9"/>
      <c r="Q41" s="9"/>
    </row>
    <row r="42" spans="2:17" x14ac:dyDescent="0.25">
      <c r="B42" s="5"/>
      <c r="C42" s="20"/>
      <c r="D42" s="9"/>
      <c r="E42" s="9"/>
      <c r="F42" s="9"/>
      <c r="G42" s="9"/>
      <c r="H42" s="9"/>
      <c r="I42" s="7"/>
      <c r="J42" s="7"/>
      <c r="K42" s="9"/>
      <c r="L42" s="7"/>
      <c r="M42" s="7"/>
      <c r="N42" s="7"/>
      <c r="P42" s="9"/>
      <c r="Q42" s="9"/>
    </row>
    <row r="43" spans="2:17" x14ac:dyDescent="0.25">
      <c r="B43" s="5"/>
      <c r="C43" s="20"/>
      <c r="D43" s="9"/>
      <c r="E43" s="9"/>
      <c r="F43" s="9"/>
      <c r="G43" s="9"/>
      <c r="H43" s="9"/>
      <c r="I43" s="9"/>
      <c r="J43" s="9"/>
      <c r="K43" s="9"/>
      <c r="L43" s="7"/>
      <c r="M43" s="7"/>
      <c r="N43" s="7"/>
      <c r="P43" s="9"/>
      <c r="Q43" s="9"/>
    </row>
    <row r="44" spans="2:17" x14ac:dyDescent="0.25">
      <c r="B44" s="5"/>
      <c r="C44" s="20"/>
      <c r="D44" s="9"/>
      <c r="E44" s="9"/>
      <c r="F44" s="9"/>
      <c r="G44" s="9"/>
      <c r="H44" s="9"/>
      <c r="I44" s="9"/>
      <c r="J44" s="9"/>
      <c r="K44" s="9"/>
      <c r="L44" s="7"/>
      <c r="M44" s="7"/>
      <c r="N44" s="7"/>
      <c r="P44" s="9"/>
      <c r="Q44" s="9"/>
    </row>
    <row r="45" spans="2:17" x14ac:dyDescent="0.25">
      <c r="B45" s="5"/>
      <c r="C45" s="20"/>
      <c r="D45" s="7"/>
      <c r="E45" s="7"/>
      <c r="F45" s="7"/>
      <c r="G45" s="7"/>
      <c r="H45" s="7"/>
      <c r="I45" s="7"/>
      <c r="J45" s="9"/>
      <c r="K45" s="9"/>
      <c r="L45" s="9"/>
      <c r="M45" s="9"/>
      <c r="N45" s="7"/>
      <c r="P45" s="7"/>
      <c r="Q45" s="7"/>
    </row>
    <row r="46" spans="2:17" x14ac:dyDescent="0.25">
      <c r="B46" s="5"/>
      <c r="C46" s="20"/>
      <c r="D46" s="7"/>
      <c r="E46" s="7"/>
      <c r="F46" s="7"/>
      <c r="G46" s="7"/>
      <c r="H46" s="7"/>
      <c r="I46" s="7"/>
      <c r="J46" s="9"/>
      <c r="K46" s="9"/>
      <c r="L46" s="9"/>
      <c r="M46" s="9"/>
      <c r="N46" s="7"/>
      <c r="P46" s="7"/>
      <c r="Q46" s="7"/>
    </row>
    <row r="47" spans="2:17" x14ac:dyDescent="0.25">
      <c r="B47" s="5"/>
      <c r="C47" s="20"/>
      <c r="D47" s="7"/>
      <c r="E47" s="7"/>
      <c r="F47" s="7"/>
      <c r="G47" s="7"/>
      <c r="H47" s="7"/>
      <c r="I47" s="7"/>
      <c r="J47" s="9"/>
      <c r="K47" s="9"/>
      <c r="L47" s="9"/>
      <c r="M47" s="9"/>
      <c r="N47" s="7"/>
      <c r="P47" s="7"/>
      <c r="Q47" s="7"/>
    </row>
    <row r="48" spans="2:17" x14ac:dyDescent="0.25">
      <c r="B48" s="5"/>
      <c r="C48" s="20"/>
      <c r="D48" s="7"/>
      <c r="E48" s="7"/>
      <c r="F48" s="7"/>
      <c r="G48" s="7"/>
      <c r="H48" s="7"/>
      <c r="I48" s="7"/>
      <c r="J48" s="9"/>
      <c r="K48" s="9"/>
      <c r="L48" s="9"/>
      <c r="M48" s="9"/>
      <c r="N48" s="7"/>
      <c r="P48" s="7"/>
      <c r="Q48" s="7"/>
    </row>
    <row r="49" spans="2:17" x14ac:dyDescent="0.25">
      <c r="B49" s="5"/>
      <c r="C49" s="20"/>
      <c r="D49" s="7"/>
      <c r="E49" s="7"/>
      <c r="F49" s="7"/>
      <c r="G49" s="7"/>
      <c r="H49" s="7"/>
      <c r="I49" s="7"/>
      <c r="J49" s="9"/>
      <c r="K49" s="9"/>
      <c r="L49" s="9"/>
      <c r="M49" s="9"/>
      <c r="N49" s="7"/>
      <c r="P49" s="7"/>
      <c r="Q49" s="7"/>
    </row>
    <row r="50" spans="2:17" x14ac:dyDescent="0.25">
      <c r="B50" s="5"/>
      <c r="C50" s="20"/>
      <c r="D50" s="7"/>
      <c r="E50" s="7"/>
      <c r="F50" s="7"/>
      <c r="G50" s="7"/>
      <c r="H50" s="7"/>
      <c r="I50" s="7"/>
      <c r="J50" s="9"/>
      <c r="K50" s="9"/>
      <c r="L50" s="9"/>
      <c r="M50" s="9"/>
      <c r="N50" s="7"/>
      <c r="P50" s="7"/>
      <c r="Q50" s="7"/>
    </row>
    <row r="51" spans="2:17" x14ac:dyDescent="0.25">
      <c r="B51" s="5"/>
      <c r="C51" s="20"/>
      <c r="D51" s="7"/>
      <c r="E51" s="7"/>
      <c r="F51" s="7"/>
      <c r="G51" s="7"/>
      <c r="H51" s="7"/>
      <c r="I51" s="7"/>
      <c r="J51" s="9"/>
      <c r="K51" s="9"/>
      <c r="L51" s="9"/>
      <c r="M51" s="9"/>
      <c r="N51" s="7"/>
      <c r="P51" s="7"/>
      <c r="Q51" s="7"/>
    </row>
    <row r="52" spans="2:17" x14ac:dyDescent="0.25">
      <c r="B52" s="5"/>
      <c r="C52" s="20"/>
      <c r="D52" s="7"/>
      <c r="E52" s="7"/>
      <c r="F52" s="7"/>
      <c r="G52" s="7"/>
      <c r="H52" s="7"/>
      <c r="I52" s="7"/>
      <c r="J52" s="9"/>
      <c r="K52" s="9"/>
      <c r="L52" s="9"/>
      <c r="M52" s="9"/>
      <c r="N52" s="7"/>
      <c r="P52" s="7"/>
      <c r="Q52" s="7"/>
    </row>
    <row r="53" spans="2:17" x14ac:dyDescent="0.25">
      <c r="B53" s="5"/>
      <c r="C53" s="20"/>
      <c r="D53" s="7"/>
      <c r="E53" s="7"/>
      <c r="F53" s="7"/>
      <c r="G53" s="7"/>
      <c r="H53" s="7"/>
      <c r="I53" s="7"/>
      <c r="J53" s="9"/>
      <c r="K53" s="9"/>
      <c r="L53" s="9"/>
      <c r="M53" s="9"/>
      <c r="N53" s="7"/>
      <c r="P53" s="7"/>
      <c r="Q53" s="7"/>
    </row>
    <row r="54" spans="2:17" x14ac:dyDescent="0.25">
      <c r="B54" s="5"/>
      <c r="C54" s="20"/>
      <c r="D54" s="7"/>
      <c r="E54" s="7"/>
      <c r="F54" s="7"/>
      <c r="G54" s="7"/>
      <c r="H54" s="7"/>
      <c r="I54" s="7"/>
      <c r="J54" s="9"/>
      <c r="K54" s="9"/>
      <c r="L54" s="9"/>
      <c r="M54" s="9"/>
      <c r="N54" s="7"/>
      <c r="P54" s="7"/>
      <c r="Q54" s="7"/>
    </row>
    <row r="55" spans="2:17" x14ac:dyDescent="0.25">
      <c r="B55" s="5"/>
      <c r="C55" s="20"/>
      <c r="D55" s="7"/>
      <c r="E55" s="7"/>
      <c r="F55" s="7"/>
      <c r="G55" s="7"/>
      <c r="H55" s="7"/>
      <c r="I55" s="7"/>
      <c r="J55" s="9"/>
      <c r="K55" s="9"/>
      <c r="L55" s="9"/>
      <c r="M55" s="9"/>
      <c r="N55" s="7"/>
      <c r="P55" s="7"/>
      <c r="Q55" s="7"/>
    </row>
    <row r="56" spans="2:17" x14ac:dyDescent="0.25">
      <c r="B56" s="5"/>
      <c r="C56" s="20"/>
      <c r="D56" s="7"/>
      <c r="E56" s="7"/>
      <c r="F56" s="7"/>
      <c r="G56" s="7"/>
      <c r="H56" s="7"/>
      <c r="I56" s="7"/>
      <c r="J56" s="9"/>
      <c r="K56" s="9"/>
      <c r="L56" s="9"/>
      <c r="M56" s="9"/>
      <c r="N56" s="7"/>
      <c r="P56" s="7"/>
      <c r="Q56" s="7"/>
    </row>
    <row r="57" spans="2:17" x14ac:dyDescent="0.25">
      <c r="B57" s="5"/>
      <c r="C57" s="20"/>
      <c r="D57" s="7"/>
      <c r="E57" s="7"/>
      <c r="F57" s="7"/>
      <c r="G57" s="7"/>
      <c r="H57" s="7"/>
      <c r="I57" s="7"/>
      <c r="J57" s="9"/>
      <c r="K57" s="9"/>
      <c r="L57" s="9"/>
      <c r="M57" s="9"/>
      <c r="N57" s="7"/>
      <c r="P57" s="7"/>
      <c r="Q57" s="7"/>
    </row>
    <row r="58" spans="2:17" x14ac:dyDescent="0.25">
      <c r="B58" s="5"/>
      <c r="C58" s="20"/>
      <c r="D58" s="7"/>
      <c r="E58" s="7"/>
      <c r="F58" s="7"/>
      <c r="G58" s="7"/>
      <c r="H58" s="7"/>
      <c r="I58" s="7"/>
      <c r="J58" s="9"/>
      <c r="K58" s="9"/>
      <c r="L58" s="9"/>
      <c r="M58" s="9"/>
      <c r="N58" s="7"/>
      <c r="P58" s="7"/>
      <c r="Q58" s="7"/>
    </row>
    <row r="59" spans="2:17" x14ac:dyDescent="0.25">
      <c r="B59" s="5"/>
      <c r="C59" s="20"/>
      <c r="D59" s="7"/>
      <c r="E59" s="7"/>
      <c r="F59" s="7"/>
      <c r="G59" s="7"/>
      <c r="H59" s="7"/>
      <c r="I59" s="7"/>
      <c r="J59" s="9"/>
      <c r="K59" s="9"/>
      <c r="L59" s="9"/>
      <c r="M59" s="9"/>
      <c r="N59" s="7"/>
      <c r="P59" s="7"/>
      <c r="Q59" s="7"/>
    </row>
    <row r="60" spans="2:17" x14ac:dyDescent="0.25">
      <c r="B60" s="5"/>
      <c r="C60" s="20"/>
      <c r="D60" s="7"/>
      <c r="E60" s="7"/>
      <c r="F60" s="7"/>
      <c r="G60" s="7"/>
      <c r="H60" s="7"/>
      <c r="I60" s="7"/>
      <c r="J60" s="9"/>
      <c r="K60" s="9"/>
      <c r="L60" s="9"/>
      <c r="M60" s="9"/>
      <c r="N60" s="7"/>
      <c r="P60" s="7"/>
      <c r="Q60" s="7"/>
    </row>
    <row r="61" spans="2:17" x14ac:dyDescent="0.25">
      <c r="B61" s="5"/>
      <c r="C61" s="20"/>
      <c r="D61" s="7"/>
      <c r="E61" s="7"/>
      <c r="F61" s="7"/>
      <c r="G61" s="7"/>
      <c r="H61" s="7"/>
      <c r="I61" s="7"/>
      <c r="J61" s="9"/>
      <c r="K61" s="9"/>
      <c r="L61" s="9"/>
      <c r="M61" s="9"/>
      <c r="N61" s="7"/>
      <c r="P61" s="7"/>
      <c r="Q61" s="7"/>
    </row>
    <row r="62" spans="2:17" x14ac:dyDescent="0.25">
      <c r="B62" s="11"/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P62" s="7"/>
      <c r="Q62" s="7"/>
    </row>
    <row r="63" spans="2:17" x14ac:dyDescent="0.25">
      <c r="B63" s="11"/>
      <c r="C63" s="9"/>
      <c r="D63" s="7"/>
      <c r="E63" s="7"/>
      <c r="F63" s="7"/>
      <c r="G63" s="7"/>
      <c r="H63" s="7"/>
      <c r="I63" s="7"/>
      <c r="J63" s="7"/>
      <c r="K63" s="7"/>
      <c r="L63" s="7"/>
      <c r="M63" s="7"/>
      <c r="N63" s="9"/>
      <c r="P63" s="7"/>
      <c r="Q63" s="7"/>
    </row>
    <row r="64" spans="2:17" x14ac:dyDescent="0.25">
      <c r="B64" s="11"/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  <c r="N64" s="9"/>
      <c r="P64" s="7"/>
      <c r="Q64" s="7"/>
    </row>
    <row r="65" spans="2:17" x14ac:dyDescent="0.25">
      <c r="B65" s="11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9"/>
      <c r="P65" s="7"/>
      <c r="Q65" s="7"/>
    </row>
    <row r="66" spans="2:17" x14ac:dyDescent="0.25">
      <c r="B66" s="11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9"/>
      <c r="P66" s="7"/>
      <c r="Q66" s="7"/>
    </row>
    <row r="67" spans="2:17" x14ac:dyDescent="0.25">
      <c r="B67" s="11"/>
      <c r="C67" s="9"/>
      <c r="D67" s="7"/>
      <c r="E67" s="7"/>
      <c r="F67" s="7"/>
      <c r="G67" s="7"/>
      <c r="H67" s="7"/>
      <c r="I67" s="7"/>
      <c r="J67" s="7"/>
      <c r="K67" s="7"/>
      <c r="L67" s="7"/>
      <c r="M67" s="7"/>
      <c r="N67" s="9"/>
      <c r="P67" s="7"/>
      <c r="Q67" s="7"/>
    </row>
    <row r="68" spans="2:17" x14ac:dyDescent="0.25">
      <c r="B68" s="11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9"/>
      <c r="P68" s="7"/>
      <c r="Q68" s="7"/>
    </row>
    <row r="69" spans="2:17" x14ac:dyDescent="0.25">
      <c r="B69" s="11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9"/>
      <c r="P69" s="7"/>
      <c r="Q69" s="7"/>
    </row>
    <row r="70" spans="2:17" x14ac:dyDescent="0.25">
      <c r="B70" s="11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9"/>
      <c r="P70" s="7"/>
      <c r="Q70" s="7"/>
    </row>
    <row r="71" spans="2:17" x14ac:dyDescent="0.25">
      <c r="B71" s="11"/>
      <c r="C71" s="31"/>
      <c r="D71" s="22"/>
      <c r="E71" s="7"/>
      <c r="F71" s="7"/>
      <c r="G71" s="7"/>
      <c r="H71" s="7"/>
      <c r="I71" s="7"/>
      <c r="J71" s="7"/>
      <c r="K71" s="7"/>
      <c r="L71" s="7"/>
      <c r="M71" s="7"/>
      <c r="N71" s="9"/>
      <c r="P71" s="7"/>
    </row>
    <row r="72" spans="2:17" x14ac:dyDescent="0.25">
      <c r="B72" s="11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9"/>
    </row>
    <row r="73" spans="2:17" ht="15.75" thickBot="1" x14ac:dyDescent="0.3">
      <c r="B73" s="11"/>
      <c r="C73" s="12">
        <f>SUM(C8:C70)</f>
        <v>1867.5699999999997</v>
      </c>
      <c r="D73" s="12">
        <f>SUM(D8:D70)</f>
        <v>2819.69</v>
      </c>
      <c r="E73" s="12"/>
      <c r="F73" s="12"/>
      <c r="G73" s="12">
        <f>SUM(G8:G61)</f>
        <v>0</v>
      </c>
      <c r="H73" s="12">
        <f>SUM(H8:H70)</f>
        <v>0</v>
      </c>
      <c r="I73" s="12">
        <f>SUM(I8:I61)</f>
        <v>0</v>
      </c>
      <c r="J73" s="12">
        <f>SUM(J8:J70)</f>
        <v>0</v>
      </c>
      <c r="K73" s="12">
        <f>SUM(K8:K61)</f>
        <v>0</v>
      </c>
      <c r="L73" s="12">
        <f>SUM(L8:L70)</f>
        <v>0</v>
      </c>
      <c r="M73" s="12">
        <f>SUM(M8:M61)</f>
        <v>0</v>
      </c>
      <c r="N73" s="12">
        <f>SUM(N8:N70)</f>
        <v>0</v>
      </c>
    </row>
    <row r="74" spans="2:17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2:17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2:17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2:17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2:17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2:17" x14ac:dyDescent="0.25">
      <c r="C79" s="7"/>
      <c r="D79" s="6" t="s">
        <v>12</v>
      </c>
      <c r="E79" s="6"/>
      <c r="F79" s="6" t="s">
        <v>14</v>
      </c>
      <c r="G79" s="6" t="s">
        <v>15</v>
      </c>
      <c r="H79" s="6" t="s">
        <v>16</v>
      </c>
      <c r="I79" s="6" t="s">
        <v>17</v>
      </c>
      <c r="J79" s="6" t="s">
        <v>18</v>
      </c>
      <c r="K79" s="6" t="s">
        <v>19</v>
      </c>
      <c r="L79" s="6" t="s">
        <v>20</v>
      </c>
      <c r="M79" s="6" t="s">
        <v>21</v>
      </c>
      <c r="N79" s="6" t="s">
        <v>22</v>
      </c>
      <c r="O79" s="6" t="s">
        <v>23</v>
      </c>
      <c r="P79" s="7"/>
    </row>
    <row r="80" spans="2:17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>
        <v>13576.68</v>
      </c>
      <c r="Q80">
        <v>13563.71</v>
      </c>
    </row>
    <row r="81" spans="2:17" x14ac:dyDescent="0.25">
      <c r="B81" s="6" t="s">
        <v>26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>
        <v>961.64</v>
      </c>
      <c r="Q81" s="15">
        <f>+P81</f>
        <v>961.64</v>
      </c>
    </row>
    <row r="82" spans="2:17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>
        <f>+P80+P81</f>
        <v>14538.32</v>
      </c>
      <c r="Q82" s="15">
        <f>+Q80+Q81</f>
        <v>14525.349999999999</v>
      </c>
    </row>
    <row r="83" spans="2:17" x14ac:dyDescent="0.25">
      <c r="B83" s="5" t="s">
        <v>36</v>
      </c>
      <c r="D83" s="7">
        <v>25.87</v>
      </c>
      <c r="E83" s="7"/>
      <c r="F83" s="7">
        <v>0</v>
      </c>
      <c r="G83" s="7">
        <v>0</v>
      </c>
      <c r="H83" s="7">
        <v>0</v>
      </c>
      <c r="I83" s="7"/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/>
    </row>
    <row r="84" spans="2:17" x14ac:dyDescent="0.25">
      <c r="C84" s="7"/>
      <c r="D84" s="7"/>
      <c r="F84" s="7">
        <v>0</v>
      </c>
      <c r="G84" s="7">
        <v>0</v>
      </c>
      <c r="H84" s="7">
        <v>0</v>
      </c>
      <c r="I84" s="7">
        <v>0</v>
      </c>
      <c r="J84" s="7"/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/>
    </row>
    <row r="85" spans="2:17" x14ac:dyDescent="0.25">
      <c r="C85" s="7"/>
      <c r="D85" s="7"/>
      <c r="F85" s="7">
        <v>0</v>
      </c>
      <c r="G85" s="7">
        <v>0</v>
      </c>
      <c r="H85" s="7">
        <v>0</v>
      </c>
      <c r="I85" s="7">
        <v>0</v>
      </c>
      <c r="J85" s="7"/>
      <c r="K85" s="7">
        <v>0</v>
      </c>
      <c r="L85" s="7">
        <v>0</v>
      </c>
      <c r="M85" s="7"/>
      <c r="N85" s="7">
        <v>0</v>
      </c>
      <c r="O85" s="7">
        <v>0</v>
      </c>
      <c r="P85" s="7"/>
    </row>
    <row r="86" spans="2:17" x14ac:dyDescent="0.25">
      <c r="C86" s="7"/>
      <c r="D86" s="7"/>
      <c r="E86" s="32"/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/>
      <c r="N86" s="7">
        <v>0</v>
      </c>
      <c r="O86" s="7">
        <v>0</v>
      </c>
      <c r="P86" s="7"/>
    </row>
    <row r="87" spans="2:17" x14ac:dyDescent="0.25">
      <c r="C87" s="7"/>
      <c r="D87" s="7"/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/>
      <c r="N87" s="7"/>
      <c r="O87" s="7"/>
      <c r="P87" s="7"/>
    </row>
    <row r="88" spans="2:17" x14ac:dyDescent="0.25">
      <c r="C88" s="7"/>
      <c r="D88" s="7"/>
      <c r="E88" s="26"/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/>
      <c r="N88" s="7"/>
      <c r="O88" s="7"/>
      <c r="P88" s="7"/>
    </row>
    <row r="89" spans="2:17" x14ac:dyDescent="0.25">
      <c r="B89" s="4"/>
      <c r="C89" s="7">
        <v>0</v>
      </c>
      <c r="D89" s="7">
        <v>0</v>
      </c>
      <c r="E89" s="7"/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/>
      <c r="N89" s="7"/>
      <c r="O89" s="7"/>
      <c r="P89" s="7"/>
    </row>
    <row r="90" spans="2:17" x14ac:dyDescent="0.25">
      <c r="B90" s="8"/>
      <c r="C90" s="7">
        <v>0</v>
      </c>
      <c r="D90" s="7">
        <v>0</v>
      </c>
      <c r="E90" s="7"/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/>
      <c r="N90" s="7"/>
      <c r="O90" s="7"/>
      <c r="P90" s="7"/>
    </row>
    <row r="91" spans="2:17" x14ac:dyDescent="0.25">
      <c r="B91" s="4"/>
      <c r="C91" s="7">
        <v>0</v>
      </c>
      <c r="D91" s="7">
        <v>0</v>
      </c>
      <c r="E91" s="7"/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/>
      <c r="O91" s="7"/>
      <c r="P91" s="7"/>
    </row>
    <row r="92" spans="2:17" x14ac:dyDescent="0.25">
      <c r="B92" s="10"/>
      <c r="C92" s="13">
        <f t="shared" ref="C92:O92" si="0">SUM(C83:C91)</f>
        <v>0</v>
      </c>
      <c r="D92" s="13">
        <f>SUM(D83:D91)</f>
        <v>25.87</v>
      </c>
      <c r="E92" s="13"/>
      <c r="F92" s="13">
        <f t="shared" si="0"/>
        <v>0</v>
      </c>
      <c r="G92" s="13">
        <f t="shared" si="0"/>
        <v>0</v>
      </c>
      <c r="H92" s="13">
        <f t="shared" si="0"/>
        <v>0</v>
      </c>
      <c r="I92" s="13">
        <f t="shared" si="0"/>
        <v>0</v>
      </c>
      <c r="J92" s="13">
        <f t="shared" si="0"/>
        <v>0</v>
      </c>
      <c r="K92" s="13">
        <f t="shared" si="0"/>
        <v>0</v>
      </c>
      <c r="L92" s="13">
        <f t="shared" si="0"/>
        <v>0</v>
      </c>
      <c r="M92" s="13">
        <f t="shared" si="0"/>
        <v>0</v>
      </c>
      <c r="N92" s="13">
        <f t="shared" si="0"/>
        <v>0</v>
      </c>
      <c r="O92" s="13">
        <f t="shared" si="0"/>
        <v>0</v>
      </c>
      <c r="P92" s="7"/>
    </row>
    <row r="93" spans="2:17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2:17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2:17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2:17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2:16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2:16" x14ac:dyDescent="0.25">
      <c r="C98" s="7"/>
      <c r="D98" s="6" t="s">
        <v>12</v>
      </c>
      <c r="E98" s="6"/>
      <c r="F98" s="6" t="s">
        <v>14</v>
      </c>
      <c r="G98" s="6" t="s">
        <v>15</v>
      </c>
      <c r="H98" s="6" t="s">
        <v>16</v>
      </c>
      <c r="I98" s="6" t="s">
        <v>17</v>
      </c>
      <c r="J98" s="6" t="s">
        <v>18</v>
      </c>
      <c r="K98" s="6" t="s">
        <v>19</v>
      </c>
      <c r="L98" s="6" t="s">
        <v>20</v>
      </c>
      <c r="M98" s="6" t="s">
        <v>21</v>
      </c>
      <c r="N98" s="6" t="s">
        <v>22</v>
      </c>
      <c r="O98" s="6" t="s">
        <v>23</v>
      </c>
      <c r="P98" s="7"/>
    </row>
    <row r="99" spans="2:16" x14ac:dyDescent="0.25">
      <c r="B99" s="6" t="s">
        <v>25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>
        <v>0</v>
      </c>
      <c r="O99" s="7"/>
      <c r="P99" s="7"/>
    </row>
    <row r="100" spans="2:16" x14ac:dyDescent="0.25">
      <c r="B100" s="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2:16" x14ac:dyDescent="0.25">
      <c r="B101" t="s">
        <v>11</v>
      </c>
      <c r="C101" s="7">
        <v>0</v>
      </c>
      <c r="D101" s="7">
        <v>918.41</v>
      </c>
      <c r="E101" s="7"/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/>
      <c r="L101" s="7"/>
      <c r="M101" s="7"/>
      <c r="N101" s="7">
        <v>0</v>
      </c>
      <c r="O101" s="7">
        <v>0</v>
      </c>
      <c r="P101" s="7"/>
    </row>
    <row r="102" spans="2:16" x14ac:dyDescent="0.25">
      <c r="B102" s="8"/>
      <c r="C102" s="7"/>
      <c r="D102" s="7"/>
      <c r="E102" s="7"/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/>
      <c r="M102" s="7">
        <v>0</v>
      </c>
      <c r="N102" s="7">
        <v>0</v>
      </c>
      <c r="O102" s="7">
        <v>0</v>
      </c>
      <c r="P102" s="7"/>
    </row>
    <row r="103" spans="2:16" x14ac:dyDescent="0.25">
      <c r="B103" s="4"/>
      <c r="C103" s="7"/>
      <c r="D103" s="7"/>
      <c r="E103" s="7"/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/>
      <c r="N103" s="7">
        <v>0</v>
      </c>
      <c r="O103" s="7">
        <v>0</v>
      </c>
      <c r="P103" s="7"/>
    </row>
    <row r="104" spans="2:16" x14ac:dyDescent="0.25">
      <c r="C104" s="7"/>
      <c r="D104" s="7"/>
      <c r="E104" s="27"/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/>
      <c r="N104" s="7">
        <v>0</v>
      </c>
      <c r="O104" s="7">
        <v>0</v>
      </c>
      <c r="P104" s="7"/>
    </row>
    <row r="105" spans="2:16" x14ac:dyDescent="0.25">
      <c r="C105" s="7">
        <v>0</v>
      </c>
      <c r="D105" s="7">
        <v>0</v>
      </c>
      <c r="F105" s="7">
        <v>0</v>
      </c>
      <c r="G105" s="7">
        <v>0</v>
      </c>
      <c r="H105" s="7">
        <v>0</v>
      </c>
      <c r="I105" s="7">
        <v>0</v>
      </c>
      <c r="J105" s="7"/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/>
    </row>
    <row r="106" spans="2:16" x14ac:dyDescent="0.25">
      <c r="B106" s="4"/>
      <c r="C106" s="7">
        <v>0</v>
      </c>
      <c r="D106" s="7">
        <v>0</v>
      </c>
      <c r="E106" s="7"/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20"/>
      <c r="P106" s="7"/>
    </row>
    <row r="107" spans="2:16" x14ac:dyDescent="0.25">
      <c r="B107" s="4"/>
      <c r="C107" s="7">
        <v>0</v>
      </c>
      <c r="D107" s="7">
        <v>0</v>
      </c>
      <c r="E107" s="7"/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20"/>
      <c r="P107" s="7"/>
    </row>
    <row r="108" spans="2:16" x14ac:dyDescent="0.25">
      <c r="B108" s="4"/>
      <c r="C108" s="7">
        <v>0</v>
      </c>
      <c r="D108" s="7">
        <v>0</v>
      </c>
      <c r="E108" s="7"/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20"/>
      <c r="P108" s="7"/>
    </row>
    <row r="109" spans="2:16" x14ac:dyDescent="0.25">
      <c r="B109" s="1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2:16" x14ac:dyDescent="0.25">
      <c r="C110" s="14">
        <f t="shared" ref="C110:O110" si="1">SUM(C100:C108)</f>
        <v>0</v>
      </c>
      <c r="D110" s="14">
        <f t="shared" si="1"/>
        <v>918.41</v>
      </c>
      <c r="E110" s="14"/>
      <c r="F110" s="14">
        <f t="shared" si="1"/>
        <v>0</v>
      </c>
      <c r="G110" s="14">
        <f t="shared" si="1"/>
        <v>0</v>
      </c>
      <c r="H110" s="14">
        <f t="shared" si="1"/>
        <v>0</v>
      </c>
      <c r="I110" s="14">
        <f t="shared" si="1"/>
        <v>0</v>
      </c>
      <c r="J110" s="14">
        <f t="shared" si="1"/>
        <v>0</v>
      </c>
      <c r="K110" s="14">
        <f t="shared" si="1"/>
        <v>0</v>
      </c>
      <c r="L110" s="14">
        <f t="shared" si="1"/>
        <v>0</v>
      </c>
      <c r="M110" s="14">
        <f t="shared" si="1"/>
        <v>0</v>
      </c>
      <c r="N110" s="14">
        <f t="shared" si="1"/>
        <v>0</v>
      </c>
      <c r="O110" s="14">
        <f t="shared" si="1"/>
        <v>0</v>
      </c>
      <c r="P110" s="7"/>
    </row>
    <row r="111" spans="2:16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2:16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2:16" x14ac:dyDescent="0.25">
      <c r="B113" s="6" t="s">
        <v>38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2:16" x14ac:dyDescent="0.25">
      <c r="B114" t="s">
        <v>40</v>
      </c>
      <c r="C114" s="7"/>
      <c r="D114" s="7">
        <v>12.93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2:16" x14ac:dyDescent="0.25">
      <c r="B115" t="s">
        <v>37</v>
      </c>
      <c r="C115" s="7"/>
      <c r="D115" s="33">
        <v>2.69</v>
      </c>
      <c r="E115" s="3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2:16" x14ac:dyDescent="0.25">
      <c r="B116" t="s">
        <v>39</v>
      </c>
      <c r="C116" s="7"/>
      <c r="D116" s="33">
        <f>D114-D115</f>
        <v>10.24</v>
      </c>
      <c r="E116" s="3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2:16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2:16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2:16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2:16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2:16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2:16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2:16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2:16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2:16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2:16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2:16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2:16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3:16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3:16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3:16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3:16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3:16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3:16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3:16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3:16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3:16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3:16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3:16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3:16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3:16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3:16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3:16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3:16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3:16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3:16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3:16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3:16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3:16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3:16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3:16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3:16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3:16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3:16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3:16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3:16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3:16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3:16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3:16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3:16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3:16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3:16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3:16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3:16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3:16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3:16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3:16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3:16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3:16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3:16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3:16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3:16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3:16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3:16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3:16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3:16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3:16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3:16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3:16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3:16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3:16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3:16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3:16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3:16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3:16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3:16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3:16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3:16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3:16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3:16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3:16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3:16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3:16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3:16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3:16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3:16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3:16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3:16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3:16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3:16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3:16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3:16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3:16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3:16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3:16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3:16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7"/>
  <sheetViews>
    <sheetView workbookViewId="0">
      <pane xSplit="1" ySplit="5" topLeftCell="B67" activePane="bottomRight" state="frozen"/>
      <selection pane="topRight" activeCell="B1" sqref="B1"/>
      <selection pane="bottomLeft" activeCell="A6" sqref="A6"/>
      <selection pane="bottomRight" activeCell="A17" sqref="A17:A69"/>
    </sheetView>
  </sheetViews>
  <sheetFormatPr defaultRowHeight="15" x14ac:dyDescent="0.25"/>
  <cols>
    <col min="1" max="1" width="46.42578125" customWidth="1"/>
    <col min="2" max="2" width="10.42578125" customWidth="1"/>
    <col min="3" max="3" width="14.5703125" customWidth="1"/>
    <col min="4" max="4" width="10.5703125" customWidth="1"/>
    <col min="5" max="6" width="10.42578125" customWidth="1"/>
    <col min="7" max="7" width="11" customWidth="1"/>
    <col min="8" max="8" width="11.7109375" customWidth="1"/>
    <col min="9" max="9" width="11.5703125" customWidth="1"/>
    <col min="10" max="10" width="11" customWidth="1"/>
    <col min="11" max="11" width="10.85546875" customWidth="1"/>
    <col min="12" max="12" width="10.28515625" customWidth="1"/>
    <col min="13" max="13" width="10.5703125" customWidth="1"/>
  </cols>
  <sheetData>
    <row r="3" spans="1:13" ht="15.75" thickBot="1" x14ac:dyDescent="0.3"/>
    <row r="4" spans="1:13" x14ac:dyDescent="0.25">
      <c r="A4" s="1" t="s">
        <v>0</v>
      </c>
    </row>
    <row r="5" spans="1:13" ht="15.75" thickBot="1" x14ac:dyDescent="0.3">
      <c r="A5" s="2"/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 t="s">
        <v>23</v>
      </c>
    </row>
    <row r="6" spans="1:13" x14ac:dyDescent="0.25">
      <c r="A6" s="3"/>
    </row>
    <row r="7" spans="1:13" x14ac:dyDescent="0.25">
      <c r="A7" s="4" t="s">
        <v>1</v>
      </c>
      <c r="B7" s="15">
        <f>+'BS - Client Interest'!D8-'BS - Client Interest'!C8</f>
        <v>194.21000000000004</v>
      </c>
      <c r="C7" s="15"/>
      <c r="D7" s="15"/>
      <c r="E7" s="15">
        <f>+'BS - Client Interest'!G8-'BS - Client Interest'!F8</f>
        <v>0</v>
      </c>
      <c r="F7" s="15">
        <f>+'BS - Client Interest'!H8-'BS - Client Interest'!G8</f>
        <v>0</v>
      </c>
      <c r="G7" s="15">
        <f>+'BS - Client Interest'!I8-'BS - Client Interest'!H8</f>
        <v>0</v>
      </c>
      <c r="H7" s="15">
        <f>+'BS - Client Interest'!J8-'BS - Client Interest'!I8</f>
        <v>0</v>
      </c>
      <c r="I7" s="15">
        <f>+'BS - Client Interest'!K8-'BS - Client Interest'!J8</f>
        <v>0</v>
      </c>
      <c r="J7" s="15">
        <f>+'BS - Client Interest'!L8-'BS - Client Interest'!K8</f>
        <v>0</v>
      </c>
      <c r="K7" s="15">
        <f>+'BS - Client Interest'!M8-'BS - Client Interest'!L8</f>
        <v>0</v>
      </c>
      <c r="L7" s="15">
        <f>+'BS - Client Interest'!N8-'BS - Client Interest'!M8</f>
        <v>0</v>
      </c>
      <c r="M7" s="15">
        <f>+'BS - Client Interest'!O8-'BS - Client Interest'!N8</f>
        <v>0</v>
      </c>
    </row>
    <row r="8" spans="1:13" x14ac:dyDescent="0.25">
      <c r="A8" s="4" t="s">
        <v>2</v>
      </c>
      <c r="B8" s="15">
        <f>+'BS - Client Interest'!D9-'BS - Client Interest'!C9</f>
        <v>9.18</v>
      </c>
      <c r="C8" s="15"/>
      <c r="D8" s="15"/>
      <c r="E8" s="15">
        <f>+'BS - Client Interest'!G9-'BS - Client Interest'!F9</f>
        <v>0</v>
      </c>
      <c r="F8" s="15">
        <f>+'BS - Client Interest'!H9-'BS - Client Interest'!G9</f>
        <v>0</v>
      </c>
      <c r="G8" s="15">
        <f>+'BS - Client Interest'!I9-'BS - Client Interest'!H9</f>
        <v>0</v>
      </c>
      <c r="H8" s="15">
        <f>+'BS - Client Interest'!J9-'BS - Client Interest'!I9</f>
        <v>0</v>
      </c>
      <c r="I8" s="15">
        <f>+'BS - Client Interest'!K9-'BS - Client Interest'!J9</f>
        <v>0</v>
      </c>
      <c r="J8" s="15">
        <f>+'BS - Client Interest'!L9-'BS - Client Interest'!K9</f>
        <v>0</v>
      </c>
      <c r="K8" s="15">
        <f>+'BS - Client Interest'!M9-'BS - Client Interest'!L9</f>
        <v>0</v>
      </c>
      <c r="L8" s="15">
        <f>+'BS - Client Interest'!N9-'BS - Client Interest'!M9</f>
        <v>0</v>
      </c>
      <c r="M8" s="15">
        <f>+'BS - Client Interest'!O9-'BS - Client Interest'!N9</f>
        <v>0</v>
      </c>
    </row>
    <row r="9" spans="1:13" x14ac:dyDescent="0.25">
      <c r="A9" s="4" t="s">
        <v>3</v>
      </c>
      <c r="B9" s="15">
        <f>+'BS - Client Interest'!D10-'BS - Client Interest'!C10</f>
        <v>26.300000000000011</v>
      </c>
      <c r="C9" s="15"/>
      <c r="D9" s="15"/>
      <c r="E9" s="15">
        <f>+'BS - Client Interest'!G10-'BS - Client Interest'!F10</f>
        <v>0</v>
      </c>
      <c r="F9" s="15">
        <f>+'BS - Client Interest'!H10-'BS - Client Interest'!G10</f>
        <v>0</v>
      </c>
      <c r="G9" s="15">
        <f>+'BS - Client Interest'!I10-'BS - Client Interest'!H10</f>
        <v>0</v>
      </c>
      <c r="H9" s="15">
        <f>+'BS - Client Interest'!J10-'BS - Client Interest'!I10</f>
        <v>0</v>
      </c>
      <c r="I9" s="15">
        <f>+'BS - Client Interest'!K10-'BS - Client Interest'!J10</f>
        <v>0</v>
      </c>
      <c r="J9" s="15">
        <f>+'BS - Client Interest'!L10-'BS - Client Interest'!K10</f>
        <v>0</v>
      </c>
      <c r="K9" s="15">
        <f>+'BS - Client Interest'!M10-'BS - Client Interest'!L10</f>
        <v>0</v>
      </c>
      <c r="L9" s="15">
        <f>+'BS - Client Interest'!N10-'BS - Client Interest'!M10</f>
        <v>0</v>
      </c>
      <c r="M9" s="15">
        <f>+'BS - Client Interest'!O10-'BS - Client Interest'!N10</f>
        <v>0</v>
      </c>
    </row>
    <row r="10" spans="1:13" x14ac:dyDescent="0.25">
      <c r="A10" s="4" t="s">
        <v>4</v>
      </c>
      <c r="B10" s="15">
        <f>+'BS - Client Interest'!D11-'BS - Client Interest'!C11</f>
        <v>17.820000000000004</v>
      </c>
      <c r="C10" s="15"/>
      <c r="D10" s="15"/>
      <c r="E10" s="15">
        <f>+'BS - Client Interest'!G11-'BS - Client Interest'!F11</f>
        <v>0</v>
      </c>
      <c r="F10" s="15">
        <f>+'BS - Client Interest'!H11-'BS - Client Interest'!G11</f>
        <v>0</v>
      </c>
      <c r="G10" s="15">
        <f>+'BS - Client Interest'!I11-'BS - Client Interest'!H11</f>
        <v>0</v>
      </c>
      <c r="H10" s="15">
        <f>+'BS - Client Interest'!J11-'BS - Client Interest'!I11</f>
        <v>0</v>
      </c>
      <c r="I10" s="15">
        <f>+'BS - Client Interest'!K11-'BS - Client Interest'!J11</f>
        <v>0</v>
      </c>
      <c r="J10" s="15">
        <f>+'BS - Client Interest'!L11-'BS - Client Interest'!K11</f>
        <v>0</v>
      </c>
      <c r="K10" s="15">
        <f>+'BS - Client Interest'!M11-'BS - Client Interest'!L11</f>
        <v>0</v>
      </c>
      <c r="L10" s="15">
        <f>+'BS - Client Interest'!N11-'BS - Client Interest'!M11</f>
        <v>0</v>
      </c>
      <c r="M10" s="15">
        <f>+'BS - Client Interest'!O11-'BS - Client Interest'!N11</f>
        <v>0</v>
      </c>
    </row>
    <row r="11" spans="1:13" x14ac:dyDescent="0.25">
      <c r="A11" s="4" t="s">
        <v>5</v>
      </c>
      <c r="B11" s="15">
        <f>+'BS - Client Interest'!D12-'BS - Client Interest'!C12</f>
        <v>12.23</v>
      </c>
      <c r="C11" s="15"/>
      <c r="D11" s="15"/>
      <c r="E11" s="15">
        <f>+'BS - Client Interest'!G12-'BS - Client Interest'!F12</f>
        <v>0</v>
      </c>
      <c r="F11" s="15">
        <f>+'BS - Client Interest'!H12-'BS - Client Interest'!G12</f>
        <v>0</v>
      </c>
      <c r="G11" s="15">
        <f>+'BS - Client Interest'!I12-'BS - Client Interest'!H12</f>
        <v>0</v>
      </c>
      <c r="H11" s="15">
        <f>+'BS - Client Interest'!J12-'BS - Client Interest'!I12</f>
        <v>0</v>
      </c>
      <c r="I11" s="15">
        <f>+'BS - Client Interest'!K12-'BS - Client Interest'!J12</f>
        <v>0</v>
      </c>
      <c r="J11" s="15">
        <f>+'BS - Client Interest'!L12-'BS - Client Interest'!K12</f>
        <v>0</v>
      </c>
      <c r="K11" s="15">
        <f>+'BS - Client Interest'!M12-'BS - Client Interest'!L12</f>
        <v>0</v>
      </c>
      <c r="L11" s="15">
        <f>+'BS - Client Interest'!N12-'BS - Client Interest'!M12</f>
        <v>0</v>
      </c>
      <c r="M11" s="15">
        <f>+'BS - Client Interest'!O12-'BS - Client Interest'!N12</f>
        <v>0</v>
      </c>
    </row>
    <row r="12" spans="1:13" x14ac:dyDescent="0.25">
      <c r="A12" s="4" t="s">
        <v>6</v>
      </c>
      <c r="B12" s="15">
        <f>+'BS - Client Interest'!D13-'BS - Client Interest'!C13</f>
        <v>237.41000000000008</v>
      </c>
      <c r="C12" s="15"/>
      <c r="D12" s="15"/>
      <c r="E12" s="15">
        <f>+'BS - Client Interest'!G13-'BS - Client Interest'!F13</f>
        <v>0</v>
      </c>
      <c r="F12" s="15">
        <f>+'BS - Client Interest'!H13-'BS - Client Interest'!G13</f>
        <v>0</v>
      </c>
      <c r="G12" s="15">
        <f>+'BS - Client Interest'!I13-'BS - Client Interest'!H13</f>
        <v>0</v>
      </c>
      <c r="H12" s="15">
        <f>+'BS - Client Interest'!J13-'BS - Client Interest'!I13</f>
        <v>0</v>
      </c>
      <c r="I12" s="15">
        <f>+'BS - Client Interest'!K13-'BS - Client Interest'!J13</f>
        <v>0</v>
      </c>
      <c r="J12" s="15">
        <f>+'BS - Client Interest'!L13-'BS - Client Interest'!K13</f>
        <v>0</v>
      </c>
      <c r="K12" s="15">
        <f>+'BS - Client Interest'!M13-'BS - Client Interest'!L13</f>
        <v>0</v>
      </c>
      <c r="L12" s="15">
        <f>+'BS - Client Interest'!N13-'BS - Client Interest'!M13</f>
        <v>0</v>
      </c>
      <c r="M12" s="15">
        <f>+'BS - Client Interest'!O13-'BS - Client Interest'!N13</f>
        <v>0</v>
      </c>
    </row>
    <row r="13" spans="1:13" x14ac:dyDescent="0.25">
      <c r="A13" s="4" t="s">
        <v>7</v>
      </c>
      <c r="B13" s="15">
        <f>+'BS - Client Interest'!D14-'BS - Client Interest'!C14</f>
        <v>116.57</v>
      </c>
      <c r="C13" s="15"/>
      <c r="D13" s="15"/>
      <c r="E13" s="15">
        <f>+'BS - Client Interest'!G14-'BS - Client Interest'!F14</f>
        <v>0</v>
      </c>
      <c r="F13" s="15">
        <f>+'BS - Client Interest'!H14-'BS - Client Interest'!G14</f>
        <v>0</v>
      </c>
      <c r="G13" s="15">
        <f>+'BS - Client Interest'!I14-'BS - Client Interest'!H14</f>
        <v>0</v>
      </c>
      <c r="H13" s="15">
        <f>+'BS - Client Interest'!J14-'BS - Client Interest'!I14</f>
        <v>0</v>
      </c>
      <c r="I13" s="15">
        <f>+'BS - Client Interest'!K14-'BS - Client Interest'!J14</f>
        <v>0</v>
      </c>
      <c r="J13" s="15">
        <f>+'BS - Client Interest'!L14-'BS - Client Interest'!K14</f>
        <v>0</v>
      </c>
      <c r="K13" s="15">
        <f>+'BS - Client Interest'!M14-'BS - Client Interest'!L14</f>
        <v>0</v>
      </c>
      <c r="L13" s="15">
        <f>+'BS - Client Interest'!N14-'BS - Client Interest'!M14</f>
        <v>0</v>
      </c>
      <c r="M13" s="15">
        <f>+'BS - Client Interest'!O14-'BS - Client Interest'!N14</f>
        <v>0</v>
      </c>
    </row>
    <row r="14" spans="1:13" x14ac:dyDescent="0.25">
      <c r="A14" s="4" t="s">
        <v>8</v>
      </c>
      <c r="B14" s="15">
        <f>+'BS - Client Interest'!D15-'BS - Client Interest'!C15</f>
        <v>122.30000000000001</v>
      </c>
      <c r="C14" s="34"/>
      <c r="D14" s="15"/>
      <c r="E14" s="15">
        <f>+'BS - Client Interest'!G15-'BS - Client Interest'!F15</f>
        <v>0</v>
      </c>
      <c r="F14" s="15">
        <f>+'BS - Client Interest'!H15-'BS - Client Interest'!G15</f>
        <v>0</v>
      </c>
      <c r="G14" s="15">
        <f>+'BS - Client Interest'!I15-'BS - Client Interest'!H15</f>
        <v>0</v>
      </c>
      <c r="H14" s="15">
        <f>+'BS - Client Interest'!J15-'BS - Client Interest'!I15</f>
        <v>0</v>
      </c>
      <c r="I14" s="15">
        <f>+'BS - Client Interest'!K15-'BS - Client Interest'!J15</f>
        <v>0</v>
      </c>
      <c r="J14" s="15">
        <f>+'BS - Client Interest'!L15-'BS - Client Interest'!K15</f>
        <v>0</v>
      </c>
      <c r="K14" s="15">
        <f>+'BS - Client Interest'!M15-'BS - Client Interest'!L15</f>
        <v>0</v>
      </c>
      <c r="L14" s="15">
        <f>+'BS - Client Interest'!N15-'BS - Client Interest'!M15</f>
        <v>0</v>
      </c>
      <c r="M14" s="15">
        <f>+'BS - Client Interest'!O15-'BS - Client Interest'!N15</f>
        <v>0</v>
      </c>
    </row>
    <row r="15" spans="1:13" x14ac:dyDescent="0.25">
      <c r="A15" s="4" t="s">
        <v>9</v>
      </c>
      <c r="B15" s="15">
        <f>+'BS - Client Interest'!D16-'BS - Client Interest'!C16</f>
        <v>137.69999999999996</v>
      </c>
      <c r="C15" s="15"/>
      <c r="D15" s="15"/>
      <c r="E15" s="15">
        <f>+'BS - Client Interest'!G16-'BS - Client Interest'!F16</f>
        <v>0</v>
      </c>
      <c r="F15" s="15">
        <f>+'BS - Client Interest'!H16-'BS - Client Interest'!G16</f>
        <v>0</v>
      </c>
      <c r="G15" s="15">
        <f>+'BS - Client Interest'!I16-'BS - Client Interest'!H16</f>
        <v>0</v>
      </c>
      <c r="H15" s="15">
        <f>+'BS - Client Interest'!J16-'BS - Client Interest'!I16</f>
        <v>0</v>
      </c>
      <c r="I15" s="15">
        <f>+'BS - Client Interest'!K16-'BS - Client Interest'!J16</f>
        <v>0</v>
      </c>
      <c r="J15" s="15">
        <f>+'BS - Client Interest'!L16-'BS - Client Interest'!K16</f>
        <v>0</v>
      </c>
      <c r="K15" s="15">
        <f>+'BS - Client Interest'!M16-'BS - Client Interest'!L16</f>
        <v>0</v>
      </c>
      <c r="L15" s="15">
        <f>+'BS - Client Interest'!N16-'BS - Client Interest'!M16</f>
        <v>0</v>
      </c>
      <c r="M15" s="15">
        <f>+'BS - Client Interest'!O16-'BS - Client Interest'!N16</f>
        <v>0</v>
      </c>
    </row>
    <row r="16" spans="1:13" x14ac:dyDescent="0.25">
      <c r="A16" s="4" t="s">
        <v>10</v>
      </c>
      <c r="B16" s="15">
        <f>+'BS - Client Interest'!D17-'BS - Client Interest'!C17</f>
        <v>78.400000000000006</v>
      </c>
      <c r="C16" s="15"/>
      <c r="D16" s="15"/>
      <c r="E16" s="15">
        <f>+'BS - Client Interest'!G17-'BS - Client Interest'!F17</f>
        <v>0</v>
      </c>
      <c r="F16" s="15">
        <f>+'BS - Client Interest'!H17-'BS - Client Interest'!G17</f>
        <v>0</v>
      </c>
      <c r="G16" s="15">
        <f>+'BS - Client Interest'!I17-'BS - Client Interest'!H17</f>
        <v>0</v>
      </c>
      <c r="H16" s="15">
        <f>+'BS - Client Interest'!J17-'BS - Client Interest'!I17</f>
        <v>0</v>
      </c>
      <c r="I16" s="15">
        <f>+'BS - Client Interest'!K17-'BS - Client Interest'!J17</f>
        <v>0</v>
      </c>
      <c r="J16" s="15">
        <f>+'BS - Client Interest'!L17-'BS - Client Interest'!K17</f>
        <v>0</v>
      </c>
      <c r="K16" s="15">
        <f>+'BS - Client Interest'!M17-'BS - Client Interest'!L17</f>
        <v>0</v>
      </c>
      <c r="L16" s="15">
        <f>+'BS - Client Interest'!N17-'BS - Client Interest'!M17</f>
        <v>0</v>
      </c>
      <c r="M16" s="15">
        <f>+'BS - Client Interest'!O17-'BS - Client Interest'!N17</f>
        <v>0</v>
      </c>
    </row>
    <row r="17" spans="1:13" x14ac:dyDescent="0.25">
      <c r="A17" s="4"/>
      <c r="B17" s="15">
        <f>+'BS - Client Interest'!D18-'BS - Client Interest'!C18</f>
        <v>0</v>
      </c>
      <c r="C17" s="15"/>
      <c r="D17" s="15"/>
      <c r="E17" s="15">
        <f>+'BS - Client Interest'!G18-'BS - Client Interest'!F18</f>
        <v>0</v>
      </c>
      <c r="F17" s="15">
        <f>+'BS - Client Interest'!H18-'BS - Client Interest'!G18</f>
        <v>0</v>
      </c>
      <c r="G17" s="15">
        <f>+'BS - Client Interest'!I18-'BS - Client Interest'!H18</f>
        <v>0</v>
      </c>
      <c r="H17" s="15">
        <f>+'BS - Client Interest'!J18-'BS - Client Interest'!I18</f>
        <v>0</v>
      </c>
      <c r="I17" s="15">
        <f>+'BS - Client Interest'!K18-'BS - Client Interest'!J18</f>
        <v>0</v>
      </c>
      <c r="J17" s="15">
        <f>+'BS - Client Interest'!L18-'BS - Client Interest'!K18</f>
        <v>0</v>
      </c>
      <c r="K17" s="15">
        <f>+'BS - Client Interest'!M18-'BS - Client Interest'!L18</f>
        <v>0</v>
      </c>
      <c r="L17" s="15">
        <f>+'BS - Client Interest'!N18-'BS - Client Interest'!M18</f>
        <v>0</v>
      </c>
      <c r="M17" s="15">
        <f>+'BS - Client Interest'!O18-'BS - Client Interest'!N18</f>
        <v>0</v>
      </c>
    </row>
    <row r="18" spans="1:13" x14ac:dyDescent="0.25">
      <c r="A18" s="5"/>
      <c r="B18" s="15">
        <f>+'BS - Client Interest'!D19-'BS - Client Interest'!C19</f>
        <v>0</v>
      </c>
      <c r="C18" s="15"/>
      <c r="D18" s="15"/>
      <c r="E18" s="15">
        <f>+'BS - Client Interest'!G19-'BS - Client Interest'!F19</f>
        <v>0</v>
      </c>
      <c r="F18" s="15">
        <f>+'BS - Client Interest'!H19-'BS - Client Interest'!G19</f>
        <v>0</v>
      </c>
      <c r="G18" s="15">
        <f>+'BS - Client Interest'!I19-'BS - Client Interest'!H19</f>
        <v>0</v>
      </c>
      <c r="H18" s="15">
        <f>+'BS - Client Interest'!J19-'BS - Client Interest'!I19</f>
        <v>0</v>
      </c>
      <c r="I18" s="15">
        <f>+'BS - Client Interest'!K19-'BS - Client Interest'!J19</f>
        <v>0</v>
      </c>
      <c r="J18" s="15">
        <f>+'BS - Client Interest'!L19-'BS - Client Interest'!K19</f>
        <v>0</v>
      </c>
      <c r="K18" s="15">
        <f>+'BS - Client Interest'!M19-'BS - Client Interest'!L19</f>
        <v>0</v>
      </c>
      <c r="L18" s="15">
        <f>+'BS - Client Interest'!N19-'BS - Client Interest'!M19</f>
        <v>0</v>
      </c>
      <c r="M18" s="15">
        <f>+'BS - Client Interest'!O19-'BS - Client Interest'!N19</f>
        <v>0</v>
      </c>
    </row>
    <row r="19" spans="1:13" x14ac:dyDescent="0.25">
      <c r="A19" s="4"/>
      <c r="B19" s="15">
        <f>+'BS - Client Interest'!D20-'BS - Client Interest'!C20</f>
        <v>0</v>
      </c>
      <c r="C19" s="15"/>
      <c r="D19" s="15"/>
      <c r="E19" s="15">
        <f>+'BS - Client Interest'!G20-'BS - Client Interest'!F20</f>
        <v>0</v>
      </c>
      <c r="F19" s="15">
        <f>+'BS - Client Interest'!H20-'BS - Client Interest'!G20</f>
        <v>0</v>
      </c>
      <c r="G19" s="15">
        <f>+'BS - Client Interest'!I20-'BS - Client Interest'!H20</f>
        <v>0</v>
      </c>
      <c r="H19" s="15">
        <f>+'BS - Client Interest'!J20-'BS - Client Interest'!I20</f>
        <v>0</v>
      </c>
      <c r="I19" s="15">
        <f>+'BS - Client Interest'!K20-'BS - Client Interest'!J20</f>
        <v>0</v>
      </c>
      <c r="J19" s="15">
        <f>+'BS - Client Interest'!L20-'BS - Client Interest'!K20</f>
        <v>0</v>
      </c>
      <c r="K19" s="15">
        <f>+'BS - Client Interest'!M20-'BS - Client Interest'!L20</f>
        <v>0</v>
      </c>
      <c r="L19" s="15">
        <f>+'BS - Client Interest'!N20-'BS - Client Interest'!M20</f>
        <v>0</v>
      </c>
      <c r="M19" s="15">
        <f>+'BS - Client Interest'!O20-'BS - Client Interest'!N20</f>
        <v>0</v>
      </c>
    </row>
    <row r="20" spans="1:13" x14ac:dyDescent="0.25">
      <c r="A20" s="4"/>
      <c r="B20" s="15">
        <f>'BS - Client Interest'!D21</f>
        <v>0</v>
      </c>
      <c r="C20" s="15"/>
      <c r="D20" s="15"/>
      <c r="E20" s="15">
        <f>+'BS - Client Interest'!G21-'BS - Client Interest'!F21</f>
        <v>0</v>
      </c>
      <c r="F20" s="15">
        <f>+'BS - Client Interest'!H21-'BS - Client Interest'!G21</f>
        <v>0</v>
      </c>
      <c r="G20" s="15">
        <f>+'BS - Client Interest'!I21-'BS - Client Interest'!H21</f>
        <v>0</v>
      </c>
      <c r="H20" s="15">
        <f>+'BS - Client Interest'!J21-'BS - Client Interest'!I21</f>
        <v>0</v>
      </c>
      <c r="I20" s="15">
        <f>+'BS - Client Interest'!K21-'BS - Client Interest'!J21</f>
        <v>0</v>
      </c>
      <c r="J20" s="15">
        <f>+'BS - Client Interest'!L21-'BS - Client Interest'!K21</f>
        <v>0</v>
      </c>
      <c r="K20" s="15">
        <f>+'BS - Client Interest'!M21-'BS - Client Interest'!L21</f>
        <v>0</v>
      </c>
      <c r="L20" s="15">
        <f>+'BS - Client Interest'!N21-'BS - Client Interest'!M21</f>
        <v>0</v>
      </c>
      <c r="M20" s="15">
        <f>+'BS - Client Interest'!O21-'BS - Client Interest'!N21</f>
        <v>0</v>
      </c>
    </row>
    <row r="21" spans="1:13" x14ac:dyDescent="0.25">
      <c r="A21" s="4"/>
      <c r="B21" s="15">
        <f>'BS - Client Interest'!D22</f>
        <v>0</v>
      </c>
      <c r="C21" s="15"/>
      <c r="D21" s="15"/>
      <c r="E21" s="15">
        <f>+'BS - Client Interest'!G22-'BS - Client Interest'!F22</f>
        <v>0</v>
      </c>
      <c r="F21" s="15">
        <f>+'BS - Client Interest'!H22-'BS - Client Interest'!G22</f>
        <v>0</v>
      </c>
      <c r="G21" s="15">
        <f>+'BS - Client Interest'!I22-'BS - Client Interest'!H22</f>
        <v>0</v>
      </c>
      <c r="H21" s="15">
        <f>+'BS - Client Interest'!J22-'BS - Client Interest'!I22</f>
        <v>0</v>
      </c>
      <c r="I21" s="15">
        <f>+'BS - Client Interest'!K22-'BS - Client Interest'!J22</f>
        <v>0</v>
      </c>
      <c r="J21" s="15">
        <f>+'BS - Client Interest'!L22-'BS - Client Interest'!K22</f>
        <v>0</v>
      </c>
      <c r="K21" s="15">
        <f>+'BS - Client Interest'!M22-'BS - Client Interest'!L22</f>
        <v>0</v>
      </c>
      <c r="L21" s="15">
        <f>+'BS - Client Interest'!N22-'BS - Client Interest'!M22</f>
        <v>0</v>
      </c>
      <c r="M21" s="15">
        <f>+'BS - Client Interest'!O22-'BS - Client Interest'!N22</f>
        <v>0</v>
      </c>
    </row>
    <row r="22" spans="1:13" x14ac:dyDescent="0.25">
      <c r="A22" s="4"/>
      <c r="B22" s="15">
        <f>+'BS - Client Interest'!D23-'BS - Client Interest'!C23</f>
        <v>0</v>
      </c>
      <c r="C22" s="15"/>
      <c r="D22" s="15"/>
      <c r="E22" s="15">
        <f>+'BS - Client Interest'!G23-'BS - Client Interest'!F23</f>
        <v>0</v>
      </c>
      <c r="F22" s="15">
        <f>+'BS - Client Interest'!H23-'BS - Client Interest'!G23</f>
        <v>0</v>
      </c>
      <c r="G22" s="15">
        <f>+'BS - Client Interest'!I23-'BS - Client Interest'!H23</f>
        <v>0</v>
      </c>
      <c r="H22" s="15">
        <f>+'BS - Client Interest'!J23-'BS - Client Interest'!I23</f>
        <v>0</v>
      </c>
      <c r="I22" s="15">
        <f>+'BS - Client Interest'!K23-'BS - Client Interest'!J23</f>
        <v>0</v>
      </c>
      <c r="J22" s="15">
        <f>+'BS - Client Interest'!L23-'BS - Client Interest'!K23</f>
        <v>0</v>
      </c>
      <c r="K22" s="15">
        <f>+'BS - Client Interest'!M23-'BS - Client Interest'!L23</f>
        <v>0</v>
      </c>
      <c r="L22" s="15">
        <f>+'BS - Client Interest'!N23-'BS - Client Interest'!M23</f>
        <v>0</v>
      </c>
      <c r="M22" s="15">
        <f>+'BS - Client Interest'!O23-'BS - Client Interest'!N23</f>
        <v>0</v>
      </c>
    </row>
    <row r="23" spans="1:13" x14ac:dyDescent="0.25">
      <c r="A23" s="4"/>
      <c r="B23" s="15">
        <f>+'BS - Client Interest'!D24-'BS - Client Interest'!C24</f>
        <v>0</v>
      </c>
      <c r="C23" s="29"/>
      <c r="D23" s="15"/>
      <c r="E23" s="15">
        <f>+'BS - Client Interest'!G24-'BS - Client Interest'!F24</f>
        <v>0</v>
      </c>
      <c r="F23" s="15">
        <f>+'BS - Client Interest'!H24-'BS - Client Interest'!G24</f>
        <v>0</v>
      </c>
      <c r="G23" s="15">
        <f>+'BS - Client Interest'!I24-'BS - Client Interest'!H24</f>
        <v>0</v>
      </c>
      <c r="H23" s="15">
        <f>+'BS - Client Interest'!J24-'BS - Client Interest'!I24</f>
        <v>0</v>
      </c>
      <c r="I23" s="15">
        <f>+'BS - Client Interest'!K24-'BS - Client Interest'!J24</f>
        <v>0</v>
      </c>
      <c r="J23" s="15">
        <f>+'BS - Client Interest'!L24-'BS - Client Interest'!K24</f>
        <v>0</v>
      </c>
      <c r="K23" s="15">
        <f>+'BS - Client Interest'!M24-'BS - Client Interest'!L24</f>
        <v>0</v>
      </c>
      <c r="L23" s="15">
        <f>+'BS - Client Interest'!N24-'BS - Client Interest'!M24</f>
        <v>0</v>
      </c>
      <c r="M23" s="15">
        <f>+'BS - Client Interest'!O24-'BS - Client Interest'!N24</f>
        <v>0</v>
      </c>
    </row>
    <row r="24" spans="1:13" x14ac:dyDescent="0.25">
      <c r="A24" s="4"/>
      <c r="B24" s="15">
        <f>'BS - Client Interest'!D25</f>
        <v>0</v>
      </c>
      <c r="C24" s="15"/>
      <c r="D24" s="15"/>
      <c r="E24" s="15">
        <f>+'BS - Client Interest'!G25-'BS - Client Interest'!F25</f>
        <v>0</v>
      </c>
      <c r="F24" s="15">
        <f>+'BS - Client Interest'!H25-'BS - Client Interest'!G25</f>
        <v>0</v>
      </c>
      <c r="G24" s="15">
        <f>+'BS - Client Interest'!I25-'BS - Client Interest'!H25</f>
        <v>0</v>
      </c>
      <c r="H24" s="15">
        <f>+'BS - Client Interest'!J25-'BS - Client Interest'!I25</f>
        <v>0</v>
      </c>
      <c r="I24" s="15">
        <f>+'BS - Client Interest'!K25-'BS - Client Interest'!J25</f>
        <v>0</v>
      </c>
      <c r="J24" s="15">
        <f>+'BS - Client Interest'!L25-'BS - Client Interest'!K25</f>
        <v>0</v>
      </c>
      <c r="K24" s="15">
        <f>+'BS - Client Interest'!M25-'BS - Client Interest'!L25</f>
        <v>0</v>
      </c>
      <c r="L24" s="15">
        <f>+'BS - Client Interest'!N25-'BS - Client Interest'!M25</f>
        <v>0</v>
      </c>
      <c r="M24" s="15">
        <f>+'BS - Client Interest'!O25-'BS - Client Interest'!N25</f>
        <v>0</v>
      </c>
    </row>
    <row r="25" spans="1:13" x14ac:dyDescent="0.25">
      <c r="A25" s="4"/>
      <c r="B25" s="15">
        <f>+'BS - Client Interest'!D26-'BS - Client Interest'!C26</f>
        <v>0</v>
      </c>
      <c r="C25" s="29"/>
      <c r="D25" s="15"/>
      <c r="E25" s="15">
        <f>+'BS - Client Interest'!G26-'BS - Client Interest'!F26</f>
        <v>0</v>
      </c>
      <c r="F25" s="15">
        <f>+'BS - Client Interest'!H26-'BS - Client Interest'!G26</f>
        <v>0</v>
      </c>
      <c r="G25" s="15">
        <f>+'BS - Client Interest'!I26-'BS - Client Interest'!H26</f>
        <v>0</v>
      </c>
      <c r="H25" s="15">
        <f>+'BS - Client Interest'!J26-'BS - Client Interest'!I26</f>
        <v>0</v>
      </c>
      <c r="I25" s="15">
        <f>+'BS - Client Interest'!K26-'BS - Client Interest'!J26</f>
        <v>0</v>
      </c>
      <c r="J25" s="15">
        <f>+'BS - Client Interest'!L26-'BS - Client Interest'!K26</f>
        <v>0</v>
      </c>
      <c r="K25" s="15">
        <f>+'BS - Client Interest'!M26-'BS - Client Interest'!L26</f>
        <v>0</v>
      </c>
      <c r="L25" s="15">
        <f>+'BS - Client Interest'!N26-'BS - Client Interest'!M26</f>
        <v>0</v>
      </c>
      <c r="M25" s="15">
        <f>+'BS - Client Interest'!O26-'BS - Client Interest'!N26</f>
        <v>0</v>
      </c>
    </row>
    <row r="26" spans="1:13" x14ac:dyDescent="0.25">
      <c r="A26" s="4"/>
      <c r="B26" s="15">
        <f>+'BS - Client Interest'!D27-'BS - Client Interest'!C27</f>
        <v>0</v>
      </c>
      <c r="C26" s="15"/>
      <c r="D26" s="15"/>
      <c r="E26" s="15">
        <f>+'BS - Client Interest'!G27-'BS - Client Interest'!F27</f>
        <v>0</v>
      </c>
      <c r="F26" s="15">
        <f>+'BS - Client Interest'!H27-'BS - Client Interest'!G27</f>
        <v>0</v>
      </c>
      <c r="G26" s="15">
        <f>+'BS - Client Interest'!I27-'BS - Client Interest'!H27</f>
        <v>0</v>
      </c>
      <c r="H26" s="15">
        <f>+'BS - Client Interest'!J27-'BS - Client Interest'!I27</f>
        <v>0</v>
      </c>
      <c r="I26" s="15">
        <f>+'BS - Client Interest'!K27-'BS - Client Interest'!J27</f>
        <v>0</v>
      </c>
      <c r="J26" s="15">
        <f>+'BS - Client Interest'!L27-'BS - Client Interest'!K27</f>
        <v>0</v>
      </c>
      <c r="K26" s="15">
        <f>+'BS - Client Interest'!M27-'BS - Client Interest'!L27</f>
        <v>0</v>
      </c>
      <c r="L26" s="15">
        <f>+'BS - Client Interest'!N27-'BS - Client Interest'!M27</f>
        <v>0</v>
      </c>
      <c r="M26" s="15">
        <f>+'BS - Client Interest'!O27-'BS - Client Interest'!N27</f>
        <v>0</v>
      </c>
    </row>
    <row r="27" spans="1:13" x14ac:dyDescent="0.25">
      <c r="A27" s="4"/>
      <c r="B27" s="15">
        <f>+'BS - Client Interest'!D29-'BS - Client Interest'!C29</f>
        <v>0</v>
      </c>
      <c r="C27" s="15"/>
      <c r="D27" s="15"/>
      <c r="E27" s="15">
        <f>+'BS - Client Interest'!G29-'BS - Client Interest'!F29</f>
        <v>0</v>
      </c>
      <c r="F27" s="15">
        <f>+'BS - Client Interest'!H29-'BS - Client Interest'!G29</f>
        <v>0</v>
      </c>
      <c r="G27" s="15">
        <f>+'BS - Client Interest'!I29-'BS - Client Interest'!H29</f>
        <v>0</v>
      </c>
      <c r="H27" s="15">
        <f>+'BS - Client Interest'!J29-'BS - Client Interest'!I29</f>
        <v>0</v>
      </c>
      <c r="I27" s="15">
        <f>+'BS - Client Interest'!K29-'BS - Client Interest'!J29</f>
        <v>0</v>
      </c>
      <c r="J27" s="15">
        <f>+'BS - Client Interest'!L29-'BS - Client Interest'!K29</f>
        <v>0</v>
      </c>
      <c r="K27" s="15">
        <f>+'BS - Client Interest'!M29-'BS - Client Interest'!L29</f>
        <v>0</v>
      </c>
      <c r="L27" s="15">
        <f>+'BS - Client Interest'!N29-'BS - Client Interest'!M29</f>
        <v>0</v>
      </c>
      <c r="M27" s="15">
        <f>+'BS - Client Interest'!O29-'BS - Client Interest'!N29</f>
        <v>0</v>
      </c>
    </row>
    <row r="28" spans="1:13" x14ac:dyDescent="0.25">
      <c r="A28" s="4"/>
      <c r="B28" s="15">
        <f>+'BS - Client Interest'!D30-'BS - Client Interest'!C30</f>
        <v>0</v>
      </c>
      <c r="C28" s="15"/>
      <c r="D28" s="15"/>
      <c r="E28" s="15">
        <f>+'BS - Client Interest'!G30-'BS - Client Interest'!F30</f>
        <v>0</v>
      </c>
      <c r="F28" s="15">
        <f>+'BS - Client Interest'!H30-'BS - Client Interest'!G30</f>
        <v>0</v>
      </c>
      <c r="G28" s="15">
        <f>+'BS - Client Interest'!I30-'BS - Client Interest'!H30</f>
        <v>0</v>
      </c>
      <c r="H28" s="15">
        <f>+'BS - Client Interest'!J30-'BS - Client Interest'!I30</f>
        <v>0</v>
      </c>
      <c r="I28" s="15">
        <f>+'BS - Client Interest'!K30-'BS - Client Interest'!J30</f>
        <v>0</v>
      </c>
      <c r="J28" s="15">
        <f>+'BS - Client Interest'!L30-'BS - Client Interest'!K30</f>
        <v>0</v>
      </c>
      <c r="K28" s="15">
        <f>+'BS - Client Interest'!M30-'BS - Client Interest'!L30</f>
        <v>0</v>
      </c>
      <c r="L28" s="15">
        <f>+'BS - Client Interest'!N30-'BS - Client Interest'!M30</f>
        <v>0</v>
      </c>
      <c r="M28" s="15">
        <f>+'BS - Client Interest'!O30-'BS - Client Interest'!N30</f>
        <v>0</v>
      </c>
    </row>
    <row r="29" spans="1:13" x14ac:dyDescent="0.25">
      <c r="A29" s="4"/>
      <c r="B29" s="15">
        <f>+'BS - Client Interest'!D31-'BS - Client Interest'!C31</f>
        <v>0</v>
      </c>
      <c r="C29" s="15"/>
      <c r="D29" s="15"/>
      <c r="E29" s="15">
        <f>+'BS - Client Interest'!G31-'BS - Client Interest'!F31</f>
        <v>0</v>
      </c>
      <c r="F29" s="15">
        <f>+'BS - Client Interest'!H31-'BS - Client Interest'!G31</f>
        <v>0</v>
      </c>
      <c r="G29" s="15">
        <f>+'BS - Client Interest'!I31-'BS - Client Interest'!H31</f>
        <v>0</v>
      </c>
      <c r="H29" s="15">
        <f>+'BS - Client Interest'!J31-'BS - Client Interest'!I31</f>
        <v>0</v>
      </c>
      <c r="I29" s="15">
        <f>+'BS - Client Interest'!K31-'BS - Client Interest'!J31</f>
        <v>0</v>
      </c>
      <c r="J29" s="15">
        <f>+'BS - Client Interest'!L31-'BS - Client Interest'!K31</f>
        <v>0</v>
      </c>
      <c r="K29" s="15">
        <f>+'BS - Client Interest'!M31-'BS - Client Interest'!L31</f>
        <v>0</v>
      </c>
      <c r="L29" s="15">
        <f>+'BS - Client Interest'!N31-'BS - Client Interest'!M31</f>
        <v>0</v>
      </c>
      <c r="M29" s="15">
        <f>+'BS - Client Interest'!O31-'BS - Client Interest'!N31</f>
        <v>0</v>
      </c>
    </row>
    <row r="30" spans="1:13" x14ac:dyDescent="0.25">
      <c r="A30" s="4"/>
      <c r="B30" s="15">
        <f>+'BS - Client Interest'!D32-'BS - Client Interest'!C32</f>
        <v>0</v>
      </c>
      <c r="C30" s="15"/>
      <c r="D30" s="15"/>
      <c r="E30" s="15">
        <f>+'BS - Client Interest'!G32-'BS - Client Interest'!F32</f>
        <v>0</v>
      </c>
      <c r="F30" s="15">
        <f>+'BS - Client Interest'!H32-'BS - Client Interest'!G32</f>
        <v>0</v>
      </c>
      <c r="G30" s="15">
        <f>+'BS - Client Interest'!I32-'BS - Client Interest'!H32</f>
        <v>0</v>
      </c>
      <c r="H30" s="15">
        <f>+'BS - Client Interest'!J32-'BS - Client Interest'!I32</f>
        <v>0</v>
      </c>
      <c r="I30" s="15">
        <f>+'BS - Client Interest'!K32-'BS - Client Interest'!J32</f>
        <v>0</v>
      </c>
      <c r="J30" s="15">
        <f>+'BS - Client Interest'!L32-'BS - Client Interest'!K32</f>
        <v>0</v>
      </c>
      <c r="K30" s="15">
        <f>+'BS - Client Interest'!M32-'BS - Client Interest'!L32</f>
        <v>0</v>
      </c>
      <c r="L30" s="15">
        <f>+'BS - Client Interest'!N32-'BS - Client Interest'!M32</f>
        <v>0</v>
      </c>
      <c r="M30" s="15">
        <f>+'BS - Client Interest'!O32-'BS - Client Interest'!N32</f>
        <v>0</v>
      </c>
    </row>
    <row r="31" spans="1:13" x14ac:dyDescent="0.25">
      <c r="A31" s="4"/>
      <c r="B31" s="15">
        <f>+'BS - Client Interest'!D33-'BS - Client Interest'!C33</f>
        <v>0</v>
      </c>
      <c r="C31" s="15"/>
      <c r="D31" s="15"/>
      <c r="E31" s="15">
        <f>+'BS - Client Interest'!G33-'BS - Client Interest'!F33</f>
        <v>0</v>
      </c>
      <c r="F31" s="15">
        <f>+'BS - Client Interest'!H33-'BS - Client Interest'!G33</f>
        <v>0</v>
      </c>
      <c r="G31" s="15">
        <f>+'BS - Client Interest'!I33-'BS - Client Interest'!H33</f>
        <v>0</v>
      </c>
      <c r="H31" s="15">
        <f>+'BS - Client Interest'!J33-'BS - Client Interest'!I33</f>
        <v>0</v>
      </c>
      <c r="I31" s="15">
        <f>+'BS - Client Interest'!K33-'BS - Client Interest'!J33</f>
        <v>0</v>
      </c>
      <c r="J31" s="15">
        <f>+'BS - Client Interest'!L33-'BS - Client Interest'!K33</f>
        <v>0</v>
      </c>
      <c r="K31" s="15">
        <f>+'BS - Client Interest'!M33-'BS - Client Interest'!L33</f>
        <v>0</v>
      </c>
      <c r="L31" s="15">
        <f>+'BS - Client Interest'!N33-'BS - Client Interest'!M33</f>
        <v>0</v>
      </c>
      <c r="M31" s="15">
        <f>+'BS - Client Interest'!O33-'BS - Client Interest'!N33</f>
        <v>0</v>
      </c>
    </row>
    <row r="32" spans="1:13" x14ac:dyDescent="0.25">
      <c r="A32" s="4"/>
      <c r="B32" s="15">
        <f>+'BS - Client Interest'!D34-'BS - Client Interest'!C34</f>
        <v>0</v>
      </c>
      <c r="C32" s="15"/>
      <c r="D32" s="15"/>
      <c r="E32" s="15">
        <f>+'BS - Client Interest'!G34-'BS - Client Interest'!F34</f>
        <v>0</v>
      </c>
      <c r="F32" s="15">
        <f>+'BS - Client Interest'!H34-'BS - Client Interest'!G34</f>
        <v>0</v>
      </c>
      <c r="G32" s="15">
        <f>+'BS - Client Interest'!I34-'BS - Client Interest'!H34</f>
        <v>0</v>
      </c>
      <c r="H32" s="15">
        <f>+'BS - Client Interest'!J34-'BS - Client Interest'!I34</f>
        <v>0</v>
      </c>
      <c r="I32" s="15">
        <f>+'BS - Client Interest'!K34-'BS - Client Interest'!J34</f>
        <v>0</v>
      </c>
      <c r="J32" s="15">
        <f>+'BS - Client Interest'!L34-'BS - Client Interest'!K34</f>
        <v>0</v>
      </c>
      <c r="K32" s="15">
        <f>+'BS - Client Interest'!M34-'BS - Client Interest'!L34</f>
        <v>0</v>
      </c>
      <c r="L32" s="15">
        <f>+'BS - Client Interest'!N34-'BS - Client Interest'!M34</f>
        <v>0</v>
      </c>
      <c r="M32" s="15">
        <f>+'BS - Client Interest'!O34-'BS - Client Interest'!N34</f>
        <v>0</v>
      </c>
    </row>
    <row r="33" spans="1:13" x14ac:dyDescent="0.25">
      <c r="A33" s="5"/>
      <c r="B33" s="15">
        <f>+'BS - Client Interest'!D35-'BS - Client Interest'!C35</f>
        <v>0</v>
      </c>
      <c r="C33" s="15"/>
      <c r="D33" s="15"/>
      <c r="E33" s="15">
        <f>+'BS - Client Interest'!G35-'BS - Client Interest'!F35</f>
        <v>0</v>
      </c>
      <c r="F33" s="15">
        <f>+'BS - Client Interest'!H35-'BS - Client Interest'!G35</f>
        <v>0</v>
      </c>
      <c r="G33" s="15"/>
      <c r="H33" s="15">
        <f>+'BS - Client Interest'!J35-'BS - Client Interest'!I35</f>
        <v>0</v>
      </c>
      <c r="I33" s="15">
        <f>+'BS - Client Interest'!K35-'BS - Client Interest'!J35</f>
        <v>0</v>
      </c>
      <c r="J33" s="15">
        <f>+'BS - Client Interest'!L35-'BS - Client Interest'!K35</f>
        <v>0</v>
      </c>
      <c r="K33" s="15">
        <f>+'BS - Client Interest'!M35-'BS - Client Interest'!L35</f>
        <v>0</v>
      </c>
      <c r="L33" s="15">
        <f>+'BS - Client Interest'!N35-'BS - Client Interest'!M35</f>
        <v>0</v>
      </c>
      <c r="M33" s="15">
        <f>+'BS - Client Interest'!O35-'BS - Client Interest'!N35</f>
        <v>0</v>
      </c>
    </row>
    <row r="34" spans="1:13" x14ac:dyDescent="0.25">
      <c r="A34" s="5"/>
      <c r="B34" s="15">
        <f>+'BS - Client Interest'!D36-'BS - Client Interest'!C36</f>
        <v>0</v>
      </c>
      <c r="C34" s="15"/>
      <c r="D34" s="15"/>
      <c r="E34" s="15">
        <f>+'BS - Client Interest'!G36-'BS - Client Interest'!F36</f>
        <v>0</v>
      </c>
      <c r="F34" s="15">
        <f>+'BS - Client Interest'!H36-'BS - Client Interest'!G36</f>
        <v>0</v>
      </c>
      <c r="G34" s="15">
        <f>+'BS - Client Interest'!I36-'BS - Client Interest'!H36</f>
        <v>0</v>
      </c>
      <c r="H34" s="15">
        <f>+'BS - Client Interest'!J36-'BS - Client Interest'!I36</f>
        <v>0</v>
      </c>
      <c r="I34" s="15">
        <f>+'BS - Client Interest'!K36-'BS - Client Interest'!J36</f>
        <v>0</v>
      </c>
      <c r="J34" s="15">
        <f>+'BS - Client Interest'!L36-'BS - Client Interest'!K36</f>
        <v>0</v>
      </c>
      <c r="K34" s="15">
        <f>+'BS - Client Interest'!M36-'BS - Client Interest'!L36</f>
        <v>0</v>
      </c>
      <c r="L34" s="15">
        <f>+'BS - Client Interest'!N36-'BS - Client Interest'!M36</f>
        <v>0</v>
      </c>
      <c r="M34" s="15">
        <f>+'BS - Client Interest'!O36-'BS - Client Interest'!N36</f>
        <v>0</v>
      </c>
    </row>
    <row r="35" spans="1:13" x14ac:dyDescent="0.25">
      <c r="A35" s="5"/>
      <c r="B35" s="15">
        <f>+'BS - Client Interest'!D37-'BS - Client Interest'!C37</f>
        <v>0</v>
      </c>
      <c r="C35" s="15"/>
      <c r="D35" s="15"/>
      <c r="E35" s="15">
        <f>+'BS - Client Interest'!G37-'BS - Client Interest'!F37</f>
        <v>0</v>
      </c>
      <c r="F35" s="15">
        <f>+'BS - Client Interest'!H37-'BS - Client Interest'!G37</f>
        <v>0</v>
      </c>
      <c r="G35" s="15">
        <f>+'BS - Client Interest'!I37-'BS - Client Interest'!H37</f>
        <v>0</v>
      </c>
      <c r="H35" s="15">
        <f>+'BS - Client Interest'!J37-'BS - Client Interest'!I37</f>
        <v>0</v>
      </c>
      <c r="I35" s="15">
        <f>+'BS - Client Interest'!K37-'BS - Client Interest'!J37</f>
        <v>0</v>
      </c>
      <c r="J35" s="15">
        <f>+'BS - Client Interest'!L37-'BS - Client Interest'!K37</f>
        <v>0</v>
      </c>
      <c r="K35" s="15">
        <f>+'BS - Client Interest'!M37-'BS - Client Interest'!L37</f>
        <v>0</v>
      </c>
      <c r="L35" s="15">
        <f>+'BS - Client Interest'!N37-'BS - Client Interest'!M37</f>
        <v>0</v>
      </c>
      <c r="M35" s="15">
        <f>+'BS - Client Interest'!O37-'BS - Client Interest'!N37</f>
        <v>0</v>
      </c>
    </row>
    <row r="36" spans="1:13" x14ac:dyDescent="0.25">
      <c r="A36" s="5"/>
      <c r="B36" s="15">
        <f>+'BS - Client Interest'!D38-'BS - Client Interest'!C38</f>
        <v>0</v>
      </c>
      <c r="C36" s="15"/>
      <c r="D36" s="15"/>
      <c r="E36" s="15">
        <f>+'BS - Client Interest'!G38-'BS - Client Interest'!F38</f>
        <v>0</v>
      </c>
      <c r="F36" s="15">
        <f>+'BS - Client Interest'!H38-'BS - Client Interest'!G38</f>
        <v>0</v>
      </c>
      <c r="G36" s="15">
        <f>+'BS - Client Interest'!I38-'BS - Client Interest'!H38</f>
        <v>0</v>
      </c>
      <c r="H36" s="15">
        <f>+'BS - Client Interest'!J38-'BS - Client Interest'!I38</f>
        <v>0</v>
      </c>
      <c r="I36" s="15">
        <f>+'BS - Client Interest'!K38-'BS - Client Interest'!J38</f>
        <v>0</v>
      </c>
      <c r="J36" s="15">
        <f>+'BS - Client Interest'!L38-'BS - Client Interest'!K38</f>
        <v>0</v>
      </c>
      <c r="K36" s="15">
        <f>+'BS - Client Interest'!M38-'BS - Client Interest'!L38</f>
        <v>0</v>
      </c>
      <c r="L36" s="15">
        <f>+'BS - Client Interest'!N38-'BS - Client Interest'!M38</f>
        <v>0</v>
      </c>
      <c r="M36" s="15">
        <f>+'BS - Client Interest'!O38-'BS - Client Interest'!N38</f>
        <v>0</v>
      </c>
    </row>
    <row r="37" spans="1:13" x14ac:dyDescent="0.25">
      <c r="A37" s="5"/>
      <c r="B37" s="15">
        <f>+'BS - Client Interest'!D39-'BS - Client Interest'!C39</f>
        <v>0</v>
      </c>
      <c r="C37" s="15"/>
      <c r="D37" s="15"/>
      <c r="E37" s="15">
        <f>+'BS - Client Interest'!G39-'BS - Client Interest'!F39</f>
        <v>0</v>
      </c>
      <c r="F37" s="15">
        <f>+'BS - Client Interest'!H39-'BS - Client Interest'!G39</f>
        <v>0</v>
      </c>
      <c r="G37" s="15">
        <f>+'BS - Client Interest'!I39-'BS - Client Interest'!H39</f>
        <v>0</v>
      </c>
      <c r="H37" s="15">
        <f>+'BS - Client Interest'!J39-'BS - Client Interest'!I39</f>
        <v>0</v>
      </c>
      <c r="I37" s="15">
        <f>+'BS - Client Interest'!K39-'BS - Client Interest'!J39</f>
        <v>0</v>
      </c>
      <c r="J37" s="15">
        <f>+'BS - Client Interest'!L39-'BS - Client Interest'!K39</f>
        <v>0</v>
      </c>
      <c r="K37" s="15">
        <f>+'BS - Client Interest'!M39-'BS - Client Interest'!L39</f>
        <v>0</v>
      </c>
      <c r="L37" s="15">
        <f>+'BS - Client Interest'!N39-'BS - Client Interest'!M39</f>
        <v>0</v>
      </c>
      <c r="M37" s="15">
        <f>+'BS - Client Interest'!O39-'BS - Client Interest'!N39</f>
        <v>0</v>
      </c>
    </row>
    <row r="38" spans="1:13" x14ac:dyDescent="0.25">
      <c r="A38" s="5"/>
      <c r="B38" s="15">
        <f>+'BS - Client Interest'!D40-'BS - Client Interest'!C40</f>
        <v>0</v>
      </c>
      <c r="C38" s="15"/>
      <c r="D38" s="15"/>
      <c r="E38" s="15">
        <f>+'BS - Client Interest'!G40-'BS - Client Interest'!F40</f>
        <v>0</v>
      </c>
      <c r="F38" s="15">
        <f>+'BS - Client Interest'!H40-'BS - Client Interest'!G40</f>
        <v>0</v>
      </c>
      <c r="G38" s="15">
        <f>+'BS - Client Interest'!I40-'BS - Client Interest'!H40</f>
        <v>0</v>
      </c>
      <c r="H38" s="15">
        <f>+'BS - Client Interest'!J40-'BS - Client Interest'!I40</f>
        <v>0</v>
      </c>
      <c r="I38" s="15">
        <f>+'BS - Client Interest'!K40-'BS - Client Interest'!J40</f>
        <v>0</v>
      </c>
      <c r="J38" s="15">
        <f>+'BS - Client Interest'!L40-'BS - Client Interest'!K40</f>
        <v>0</v>
      </c>
      <c r="K38" s="15">
        <f>+'BS - Client Interest'!M40-'BS - Client Interest'!L40</f>
        <v>0</v>
      </c>
      <c r="L38" s="15">
        <f>+'BS - Client Interest'!N40-'BS - Client Interest'!M40</f>
        <v>0</v>
      </c>
      <c r="M38" s="15">
        <f>+'BS - Client Interest'!O40-'BS - Client Interest'!N40</f>
        <v>0</v>
      </c>
    </row>
    <row r="39" spans="1:13" x14ac:dyDescent="0.25">
      <c r="A39" s="5"/>
      <c r="B39" s="15">
        <f>+'BS - Client Interest'!D41-'BS - Client Interest'!C41</f>
        <v>0</v>
      </c>
      <c r="C39" s="15"/>
      <c r="D39" s="15"/>
      <c r="E39" s="15">
        <f>+'BS - Client Interest'!G41-'BS - Client Interest'!F41</f>
        <v>0</v>
      </c>
      <c r="F39" s="15">
        <f>+'BS - Client Interest'!H41-'BS - Client Interest'!G41</f>
        <v>0</v>
      </c>
      <c r="G39" s="15">
        <f>+'BS - Client Interest'!I41-'BS - Client Interest'!H41</f>
        <v>0</v>
      </c>
      <c r="H39" s="15">
        <f>+'BS - Client Interest'!J41-'BS - Client Interest'!I41</f>
        <v>0</v>
      </c>
      <c r="I39" s="15">
        <f>+'BS - Client Interest'!K41-'BS - Client Interest'!J41</f>
        <v>0</v>
      </c>
      <c r="J39" s="15">
        <f>+'BS - Client Interest'!L41-'BS - Client Interest'!K41</f>
        <v>0</v>
      </c>
      <c r="K39" s="15">
        <f>+'BS - Client Interest'!M41-'BS - Client Interest'!L41</f>
        <v>0</v>
      </c>
      <c r="L39" s="15">
        <f>+'BS - Client Interest'!N41-'BS - Client Interest'!M41</f>
        <v>0</v>
      </c>
      <c r="M39" s="15">
        <f>+'BS - Client Interest'!O41-'BS - Client Interest'!N41</f>
        <v>0</v>
      </c>
    </row>
    <row r="40" spans="1:13" x14ac:dyDescent="0.25">
      <c r="A40" s="5"/>
      <c r="B40" s="15">
        <f>+'BS - Client Interest'!D42-'BS - Client Interest'!C42</f>
        <v>0</v>
      </c>
      <c r="C40" s="15"/>
      <c r="D40" s="15"/>
      <c r="E40" s="15">
        <f>+'BS - Client Interest'!G42-'BS - Client Interest'!F42</f>
        <v>0</v>
      </c>
      <c r="F40" s="15">
        <f>+'BS - Client Interest'!H42-'BS - Client Interest'!G42</f>
        <v>0</v>
      </c>
      <c r="G40" s="15">
        <f>+'BS - Client Interest'!I42-'BS - Client Interest'!H42</f>
        <v>0</v>
      </c>
      <c r="H40" s="15">
        <f>+'BS - Client Interest'!J42-'BS - Client Interest'!I42</f>
        <v>0</v>
      </c>
      <c r="I40" s="15">
        <f>+'BS - Client Interest'!K42-'BS - Client Interest'!J42</f>
        <v>0</v>
      </c>
      <c r="J40" s="15">
        <f>+'BS - Client Interest'!L42-'BS - Client Interest'!K42</f>
        <v>0</v>
      </c>
      <c r="K40" s="15">
        <f>+'BS - Client Interest'!M42-'BS - Client Interest'!L42</f>
        <v>0</v>
      </c>
      <c r="L40" s="15">
        <f>+'BS - Client Interest'!N42-'BS - Client Interest'!M42</f>
        <v>0</v>
      </c>
      <c r="M40" s="15">
        <f>+'BS - Client Interest'!O42-'BS - Client Interest'!N42</f>
        <v>0</v>
      </c>
    </row>
    <row r="41" spans="1:13" x14ac:dyDescent="0.25">
      <c r="A41" s="5"/>
      <c r="B41" s="15">
        <f>+'BS - Client Interest'!D43-'BS - Client Interest'!C43</f>
        <v>0</v>
      </c>
      <c r="C41" s="15"/>
      <c r="D41" s="15"/>
      <c r="E41" s="15">
        <f>+'BS - Client Interest'!G43-'BS - Client Interest'!F43</f>
        <v>0</v>
      </c>
      <c r="F41" s="15">
        <f>+'BS - Client Interest'!H43-'BS - Client Interest'!G43</f>
        <v>0</v>
      </c>
      <c r="G41" s="15">
        <f>+'BS - Client Interest'!I43-'BS - Client Interest'!H43</f>
        <v>0</v>
      </c>
      <c r="H41" s="15">
        <f>+'BS - Client Interest'!J43-'BS - Client Interest'!I43</f>
        <v>0</v>
      </c>
      <c r="I41" s="15">
        <f>+'BS - Client Interest'!K43-'BS - Client Interest'!J43</f>
        <v>0</v>
      </c>
      <c r="J41" s="15">
        <f>+'BS - Client Interest'!L43-'BS - Client Interest'!K43</f>
        <v>0</v>
      </c>
      <c r="K41" s="15">
        <f>+'BS - Client Interest'!M43-'BS - Client Interest'!L43</f>
        <v>0</v>
      </c>
      <c r="L41" s="15">
        <f>+'BS - Client Interest'!N43-'BS - Client Interest'!M43</f>
        <v>0</v>
      </c>
      <c r="M41" s="15">
        <f>+'BS - Client Interest'!O43-'BS - Client Interest'!N43</f>
        <v>0</v>
      </c>
    </row>
    <row r="42" spans="1:13" x14ac:dyDescent="0.25">
      <c r="A42" s="5"/>
      <c r="B42" s="15">
        <f>+'BS - Client Interest'!D44-'BS - Client Interest'!C44</f>
        <v>0</v>
      </c>
      <c r="C42" s="15"/>
      <c r="D42" s="15"/>
      <c r="E42" s="15">
        <f>+'BS - Client Interest'!G44-'BS - Client Interest'!F44</f>
        <v>0</v>
      </c>
      <c r="F42" s="15">
        <f>+'BS - Client Interest'!H44-'BS - Client Interest'!G44</f>
        <v>0</v>
      </c>
      <c r="G42" s="15">
        <f>+'BS - Client Interest'!I44-'BS - Client Interest'!H44</f>
        <v>0</v>
      </c>
      <c r="H42" s="15">
        <f>+'BS - Client Interest'!J44-'BS - Client Interest'!I44</f>
        <v>0</v>
      </c>
      <c r="I42" s="15">
        <f>+'BS - Client Interest'!K44-'BS - Client Interest'!J44</f>
        <v>0</v>
      </c>
      <c r="J42" s="15">
        <f>+'BS - Client Interest'!L44-'BS - Client Interest'!K44</f>
        <v>0</v>
      </c>
      <c r="K42" s="15">
        <f>+'BS - Client Interest'!M44-'BS - Client Interest'!L44</f>
        <v>0</v>
      </c>
      <c r="L42" s="15">
        <f>+'BS - Client Interest'!N44-'BS - Client Interest'!M44</f>
        <v>0</v>
      </c>
      <c r="M42" s="15">
        <f>+'BS - Client Interest'!O44-'BS - Client Interest'!N44</f>
        <v>0</v>
      </c>
    </row>
    <row r="43" spans="1:13" x14ac:dyDescent="0.25">
      <c r="A43" s="5"/>
      <c r="B43" s="15">
        <f>+'BS - Client Interest'!D45-'BS - Client Interest'!C45</f>
        <v>0</v>
      </c>
      <c r="C43" s="15"/>
      <c r="D43" s="15"/>
      <c r="E43" s="15">
        <f>+'BS - Client Interest'!G45-'BS - Client Interest'!F45</f>
        <v>0</v>
      </c>
      <c r="F43" s="15">
        <f>+'BS - Client Interest'!H45-'BS - Client Interest'!G45</f>
        <v>0</v>
      </c>
      <c r="G43" s="15">
        <f>+'BS - Client Interest'!I45-'BS - Client Interest'!H45</f>
        <v>0</v>
      </c>
      <c r="H43" s="15">
        <f>+'BS - Client Interest'!J45-'BS - Client Interest'!I45</f>
        <v>0</v>
      </c>
      <c r="I43" s="15">
        <f>+'BS - Client Interest'!K45-'BS - Client Interest'!J45</f>
        <v>0</v>
      </c>
      <c r="J43" s="15">
        <f>+'BS - Client Interest'!L45-'BS - Client Interest'!K45</f>
        <v>0</v>
      </c>
      <c r="K43" s="15">
        <f>+'BS - Client Interest'!M45-'BS - Client Interest'!L45</f>
        <v>0</v>
      </c>
      <c r="L43" s="15">
        <f>+'BS - Client Interest'!N45-'BS - Client Interest'!M45</f>
        <v>0</v>
      </c>
      <c r="M43" s="15">
        <f>+'BS - Client Interest'!O45-'BS - Client Interest'!N45</f>
        <v>0</v>
      </c>
    </row>
    <row r="44" spans="1:13" x14ac:dyDescent="0.25">
      <c r="A44" s="5"/>
      <c r="B44" s="15">
        <f>+'BS - Client Interest'!D46-'BS - Client Interest'!C46</f>
        <v>0</v>
      </c>
      <c r="C44" s="29"/>
      <c r="D44" s="15"/>
      <c r="E44" s="15">
        <f>+'BS - Client Interest'!G46-'BS - Client Interest'!F46</f>
        <v>0</v>
      </c>
      <c r="F44" s="15">
        <f>+'BS - Client Interest'!H46-'BS - Client Interest'!G46</f>
        <v>0</v>
      </c>
      <c r="G44" s="15">
        <f>+'BS - Client Interest'!I46-'BS - Client Interest'!H46</f>
        <v>0</v>
      </c>
      <c r="H44" s="15">
        <f>+'BS - Client Interest'!J46-'BS - Client Interest'!I46</f>
        <v>0</v>
      </c>
      <c r="I44" s="15">
        <f>+'BS - Client Interest'!K46-'BS - Client Interest'!J46</f>
        <v>0</v>
      </c>
      <c r="J44" s="15">
        <f>+'BS - Client Interest'!L46-'BS - Client Interest'!K46</f>
        <v>0</v>
      </c>
      <c r="K44" s="15">
        <f>+'BS - Client Interest'!M46-'BS - Client Interest'!L46</f>
        <v>0</v>
      </c>
      <c r="L44" s="15">
        <f>+'BS - Client Interest'!N46-'BS - Client Interest'!M46</f>
        <v>0</v>
      </c>
      <c r="M44" s="15">
        <f>+'BS - Client Interest'!O46-'BS - Client Interest'!N46</f>
        <v>0</v>
      </c>
    </row>
    <row r="45" spans="1:13" x14ac:dyDescent="0.25">
      <c r="A45" s="5"/>
      <c r="B45" s="15">
        <f>+'BS - Client Interest'!D47-'BS - Client Interest'!C47</f>
        <v>0</v>
      </c>
      <c r="C45" s="15"/>
      <c r="D45" s="15"/>
      <c r="E45" s="15">
        <f>+'BS - Client Interest'!G47-'BS - Client Interest'!F47</f>
        <v>0</v>
      </c>
      <c r="F45" s="15">
        <f>+'BS - Client Interest'!H47-'BS - Client Interest'!G47</f>
        <v>0</v>
      </c>
      <c r="G45" s="15">
        <f>+'BS - Client Interest'!I47-'BS - Client Interest'!H47</f>
        <v>0</v>
      </c>
      <c r="H45" s="15">
        <f>+'BS - Client Interest'!J47-'BS - Client Interest'!I47</f>
        <v>0</v>
      </c>
      <c r="I45" s="15">
        <f>+'BS - Client Interest'!K47-'BS - Client Interest'!J47</f>
        <v>0</v>
      </c>
      <c r="J45" s="15">
        <f>+'BS - Client Interest'!L47-'BS - Client Interest'!K47</f>
        <v>0</v>
      </c>
      <c r="K45" s="15">
        <f>+'BS - Client Interest'!M47-'BS - Client Interest'!L47</f>
        <v>0</v>
      </c>
      <c r="L45" s="15">
        <f>+'BS - Client Interest'!N47-'BS - Client Interest'!M47</f>
        <v>0</v>
      </c>
      <c r="M45" s="15">
        <f>+'BS - Client Interest'!O47-'BS - Client Interest'!N47</f>
        <v>0</v>
      </c>
    </row>
    <row r="46" spans="1:13" x14ac:dyDescent="0.25">
      <c r="A46" s="5"/>
      <c r="B46" s="15">
        <f>+'BS - Client Interest'!D48-'BS - Client Interest'!C48</f>
        <v>0</v>
      </c>
      <c r="C46" s="15"/>
      <c r="D46" s="15"/>
      <c r="E46" s="15">
        <f>+'BS - Client Interest'!G48-'BS - Client Interest'!F48</f>
        <v>0</v>
      </c>
      <c r="F46" s="15">
        <f>+'BS - Client Interest'!H48-'BS - Client Interest'!G48</f>
        <v>0</v>
      </c>
      <c r="G46" s="15">
        <f>+'BS - Client Interest'!I48-'BS - Client Interest'!H48</f>
        <v>0</v>
      </c>
      <c r="H46" s="15">
        <f>+'BS - Client Interest'!J48-'BS - Client Interest'!I48</f>
        <v>0</v>
      </c>
      <c r="I46" s="15">
        <f>+'BS - Client Interest'!K48-'BS - Client Interest'!J48</f>
        <v>0</v>
      </c>
      <c r="J46" s="15">
        <f>+'BS - Client Interest'!L48-'BS - Client Interest'!K48</f>
        <v>0</v>
      </c>
      <c r="K46" s="15">
        <f>+'BS - Client Interest'!M48-'BS - Client Interest'!L48</f>
        <v>0</v>
      </c>
      <c r="L46" s="15">
        <f>+'BS - Client Interest'!N48-'BS - Client Interest'!M48</f>
        <v>0</v>
      </c>
      <c r="M46" s="15">
        <f>+'BS - Client Interest'!O48-'BS - Client Interest'!N48</f>
        <v>0</v>
      </c>
    </row>
    <row r="47" spans="1:13" x14ac:dyDescent="0.25">
      <c r="A47" s="5"/>
      <c r="B47" s="15">
        <f>+'BS - Client Interest'!D49-'BS - Client Interest'!C49</f>
        <v>0</v>
      </c>
      <c r="C47" s="15"/>
      <c r="D47" s="15"/>
      <c r="E47" s="15">
        <f>+'BS - Client Interest'!G49-'BS - Client Interest'!F49</f>
        <v>0</v>
      </c>
      <c r="F47" s="15">
        <f>+'BS - Client Interest'!H49-'BS - Client Interest'!G49</f>
        <v>0</v>
      </c>
      <c r="G47" s="15">
        <f>+'BS - Client Interest'!I49-'BS - Client Interest'!H49</f>
        <v>0</v>
      </c>
      <c r="H47" s="15">
        <f>+'BS - Client Interest'!J49-'BS - Client Interest'!I49</f>
        <v>0</v>
      </c>
      <c r="I47" s="15">
        <f>+'BS - Client Interest'!K49-'BS - Client Interest'!J49</f>
        <v>0</v>
      </c>
      <c r="J47" s="15">
        <f>+'BS - Client Interest'!L49-'BS - Client Interest'!K49</f>
        <v>0</v>
      </c>
      <c r="K47" s="15">
        <f>+'BS - Client Interest'!M49-'BS - Client Interest'!L49</f>
        <v>0</v>
      </c>
      <c r="L47" s="15">
        <f>+'BS - Client Interest'!N49-'BS - Client Interest'!M49</f>
        <v>0</v>
      </c>
      <c r="M47" s="15">
        <f>+'BS - Client Interest'!O49-'BS - Client Interest'!N49</f>
        <v>0</v>
      </c>
    </row>
    <row r="48" spans="1:13" x14ac:dyDescent="0.25">
      <c r="A48" s="5"/>
      <c r="B48" s="15">
        <f>+'BS - Client Interest'!D50-'BS - Client Interest'!C50</f>
        <v>0</v>
      </c>
      <c r="C48" s="15"/>
      <c r="D48" s="15"/>
      <c r="E48" s="15">
        <f>+'BS - Client Interest'!G50-'BS - Client Interest'!F50</f>
        <v>0</v>
      </c>
      <c r="F48" s="15">
        <f>+'BS - Client Interest'!H50-'BS - Client Interest'!G50</f>
        <v>0</v>
      </c>
      <c r="G48" s="15">
        <f>+'BS - Client Interest'!I50-'BS - Client Interest'!H50</f>
        <v>0</v>
      </c>
      <c r="H48" s="15">
        <f>+'BS - Client Interest'!J50-'BS - Client Interest'!I50</f>
        <v>0</v>
      </c>
      <c r="I48" s="15">
        <f>+'BS - Client Interest'!K50-'BS - Client Interest'!J50</f>
        <v>0</v>
      </c>
      <c r="J48" s="15">
        <f>+'BS - Client Interest'!L50-'BS - Client Interest'!K50</f>
        <v>0</v>
      </c>
      <c r="K48" s="15">
        <f>+'BS - Client Interest'!M50-'BS - Client Interest'!L50</f>
        <v>0</v>
      </c>
      <c r="L48" s="15">
        <f>+'BS - Client Interest'!N50-'BS - Client Interest'!M50</f>
        <v>0</v>
      </c>
      <c r="M48" s="15">
        <f>+'BS - Client Interest'!O50-'BS - Client Interest'!N50</f>
        <v>0</v>
      </c>
    </row>
    <row r="49" spans="1:13" x14ac:dyDescent="0.25">
      <c r="A49" s="5"/>
      <c r="B49" s="15">
        <f>+'BS - Client Interest'!D51-'BS - Client Interest'!C51</f>
        <v>0</v>
      </c>
      <c r="C49" s="15"/>
      <c r="D49" s="15"/>
      <c r="E49" s="15">
        <f>+'BS - Client Interest'!G51-'BS - Client Interest'!F51</f>
        <v>0</v>
      </c>
      <c r="F49" s="15">
        <f>+'BS - Client Interest'!H51-'BS - Client Interest'!G51</f>
        <v>0</v>
      </c>
      <c r="G49" s="15">
        <f>+'BS - Client Interest'!I51-'BS - Client Interest'!H51</f>
        <v>0</v>
      </c>
      <c r="H49" s="15">
        <f>+'BS - Client Interest'!J51-'BS - Client Interest'!I51</f>
        <v>0</v>
      </c>
      <c r="I49" s="15">
        <f>+'BS - Client Interest'!K51-'BS - Client Interest'!J51</f>
        <v>0</v>
      </c>
      <c r="J49" s="15">
        <f>+'BS - Client Interest'!L51-'BS - Client Interest'!K51</f>
        <v>0</v>
      </c>
      <c r="K49" s="15">
        <f>+'BS - Client Interest'!M51-'BS - Client Interest'!L51</f>
        <v>0</v>
      </c>
      <c r="L49" s="15">
        <f>+'BS - Client Interest'!N51-'BS - Client Interest'!M51</f>
        <v>0</v>
      </c>
      <c r="M49" s="15">
        <f>+'BS - Client Interest'!O51-'BS - Client Interest'!N51</f>
        <v>0</v>
      </c>
    </row>
    <row r="50" spans="1:13" x14ac:dyDescent="0.25">
      <c r="A50" s="5"/>
      <c r="B50" s="15">
        <f>+'BS - Client Interest'!D52-'BS - Client Interest'!C52</f>
        <v>0</v>
      </c>
      <c r="C50" s="15"/>
      <c r="D50" s="15"/>
      <c r="E50" s="15">
        <f>+'BS - Client Interest'!G52-'BS - Client Interest'!F52</f>
        <v>0</v>
      </c>
      <c r="F50" s="15">
        <f>+'BS - Client Interest'!H52-'BS - Client Interest'!G52</f>
        <v>0</v>
      </c>
      <c r="G50" s="15">
        <f>+'BS - Client Interest'!I52-'BS - Client Interest'!H52</f>
        <v>0</v>
      </c>
      <c r="H50" s="15">
        <f>+'BS - Client Interest'!J52-'BS - Client Interest'!I52</f>
        <v>0</v>
      </c>
      <c r="I50" s="15">
        <f>+'BS - Client Interest'!K52-'BS - Client Interest'!J52</f>
        <v>0</v>
      </c>
      <c r="J50" s="15">
        <f>+'BS - Client Interest'!L52-'BS - Client Interest'!K52</f>
        <v>0</v>
      </c>
      <c r="K50" s="15">
        <f>+'BS - Client Interest'!M52-'BS - Client Interest'!L52</f>
        <v>0</v>
      </c>
      <c r="L50" s="15">
        <f>+'BS - Client Interest'!N52-'BS - Client Interest'!M52</f>
        <v>0</v>
      </c>
      <c r="M50" s="15">
        <f>+'BS - Client Interest'!O52-'BS - Client Interest'!N52</f>
        <v>0</v>
      </c>
    </row>
    <row r="51" spans="1:13" x14ac:dyDescent="0.25">
      <c r="A51" s="5"/>
      <c r="B51" s="15">
        <f>+'BS - Client Interest'!D53-'BS - Client Interest'!C53</f>
        <v>0</v>
      </c>
      <c r="C51" s="15"/>
      <c r="D51" s="15"/>
      <c r="E51" s="15">
        <f>+'BS - Client Interest'!G53-'BS - Client Interest'!F53</f>
        <v>0</v>
      </c>
      <c r="F51" s="15">
        <f>+'BS - Client Interest'!H53-'BS - Client Interest'!G53</f>
        <v>0</v>
      </c>
      <c r="G51" s="15">
        <f>+'BS - Client Interest'!I53-'BS - Client Interest'!H53</f>
        <v>0</v>
      </c>
      <c r="H51" s="15">
        <f>+'BS - Client Interest'!J53-'BS - Client Interest'!I53</f>
        <v>0</v>
      </c>
      <c r="I51" s="15">
        <f>+'BS - Client Interest'!K53-'BS - Client Interest'!J53</f>
        <v>0</v>
      </c>
      <c r="J51" s="15">
        <f>+'BS - Client Interest'!L53-'BS - Client Interest'!K53</f>
        <v>0</v>
      </c>
      <c r="K51" s="15">
        <f>+'BS - Client Interest'!M53-'BS - Client Interest'!L53</f>
        <v>0</v>
      </c>
      <c r="L51" s="15">
        <f>+'BS - Client Interest'!N53-'BS - Client Interest'!M53</f>
        <v>0</v>
      </c>
      <c r="M51" s="15">
        <f>+'BS - Client Interest'!O53-'BS - Client Interest'!N53</f>
        <v>0</v>
      </c>
    </row>
    <row r="52" spans="1:13" x14ac:dyDescent="0.25">
      <c r="A52" s="5"/>
      <c r="B52" s="15">
        <f>+'BS - Client Interest'!D54-'BS - Client Interest'!C54</f>
        <v>0</v>
      </c>
      <c r="C52" s="15"/>
      <c r="D52" s="15"/>
      <c r="E52" s="15">
        <f>+'BS - Client Interest'!G54-'BS - Client Interest'!F54</f>
        <v>0</v>
      </c>
      <c r="F52" s="15">
        <f>+'BS - Client Interest'!H54-'BS - Client Interest'!G54</f>
        <v>0</v>
      </c>
      <c r="G52" s="15">
        <f>+'BS - Client Interest'!I54-'BS - Client Interest'!H54</f>
        <v>0</v>
      </c>
      <c r="H52" s="15">
        <f>+'BS - Client Interest'!J54-'BS - Client Interest'!I54</f>
        <v>0</v>
      </c>
      <c r="I52" s="15">
        <f>+'BS - Client Interest'!K54-'BS - Client Interest'!J54</f>
        <v>0</v>
      </c>
      <c r="J52" s="15">
        <f>+'BS - Client Interest'!L54-'BS - Client Interest'!K54</f>
        <v>0</v>
      </c>
      <c r="K52" s="15">
        <f>+'BS - Client Interest'!M54-'BS - Client Interest'!L54</f>
        <v>0</v>
      </c>
      <c r="L52" s="15">
        <f>+'BS - Client Interest'!N54-'BS - Client Interest'!M54</f>
        <v>0</v>
      </c>
      <c r="M52" s="15">
        <f>+'BS - Client Interest'!O54-'BS - Client Interest'!N54</f>
        <v>0</v>
      </c>
    </row>
    <row r="53" spans="1:13" x14ac:dyDescent="0.25">
      <c r="A53" s="5"/>
      <c r="B53" s="15">
        <f>'BS - Client Interest'!D55-'BS - Client Interest'!C55</f>
        <v>0</v>
      </c>
      <c r="C53" s="15"/>
      <c r="D53" s="15"/>
      <c r="E53" s="15">
        <f>+'BS - Client Interest'!G55-'BS - Client Interest'!F55</f>
        <v>0</v>
      </c>
      <c r="F53" s="15">
        <f>+'BS - Client Interest'!H55-'BS - Client Interest'!G55</f>
        <v>0</v>
      </c>
      <c r="G53" s="15">
        <f>+'BS - Client Interest'!I55-'BS - Client Interest'!H55</f>
        <v>0</v>
      </c>
      <c r="H53" s="15">
        <f>+'BS - Client Interest'!J55-'BS - Client Interest'!I55</f>
        <v>0</v>
      </c>
      <c r="I53" s="15">
        <f>+'BS - Client Interest'!K55-'BS - Client Interest'!J55</f>
        <v>0</v>
      </c>
      <c r="J53" s="15">
        <f>+'BS - Client Interest'!L55-'BS - Client Interest'!K55</f>
        <v>0</v>
      </c>
      <c r="K53" s="15">
        <f>+'BS - Client Interest'!M55-'BS - Client Interest'!L55</f>
        <v>0</v>
      </c>
      <c r="L53" s="15">
        <f>+'BS - Client Interest'!N55-'BS - Client Interest'!M55</f>
        <v>0</v>
      </c>
      <c r="M53" s="15">
        <f>+'BS - Client Interest'!O55-'BS - Client Interest'!N55</f>
        <v>0</v>
      </c>
    </row>
    <row r="54" spans="1:13" x14ac:dyDescent="0.25">
      <c r="A54" s="5"/>
      <c r="B54" s="15">
        <f>+'BS - Client Interest'!D56-'BS - Client Interest'!C56</f>
        <v>0</v>
      </c>
      <c r="C54" s="15"/>
      <c r="D54" s="15"/>
      <c r="E54" s="15">
        <f>+'BS - Client Interest'!G56-'BS - Client Interest'!F56</f>
        <v>0</v>
      </c>
      <c r="F54" s="15">
        <f>+'BS - Client Interest'!H56-'BS - Client Interest'!G56</f>
        <v>0</v>
      </c>
      <c r="G54" s="15">
        <f>+'BS - Client Interest'!I56-'BS - Client Interest'!H56</f>
        <v>0</v>
      </c>
      <c r="H54" s="15">
        <f>+'BS - Client Interest'!J56-'BS - Client Interest'!I56</f>
        <v>0</v>
      </c>
      <c r="I54" s="15">
        <f>+'BS - Client Interest'!K56-'BS - Client Interest'!J56</f>
        <v>0</v>
      </c>
      <c r="J54" s="15">
        <f>+'BS - Client Interest'!L56-'BS - Client Interest'!K56</f>
        <v>0</v>
      </c>
      <c r="K54" s="15">
        <f>+'BS - Client Interest'!M56-'BS - Client Interest'!L56</f>
        <v>0</v>
      </c>
      <c r="L54" s="15">
        <f>+'BS - Client Interest'!N56-'BS - Client Interest'!M56</f>
        <v>0</v>
      </c>
      <c r="M54" s="15">
        <f>+'BS - Client Interest'!O56-'BS - Client Interest'!N56</f>
        <v>0</v>
      </c>
    </row>
    <row r="55" spans="1:13" x14ac:dyDescent="0.25">
      <c r="A55" s="5"/>
      <c r="B55" s="15">
        <f>+'BS - Client Interest'!D57-'BS - Client Interest'!C57</f>
        <v>0</v>
      </c>
      <c r="C55" s="15"/>
      <c r="D55" s="15"/>
      <c r="E55" s="15">
        <f>+'BS - Client Interest'!G57-'BS - Client Interest'!F57</f>
        <v>0</v>
      </c>
      <c r="F55" s="15">
        <f>+'BS - Client Interest'!H57-'BS - Client Interest'!G57</f>
        <v>0</v>
      </c>
      <c r="G55" s="15">
        <f>+'BS - Client Interest'!I57-'BS - Client Interest'!H57</f>
        <v>0</v>
      </c>
      <c r="H55" s="15">
        <f>+'BS - Client Interest'!J57-'BS - Client Interest'!I57</f>
        <v>0</v>
      </c>
      <c r="I55" s="15">
        <f>+'BS - Client Interest'!K57-'BS - Client Interest'!J57</f>
        <v>0</v>
      </c>
      <c r="J55" s="15">
        <f>+'BS - Client Interest'!L57-'BS - Client Interest'!K57</f>
        <v>0</v>
      </c>
      <c r="K55" s="15">
        <f>+'BS - Client Interest'!M57-'BS - Client Interest'!L57</f>
        <v>0</v>
      </c>
      <c r="L55" s="15">
        <f>+'BS - Client Interest'!N57-'BS - Client Interest'!M57</f>
        <v>0</v>
      </c>
      <c r="M55" s="15">
        <f>+'BS - Client Interest'!O57-'BS - Client Interest'!N57</f>
        <v>0</v>
      </c>
    </row>
    <row r="56" spans="1:13" x14ac:dyDescent="0.25">
      <c r="A56" s="5"/>
      <c r="B56" s="15">
        <f>+'BS - Client Interest'!D58-'BS - Client Interest'!C58</f>
        <v>0</v>
      </c>
      <c r="C56" s="15"/>
      <c r="D56" s="15"/>
      <c r="E56" s="15">
        <f>+'BS - Client Interest'!G58-'BS - Client Interest'!F58</f>
        <v>0</v>
      </c>
      <c r="F56" s="15">
        <f>+'BS - Client Interest'!H58-'BS - Client Interest'!G58</f>
        <v>0</v>
      </c>
      <c r="G56" s="15">
        <f>+'BS - Client Interest'!I58-'BS - Client Interest'!H58</f>
        <v>0</v>
      </c>
      <c r="H56" s="15">
        <f>+'BS - Client Interest'!J58-'BS - Client Interest'!I58</f>
        <v>0</v>
      </c>
      <c r="I56" s="15">
        <f>+'BS - Client Interest'!K58-'BS - Client Interest'!J58</f>
        <v>0</v>
      </c>
      <c r="J56" s="15">
        <f>+'BS - Client Interest'!L58-'BS - Client Interest'!K58</f>
        <v>0</v>
      </c>
      <c r="K56" s="15">
        <f>+'BS - Client Interest'!M58-'BS - Client Interest'!L58</f>
        <v>0</v>
      </c>
      <c r="L56" s="15">
        <f>+'BS - Client Interest'!N58-'BS - Client Interest'!M58</f>
        <v>0</v>
      </c>
      <c r="M56" s="15">
        <f>+'BS - Client Interest'!O58-'BS - Client Interest'!N58</f>
        <v>0</v>
      </c>
    </row>
    <row r="57" spans="1:13" x14ac:dyDescent="0.25">
      <c r="A57" s="5"/>
      <c r="B57" s="15">
        <f>+'BS - Client Interest'!D59-'BS - Client Interest'!C59</f>
        <v>0</v>
      </c>
      <c r="C57" s="15"/>
      <c r="D57" s="15"/>
      <c r="E57" s="15">
        <f>+'BS - Client Interest'!G59-'BS - Client Interest'!F59</f>
        <v>0</v>
      </c>
      <c r="F57" s="15">
        <f>+'BS - Client Interest'!H59-'BS - Client Interest'!G59</f>
        <v>0</v>
      </c>
      <c r="G57" s="15">
        <f>+'BS - Client Interest'!I59-'BS - Client Interest'!H59</f>
        <v>0</v>
      </c>
      <c r="H57" s="15">
        <f>+'BS - Client Interest'!J59-'BS - Client Interest'!I59</f>
        <v>0</v>
      </c>
      <c r="I57" s="15">
        <f>+'BS - Client Interest'!K59-'BS - Client Interest'!J59</f>
        <v>0</v>
      </c>
      <c r="J57" s="15">
        <f>+'BS - Client Interest'!L59-'BS - Client Interest'!K59</f>
        <v>0</v>
      </c>
      <c r="K57" s="15">
        <f>+'BS - Client Interest'!M59-'BS - Client Interest'!L59</f>
        <v>0</v>
      </c>
      <c r="L57" s="15">
        <f>+'BS - Client Interest'!N59-'BS - Client Interest'!M59</f>
        <v>0</v>
      </c>
      <c r="M57" s="15">
        <f>+'BS - Client Interest'!O59-'BS - Client Interest'!N59</f>
        <v>0</v>
      </c>
    </row>
    <row r="58" spans="1:13" x14ac:dyDescent="0.25">
      <c r="A58" s="5"/>
      <c r="B58" s="15">
        <f>+'BS - Client Interest'!D60-'BS - Client Interest'!C60</f>
        <v>0</v>
      </c>
      <c r="C58" s="15"/>
      <c r="D58" s="15"/>
      <c r="E58" s="15">
        <f>+'BS - Client Interest'!G60-'BS - Client Interest'!F60</f>
        <v>0</v>
      </c>
      <c r="F58" s="15">
        <f>+'BS - Client Interest'!H60-'BS - Client Interest'!G60</f>
        <v>0</v>
      </c>
      <c r="G58" s="15">
        <f>+'BS - Client Interest'!I60-'BS - Client Interest'!H60</f>
        <v>0</v>
      </c>
      <c r="H58" s="15">
        <f>+'BS - Client Interest'!J60-'BS - Client Interest'!I60</f>
        <v>0</v>
      </c>
      <c r="I58" s="15">
        <f>+'BS - Client Interest'!K60-'BS - Client Interest'!J60</f>
        <v>0</v>
      </c>
      <c r="J58" s="15">
        <f>+'BS - Client Interest'!L60-'BS - Client Interest'!K60</f>
        <v>0</v>
      </c>
      <c r="K58" s="15">
        <f>+'BS - Client Interest'!M60-'BS - Client Interest'!L60</f>
        <v>0</v>
      </c>
      <c r="L58" s="15">
        <f>+'BS - Client Interest'!N60-'BS - Client Interest'!M60</f>
        <v>0</v>
      </c>
      <c r="M58" s="15">
        <f>+'BS - Client Interest'!O60-'BS - Client Interest'!N60</f>
        <v>0</v>
      </c>
    </row>
    <row r="59" spans="1:13" x14ac:dyDescent="0.25">
      <c r="A59" s="5"/>
      <c r="B59" s="15">
        <f>+'BS - Client Interest'!D61-'BS - Client Interest'!C61</f>
        <v>0</v>
      </c>
      <c r="C59" s="15"/>
      <c r="D59" s="15"/>
      <c r="E59" s="15">
        <f>+'BS - Client Interest'!G61-'BS - Client Interest'!F61</f>
        <v>0</v>
      </c>
      <c r="F59" s="15">
        <f>+'BS - Client Interest'!H61-'BS - Client Interest'!G61</f>
        <v>0</v>
      </c>
      <c r="G59" s="15">
        <f>+'BS - Client Interest'!I61-'BS - Client Interest'!H61</f>
        <v>0</v>
      </c>
      <c r="H59" s="15">
        <f>+'BS - Client Interest'!J61-'BS - Client Interest'!I61</f>
        <v>0</v>
      </c>
      <c r="I59" s="15">
        <f>+'BS - Client Interest'!K61-'BS - Client Interest'!J61</f>
        <v>0</v>
      </c>
      <c r="J59" s="15">
        <f>+'BS - Client Interest'!L61-'BS - Client Interest'!K61</f>
        <v>0</v>
      </c>
      <c r="K59" s="15">
        <f>+'BS - Client Interest'!M61-'BS - Client Interest'!L61</f>
        <v>0</v>
      </c>
      <c r="L59" s="15">
        <f>+'BS - Client Interest'!N61-'BS - Client Interest'!M61</f>
        <v>0</v>
      </c>
      <c r="M59" s="15">
        <f>+'BS - Client Interest'!O61-'BS - Client Interest'!N61</f>
        <v>0</v>
      </c>
    </row>
    <row r="60" spans="1:13" x14ac:dyDescent="0.25">
      <c r="A60" s="11"/>
      <c r="B60" s="15">
        <f>+'BS - Client Interest'!D62-'BS - Client Interest'!C62</f>
        <v>0</v>
      </c>
      <c r="C60" s="15"/>
      <c r="D60" s="15"/>
      <c r="E60" s="15">
        <f>+'BS - Client Interest'!G62-'BS - Client Interest'!F62</f>
        <v>0</v>
      </c>
      <c r="F60" s="15">
        <f>+'BS - Client Interest'!H62-'BS - Client Interest'!G62</f>
        <v>0</v>
      </c>
      <c r="G60" s="15">
        <f>+'BS - Client Interest'!I62-'BS - Client Interest'!H62</f>
        <v>0</v>
      </c>
      <c r="H60" s="15">
        <f>+'BS - Client Interest'!J62-'BS - Client Interest'!I62</f>
        <v>0</v>
      </c>
      <c r="I60" s="15">
        <f>+'BS - Client Interest'!K62-'BS - Client Interest'!J62</f>
        <v>0</v>
      </c>
      <c r="J60" s="15">
        <f>+'BS - Client Interest'!L62-'BS - Client Interest'!K62</f>
        <v>0</v>
      </c>
      <c r="K60" s="15">
        <f>+'BS - Client Interest'!M62-'BS - Client Interest'!L62</f>
        <v>0</v>
      </c>
      <c r="L60" s="15">
        <f>+'BS - Client Interest'!N62-'BS - Client Interest'!M62</f>
        <v>0</v>
      </c>
      <c r="M60" s="15">
        <f>+'BS - Client Interest'!O62-'BS - Client Interest'!N62</f>
        <v>0</v>
      </c>
    </row>
    <row r="61" spans="1:13" x14ac:dyDescent="0.25">
      <c r="A61" s="11"/>
      <c r="B61" s="15">
        <f>+'BS - Client Interest'!D63-'BS - Client Interest'!C63</f>
        <v>0</v>
      </c>
      <c r="C61" s="15"/>
      <c r="D61" s="15"/>
      <c r="E61" s="15">
        <f>+'BS - Client Interest'!G63-'BS - Client Interest'!F63</f>
        <v>0</v>
      </c>
      <c r="F61" s="15">
        <f>+'BS - Client Interest'!H63-'BS - Client Interest'!G63</f>
        <v>0</v>
      </c>
      <c r="G61" s="15">
        <f>+'BS - Client Interest'!I63-'BS - Client Interest'!H63</f>
        <v>0</v>
      </c>
      <c r="H61" s="15">
        <f>+'BS - Client Interest'!J63-'BS - Client Interest'!I63</f>
        <v>0</v>
      </c>
      <c r="I61" s="15">
        <f>+'BS - Client Interest'!K63-'BS - Client Interest'!J63</f>
        <v>0</v>
      </c>
      <c r="J61" s="15">
        <f>+'BS - Client Interest'!L63-'BS - Client Interest'!K63</f>
        <v>0</v>
      </c>
      <c r="K61" s="15">
        <f>+'BS - Client Interest'!M63-'BS - Client Interest'!L63</f>
        <v>0</v>
      </c>
      <c r="L61" s="15">
        <f>+'BS - Client Interest'!N63-'BS - Client Interest'!M63</f>
        <v>0</v>
      </c>
      <c r="M61" s="15">
        <f>+'BS - Client Interest'!O63-'BS - Client Interest'!N63</f>
        <v>0</v>
      </c>
    </row>
    <row r="62" spans="1:13" x14ac:dyDescent="0.25">
      <c r="A62" s="11"/>
      <c r="B62" s="15">
        <f>+'BS - Client Interest'!D64-'BS - Client Interest'!C64</f>
        <v>0</v>
      </c>
      <c r="C62" s="15"/>
      <c r="D62" s="15"/>
      <c r="E62" s="15">
        <f>+'BS - Client Interest'!G64-'BS - Client Interest'!F64</f>
        <v>0</v>
      </c>
      <c r="F62" s="15">
        <f>+'BS - Client Interest'!H64-'BS - Client Interest'!G64</f>
        <v>0</v>
      </c>
      <c r="G62" s="15">
        <f>+'BS - Client Interest'!I64-'BS - Client Interest'!H64</f>
        <v>0</v>
      </c>
      <c r="H62" s="15">
        <f>+'BS - Client Interest'!J64-'BS - Client Interest'!I64</f>
        <v>0</v>
      </c>
      <c r="I62" s="15">
        <f>+'BS - Client Interest'!K64-'BS - Client Interest'!J64</f>
        <v>0</v>
      </c>
      <c r="J62" s="15">
        <f>+'BS - Client Interest'!L64-'BS - Client Interest'!K64</f>
        <v>0</v>
      </c>
      <c r="K62" s="15">
        <f>+'BS - Client Interest'!M64-'BS - Client Interest'!L64</f>
        <v>0</v>
      </c>
      <c r="L62" s="15">
        <f>+'BS - Client Interest'!N64-'BS - Client Interest'!M64</f>
        <v>0</v>
      </c>
      <c r="M62" s="15">
        <f>+'BS - Client Interest'!O64-'BS - Client Interest'!N64</f>
        <v>0</v>
      </c>
    </row>
    <row r="63" spans="1:13" x14ac:dyDescent="0.25">
      <c r="A63" s="11"/>
      <c r="B63" s="15">
        <f>+'BS - Client Interest'!D65-'BS - Client Interest'!C65</f>
        <v>0</v>
      </c>
      <c r="C63" s="15"/>
      <c r="D63" s="15"/>
      <c r="E63" s="15">
        <f>+'BS - Client Interest'!G65-'BS - Client Interest'!F65</f>
        <v>0</v>
      </c>
      <c r="F63" s="15">
        <f>+'BS - Client Interest'!H65-'BS - Client Interest'!G65</f>
        <v>0</v>
      </c>
      <c r="G63" s="15">
        <f>+'BS - Client Interest'!I65-'BS - Client Interest'!H65</f>
        <v>0</v>
      </c>
      <c r="H63" s="15">
        <f>+'BS - Client Interest'!J65-'BS - Client Interest'!I65</f>
        <v>0</v>
      </c>
      <c r="I63" s="15">
        <f>+'BS - Client Interest'!K65-'BS - Client Interest'!J65</f>
        <v>0</v>
      </c>
      <c r="J63" s="15">
        <f>+'BS - Client Interest'!L65-'BS - Client Interest'!K65</f>
        <v>0</v>
      </c>
      <c r="K63" s="15">
        <f>+'BS - Client Interest'!M65-'BS - Client Interest'!L65</f>
        <v>0</v>
      </c>
      <c r="L63" s="15">
        <f>+'BS - Client Interest'!N65-'BS - Client Interest'!M65</f>
        <v>0</v>
      </c>
      <c r="M63" s="15">
        <f>+'BS - Client Interest'!O65-'BS - Client Interest'!N65</f>
        <v>0</v>
      </c>
    </row>
    <row r="64" spans="1:13" x14ac:dyDescent="0.25">
      <c r="A64" s="11"/>
      <c r="B64" s="15">
        <f>+'BS - Client Interest'!D66-'BS - Client Interest'!C66</f>
        <v>0</v>
      </c>
      <c r="C64" s="15"/>
      <c r="D64" s="15"/>
      <c r="E64" s="15">
        <f>+'BS - Client Interest'!G66-'BS - Client Interest'!F66</f>
        <v>0</v>
      </c>
      <c r="F64" s="15">
        <f>+'BS - Client Interest'!H66-'BS - Client Interest'!G66</f>
        <v>0</v>
      </c>
      <c r="G64" s="15">
        <f>+'BS - Client Interest'!I66-'BS - Client Interest'!H66</f>
        <v>0</v>
      </c>
      <c r="H64" s="15">
        <f>+'BS - Client Interest'!J66-'BS - Client Interest'!I66</f>
        <v>0</v>
      </c>
      <c r="I64" s="15">
        <f>+'BS - Client Interest'!K66-'BS - Client Interest'!J66</f>
        <v>0</v>
      </c>
      <c r="J64" s="15">
        <f>+'BS - Client Interest'!L66-'BS - Client Interest'!K66</f>
        <v>0</v>
      </c>
      <c r="K64" s="15">
        <f>+'BS - Client Interest'!M66-'BS - Client Interest'!L66</f>
        <v>0</v>
      </c>
      <c r="L64" s="15">
        <f>+'BS - Client Interest'!N66-'BS - Client Interest'!M66</f>
        <v>0</v>
      </c>
      <c r="M64" s="15">
        <f>+'BS - Client Interest'!O66-'BS - Client Interest'!N66</f>
        <v>0</v>
      </c>
    </row>
    <row r="65" spans="1:13" x14ac:dyDescent="0.25">
      <c r="A65" s="11"/>
      <c r="B65" s="15">
        <f>+'BS - Client Interest'!D67-'BS - Client Interest'!C67</f>
        <v>0</v>
      </c>
      <c r="C65" s="15"/>
      <c r="D65" s="15"/>
      <c r="E65" s="15">
        <f>+'BS - Client Interest'!G67-'BS - Client Interest'!F67</f>
        <v>0</v>
      </c>
      <c r="F65" s="15">
        <f>+'BS - Client Interest'!H67-'BS - Client Interest'!G67</f>
        <v>0</v>
      </c>
      <c r="G65" s="15">
        <f>+'BS - Client Interest'!I67-'BS - Client Interest'!H67</f>
        <v>0</v>
      </c>
      <c r="H65" s="15">
        <f>+'BS - Client Interest'!J67-'BS - Client Interest'!I67</f>
        <v>0</v>
      </c>
      <c r="I65" s="15">
        <f>+'BS - Client Interest'!K67-'BS - Client Interest'!J67</f>
        <v>0</v>
      </c>
      <c r="J65" s="15">
        <f>+'BS - Client Interest'!L67-'BS - Client Interest'!K67</f>
        <v>0</v>
      </c>
      <c r="K65" s="15">
        <f>+'BS - Client Interest'!M67-'BS - Client Interest'!L67</f>
        <v>0</v>
      </c>
      <c r="L65" s="15">
        <f>+'BS - Client Interest'!N67-'BS - Client Interest'!M67</f>
        <v>0</v>
      </c>
      <c r="M65" s="15">
        <f>+'BS - Client Interest'!O67-'BS - Client Interest'!N67</f>
        <v>0</v>
      </c>
    </row>
    <row r="66" spans="1:13" x14ac:dyDescent="0.25">
      <c r="A66" s="11"/>
      <c r="B66" s="15">
        <f>+'BS - Client Interest'!D68-'BS - Client Interest'!C68</f>
        <v>0</v>
      </c>
      <c r="C66" s="15"/>
      <c r="D66" s="15"/>
      <c r="E66" s="15">
        <f>+'BS - Client Interest'!G68-'BS - Client Interest'!F68</f>
        <v>0</v>
      </c>
      <c r="F66" s="15">
        <f>+'BS - Client Interest'!H68-'BS - Client Interest'!G68</f>
        <v>0</v>
      </c>
      <c r="G66" s="15">
        <f>+'BS - Client Interest'!I68-'BS - Client Interest'!H68</f>
        <v>0</v>
      </c>
      <c r="H66" s="15">
        <f>+'BS - Client Interest'!J68-'BS - Client Interest'!I68</f>
        <v>0</v>
      </c>
      <c r="I66" s="15">
        <f>+'BS - Client Interest'!K68-'BS - Client Interest'!J68</f>
        <v>0</v>
      </c>
      <c r="J66" s="15">
        <f>+'BS - Client Interest'!L68-'BS - Client Interest'!K68</f>
        <v>0</v>
      </c>
      <c r="K66" s="15">
        <f>+'BS - Client Interest'!M68-'BS - Client Interest'!L68</f>
        <v>0</v>
      </c>
      <c r="L66" s="15">
        <f>+'BS - Client Interest'!N68-'BS - Client Interest'!M68</f>
        <v>0</v>
      </c>
      <c r="M66" s="15">
        <f>+'BS - Client Interest'!O68-'BS - Client Interest'!N68</f>
        <v>0</v>
      </c>
    </row>
    <row r="67" spans="1:13" x14ac:dyDescent="0.25">
      <c r="A67" s="11"/>
      <c r="B67" s="15">
        <f>+'BS - Client Interest'!D69-'BS - Client Interest'!C69</f>
        <v>0</v>
      </c>
      <c r="C67" s="15"/>
      <c r="D67" s="15"/>
      <c r="E67" s="15">
        <f>+'BS - Client Interest'!G69-'BS - Client Interest'!F69</f>
        <v>0</v>
      </c>
      <c r="F67" s="15">
        <f>+'BS - Client Interest'!H69-'BS - Client Interest'!G69</f>
        <v>0</v>
      </c>
      <c r="G67" s="15">
        <f>+'BS - Client Interest'!I69-'BS - Client Interest'!H69</f>
        <v>0</v>
      </c>
      <c r="H67" s="15">
        <f>+'BS - Client Interest'!J69-'BS - Client Interest'!I69</f>
        <v>0</v>
      </c>
      <c r="I67" s="15">
        <f>+'BS - Client Interest'!K69-'BS - Client Interest'!J69</f>
        <v>0</v>
      </c>
      <c r="J67" s="15">
        <f>+'BS - Client Interest'!L69-'BS - Client Interest'!K69</f>
        <v>0</v>
      </c>
      <c r="K67" s="15">
        <f>+'BS - Client Interest'!M69-'BS - Client Interest'!L69</f>
        <v>0</v>
      </c>
      <c r="L67" s="15">
        <f>+'BS - Client Interest'!N69-'BS - Client Interest'!M69</f>
        <v>0</v>
      </c>
      <c r="M67" s="15">
        <f>+'BS - Client Interest'!O69-'BS - Client Interest'!N69</f>
        <v>0</v>
      </c>
    </row>
    <row r="68" spans="1:13" x14ac:dyDescent="0.25">
      <c r="A68" s="11"/>
      <c r="B68" s="15">
        <f>+'BS - Client Interest'!D70-'BS - Client Interest'!C70</f>
        <v>0</v>
      </c>
      <c r="C68" s="15"/>
      <c r="D68" s="15"/>
      <c r="E68" s="15">
        <f>+'BS - Client Interest'!G70-'BS - Client Interest'!F70</f>
        <v>0</v>
      </c>
      <c r="F68" s="15">
        <f>+'BS - Client Interest'!H70-'BS - Client Interest'!G70</f>
        <v>0</v>
      </c>
      <c r="G68" s="15">
        <f>+'BS - Client Interest'!I70-'BS - Client Interest'!H70</f>
        <v>0</v>
      </c>
      <c r="H68" s="15">
        <f>+'BS - Client Interest'!J70-'BS - Client Interest'!I70</f>
        <v>0</v>
      </c>
      <c r="I68" s="15">
        <f>+'BS - Client Interest'!K70-'BS - Client Interest'!J70</f>
        <v>0</v>
      </c>
      <c r="J68" s="15">
        <f>+'BS - Client Interest'!L70-'BS - Client Interest'!K70</f>
        <v>0</v>
      </c>
      <c r="K68" s="15">
        <f>+'BS - Client Interest'!M70-'BS - Client Interest'!L70</f>
        <v>0</v>
      </c>
      <c r="L68" s="15">
        <f>+'BS - Client Interest'!N70-'BS - Client Interest'!M70</f>
        <v>0</v>
      </c>
      <c r="M68" s="15">
        <f>+'BS - Client Interest'!O70-'BS - Client Interest'!N70</f>
        <v>0</v>
      </c>
    </row>
    <row r="69" spans="1:13" x14ac:dyDescent="0.25">
      <c r="A69" s="28"/>
      <c r="B69" s="30" t="s">
        <v>35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1" spans="1:13" x14ac:dyDescent="0.25">
      <c r="B71" s="16">
        <f>SUM(B7:B70)</f>
        <v>952.12000000000012</v>
      </c>
      <c r="C71" s="16"/>
      <c r="D71" s="16">
        <f t="shared" ref="D71:M71" si="0">SUM(D7:D70)</f>
        <v>0</v>
      </c>
      <c r="E71" s="16">
        <f t="shared" si="0"/>
        <v>0</v>
      </c>
      <c r="F71" s="16">
        <f t="shared" si="0"/>
        <v>0</v>
      </c>
      <c r="G71" s="16">
        <f t="shared" si="0"/>
        <v>0</v>
      </c>
      <c r="H71" s="16">
        <f t="shared" si="0"/>
        <v>0</v>
      </c>
      <c r="I71" s="16">
        <f t="shared" si="0"/>
        <v>0</v>
      </c>
      <c r="J71" s="16">
        <f t="shared" si="0"/>
        <v>0</v>
      </c>
      <c r="K71" s="16">
        <f t="shared" si="0"/>
        <v>0</v>
      </c>
      <c r="L71" s="16">
        <f t="shared" si="0"/>
        <v>0</v>
      </c>
      <c r="M71" s="16">
        <f t="shared" si="0"/>
        <v>0</v>
      </c>
    </row>
    <row r="74" spans="1:13" x14ac:dyDescent="0.25">
      <c r="A74" t="s">
        <v>27</v>
      </c>
      <c r="B74" s="15"/>
      <c r="C74" s="15"/>
      <c r="D74" s="15"/>
      <c r="E74" s="15"/>
      <c r="F74" s="15"/>
      <c r="G74" s="15"/>
      <c r="H74" s="15"/>
      <c r="I74" s="15">
        <f>+'BS - Client Interest'!K92</f>
        <v>0</v>
      </c>
      <c r="J74" s="15">
        <f>+'BS - Client Interest'!L92</f>
        <v>0</v>
      </c>
      <c r="K74" s="15">
        <f>+'BS - Client Interest'!M92</f>
        <v>0</v>
      </c>
      <c r="L74" s="15">
        <f>+'BS - Client Interest'!N92</f>
        <v>0</v>
      </c>
      <c r="M74" s="15">
        <f>+'BS - Client Interest'!O92</f>
        <v>0</v>
      </c>
    </row>
    <row r="75" spans="1:13" x14ac:dyDescent="0.25">
      <c r="A75" t="s">
        <v>28</v>
      </c>
      <c r="B75" s="15"/>
      <c r="C75" s="15"/>
      <c r="D75" s="15"/>
      <c r="E75" s="15"/>
      <c r="F75" s="15"/>
      <c r="G75" s="15"/>
      <c r="H75" s="15"/>
      <c r="I75" s="15">
        <f>+'BS - Client Interest'!J110</f>
        <v>0</v>
      </c>
      <c r="J75" s="15">
        <f>+'BS - Client Interest'!K110</f>
        <v>0</v>
      </c>
      <c r="K75" s="15">
        <f>+'BS - Client Interest'!L110</f>
        <v>0</v>
      </c>
      <c r="L75" s="15">
        <f>+'BS - Client Interest'!M110</f>
        <v>0</v>
      </c>
      <c r="M75" s="15">
        <f>+'BS - Client Interest'!N110</f>
        <v>0</v>
      </c>
    </row>
    <row r="76" spans="1:13" x14ac:dyDescent="0.25">
      <c r="A76" s="23" t="s">
        <v>33</v>
      </c>
      <c r="B76" s="24"/>
      <c r="C76" s="24"/>
      <c r="D76" s="24"/>
      <c r="E76" s="15"/>
      <c r="F76" s="15"/>
      <c r="G76" s="15"/>
      <c r="H76" s="15"/>
      <c r="I76" s="15">
        <f t="shared" ref="I76:L76" si="1">+I71-I74-I75</f>
        <v>0</v>
      </c>
      <c r="J76" s="15">
        <f t="shared" si="1"/>
        <v>0</v>
      </c>
      <c r="K76" s="15">
        <f t="shared" si="1"/>
        <v>0</v>
      </c>
      <c r="L76" s="15">
        <f t="shared" si="1"/>
        <v>0</v>
      </c>
      <c r="M76" s="15">
        <f>+M71-M74-M75</f>
        <v>0</v>
      </c>
    </row>
    <row r="77" spans="1:13" x14ac:dyDescent="0.25">
      <c r="A77" s="23" t="s">
        <v>34</v>
      </c>
      <c r="B77" s="25">
        <f>+B76</f>
        <v>0</v>
      </c>
      <c r="C77" s="16">
        <f>+B77+C76</f>
        <v>0</v>
      </c>
      <c r="D77" s="16">
        <f>+C77+D76</f>
        <v>0</v>
      </c>
      <c r="E77" s="16">
        <f t="shared" ref="E77" si="2">+D77+E76</f>
        <v>0</v>
      </c>
      <c r="F77" s="16">
        <f>+E77+F76</f>
        <v>0</v>
      </c>
      <c r="G77" s="16">
        <f t="shared" ref="G77" si="3">+F77+G76</f>
        <v>0</v>
      </c>
      <c r="H77" s="16">
        <f>+G77+H76</f>
        <v>0</v>
      </c>
      <c r="I77" s="16">
        <f t="shared" ref="I77" si="4">+H77+I76</f>
        <v>0</v>
      </c>
      <c r="J77" s="16">
        <f>+I77+J76</f>
        <v>0</v>
      </c>
      <c r="K77" s="16">
        <f>+J77+K76</f>
        <v>0</v>
      </c>
      <c r="L77" s="16">
        <f t="shared" ref="L77:M77" si="5">+K77+L76</f>
        <v>0</v>
      </c>
      <c r="M77" s="16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9"/>
  <sheetViews>
    <sheetView workbookViewId="0">
      <selection activeCell="G20" sqref="G20"/>
    </sheetView>
  </sheetViews>
  <sheetFormatPr defaultRowHeight="15" x14ac:dyDescent="0.25"/>
  <cols>
    <col min="1" max="1" width="19.5703125" customWidth="1"/>
    <col min="3" max="3" width="11.7109375" customWidth="1"/>
    <col min="4" max="4" width="11.42578125" customWidth="1"/>
    <col min="5" max="5" width="10.5703125" customWidth="1"/>
    <col min="6" max="6" width="11.140625" customWidth="1"/>
    <col min="7" max="7" width="11.7109375" customWidth="1"/>
    <col min="8" max="8" width="11.140625" customWidth="1"/>
    <col min="9" max="10" width="10.5703125" customWidth="1"/>
    <col min="11" max="11" width="11.28515625" customWidth="1"/>
    <col min="12" max="12" width="10.7109375" customWidth="1"/>
    <col min="13" max="13" width="10.42578125" customWidth="1"/>
    <col min="14" max="14" width="11.28515625" customWidth="1"/>
    <col min="15" max="15" width="10.5703125" bestFit="1" customWidth="1"/>
  </cols>
  <sheetData>
    <row r="3" spans="1:15" x14ac:dyDescent="0.25">
      <c r="E3" s="6" t="s">
        <v>32</v>
      </c>
    </row>
    <row r="5" spans="1:15" x14ac:dyDescent="0.25">
      <c r="C5" s="17" t="s">
        <v>12</v>
      </c>
      <c r="D5" s="17" t="s">
        <v>13</v>
      </c>
      <c r="E5" s="17" t="s">
        <v>14</v>
      </c>
      <c r="F5" s="17" t="s">
        <v>15</v>
      </c>
      <c r="G5" s="17" t="s">
        <v>16</v>
      </c>
      <c r="H5" s="17" t="s">
        <v>17</v>
      </c>
      <c r="I5" s="17" t="s">
        <v>18</v>
      </c>
      <c r="J5" s="17" t="s">
        <v>19</v>
      </c>
      <c r="K5" s="17" t="s">
        <v>20</v>
      </c>
      <c r="L5" s="17" t="s">
        <v>21</v>
      </c>
      <c r="M5" s="17" t="s">
        <v>22</v>
      </c>
      <c r="N5" s="17" t="s">
        <v>23</v>
      </c>
    </row>
    <row r="7" spans="1:15" x14ac:dyDescent="0.25">
      <c r="A7" t="s">
        <v>30</v>
      </c>
      <c r="C7" s="15">
        <v>10000</v>
      </c>
      <c r="D7" s="15" t="e">
        <f>+#REF!</f>
        <v>#REF!</v>
      </c>
      <c r="E7" s="15" t="e">
        <f>+#REF!</f>
        <v>#REF!</v>
      </c>
      <c r="F7" s="15" t="e">
        <f>+#REF!</f>
        <v>#REF!</v>
      </c>
      <c r="G7" s="15" t="e">
        <f>+#REF!</f>
        <v>#REF!</v>
      </c>
      <c r="H7" s="15" t="e">
        <f>+#REF!</f>
        <v>#REF!</v>
      </c>
      <c r="I7" s="15" t="e">
        <f>+#REF!</f>
        <v>#REF!</v>
      </c>
      <c r="J7" s="15" t="e">
        <f>+#REF!</f>
        <v>#REF!</v>
      </c>
      <c r="K7" s="15" t="e">
        <f>+#REF!</f>
        <v>#REF!</v>
      </c>
      <c r="L7" s="15" t="e">
        <f>+#REF!</f>
        <v>#REF!</v>
      </c>
      <c r="M7" s="15" t="e">
        <f>+#REF!</f>
        <v>#REF!</v>
      </c>
      <c r="N7" s="15" t="e">
        <f>+#REF!</f>
        <v>#REF!</v>
      </c>
    </row>
    <row r="8" spans="1:15" x14ac:dyDescent="0.25">
      <c r="A8" t="s">
        <v>29</v>
      </c>
      <c r="C8" s="15">
        <f>+'Monthly Interest Accrued'!B71</f>
        <v>952.12000000000012</v>
      </c>
      <c r="D8" s="15">
        <f>+'Monthly Interest Accrued'!C71</f>
        <v>0</v>
      </c>
      <c r="E8" s="15">
        <f>+'Monthly Interest Accrued'!D71</f>
        <v>0</v>
      </c>
      <c r="F8" s="15">
        <f>+'Monthly Interest Accrued'!E71</f>
        <v>0</v>
      </c>
      <c r="G8" s="15">
        <f>+'Monthly Interest Accrued'!F71</f>
        <v>0</v>
      </c>
      <c r="H8" s="15">
        <f>+'Monthly Interest Accrued'!G71</f>
        <v>0</v>
      </c>
      <c r="I8" s="15">
        <f>+'Monthly Interest Accrued'!H71</f>
        <v>0</v>
      </c>
      <c r="J8" s="15">
        <f>+'Monthly Interest Accrued'!I71</f>
        <v>0</v>
      </c>
      <c r="K8" s="15">
        <f>+'Monthly Interest Accrued'!J71</f>
        <v>0</v>
      </c>
      <c r="L8" s="15">
        <f>+'Monthly Interest Accrued'!K71</f>
        <v>0</v>
      </c>
      <c r="M8" s="15">
        <f>+'Monthly Interest Accrued'!L71</f>
        <v>0</v>
      </c>
      <c r="N8" s="15">
        <f>+'Monthly Interest Accrued'!M71</f>
        <v>0</v>
      </c>
    </row>
    <row r="9" spans="1:15" x14ac:dyDescent="0.25">
      <c r="A9" t="s">
        <v>31</v>
      </c>
      <c r="C9" s="19">
        <f>+C7-C8</f>
        <v>9047.8799999999992</v>
      </c>
      <c r="D9" s="19" t="e">
        <f t="shared" ref="D9:N9" si="0">+D7-D8</f>
        <v>#REF!</v>
      </c>
      <c r="E9" s="19" t="e">
        <f t="shared" si="0"/>
        <v>#REF!</v>
      </c>
      <c r="F9" s="19" t="e">
        <f t="shared" si="0"/>
        <v>#REF!</v>
      </c>
      <c r="G9" s="19" t="e">
        <f t="shared" si="0"/>
        <v>#REF!</v>
      </c>
      <c r="H9" s="19" t="e">
        <f t="shared" si="0"/>
        <v>#REF!</v>
      </c>
      <c r="I9" s="19" t="e">
        <f t="shared" si="0"/>
        <v>#REF!</v>
      </c>
      <c r="J9" s="19" t="e">
        <f t="shared" si="0"/>
        <v>#REF!</v>
      </c>
      <c r="K9" s="19" t="e">
        <f t="shared" si="0"/>
        <v>#REF!</v>
      </c>
      <c r="L9" s="19" t="e">
        <f t="shared" si="0"/>
        <v>#REF!</v>
      </c>
      <c r="M9" s="19" t="e">
        <f t="shared" si="0"/>
        <v>#REF!</v>
      </c>
      <c r="N9" s="19" t="e">
        <f t="shared" si="0"/>
        <v>#REF!</v>
      </c>
      <c r="O9" s="15" t="e">
        <f>SUM(C9:N9)</f>
        <v>#REF!</v>
      </c>
    </row>
    <row r="24" spans="1:15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 x14ac:dyDescent="0.25">
      <c r="A25" s="37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</row>
    <row r="26" spans="1:15" x14ac:dyDescent="0.25">
      <c r="A26" s="37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/>
    </row>
    <row r="27" spans="1:15" x14ac:dyDescent="0.2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/>
    </row>
    <row r="28" spans="1:15" x14ac:dyDescent="0.25">
      <c r="A28" s="37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7"/>
    </row>
    <row r="29" spans="1:15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 x14ac:dyDescent="0.2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7"/>
    </row>
    <row r="31" spans="1:15" x14ac:dyDescent="0.25">
      <c r="A31" s="37"/>
      <c r="B31" s="37"/>
      <c r="C31" s="38"/>
      <c r="D31" s="38"/>
      <c r="E31" s="38"/>
      <c r="F31" s="38"/>
      <c r="G31" s="38"/>
      <c r="H31" s="38"/>
      <c r="I31" s="38"/>
      <c r="J31" s="37"/>
      <c r="K31" s="37"/>
      <c r="L31" s="37"/>
      <c r="M31" s="37"/>
      <c r="N31" s="37"/>
      <c r="O31" s="37"/>
    </row>
    <row r="32" spans="1:15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 x14ac:dyDescent="0.25">
      <c r="A34" s="37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7"/>
    </row>
    <row r="35" spans="1:15" x14ac:dyDescent="0.25">
      <c r="A35" s="37"/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7"/>
    </row>
    <row r="36" spans="1:15" x14ac:dyDescent="0.25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 x14ac:dyDescent="0.25">
      <c r="A38" s="37"/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7"/>
    </row>
    <row r="39" spans="1:15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 x14ac:dyDescent="0.25">
      <c r="A40" s="37"/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7"/>
    </row>
    <row r="41" spans="1:15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 x14ac:dyDescent="0.25">
      <c r="A44" s="37"/>
      <c r="B44" s="37"/>
      <c r="C44" s="37"/>
      <c r="D44" s="37"/>
      <c r="E44" s="37"/>
      <c r="F44" s="37"/>
      <c r="G44" s="9"/>
      <c r="H44" s="37"/>
      <c r="I44" s="37"/>
      <c r="J44" s="37"/>
      <c r="K44" s="37"/>
      <c r="L44" s="37"/>
      <c r="M44" s="37"/>
      <c r="N44" s="37"/>
      <c r="O44" s="37"/>
    </row>
    <row r="45" spans="1:15" x14ac:dyDescent="0.25">
      <c r="A45" s="37"/>
      <c r="B45" s="37"/>
      <c r="C45" s="37"/>
      <c r="D45" s="37"/>
      <c r="E45" s="37"/>
      <c r="F45" s="37"/>
      <c r="G45" s="9"/>
      <c r="H45" s="37"/>
      <c r="I45" s="37"/>
      <c r="J45" s="37"/>
      <c r="K45" s="37"/>
      <c r="L45" s="37"/>
      <c r="M45" s="37"/>
      <c r="N45" s="37"/>
      <c r="O45" s="37"/>
    </row>
    <row r="46" spans="1:15" x14ac:dyDescent="0.25">
      <c r="A46" s="37"/>
      <c r="B46" s="37"/>
      <c r="C46" s="37"/>
      <c r="D46" s="37"/>
      <c r="E46" s="37"/>
      <c r="F46" s="37"/>
      <c r="G46" s="9"/>
      <c r="H46" s="37"/>
      <c r="I46" s="37"/>
      <c r="J46" s="37"/>
      <c r="K46" s="37"/>
      <c r="L46" s="37"/>
      <c r="M46" s="37"/>
      <c r="N46" s="37"/>
      <c r="O46" s="37"/>
    </row>
    <row r="47" spans="1:15" x14ac:dyDescent="0.25">
      <c r="A47" s="37"/>
      <c r="B47" s="37"/>
      <c r="C47" s="37"/>
      <c r="D47" s="37"/>
      <c r="E47" s="37"/>
      <c r="F47" s="37"/>
      <c r="G47" s="38"/>
      <c r="H47" s="37"/>
      <c r="I47" s="37"/>
      <c r="J47" s="37"/>
      <c r="K47" s="37"/>
      <c r="L47" s="37"/>
      <c r="M47" s="37"/>
      <c r="N47" s="37"/>
      <c r="O47" s="37"/>
    </row>
    <row r="48" spans="1:15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7:8" x14ac:dyDescent="0.25">
      <c r="G49" s="18"/>
      <c r="H4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9" sqref="F29"/>
    </sheetView>
  </sheetViews>
  <sheetFormatPr defaultRowHeight="15" x14ac:dyDescent="0.25"/>
  <cols>
    <col min="2" max="2" width="16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- Client Interest</vt:lpstr>
      <vt:lpstr>Monthly Interest Accrued</vt:lpstr>
      <vt:lpstr>Sheet2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Enninful-Adu</dc:creator>
  <cp:lastModifiedBy>Grace Opoku Onyinah</cp:lastModifiedBy>
  <cp:lastPrinted>2015-01-05T22:12:27Z</cp:lastPrinted>
  <dcterms:created xsi:type="dcterms:W3CDTF">2014-12-11T11:48:25Z</dcterms:created>
  <dcterms:modified xsi:type="dcterms:W3CDTF">2015-05-01T00:56:05Z</dcterms:modified>
</cp:coreProperties>
</file>