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rnsmcd-my.sharepoint.com/personal/arcannon_burnsmcd_com/Documents/FE PE School/Rstudio2022/ILVIS/citycouncil/councilvotekey/"/>
    </mc:Choice>
  </mc:AlternateContent>
  <xr:revisionPtr revIDLastSave="915" documentId="8_{3959C2FC-5869-4A3B-B854-41D0CD233484}" xr6:coauthVersionLast="47" xr6:coauthVersionMax="47" xr10:uidLastSave="{50EC134E-6FA4-4787-89FB-6CC33341F177}"/>
  <bookViews>
    <workbookView minimized="1" xWindow="18465" yWindow="-19065" windowWidth="26595" windowHeight="18015" firstSheet="6" activeTab="6" xr2:uid="{E86E5A77-109E-47F0-B1E9-2A6D16C56FC3}"/>
  </bookViews>
  <sheets>
    <sheet name="councilvotes" sheetId="1" r:id="rId1"/>
    <sheet name="Projection" sheetId="3" r:id="rId2"/>
    <sheet name="Results" sheetId="2" r:id="rId3"/>
    <sheet name="Projectiontan" sheetId="8" r:id="rId4"/>
    <sheet name="resultstan" sheetId="5" r:id="rId5"/>
    <sheet name="Projectionmap" sheetId="6" r:id="rId6"/>
    <sheet name="Resultsmap" sheetId="7" r:id="rId7"/>
  </sheets>
  <externalReferences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C1" i="1"/>
  <c r="C44" i="6" l="1" a="1"/>
  <c r="C44" i="6" s="1"/>
  <c r="J19" i="6" s="1"/>
  <c r="C34" i="2" a="1"/>
  <c r="C34" i="2" s="1"/>
  <c r="M5" i="2" s="1"/>
  <c r="C32" i="6" a="1"/>
  <c r="C32" i="6" s="1"/>
  <c r="J8" i="6" s="1"/>
  <c r="C46" i="2" a="1"/>
  <c r="C46" i="2" s="1"/>
  <c r="M17" i="2" s="1"/>
  <c r="C43" i="6" a="1"/>
  <c r="C43" i="6" s="1"/>
  <c r="J24" i="6" s="1"/>
  <c r="C42" i="6" a="1"/>
  <c r="C42" i="6" s="1"/>
  <c r="J18" i="6" s="1"/>
  <c r="C52" i="7" a="1"/>
  <c r="C52" i="7" s="1"/>
  <c r="J28" i="7" s="1"/>
  <c r="C6" i="6" a="1"/>
  <c r="C6" i="6" s="1"/>
  <c r="G7" i="6" s="1"/>
  <c r="C4" i="7" a="1"/>
  <c r="C4" i="7" s="1"/>
  <c r="G5" i="7" s="1"/>
  <c r="C7" i="6" a="1"/>
  <c r="C7" i="6" s="1"/>
  <c r="G8" i="6" s="1"/>
  <c r="C5" i="7" a="1"/>
  <c r="C5" i="7" s="1"/>
  <c r="G6" i="7" s="1"/>
  <c r="C8" i="6" a="1"/>
  <c r="C8" i="6" s="1"/>
  <c r="G9" i="6" s="1"/>
  <c r="C16" i="7" a="1"/>
  <c r="C16" i="7" s="1"/>
  <c r="G17" i="7" s="1"/>
  <c r="C18" i="6" a="1"/>
  <c r="C18" i="6" s="1"/>
  <c r="G19" i="6" s="1"/>
  <c r="C17" i="7" a="1"/>
  <c r="C17" i="7" s="1"/>
  <c r="G18" i="7" s="1"/>
  <c r="C19" i="6" a="1"/>
  <c r="C19" i="6" s="1"/>
  <c r="G20" i="6" s="1"/>
  <c r="C28" i="7" a="1"/>
  <c r="C28" i="7" s="1"/>
  <c r="G29" i="7" s="1"/>
  <c r="C20" i="6" a="1"/>
  <c r="C20" i="6" s="1"/>
  <c r="G21" i="6" s="1"/>
  <c r="C29" i="7" a="1"/>
  <c r="C29" i="7" s="1"/>
  <c r="J5" i="7" s="1"/>
  <c r="C30" i="6" a="1"/>
  <c r="C30" i="6" s="1"/>
  <c r="J6" i="6" s="1"/>
  <c r="C42" i="7" a="1"/>
  <c r="C42" i="7" s="1"/>
  <c r="J18" i="7" s="1"/>
  <c r="C31" i="6" a="1"/>
  <c r="C31" i="6" s="1"/>
  <c r="J7" i="6" s="1"/>
  <c r="C43" i="7" a="1"/>
  <c r="C43" i="7" s="1"/>
  <c r="J19" i="7" s="1"/>
  <c r="C6" i="7" a="1"/>
  <c r="C6" i="7" s="1"/>
  <c r="G7" i="7" s="1"/>
  <c r="C18" i="7" a="1"/>
  <c r="C18" i="7" s="1"/>
  <c r="G19" i="7" s="1"/>
  <c r="C30" i="7" a="1"/>
  <c r="C30" i="7" s="1"/>
  <c r="J6" i="7" s="1"/>
  <c r="C44" i="7" a="1"/>
  <c r="C44" i="7" s="1"/>
  <c r="J20" i="7" s="1"/>
  <c r="C9" i="6" a="1"/>
  <c r="C9" i="6" s="1"/>
  <c r="G10" i="6" s="1"/>
  <c r="C21" i="6" a="1"/>
  <c r="C21" i="6" s="1"/>
  <c r="G22" i="6" s="1"/>
  <c r="C33" i="6" a="1"/>
  <c r="C33" i="6" s="1"/>
  <c r="J9" i="6" s="1"/>
  <c r="C45" i="6" a="1"/>
  <c r="C45" i="6" s="1"/>
  <c r="J20" i="6" s="1"/>
  <c r="C7" i="7" a="1"/>
  <c r="C7" i="7" s="1"/>
  <c r="G8" i="7" s="1"/>
  <c r="C19" i="7" a="1"/>
  <c r="C19" i="7" s="1"/>
  <c r="G20" i="7" s="1"/>
  <c r="C31" i="7" a="1"/>
  <c r="C31" i="7" s="1"/>
  <c r="J7" i="7" s="1"/>
  <c r="C45" i="7" a="1"/>
  <c r="C45" i="7" s="1"/>
  <c r="J21" i="7" s="1"/>
  <c r="C10" i="6" a="1"/>
  <c r="C10" i="6" s="1"/>
  <c r="G11" i="6" s="1"/>
  <c r="C22" i="6" a="1"/>
  <c r="C22" i="6" s="1"/>
  <c r="G23" i="6" s="1"/>
  <c r="C34" i="6" a="1"/>
  <c r="C34" i="6" s="1"/>
  <c r="J10" i="6" s="1"/>
  <c r="C46" i="6" a="1"/>
  <c r="C46" i="6" s="1"/>
  <c r="J21" i="6" s="1"/>
  <c r="C8" i="7" a="1"/>
  <c r="C8" i="7" s="1"/>
  <c r="G9" i="7" s="1"/>
  <c r="C20" i="7" a="1"/>
  <c r="C20" i="7" s="1"/>
  <c r="G21" i="7" s="1"/>
  <c r="C32" i="7" a="1"/>
  <c r="C32" i="7" s="1"/>
  <c r="J8" i="7" s="1"/>
  <c r="C46" i="7" a="1"/>
  <c r="C46" i="7" s="1"/>
  <c r="J22" i="7" s="1"/>
  <c r="C38" i="7" a="1"/>
  <c r="C38" i="7" s="1"/>
  <c r="J14" i="7" s="1"/>
  <c r="C36" i="7" a="1"/>
  <c r="C36" i="7" s="1"/>
  <c r="J12" i="7" s="1"/>
  <c r="C11" i="6" a="1"/>
  <c r="C11" i="6" s="1"/>
  <c r="G12" i="6" s="1"/>
  <c r="C23" i="6" a="1"/>
  <c r="C23" i="6" s="1"/>
  <c r="G24" i="6" s="1"/>
  <c r="C35" i="6" a="1"/>
  <c r="C35" i="6" s="1"/>
  <c r="J11" i="6" s="1"/>
  <c r="C47" i="6" a="1"/>
  <c r="C47" i="6" s="1"/>
  <c r="J22" i="6" s="1"/>
  <c r="C9" i="7" a="1"/>
  <c r="C9" i="7" s="1"/>
  <c r="G10" i="7" s="1"/>
  <c r="C21" i="7" a="1"/>
  <c r="C21" i="7" s="1"/>
  <c r="G22" i="7" s="1"/>
  <c r="C33" i="7" a="1"/>
  <c r="C33" i="7" s="1"/>
  <c r="J9" i="7" s="1"/>
  <c r="C47" i="7" a="1"/>
  <c r="C47" i="7" s="1"/>
  <c r="J23" i="7" s="1"/>
  <c r="C12" i="6" a="1"/>
  <c r="C12" i="6" s="1"/>
  <c r="G13" i="6" s="1"/>
  <c r="C24" i="6" a="1"/>
  <c r="C24" i="6" s="1"/>
  <c r="G25" i="6" s="1"/>
  <c r="C36" i="6" a="1"/>
  <c r="C36" i="6" s="1"/>
  <c r="J12" i="6" s="1"/>
  <c r="C48" i="6" a="1"/>
  <c r="C48" i="6" s="1"/>
  <c r="J23" i="6" s="1"/>
  <c r="C10" i="7" a="1"/>
  <c r="C10" i="7" s="1"/>
  <c r="G11" i="7" s="1"/>
  <c r="C22" i="7" a="1"/>
  <c r="C22" i="7" s="1"/>
  <c r="G23" i="7" s="1"/>
  <c r="C34" i="7" a="1"/>
  <c r="C34" i="7" s="1"/>
  <c r="J10" i="7" s="1"/>
  <c r="C48" i="7" a="1"/>
  <c r="C48" i="7" s="1"/>
  <c r="J24" i="7" s="1"/>
  <c r="C22" i="2" a="1"/>
  <c r="C22" i="2" s="1"/>
  <c r="J8" i="2" s="1"/>
  <c r="C10" i="2" a="1"/>
  <c r="C10" i="2" s="1"/>
  <c r="G11" i="2" s="1"/>
  <c r="C13" i="6" a="1"/>
  <c r="C13" i="6" s="1"/>
  <c r="G14" i="6" s="1"/>
  <c r="C25" i="6" a="1"/>
  <c r="C25" i="6" s="1"/>
  <c r="G26" i="6" s="1"/>
  <c r="C37" i="6" a="1"/>
  <c r="C37" i="6" s="1"/>
  <c r="J13" i="6" s="1"/>
  <c r="C49" i="6" a="1"/>
  <c r="C49" i="6" s="1"/>
  <c r="J25" i="6" s="1"/>
  <c r="C11" i="7" a="1"/>
  <c r="C11" i="7" s="1"/>
  <c r="G12" i="7" s="1"/>
  <c r="C23" i="7" a="1"/>
  <c r="C23" i="7" s="1"/>
  <c r="G24" i="7" s="1"/>
  <c r="C35" i="7" a="1"/>
  <c r="C35" i="7" s="1"/>
  <c r="J11" i="7" s="1"/>
  <c r="C49" i="7" a="1"/>
  <c r="C49" i="7" s="1"/>
  <c r="J25" i="7" s="1"/>
  <c r="C10" i="3" a="1"/>
  <c r="C10" i="3" s="1"/>
  <c r="G11" i="3" s="1"/>
  <c r="C45" i="5" a="1"/>
  <c r="C45" i="5" s="1"/>
  <c r="L21" i="5" s="1"/>
  <c r="C14" i="6" a="1"/>
  <c r="C14" i="6" s="1"/>
  <c r="G15" i="6" s="1"/>
  <c r="C26" i="6" a="1"/>
  <c r="C26" i="6" s="1"/>
  <c r="G27" i="6" s="1"/>
  <c r="C38" i="6" a="1"/>
  <c r="C38" i="6" s="1"/>
  <c r="J14" i="6" s="1"/>
  <c r="C50" i="6" a="1"/>
  <c r="C50" i="6" s="1"/>
  <c r="J26" i="6" s="1"/>
  <c r="C12" i="7" a="1"/>
  <c r="C12" i="7" s="1"/>
  <c r="G13" i="7" s="1"/>
  <c r="C24" i="7" a="1"/>
  <c r="C24" i="7" s="1"/>
  <c r="G25" i="7" s="1"/>
  <c r="C37" i="7" a="1"/>
  <c r="C37" i="7" s="1"/>
  <c r="J13" i="7" s="1"/>
  <c r="C50" i="7" a="1"/>
  <c r="C50" i="7" s="1"/>
  <c r="J26" i="7" s="1"/>
  <c r="C47" i="5" a="1"/>
  <c r="C47" i="5" s="1"/>
  <c r="L23" i="5" s="1"/>
  <c r="C15" i="6" a="1"/>
  <c r="C15" i="6" s="1"/>
  <c r="G16" i="6" s="1"/>
  <c r="C27" i="6" a="1"/>
  <c r="C27" i="6" s="1"/>
  <c r="G28" i="6" s="1"/>
  <c r="C39" i="6" a="1"/>
  <c r="C39" i="6" s="1"/>
  <c r="J15" i="6" s="1"/>
  <c r="C51" i="6" a="1"/>
  <c r="C51" i="6" s="1"/>
  <c r="J27" i="6" s="1"/>
  <c r="C13" i="7" a="1"/>
  <c r="C13" i="7" s="1"/>
  <c r="G14" i="7" s="1"/>
  <c r="C25" i="7" a="1"/>
  <c r="C25" i="7" s="1"/>
  <c r="G26" i="7" s="1"/>
  <c r="C39" i="7" a="1"/>
  <c r="C39" i="7" s="1"/>
  <c r="J15" i="7" s="1"/>
  <c r="C51" i="7" a="1"/>
  <c r="C51" i="7" s="1"/>
  <c r="J27" i="7" s="1"/>
  <c r="C4" i="6" a="1"/>
  <c r="C4" i="6" s="1"/>
  <c r="G5" i="6" s="1"/>
  <c r="C16" i="6" a="1"/>
  <c r="C16" i="6" s="1"/>
  <c r="G17" i="6" s="1"/>
  <c r="C28" i="6" a="1"/>
  <c r="C28" i="6" s="1"/>
  <c r="G29" i="6" s="1"/>
  <c r="C40" i="6" a="1"/>
  <c r="C40" i="6" s="1"/>
  <c r="J16" i="6" s="1"/>
  <c r="C52" i="6" a="1"/>
  <c r="C52" i="6" s="1"/>
  <c r="J28" i="6" s="1"/>
  <c r="C14" i="7" a="1"/>
  <c r="C14" i="7" s="1"/>
  <c r="G15" i="7" s="1"/>
  <c r="C26" i="7" a="1"/>
  <c r="C26" i="7" s="1"/>
  <c r="G27" i="7" s="1"/>
  <c r="C40" i="7" a="1"/>
  <c r="C40" i="7" s="1"/>
  <c r="J16" i="7" s="1"/>
  <c r="C53" i="8" a="1"/>
  <c r="C53" i="8" s="1"/>
  <c r="H54" i="8" s="1"/>
  <c r="C52" i="8" a="1"/>
  <c r="C52" i="8" s="1"/>
  <c r="H53" i="8" s="1"/>
  <c r="C40" i="8" a="1"/>
  <c r="C40" i="8" s="1"/>
  <c r="H41" i="8" s="1"/>
  <c r="C28" i="8" a="1"/>
  <c r="C28" i="8" s="1"/>
  <c r="H29" i="8" s="1"/>
  <c r="C16" i="8" a="1"/>
  <c r="C16" i="8" s="1"/>
  <c r="H17" i="8" s="1"/>
  <c r="C4" i="8" a="1"/>
  <c r="C4" i="8" s="1"/>
  <c r="C39" i="8" a="1"/>
  <c r="C39" i="8" s="1"/>
  <c r="H40" i="8" s="1"/>
  <c r="C27" i="8" a="1"/>
  <c r="C27" i="8" s="1"/>
  <c r="H28" i="8" s="1"/>
  <c r="C15" i="8" a="1"/>
  <c r="C15" i="8" s="1"/>
  <c r="H16" i="8" s="1"/>
  <c r="C38" i="8" a="1"/>
  <c r="C38" i="8" s="1"/>
  <c r="H39" i="8" s="1"/>
  <c r="C26" i="8" a="1"/>
  <c r="C26" i="8" s="1"/>
  <c r="H27" i="8" s="1"/>
  <c r="C14" i="8" a="1"/>
  <c r="C14" i="8" s="1"/>
  <c r="H15" i="8" s="1"/>
  <c r="C37" i="8" a="1"/>
  <c r="C37" i="8" s="1"/>
  <c r="H38" i="8" s="1"/>
  <c r="C25" i="8" a="1"/>
  <c r="C25" i="8" s="1"/>
  <c r="H26" i="8" s="1"/>
  <c r="C13" i="8" a="1"/>
  <c r="C13" i="8" s="1"/>
  <c r="H14" i="8" s="1"/>
  <c r="C36" i="8" a="1"/>
  <c r="C36" i="8" s="1"/>
  <c r="H37" i="8" s="1"/>
  <c r="C12" i="8" a="1"/>
  <c r="C12" i="8" s="1"/>
  <c r="H13" i="8" s="1"/>
  <c r="C35" i="8" a="1"/>
  <c r="C35" i="8" s="1"/>
  <c r="H36" i="8" s="1"/>
  <c r="C11" i="8" a="1"/>
  <c r="C11" i="8" s="1"/>
  <c r="H12" i="8" s="1"/>
  <c r="C34" i="8" a="1"/>
  <c r="C34" i="8" s="1"/>
  <c r="H35" i="8" s="1"/>
  <c r="C10" i="8" a="1"/>
  <c r="C10" i="8" s="1"/>
  <c r="H11" i="8" s="1"/>
  <c r="C21" i="8" a="1"/>
  <c r="C21" i="8" s="1"/>
  <c r="H22" i="8" s="1"/>
  <c r="C9" i="8" a="1"/>
  <c r="C9" i="8" s="1"/>
  <c r="H10" i="8" s="1"/>
  <c r="C20" i="8" a="1"/>
  <c r="C20" i="8" s="1"/>
  <c r="H21" i="8" s="1"/>
  <c r="C31" i="8" a="1"/>
  <c r="C31" i="8" s="1"/>
  <c r="H32" i="8" s="1"/>
  <c r="C7" i="8" a="1"/>
  <c r="C7" i="8" s="1"/>
  <c r="H8" i="8" s="1"/>
  <c r="C18" i="8" a="1"/>
  <c r="C18" i="8" s="1"/>
  <c r="H19" i="8" s="1"/>
  <c r="C41" i="8" a="1"/>
  <c r="C41" i="8" s="1"/>
  <c r="H42" i="8" s="1"/>
  <c r="C17" i="8" a="1"/>
  <c r="C17" i="8" s="1"/>
  <c r="H18" i="8" s="1"/>
  <c r="C51" i="8" a="1"/>
  <c r="C51" i="8" s="1"/>
  <c r="H52" i="8" s="1"/>
  <c r="C24" i="8" a="1"/>
  <c r="C24" i="8" s="1"/>
  <c r="H25" i="8" s="1"/>
  <c r="C23" i="8" a="1"/>
  <c r="C23" i="8" s="1"/>
  <c r="H24" i="8" s="1"/>
  <c r="C22" i="8" a="1"/>
  <c r="C22" i="8" s="1"/>
  <c r="H23" i="8" s="1"/>
  <c r="C33" i="8" a="1"/>
  <c r="C33" i="8" s="1"/>
  <c r="H34" i="8" s="1"/>
  <c r="C32" i="8" a="1"/>
  <c r="C32" i="8" s="1"/>
  <c r="H33" i="8" s="1"/>
  <c r="C8" i="8" a="1"/>
  <c r="C8" i="8" s="1"/>
  <c r="H9" i="8" s="1"/>
  <c r="C19" i="8" a="1"/>
  <c r="C19" i="8" s="1"/>
  <c r="H20" i="8" s="1"/>
  <c r="C30" i="8" a="1"/>
  <c r="C30" i="8" s="1"/>
  <c r="H31" i="8" s="1"/>
  <c r="C6" i="8" a="1"/>
  <c r="C6" i="8" s="1"/>
  <c r="H7" i="8" s="1"/>
  <c r="C29" i="8" a="1"/>
  <c r="C29" i="8" s="1"/>
  <c r="H30" i="8" s="1"/>
  <c r="C5" i="8" a="1"/>
  <c r="C5" i="8" s="1"/>
  <c r="H6" i="8" s="1"/>
  <c r="C50" i="8" a="1"/>
  <c r="C50" i="8" s="1"/>
  <c r="H51" i="8" s="1"/>
  <c r="C49" i="8" a="1"/>
  <c r="C49" i="8" s="1"/>
  <c r="H50" i="8" s="1"/>
  <c r="C48" i="8" a="1"/>
  <c r="C48" i="8" s="1"/>
  <c r="H49" i="8" s="1"/>
  <c r="C47" i="8" a="1"/>
  <c r="C47" i="8" s="1"/>
  <c r="H48" i="8" s="1"/>
  <c r="C46" i="8" a="1"/>
  <c r="C46" i="8" s="1"/>
  <c r="H47" i="8" s="1"/>
  <c r="C45" i="8" a="1"/>
  <c r="C45" i="8" s="1"/>
  <c r="H46" i="8" s="1"/>
  <c r="C44" i="8" a="1"/>
  <c r="C44" i="8" s="1"/>
  <c r="H45" i="8" s="1"/>
  <c r="C43" i="8" a="1"/>
  <c r="C43" i="8" s="1"/>
  <c r="H44" i="8" s="1"/>
  <c r="C42" i="8" a="1"/>
  <c r="C42" i="8" s="1"/>
  <c r="H43" i="8" s="1"/>
  <c r="C5" i="6" a="1"/>
  <c r="C5" i="6" s="1"/>
  <c r="G6" i="6" s="1"/>
  <c r="C17" i="6" a="1"/>
  <c r="C17" i="6" s="1"/>
  <c r="G18" i="6" s="1"/>
  <c r="C29" i="6" a="1"/>
  <c r="C29" i="6" s="1"/>
  <c r="J5" i="6" s="1"/>
  <c r="C41" i="6" a="1"/>
  <c r="C41" i="6" s="1"/>
  <c r="J17" i="6" s="1"/>
  <c r="C53" i="6" a="1"/>
  <c r="C53" i="6" s="1"/>
  <c r="J29" i="6" s="1"/>
  <c r="C15" i="7" a="1"/>
  <c r="C15" i="7" s="1"/>
  <c r="G16" i="7" s="1"/>
  <c r="C27" i="7" a="1"/>
  <c r="C27" i="7" s="1"/>
  <c r="G28" i="7" s="1"/>
  <c r="C41" i="7" a="1"/>
  <c r="C41" i="7" s="1"/>
  <c r="J17" i="7" s="1"/>
  <c r="C53" i="7" a="1"/>
  <c r="C53" i="7" s="1"/>
  <c r="J29" i="7" s="1"/>
  <c r="C23" i="3" a="1"/>
  <c r="C23" i="3" s="1"/>
  <c r="J9" i="3" s="1"/>
  <c r="C22" i="3" a="1"/>
  <c r="C22" i="3" s="1"/>
  <c r="J8" i="3" s="1"/>
  <c r="C34" i="3" a="1"/>
  <c r="C34" i="3" s="1"/>
  <c r="M5" i="3" s="1"/>
  <c r="C46" i="3" a="1"/>
  <c r="C46" i="3" s="1"/>
  <c r="M17" i="3" s="1"/>
  <c r="C47" i="2" a="1"/>
  <c r="C47" i="2" s="1"/>
  <c r="M18" i="2" s="1"/>
  <c r="C35" i="2" a="1"/>
  <c r="C35" i="2" s="1"/>
  <c r="M6" i="2" s="1"/>
  <c r="C23" i="2" a="1"/>
  <c r="C23" i="2" s="1"/>
  <c r="J9" i="2" s="1"/>
  <c r="C11" i="2" a="1"/>
  <c r="C11" i="2" s="1"/>
  <c r="G12" i="2" s="1"/>
  <c r="C9" i="3" a="1"/>
  <c r="C9" i="3" s="1"/>
  <c r="G10" i="3" s="1"/>
  <c r="C21" i="3" a="1"/>
  <c r="C21" i="3" s="1"/>
  <c r="J7" i="3" s="1"/>
  <c r="C33" i="3" a="1"/>
  <c r="C33" i="3" s="1"/>
  <c r="J19" i="3" s="1"/>
  <c r="C45" i="3" a="1"/>
  <c r="C45" i="3" s="1"/>
  <c r="M16" i="3" s="1"/>
  <c r="C10" i="5" a="1"/>
  <c r="C10" i="5" s="1"/>
  <c r="H11" i="5" s="1"/>
  <c r="C22" i="5" a="1"/>
  <c r="C22" i="5" s="1"/>
  <c r="H23" i="5" s="1"/>
  <c r="C34" i="5" a="1"/>
  <c r="C34" i="5" s="1"/>
  <c r="L10" i="5" s="1"/>
  <c r="C46" i="5" a="1"/>
  <c r="C46" i="5" s="1"/>
  <c r="L22" i="5" s="1"/>
  <c r="C35" i="5" a="1"/>
  <c r="C35" i="5" s="1"/>
  <c r="L11" i="5" s="1"/>
  <c r="C9" i="2" a="1"/>
  <c r="C9" i="2" s="1"/>
  <c r="G10" i="2" s="1"/>
  <c r="C24" i="5" a="1"/>
  <c r="C24" i="5" s="1"/>
  <c r="H25" i="5" s="1"/>
  <c r="C32" i="2" a="1"/>
  <c r="C32" i="2" s="1"/>
  <c r="J18" i="2" s="1"/>
  <c r="C20" i="2" a="1"/>
  <c r="C20" i="2" s="1"/>
  <c r="J6" i="2" s="1"/>
  <c r="C8" i="2" a="1"/>
  <c r="C8" i="2" s="1"/>
  <c r="G9" i="2" s="1"/>
  <c r="C12" i="3" a="1"/>
  <c r="C12" i="3" s="1"/>
  <c r="G13" i="3" s="1"/>
  <c r="C24" i="3" a="1"/>
  <c r="C24" i="3" s="1"/>
  <c r="J10" i="3" s="1"/>
  <c r="C36" i="3" a="1"/>
  <c r="C36" i="3" s="1"/>
  <c r="M7" i="3" s="1"/>
  <c r="C48" i="3" a="1"/>
  <c r="C48" i="3" s="1"/>
  <c r="M19" i="3" s="1"/>
  <c r="C13" i="5" a="1"/>
  <c r="C13" i="5" s="1"/>
  <c r="H14" i="5" s="1"/>
  <c r="C25" i="5" a="1"/>
  <c r="C25" i="5" s="1"/>
  <c r="H26" i="5" s="1"/>
  <c r="C37" i="5" a="1"/>
  <c r="C37" i="5" s="1"/>
  <c r="L13" i="5" s="1"/>
  <c r="C49" i="5" a="1"/>
  <c r="C49" i="5" s="1"/>
  <c r="L25" i="5" s="1"/>
  <c r="C35" i="3" a="1"/>
  <c r="C35" i="3" s="1"/>
  <c r="M6" i="3" s="1"/>
  <c r="C44" i="2" a="1"/>
  <c r="C44" i="2" s="1"/>
  <c r="M15" i="2" s="1"/>
  <c r="C43" i="2" a="1"/>
  <c r="C43" i="2" s="1"/>
  <c r="M14" i="2" s="1"/>
  <c r="C31" i="2" a="1"/>
  <c r="C31" i="2" s="1"/>
  <c r="J17" i="2" s="1"/>
  <c r="C19" i="2" a="1"/>
  <c r="C19" i="2" s="1"/>
  <c r="J5" i="2" s="1"/>
  <c r="C7" i="2" a="1"/>
  <c r="C7" i="2" s="1"/>
  <c r="G8" i="2" s="1"/>
  <c r="C13" i="3" a="1"/>
  <c r="C13" i="3" s="1"/>
  <c r="G14" i="3" s="1"/>
  <c r="C25" i="3" a="1"/>
  <c r="C25" i="3" s="1"/>
  <c r="J11" i="3" s="1"/>
  <c r="C37" i="3" a="1"/>
  <c r="C37" i="3" s="1"/>
  <c r="M8" i="3" s="1"/>
  <c r="C49" i="3" a="1"/>
  <c r="C49" i="3" s="1"/>
  <c r="P5" i="3" s="1"/>
  <c r="C14" i="5" a="1"/>
  <c r="C14" i="5" s="1"/>
  <c r="H15" i="5" s="1"/>
  <c r="C26" i="5" a="1"/>
  <c r="C26" i="5" s="1"/>
  <c r="H27" i="5" s="1"/>
  <c r="C38" i="5" a="1"/>
  <c r="C38" i="5" s="1"/>
  <c r="L14" i="5" s="1"/>
  <c r="C50" i="5" a="1"/>
  <c r="C50" i="5" s="1"/>
  <c r="L26" i="5" s="1"/>
  <c r="C4" i="2" a="1"/>
  <c r="C4" i="2" s="1"/>
  <c r="G5" i="2" s="1"/>
  <c r="C42" i="2" a="1"/>
  <c r="C42" i="2" s="1"/>
  <c r="M13" i="2" s="1"/>
  <c r="C30" i="2" a="1"/>
  <c r="C30" i="2" s="1"/>
  <c r="J16" i="2" s="1"/>
  <c r="C18" i="2" a="1"/>
  <c r="C18" i="2" s="1"/>
  <c r="G19" i="2" s="1"/>
  <c r="C6" i="2" a="1"/>
  <c r="C6" i="2" s="1"/>
  <c r="G7" i="2" s="1"/>
  <c r="C14" i="3" a="1"/>
  <c r="C14" i="3" s="1"/>
  <c r="G15" i="3" s="1"/>
  <c r="C26" i="3" a="1"/>
  <c r="C26" i="3" s="1"/>
  <c r="J12" i="3" s="1"/>
  <c r="C38" i="3" a="1"/>
  <c r="C38" i="3" s="1"/>
  <c r="M9" i="3" s="1"/>
  <c r="C50" i="3" a="1"/>
  <c r="C50" i="3" s="1"/>
  <c r="P6" i="3" s="1"/>
  <c r="C15" i="5" a="1"/>
  <c r="C15" i="5" s="1"/>
  <c r="H16" i="5" s="1"/>
  <c r="C27" i="5" a="1"/>
  <c r="C27" i="5" s="1"/>
  <c r="H28" i="5" s="1"/>
  <c r="C39" i="5" a="1"/>
  <c r="C39" i="5" s="1"/>
  <c r="L15" i="5" s="1"/>
  <c r="C51" i="5" a="1"/>
  <c r="C51" i="5" s="1"/>
  <c r="L27" i="5" s="1"/>
  <c r="C45" i="2" a="1"/>
  <c r="C45" i="2" s="1"/>
  <c r="M16" i="2" s="1"/>
  <c r="C47" i="3" a="1"/>
  <c r="C47" i="3" s="1"/>
  <c r="M18" i="3" s="1"/>
  <c r="C41" i="2" a="1"/>
  <c r="C41" i="2" s="1"/>
  <c r="M12" i="2" s="1"/>
  <c r="C29" i="2" a="1"/>
  <c r="C29" i="2" s="1"/>
  <c r="J15" i="2" s="1"/>
  <c r="C17" i="2" a="1"/>
  <c r="C17" i="2" s="1"/>
  <c r="G18" i="2" s="1"/>
  <c r="C5" i="2" a="1"/>
  <c r="C5" i="2" s="1"/>
  <c r="G6" i="2" s="1"/>
  <c r="C15" i="3" a="1"/>
  <c r="C15" i="3" s="1"/>
  <c r="G16" i="3" s="1"/>
  <c r="C27" i="3" a="1"/>
  <c r="C27" i="3" s="1"/>
  <c r="J13" i="3" s="1"/>
  <c r="C39" i="3" a="1"/>
  <c r="C39" i="3" s="1"/>
  <c r="M10" i="3" s="1"/>
  <c r="C51" i="3" a="1"/>
  <c r="C51" i="3" s="1"/>
  <c r="P7" i="3" s="1"/>
  <c r="C16" i="5" a="1"/>
  <c r="C16" i="5" s="1"/>
  <c r="H17" i="5" s="1"/>
  <c r="C28" i="5" a="1"/>
  <c r="C28" i="5" s="1"/>
  <c r="H29" i="5" s="1"/>
  <c r="C40" i="5" a="1"/>
  <c r="C40" i="5" s="1"/>
  <c r="L16" i="5" s="1"/>
  <c r="C52" i="5" a="1"/>
  <c r="C52" i="5" s="1"/>
  <c r="L28" i="5" s="1"/>
  <c r="C12" i="5" a="1"/>
  <c r="C12" i="5" s="1"/>
  <c r="H13" i="5" s="1"/>
  <c r="C53" i="2" a="1"/>
  <c r="C53" i="2" s="1"/>
  <c r="P9" i="2" s="1"/>
  <c r="C52" i="2" a="1"/>
  <c r="C52" i="2" s="1"/>
  <c r="P8" i="2" s="1"/>
  <c r="C40" i="2" a="1"/>
  <c r="C40" i="2" s="1"/>
  <c r="M11" i="2" s="1"/>
  <c r="C28" i="2" a="1"/>
  <c r="C28" i="2" s="1"/>
  <c r="J14" i="2" s="1"/>
  <c r="C16" i="2" a="1"/>
  <c r="C16" i="2" s="1"/>
  <c r="G17" i="2" s="1"/>
  <c r="C4" i="3" a="1"/>
  <c r="C4" i="3" s="1"/>
  <c r="G5" i="3" s="1"/>
  <c r="C16" i="3" a="1"/>
  <c r="C16" i="3" s="1"/>
  <c r="G17" i="3" s="1"/>
  <c r="C28" i="3" a="1"/>
  <c r="C28" i="3" s="1"/>
  <c r="J14" i="3" s="1"/>
  <c r="C40" i="3" a="1"/>
  <c r="C40" i="3" s="1"/>
  <c r="M11" i="3" s="1"/>
  <c r="C52" i="3" a="1"/>
  <c r="C52" i="3" s="1"/>
  <c r="P8" i="3" s="1"/>
  <c r="C17" i="5" a="1"/>
  <c r="C17" i="5" s="1"/>
  <c r="H18" i="5" s="1"/>
  <c r="C29" i="5" a="1"/>
  <c r="C29" i="5" s="1"/>
  <c r="H30" i="5" s="1"/>
  <c r="C41" i="5" a="1"/>
  <c r="C41" i="5" s="1"/>
  <c r="L17" i="5" s="1"/>
  <c r="C53" i="5" a="1"/>
  <c r="C53" i="5" s="1"/>
  <c r="L29" i="5" s="1"/>
  <c r="C23" i="5" a="1"/>
  <c r="C23" i="5" s="1"/>
  <c r="H24" i="5" s="1"/>
  <c r="C51" i="2" a="1"/>
  <c r="C51" i="2" s="1"/>
  <c r="P7" i="2" s="1"/>
  <c r="C39" i="2" a="1"/>
  <c r="C39" i="2" s="1"/>
  <c r="M10" i="2" s="1"/>
  <c r="C27" i="2" a="1"/>
  <c r="C27" i="2" s="1"/>
  <c r="J13" i="2" s="1"/>
  <c r="C15" i="2" a="1"/>
  <c r="C15" i="2" s="1"/>
  <c r="G16" i="2" s="1"/>
  <c r="C5" i="3" a="1"/>
  <c r="C5" i="3" s="1"/>
  <c r="G6" i="3" s="1"/>
  <c r="C17" i="3" a="1"/>
  <c r="C17" i="3" s="1"/>
  <c r="G18" i="3" s="1"/>
  <c r="C29" i="3" a="1"/>
  <c r="C29" i="3" s="1"/>
  <c r="J15" i="3" s="1"/>
  <c r="C41" i="3" a="1"/>
  <c r="C41" i="3" s="1"/>
  <c r="M12" i="3" s="1"/>
  <c r="C53" i="3" a="1"/>
  <c r="C53" i="3" s="1"/>
  <c r="P9" i="3" s="1"/>
  <c r="C18" i="5" a="1"/>
  <c r="C18" i="5" s="1"/>
  <c r="H19" i="5" s="1"/>
  <c r="C30" i="5" a="1"/>
  <c r="C30" i="5" s="1"/>
  <c r="H31" i="5" s="1"/>
  <c r="C42" i="5" a="1"/>
  <c r="C42" i="5" s="1"/>
  <c r="L18" i="5" s="1"/>
  <c r="C54" i="5" a="1"/>
  <c r="C54" i="5" s="1"/>
  <c r="L30" i="5" s="1"/>
  <c r="C11" i="5" a="1"/>
  <c r="C11" i="5" s="1"/>
  <c r="H12" i="5" s="1"/>
  <c r="C36" i="5" a="1"/>
  <c r="C36" i="5" s="1"/>
  <c r="L12" i="5" s="1"/>
  <c r="C50" i="2" a="1"/>
  <c r="C50" i="2" s="1"/>
  <c r="P6" i="2" s="1"/>
  <c r="C38" i="2" a="1"/>
  <c r="C38" i="2" s="1"/>
  <c r="M9" i="2" s="1"/>
  <c r="C26" i="2" a="1"/>
  <c r="C26" i="2" s="1"/>
  <c r="J12" i="2" s="1"/>
  <c r="C14" i="2" a="1"/>
  <c r="C14" i="2" s="1"/>
  <c r="G15" i="2" s="1"/>
  <c r="C6" i="3" a="1"/>
  <c r="C6" i="3" s="1"/>
  <c r="G7" i="3" s="1"/>
  <c r="C18" i="3" a="1"/>
  <c r="C18" i="3" s="1"/>
  <c r="G19" i="3" s="1"/>
  <c r="C30" i="3" a="1"/>
  <c r="C30" i="3" s="1"/>
  <c r="J16" i="3" s="1"/>
  <c r="C42" i="3" a="1"/>
  <c r="C42" i="3" s="1"/>
  <c r="M13" i="3" s="1"/>
  <c r="C7" i="5" a="1"/>
  <c r="C7" i="5" s="1"/>
  <c r="H8" i="5" s="1"/>
  <c r="C19" i="5" a="1"/>
  <c r="C19" i="5" s="1"/>
  <c r="H20" i="5" s="1"/>
  <c r="C31" i="5" a="1"/>
  <c r="C31" i="5" s="1"/>
  <c r="H32" i="5" s="1"/>
  <c r="C43" i="5" a="1"/>
  <c r="C43" i="5" s="1"/>
  <c r="L19" i="5" s="1"/>
  <c r="C55" i="5" a="1"/>
  <c r="C55" i="5" s="1"/>
  <c r="L31" i="5" s="1"/>
  <c r="C21" i="2" a="1"/>
  <c r="C21" i="2" s="1"/>
  <c r="J7" i="2" s="1"/>
  <c r="C48" i="5" a="1"/>
  <c r="C48" i="5" s="1"/>
  <c r="L24" i="5" s="1"/>
  <c r="C49" i="2" a="1"/>
  <c r="C49" i="2" s="1"/>
  <c r="P5" i="2" s="1"/>
  <c r="C37" i="2" a="1"/>
  <c r="C37" i="2" s="1"/>
  <c r="M8" i="2" s="1"/>
  <c r="C25" i="2" a="1"/>
  <c r="C25" i="2" s="1"/>
  <c r="J11" i="2" s="1"/>
  <c r="C13" i="2" a="1"/>
  <c r="C13" i="2" s="1"/>
  <c r="G14" i="2" s="1"/>
  <c r="C7" i="3" a="1"/>
  <c r="C7" i="3" s="1"/>
  <c r="G8" i="3" s="1"/>
  <c r="C19" i="3" a="1"/>
  <c r="C19" i="3" s="1"/>
  <c r="J5" i="3" s="1"/>
  <c r="C31" i="3" a="1"/>
  <c r="C31" i="3" s="1"/>
  <c r="J17" i="3" s="1"/>
  <c r="C43" i="3" a="1"/>
  <c r="C43" i="3" s="1"/>
  <c r="M14" i="3" s="1"/>
  <c r="C8" i="5" a="1"/>
  <c r="C8" i="5" s="1"/>
  <c r="H9" i="5" s="1"/>
  <c r="C20" i="5" a="1"/>
  <c r="C20" i="5" s="1"/>
  <c r="H21" i="5" s="1"/>
  <c r="C32" i="5" a="1"/>
  <c r="C32" i="5" s="1"/>
  <c r="L8" i="5" s="1"/>
  <c r="C44" i="5" a="1"/>
  <c r="C44" i="5" s="1"/>
  <c r="L20" i="5" s="1"/>
  <c r="C56" i="5" a="1"/>
  <c r="C56" i="5" s="1"/>
  <c r="L32" i="5" s="1"/>
  <c r="C33" i="2" a="1"/>
  <c r="C33" i="2" s="1"/>
  <c r="J19" i="2" s="1"/>
  <c r="C11" i="3" a="1"/>
  <c r="C11" i="3" s="1"/>
  <c r="G12" i="3" s="1"/>
  <c r="C48" i="2" a="1"/>
  <c r="C48" i="2" s="1"/>
  <c r="M19" i="2" s="1"/>
  <c r="C36" i="2" a="1"/>
  <c r="C36" i="2" s="1"/>
  <c r="M7" i="2" s="1"/>
  <c r="C24" i="2" a="1"/>
  <c r="C24" i="2" s="1"/>
  <c r="J10" i="2" s="1"/>
  <c r="C12" i="2" a="1"/>
  <c r="C12" i="2" s="1"/>
  <c r="G13" i="2" s="1"/>
  <c r="C8" i="3" a="1"/>
  <c r="C8" i="3" s="1"/>
  <c r="G9" i="3" s="1"/>
  <c r="C20" i="3" a="1"/>
  <c r="C20" i="3" s="1"/>
  <c r="J6" i="3" s="1"/>
  <c r="C32" i="3" a="1"/>
  <c r="C32" i="3" s="1"/>
  <c r="J18" i="3" s="1"/>
  <c r="C44" i="3" a="1"/>
  <c r="C44" i="3" s="1"/>
  <c r="M15" i="3" s="1"/>
  <c r="C9" i="5" a="1"/>
  <c r="C9" i="5" s="1"/>
  <c r="H10" i="5" s="1"/>
  <c r="C21" i="5" a="1"/>
  <c r="C21" i="5" s="1"/>
  <c r="H22" i="5" s="1"/>
  <c r="C33" i="5" a="1"/>
  <c r="C33" i="5" s="1"/>
  <c r="L9" i="5" s="1"/>
  <c r="Q23" i="5"/>
  <c r="Q47" i="5"/>
  <c r="Q36" i="5" l="1"/>
  <c r="Q11" i="5"/>
  <c r="Q42" i="5"/>
  <c r="Q50" i="5"/>
  <c r="Q29" i="5"/>
  <c r="Q27" i="5"/>
  <c r="Q16" i="5"/>
  <c r="Q10" i="6"/>
  <c r="Q46" i="5"/>
  <c r="Q7" i="6"/>
  <c r="Q17" i="5"/>
  <c r="Q8" i="7"/>
  <c r="M9" i="8"/>
  <c r="H5" i="8"/>
  <c r="M7" i="8"/>
  <c r="M6" i="8"/>
  <c r="M8" i="8"/>
  <c r="M10" i="8"/>
  <c r="Q9" i="6"/>
  <c r="Q7" i="7"/>
  <c r="Q51" i="5"/>
  <c r="Q6" i="6"/>
  <c r="Q6" i="7"/>
  <c r="Q8" i="6"/>
  <c r="Q48" i="5"/>
  <c r="Q40" i="5"/>
  <c r="Q52" i="5"/>
  <c r="Q41" i="5"/>
  <c r="Q26" i="5"/>
  <c r="Q15" i="5"/>
  <c r="Q38" i="5"/>
  <c r="Q12" i="5"/>
  <c r="Q32" i="5"/>
  <c r="Q39" i="5"/>
  <c r="Q55" i="5"/>
  <c r="Q25" i="5"/>
  <c r="Q28" i="5"/>
  <c r="Q44" i="5"/>
  <c r="Q18" i="5"/>
  <c r="Q13" i="5"/>
  <c r="Q53" i="5"/>
  <c r="Q54" i="5"/>
  <c r="Q33" i="5"/>
  <c r="Q57" i="5"/>
  <c r="Q22" i="5"/>
  <c r="X5" i="5"/>
  <c r="Q34" i="5"/>
  <c r="Q10" i="5"/>
  <c r="Q49" i="5"/>
  <c r="Q45" i="5"/>
  <c r="X4" i="5"/>
  <c r="Q8" i="5"/>
  <c r="Q14" i="5"/>
  <c r="P14" i="2"/>
  <c r="Q37" i="5"/>
  <c r="Q43" i="5"/>
  <c r="Q21" i="5"/>
  <c r="X3" i="5"/>
  <c r="Q19" i="5"/>
  <c r="P13" i="3"/>
  <c r="Q9" i="5"/>
  <c r="Q30" i="5"/>
  <c r="Q24" i="5"/>
  <c r="P13" i="2"/>
  <c r="Q31" i="5"/>
  <c r="P15" i="3"/>
  <c r="Q35" i="5"/>
  <c r="P14" i="3"/>
  <c r="P15" i="2"/>
  <c r="P17" i="3"/>
  <c r="P16" i="3"/>
  <c r="Q20" i="5"/>
  <c r="Q5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<sst xmlns="http://schemas.openxmlformats.org/spreadsheetml/2006/main" count="811" uniqueCount="70">
  <si>
    <t>Ward</t>
  </si>
  <si>
    <t>Alder</t>
  </si>
  <si>
    <t>Daniel La Spata</t>
  </si>
  <si>
    <t>Yes</t>
  </si>
  <si>
    <t>Brian Hopkins</t>
  </si>
  <si>
    <t>No Vote</t>
  </si>
  <si>
    <t>Pat Dowell</t>
  </si>
  <si>
    <t>Lamont Robinson</t>
  </si>
  <si>
    <t>Desmon Yancy</t>
  </si>
  <si>
    <t>William Hall</t>
  </si>
  <si>
    <t>No</t>
  </si>
  <si>
    <t>Greg Mitchell</t>
  </si>
  <si>
    <t>Michelle Harris</t>
  </si>
  <si>
    <t>Anthony Beale</t>
  </si>
  <si>
    <t>Peter Chico</t>
  </si>
  <si>
    <t>Nicole Lee</t>
  </si>
  <si>
    <t>Julia Ramirez</t>
  </si>
  <si>
    <t>Marty Quinn</t>
  </si>
  <si>
    <t>Jeylu Gutierrez</t>
  </si>
  <si>
    <t>Ray Lopez</t>
  </si>
  <si>
    <t>Stephanie Coleman</t>
  </si>
  <si>
    <t>David Moore</t>
  </si>
  <si>
    <t>Derrick Curtis</t>
  </si>
  <si>
    <t>Matt O'Shea</t>
  </si>
  <si>
    <t>Jeanette Taylor</t>
  </si>
  <si>
    <t>Ronnie Mosley</t>
  </si>
  <si>
    <t>Mike Rodriguez</t>
  </si>
  <si>
    <t>Silvana Tabares</t>
  </si>
  <si>
    <t>Monique Scott</t>
  </si>
  <si>
    <t>Byron Sigcho-Lopez</t>
  </si>
  <si>
    <t>Jessie Fuentes</t>
  </si>
  <si>
    <t>Walter Burnett</t>
  </si>
  <si>
    <t>Jason Ervin</t>
  </si>
  <si>
    <t>Chris Taliaferro</t>
  </si>
  <si>
    <t>Ruth Cruz</t>
  </si>
  <si>
    <t>Felix Cardona</t>
  </si>
  <si>
    <t>Scott Waguespack</t>
  </si>
  <si>
    <t>Bill Conway</t>
  </si>
  <si>
    <t>Carlos Ramirez-Rosa</t>
  </si>
  <si>
    <t>Gil Villegas</t>
  </si>
  <si>
    <t>Emma Mitts</t>
  </si>
  <si>
    <t>Nick Sposato</t>
  </si>
  <si>
    <t>Sam Nugent</t>
  </si>
  <si>
    <t>Andre Vasquez</t>
  </si>
  <si>
    <t>Anthony Napolitano</t>
  </si>
  <si>
    <t>Brendan Reilly</t>
  </si>
  <si>
    <t>Timmy Knudsen</t>
  </si>
  <si>
    <t>Bennett Lawson</t>
  </si>
  <si>
    <t>Jim Gardiner</t>
  </si>
  <si>
    <t>Angela Clay</t>
  </si>
  <si>
    <t>Matt Martin</t>
  </si>
  <si>
    <t>Leni Manaa-Hoppenworth</t>
  </si>
  <si>
    <t>Maria Hadden</t>
  </si>
  <si>
    <t>Debra Silverstein</t>
  </si>
  <si>
    <t>speedlimit</t>
  </si>
  <si>
    <t>Probably</t>
  </si>
  <si>
    <t>Rossana Rodriguez-Sanchez</t>
  </si>
  <si>
    <t>Maybe</t>
  </si>
  <si>
    <t>stay6over</t>
  </si>
  <si>
    <t>Not Likely</t>
  </si>
  <si>
    <t>Total</t>
  </si>
  <si>
    <t>Vote</t>
  </si>
  <si>
    <t>Chicago Speed Limit Vote</t>
  </si>
  <si>
    <t>Vote:</t>
  </si>
  <si>
    <t>Chicago Speed Camera Vote - Leave Threshold at 6 mph?</t>
  </si>
  <si>
    <t>Rossana Rodriguez</t>
  </si>
  <si>
    <t>shotspot</t>
  </si>
  <si>
    <t>Lake Michigan</t>
  </si>
  <si>
    <t>RTA_Medina</t>
  </si>
  <si>
    <t>Chicago RTA Nomiation - Jarixon Medina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</si>
</sst>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Helvetica"/>
    </font>
    <font>
      <sz val="16"/>
      <color theme="1"/>
      <name val="Aptos Narrow"/>
      <family val="2"/>
      <scheme val="minor"/>
    </font>
    <font>
      <sz val="11"/>
      <color theme="7" tint="0.79998168889431442"/>
      <name val="Aptos Narrow"/>
      <family val="2"/>
      <scheme val="minor"/>
    </font>
    <font>
      <sz val="11"/>
      <name val="Arial"/>
      <family val="2"/>
    </font>
    <font>
      <sz val="8"/>
      <color theme="1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75261"/>
        <bgColor indexed="64"/>
      </patternFill>
    </fill>
    <fill>
      <patternFill patternType="solid">
        <fgColor rgb="FFF5949C"/>
        <bgColor indexed="64"/>
      </patternFill>
    </fill>
    <fill>
      <patternFill patternType="solid">
        <fgColor rgb="FFB5C4F3"/>
        <bgColor indexed="64"/>
      </patternFill>
    </fill>
    <fill>
      <patternFill patternType="solid">
        <fgColor rgb="FF6F8FF1"/>
        <bgColor indexed="64"/>
      </patternFill>
    </fill>
    <fill>
      <patternFill patternType="solid">
        <fgColor rgb="FFFAFBEC"/>
        <bgColor indexed="64"/>
      </patternFill>
    </fill>
    <fill>
      <patternFill patternType="solid">
        <fgColor rgb="FF6FC1D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0">
    <xf numFmtId="0" fontId="0" fillId="0" borderId="0" xfId="0"/>
    <xf numFmtId="0" fontId="18" fillId="0" borderId="0" xfId="0" applyFont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33" borderId="16" xfId="0" applyFont="1" applyFill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34" borderId="16" xfId="0" applyFont="1" applyFill="1" applyBorder="1" applyAlignment="1">
      <alignment horizontal="center"/>
    </xf>
    <xf numFmtId="0" fontId="18" fillId="35" borderId="16" xfId="0" applyFont="1" applyFill="1" applyBorder="1" applyAlignment="1">
      <alignment horizontal="center"/>
    </xf>
    <xf numFmtId="0" fontId="18" fillId="36" borderId="16" xfId="0" applyFont="1" applyFill="1" applyBorder="1" applyAlignment="1">
      <alignment horizontal="center"/>
    </xf>
    <xf numFmtId="0" fontId="18" fillId="37" borderId="18" xfId="0" applyFont="1" applyFill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0" fillId="0" borderId="20" xfId="0" applyBorder="1"/>
    <xf numFmtId="0" fontId="16" fillId="0" borderId="20" xfId="0" applyFont="1" applyBorder="1" applyAlignment="1">
      <alignment horizontal="center"/>
    </xf>
    <xf numFmtId="0" fontId="0" fillId="0" borderId="22" xfId="0" applyBorder="1"/>
    <xf numFmtId="0" fontId="0" fillId="0" borderId="21" xfId="0" applyBorder="1" applyAlignment="1">
      <alignment horizontal="right"/>
    </xf>
    <xf numFmtId="0" fontId="0" fillId="38" borderId="0" xfId="0" applyFill="1"/>
    <xf numFmtId="0" fontId="20" fillId="38" borderId="23" xfId="0" applyFont="1" applyFill="1" applyBorder="1" applyAlignment="1">
      <alignment horizontal="left"/>
    </xf>
    <xf numFmtId="0" fontId="20" fillId="38" borderId="24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20" fillId="38" borderId="0" xfId="0" applyFont="1" applyFill="1" applyAlignment="1">
      <alignment horizontal="center"/>
    </xf>
    <xf numFmtId="0" fontId="20" fillId="38" borderId="25" xfId="0" applyFont="1" applyFill="1" applyBorder="1" applyAlignment="1">
      <alignment horizontal="center"/>
    </xf>
    <xf numFmtId="0" fontId="0" fillId="39" borderId="0" xfId="0" applyFill="1"/>
    <xf numFmtId="0" fontId="21" fillId="39" borderId="27" xfId="0" applyFont="1" applyFill="1" applyBorder="1" applyAlignment="1">
      <alignment horizontal="center"/>
    </xf>
    <xf numFmtId="0" fontId="21" fillId="39" borderId="31" xfId="0" applyFont="1" applyFill="1" applyBorder="1" applyAlignment="1">
      <alignment horizontal="center"/>
    </xf>
    <xf numFmtId="0" fontId="21" fillId="39" borderId="29" xfId="0" applyFont="1" applyFill="1" applyBorder="1" applyAlignment="1">
      <alignment horizontal="center"/>
    </xf>
    <xf numFmtId="0" fontId="21" fillId="39" borderId="26" xfId="0" applyFont="1" applyFill="1" applyBorder="1" applyAlignment="1">
      <alignment horizontal="right"/>
    </xf>
    <xf numFmtId="0" fontId="21" fillId="39" borderId="30" xfId="0" applyFont="1" applyFill="1" applyBorder="1" applyAlignment="1">
      <alignment horizontal="right"/>
    </xf>
    <xf numFmtId="0" fontId="21" fillId="39" borderId="28" xfId="0" applyFont="1" applyFill="1" applyBorder="1" applyAlignment="1">
      <alignment horizontal="right"/>
    </xf>
    <xf numFmtId="0" fontId="18" fillId="0" borderId="11" xfId="0" applyFont="1" applyBorder="1" applyAlignment="1">
      <alignment horizontal="center"/>
    </xf>
    <xf numFmtId="0" fontId="0" fillId="38" borderId="26" xfId="0" applyFill="1" applyBorder="1" applyAlignment="1">
      <alignment horizontal="center"/>
    </xf>
    <xf numFmtId="0" fontId="0" fillId="38" borderId="33" xfId="0" applyFill="1" applyBorder="1" applyAlignment="1">
      <alignment horizontal="center"/>
    </xf>
    <xf numFmtId="0" fontId="0" fillId="39" borderId="33" xfId="0" applyFill="1" applyBorder="1" applyAlignment="1">
      <alignment horizontal="center"/>
    </xf>
    <xf numFmtId="0" fontId="0" fillId="39" borderId="27" xfId="0" applyFill="1" applyBorder="1" applyAlignment="1">
      <alignment horizontal="center"/>
    </xf>
    <xf numFmtId="0" fontId="0" fillId="38" borderId="34" xfId="0" applyFill="1" applyBorder="1" applyAlignment="1">
      <alignment horizontal="center"/>
    </xf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39" borderId="35" xfId="0" applyFill="1" applyBorder="1" applyAlignment="1">
      <alignment horizontal="center"/>
    </xf>
    <xf numFmtId="0" fontId="0" fillId="38" borderId="35" xfId="0" applyFill="1" applyBorder="1" applyAlignment="1">
      <alignment horizontal="center"/>
    </xf>
    <xf numFmtId="0" fontId="0" fillId="38" borderId="28" xfId="0" applyFill="1" applyBorder="1" applyAlignment="1">
      <alignment horizontal="center"/>
    </xf>
    <xf numFmtId="0" fontId="0" fillId="38" borderId="10" xfId="0" applyFill="1" applyBorder="1" applyAlignment="1">
      <alignment horizontal="center"/>
    </xf>
    <xf numFmtId="0" fontId="0" fillId="38" borderId="29" xfId="0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20" xfId="0" applyFont="1" applyBorder="1" applyAlignment="1">
      <alignment horizontal="center"/>
    </xf>
    <xf numFmtId="0" fontId="19" fillId="0" borderId="0" xfId="0" applyFont="1" applyAlignment="1">
      <alignment vertical="center"/>
    </xf>
    <xf numFmtId="0" fontId="18" fillId="0" borderId="12" xfId="0" applyFont="1" applyBorder="1" applyAlignment="1">
      <alignment horizontal="center"/>
    </xf>
    <xf numFmtId="0" fontId="18" fillId="39" borderId="14" xfId="0" applyFont="1" applyFill="1" applyBorder="1" applyAlignment="1">
      <alignment horizontal="center"/>
    </xf>
    <xf numFmtId="0" fontId="18" fillId="39" borderId="15" xfId="0" applyFont="1" applyFill="1" applyBorder="1" applyAlignment="1">
      <alignment horizontal="center"/>
    </xf>
    <xf numFmtId="0" fontId="18" fillId="34" borderId="17" xfId="0" applyFont="1" applyFill="1" applyBorder="1" applyAlignment="1">
      <alignment horizontal="center"/>
    </xf>
    <xf numFmtId="0" fontId="18" fillId="35" borderId="17" xfId="0" applyFont="1" applyFill="1" applyBorder="1" applyAlignment="1">
      <alignment horizontal="center"/>
    </xf>
    <xf numFmtId="0" fontId="18" fillId="36" borderId="17" xfId="0" applyFont="1" applyFill="1" applyBorder="1" applyAlignment="1">
      <alignment horizontal="center"/>
    </xf>
    <xf numFmtId="0" fontId="18" fillId="37" borderId="19" xfId="0" applyFont="1" applyFill="1" applyBorder="1" applyAlignment="1">
      <alignment horizontal="center"/>
    </xf>
    <xf numFmtId="0" fontId="18" fillId="40" borderId="12" xfId="0" applyFont="1" applyFill="1" applyBorder="1"/>
    <xf numFmtId="0" fontId="18" fillId="40" borderId="16" xfId="0" applyFont="1" applyFill="1" applyBorder="1" applyAlignment="1">
      <alignment horizontal="center"/>
    </xf>
    <xf numFmtId="0" fontId="18" fillId="40" borderId="17" xfId="0" applyFont="1" applyFill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4" fillId="0" borderId="0" xfId="0" applyFont="1"/>
    <xf numFmtId="0" fontId="0" fillId="38" borderId="0" xfId="0" applyFill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37" borderId="18" xfId="0" applyFont="1" applyFill="1" applyBorder="1" applyAlignment="1">
      <alignment horizontal="center"/>
    </xf>
    <xf numFmtId="0" fontId="18" fillId="37" borderId="37" xfId="0" applyFont="1" applyFill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36" xfId="0" applyFont="1" applyBorder="1" applyAlignment="1">
      <alignment horizontal="center"/>
    </xf>
    <xf numFmtId="0" fontId="18" fillId="33" borderId="16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4" borderId="16" xfId="0" applyFont="1" applyFill="1" applyBorder="1" applyAlignment="1">
      <alignment horizontal="center"/>
    </xf>
    <xf numFmtId="0" fontId="18" fillId="34" borderId="20" xfId="0" applyFont="1" applyFill="1" applyBorder="1" applyAlignment="1">
      <alignment horizontal="center"/>
    </xf>
    <xf numFmtId="0" fontId="18" fillId="35" borderId="16" xfId="0" applyFont="1" applyFill="1" applyBorder="1" applyAlignment="1">
      <alignment horizontal="center"/>
    </xf>
    <xf numFmtId="0" fontId="18" fillId="35" borderId="20" xfId="0" applyFont="1" applyFill="1" applyBorder="1" applyAlignment="1">
      <alignment horizontal="center"/>
    </xf>
    <xf numFmtId="0" fontId="18" fillId="36" borderId="16" xfId="0" applyFont="1" applyFill="1" applyBorder="1" applyAlignment="1">
      <alignment horizontal="center"/>
    </xf>
    <xf numFmtId="0" fontId="18" fillId="36" borderId="20" xfId="0" applyFont="1" applyFill="1" applyBorder="1" applyAlignment="1">
      <alignment horizontal="center"/>
    </xf>
    <xf numFmtId="0" fontId="22" fillId="39" borderId="0" xfId="0" applyFont="1" applyFill="1" applyAlignment="1">
      <alignment horizontal="center" vertical="center" textRotation="90"/>
    </xf>
    <xf numFmtId="0" fontId="18" fillId="0" borderId="15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37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22" fillId="39" borderId="0" xfId="0" applyFont="1" applyFill="1" applyAlignment="1">
      <alignment vertical="center" textRotation="90"/>
    </xf>
    <xf numFmtId="0" fontId="19" fillId="0" borderId="0" xfId="0" applyFont="1" applyBorder="1" applyAlignment="1">
      <alignment horizontal="center" vertical="center"/>
    </xf>
    <xf numFmtId="0" fontId="23" fillId="41" borderId="20" xfId="0" applyFont="1" applyFill="1" applyBorder="1"/>
    <xf numFmtId="0" fontId="23" fillId="0" borderId="20" xfId="0" applyFont="1" applyBorder="1" applyAlignment="1">
      <alignment horizontal="center"/>
    </xf>
    <xf numFmtId="0" fontId="23" fillId="0" borderId="20" xfId="0" applyFont="1" applyBorder="1"/>
    <xf numFmtId="0" fontId="23" fillId="41" borderId="16" xfId="0" applyFont="1" applyFill="1" applyBorder="1"/>
    <xf numFmtId="0" fontId="23" fillId="0" borderId="17" xfId="0" applyFont="1" applyBorder="1" applyAlignment="1">
      <alignment horizontal="center"/>
    </xf>
    <xf numFmtId="0" fontId="23" fillId="41" borderId="18" xfId="0" applyFont="1" applyFill="1" applyBorder="1"/>
    <xf numFmtId="0" fontId="23" fillId="41" borderId="37" xfId="0" applyFont="1" applyFill="1" applyBorder="1"/>
    <xf numFmtId="0" fontId="23" fillId="0" borderId="37" xfId="0" applyFont="1" applyBorder="1" applyAlignment="1">
      <alignment horizontal="center"/>
    </xf>
    <xf numFmtId="0" fontId="23" fillId="0" borderId="37" xfId="0" applyFont="1" applyBorder="1"/>
    <xf numFmtId="0" fontId="23" fillId="0" borderId="19" xfId="0" applyFont="1" applyBorder="1" applyAlignment="1">
      <alignment horizontal="center"/>
    </xf>
    <xf numFmtId="0" fontId="23" fillId="41" borderId="38" xfId="0" applyFont="1" applyFill="1" applyBorder="1"/>
    <xf numFmtId="0" fontId="23" fillId="41" borderId="39" xfId="0" applyFont="1" applyFill="1" applyBorder="1"/>
    <xf numFmtId="0" fontId="23" fillId="0" borderId="39" xfId="0" applyFont="1" applyBorder="1" applyAlignment="1">
      <alignment horizontal="center"/>
    </xf>
    <xf numFmtId="0" fontId="23" fillId="0" borderId="39" xfId="0" applyFont="1" applyBorder="1"/>
    <xf numFmtId="0" fontId="23" fillId="0" borderId="4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66"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ont>
        <color auto="1"/>
      </font>
      <fill>
        <patternFill>
          <bgColor rgb="FFB5C4F3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theme="1"/>
      </font>
      <fill>
        <patternFill>
          <bgColor theme="2"/>
        </patternFill>
      </fill>
    </dxf>
    <dxf>
      <font>
        <color auto="1"/>
      </font>
      <fill>
        <patternFill>
          <bgColor rgb="FFB5C4F3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theme="1"/>
      </font>
      <fill>
        <patternFill>
          <bgColor theme="2"/>
        </patternFill>
      </fill>
    </dxf>
    <dxf>
      <font>
        <color theme="1"/>
      </font>
      <fill>
        <patternFill>
          <bgColor rgb="FFB5C4F3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theme="1"/>
      </font>
      <fill>
        <patternFill>
          <bgColor theme="2"/>
        </patternFill>
      </fill>
    </dxf>
    <dxf>
      <font>
        <color theme="1"/>
      </font>
      <fill>
        <patternFill>
          <bgColor rgb="FFB5C4F3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theme="1"/>
      </font>
      <fill>
        <patternFill>
          <bgColor theme="2"/>
        </patternFill>
      </fill>
    </dxf>
    <dxf>
      <font>
        <color auto="1"/>
      </font>
      <fill>
        <patternFill>
          <bgColor rgb="FFB5C4F3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theme="1"/>
      </font>
      <fill>
        <patternFill>
          <bgColor theme="2"/>
        </patternFill>
      </fill>
    </dxf>
    <dxf>
      <font>
        <color theme="1"/>
      </font>
      <fill>
        <patternFill>
          <bgColor rgb="FFB5C4F3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theme="1"/>
      </font>
      <fill>
        <patternFill>
          <bgColor theme="2"/>
        </patternFill>
      </fill>
    </dxf>
    <dxf>
      <font>
        <color theme="1"/>
      </font>
      <fill>
        <patternFill>
          <bgColor rgb="FFB5C4F3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theme="1"/>
      </font>
      <fill>
        <patternFill>
          <bgColor theme="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  <dxf>
      <fill>
        <patternFill>
          <bgColor rgb="FFB5C4F3"/>
        </patternFill>
      </fill>
    </dxf>
    <dxf>
      <fill>
        <patternFill>
          <bgColor rgb="FF6F8FF1"/>
        </patternFill>
      </fill>
    </dxf>
    <dxf>
      <fill>
        <patternFill>
          <bgColor rgb="FFF5949C"/>
        </patternFill>
      </fill>
    </dxf>
    <dxf>
      <fill>
        <patternFill>
          <bgColor rgb="FFF75261"/>
        </patternFill>
      </fill>
    </dxf>
    <dxf>
      <fill>
        <patternFill>
          <bgColor rgb="FFE2E2E2"/>
        </patternFill>
      </fill>
    </dxf>
  </dxfs>
  <tableStyles count="0" defaultTableStyle="TableStyleMedium2" defaultPivotStyle="PivotStyleLight16"/>
  <colors>
    <mruColors>
      <color rgb="FF6FC1DF"/>
      <color rgb="FFE2E2E2"/>
      <color rgb="FFD5D5D5"/>
      <color rgb="FFF75261"/>
      <color rgb="FFF5949C"/>
      <color rgb="FFB5C4F3"/>
      <color rgb="FF6F8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rcannon\OneDrive%20-%20Burns%20&amp;%20McDonnell\FE%20PE%20School\Rstudio2022\ILVIS\citycouncil\councilvotekey\councilvotesource.csv" TargetMode="External"/><Relationship Id="rId1" Type="http://schemas.openxmlformats.org/officeDocument/2006/relationships/externalLinkPath" Target="file:///C:\Users\arcannon\OneDrive%20-%20Burns%20&amp;%20McDonnell\FE%20PE%20School\Rstudio2022\ILVIS\citycouncil\councilvotekey\councilvotesourc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uncilvotesource"/>
    </sheetNames>
    <sheetDataSet>
      <sheetData sheetId="0">
        <row r="1">
          <cell r="D1" t="str">
            <v>Fire_Carter</v>
          </cell>
          <cell r="E1" t="str">
            <v>rta_vote</v>
          </cell>
          <cell r="F1" t="str">
            <v>LSD</v>
          </cell>
          <cell r="G1" t="str">
            <v>speedlimit</v>
          </cell>
          <cell r="H1" t="str">
            <v>stay6over</v>
          </cell>
          <cell r="I1" t="str">
            <v>shotspot</v>
          </cell>
          <cell r="J1" t="str">
            <v>RTA_Medina</v>
          </cell>
        </row>
        <row r="2">
          <cell r="D2" t="str">
            <v>Yes</v>
          </cell>
          <cell r="F2" t="str">
            <v>Yes</v>
          </cell>
          <cell r="G2" t="str">
            <v>Yes</v>
          </cell>
          <cell r="H2" t="str">
            <v>Yes</v>
          </cell>
          <cell r="I2" t="str">
            <v>No</v>
          </cell>
          <cell r="J2" t="str">
            <v>Yes</v>
          </cell>
        </row>
        <row r="3">
          <cell r="D3" t="str">
            <v>No Vote</v>
          </cell>
          <cell r="F3">
            <v>0</v>
          </cell>
          <cell r="G3" t="str">
            <v>No</v>
          </cell>
          <cell r="H3" t="str">
            <v>No</v>
          </cell>
          <cell r="I3" t="str">
            <v>Yes</v>
          </cell>
          <cell r="J3" t="str">
            <v>No</v>
          </cell>
        </row>
        <row r="4">
          <cell r="D4" t="str">
            <v>No Vote</v>
          </cell>
          <cell r="F4">
            <v>0</v>
          </cell>
          <cell r="G4" t="str">
            <v>Not Likely</v>
          </cell>
          <cell r="H4" t="str">
            <v>No</v>
          </cell>
          <cell r="I4" t="str">
            <v>Yes</v>
          </cell>
          <cell r="J4" t="str">
            <v>No</v>
          </cell>
        </row>
        <row r="5">
          <cell r="D5" t="str">
            <v>No Vote</v>
          </cell>
          <cell r="F5">
            <v>0</v>
          </cell>
          <cell r="G5" t="str">
            <v>Probably</v>
          </cell>
          <cell r="I5" t="str">
            <v>No Vote</v>
          </cell>
          <cell r="J5" t="str">
            <v>No Vote</v>
          </cell>
        </row>
        <row r="6">
          <cell r="D6" t="str">
            <v>Yes</v>
          </cell>
          <cell r="F6">
            <v>0</v>
          </cell>
          <cell r="G6" t="str">
            <v>Probably</v>
          </cell>
          <cell r="I6" t="str">
            <v>Yes</v>
          </cell>
          <cell r="J6" t="str">
            <v>No Vote</v>
          </cell>
        </row>
        <row r="7">
          <cell r="D7" t="str">
            <v>No</v>
          </cell>
          <cell r="F7">
            <v>0</v>
          </cell>
          <cell r="G7" t="str">
            <v>Maybe</v>
          </cell>
          <cell r="I7" t="str">
            <v>No</v>
          </cell>
          <cell r="J7" t="str">
            <v>Yes</v>
          </cell>
        </row>
        <row r="8">
          <cell r="D8" t="str">
            <v>No Vote</v>
          </cell>
          <cell r="F8">
            <v>0</v>
          </cell>
          <cell r="G8" t="str">
            <v>Maybe</v>
          </cell>
          <cell r="H8" t="str">
            <v>Yes</v>
          </cell>
          <cell r="I8" t="str">
            <v>Yes</v>
          </cell>
          <cell r="J8" t="str">
            <v>No</v>
          </cell>
        </row>
        <row r="9">
          <cell r="D9" t="str">
            <v>No Vote</v>
          </cell>
          <cell r="F9">
            <v>0</v>
          </cell>
          <cell r="G9" t="str">
            <v>Maybe</v>
          </cell>
          <cell r="H9" t="str">
            <v>Yes</v>
          </cell>
          <cell r="I9" t="str">
            <v>Yes</v>
          </cell>
          <cell r="J9" t="str">
            <v>No</v>
          </cell>
        </row>
        <row r="10">
          <cell r="D10" t="str">
            <v>No</v>
          </cell>
          <cell r="F10">
            <v>0</v>
          </cell>
          <cell r="G10" t="str">
            <v>Not Likely</v>
          </cell>
          <cell r="H10" t="str">
            <v>No</v>
          </cell>
          <cell r="I10" t="str">
            <v>Yes</v>
          </cell>
          <cell r="J10" t="str">
            <v>No</v>
          </cell>
        </row>
        <row r="11">
          <cell r="D11" t="str">
            <v>Yes</v>
          </cell>
          <cell r="F11">
            <v>0</v>
          </cell>
          <cell r="G11" t="str">
            <v>Not Likely</v>
          </cell>
          <cell r="I11" t="str">
            <v>Yes</v>
          </cell>
          <cell r="J11" t="str">
            <v>No</v>
          </cell>
        </row>
        <row r="12">
          <cell r="D12" t="str">
            <v>Yes</v>
          </cell>
          <cell r="F12">
            <v>0</v>
          </cell>
          <cell r="G12" t="str">
            <v>Probably</v>
          </cell>
          <cell r="H12" t="str">
            <v>Yes</v>
          </cell>
          <cell r="I12" t="str">
            <v>Yes</v>
          </cell>
          <cell r="J12" t="str">
            <v>No</v>
          </cell>
        </row>
        <row r="13">
          <cell r="D13" t="str">
            <v>Yes</v>
          </cell>
          <cell r="F13">
            <v>0</v>
          </cell>
          <cell r="G13" t="str">
            <v>Probably</v>
          </cell>
          <cell r="I13" t="str">
            <v>No</v>
          </cell>
          <cell r="J13" t="str">
            <v>Yes</v>
          </cell>
        </row>
        <row r="14">
          <cell r="D14" t="str">
            <v>Yes</v>
          </cell>
          <cell r="F14">
            <v>0</v>
          </cell>
          <cell r="G14" t="str">
            <v>Not Likely</v>
          </cell>
          <cell r="H14" t="str">
            <v>No</v>
          </cell>
          <cell r="I14" t="str">
            <v>Yes</v>
          </cell>
          <cell r="J14" t="str">
            <v>No</v>
          </cell>
        </row>
        <row r="15">
          <cell r="D15" t="str">
            <v>Yes</v>
          </cell>
          <cell r="F15">
            <v>0</v>
          </cell>
          <cell r="G15" t="str">
            <v>Not Likely</v>
          </cell>
          <cell r="I15" t="str">
            <v>Yes</v>
          </cell>
          <cell r="J15" t="str">
            <v>Yes</v>
          </cell>
        </row>
        <row r="16">
          <cell r="D16" t="str">
            <v>Yes</v>
          </cell>
          <cell r="F16">
            <v>0</v>
          </cell>
          <cell r="G16" t="str">
            <v>No</v>
          </cell>
          <cell r="H16" t="str">
            <v>No</v>
          </cell>
          <cell r="I16" t="str">
            <v>Yes</v>
          </cell>
          <cell r="J16" t="str">
            <v>Yes</v>
          </cell>
        </row>
        <row r="17">
          <cell r="D17" t="str">
            <v>No Vote</v>
          </cell>
          <cell r="F17">
            <v>0</v>
          </cell>
          <cell r="G17" t="str">
            <v>Maybe</v>
          </cell>
          <cell r="H17" t="str">
            <v>Yes</v>
          </cell>
          <cell r="I17" t="str">
            <v>Yes</v>
          </cell>
          <cell r="J17" t="str">
            <v>No Vote</v>
          </cell>
        </row>
        <row r="18">
          <cell r="D18" t="str">
            <v>No Vote</v>
          </cell>
          <cell r="F18">
            <v>0</v>
          </cell>
          <cell r="G18" t="str">
            <v>No</v>
          </cell>
          <cell r="H18" t="str">
            <v>Yes</v>
          </cell>
          <cell r="I18" t="str">
            <v>Yes</v>
          </cell>
          <cell r="J18" t="str">
            <v>Yes</v>
          </cell>
        </row>
        <row r="19">
          <cell r="D19" t="str">
            <v>Yes</v>
          </cell>
          <cell r="F19">
            <v>0</v>
          </cell>
          <cell r="G19" t="str">
            <v>Not Likely</v>
          </cell>
          <cell r="H19" t="str">
            <v>Yes</v>
          </cell>
          <cell r="I19" t="str">
            <v>Yes</v>
          </cell>
          <cell r="J19" t="str">
            <v>No</v>
          </cell>
        </row>
        <row r="20">
          <cell r="D20" t="str">
            <v>Yes</v>
          </cell>
          <cell r="F20">
            <v>0</v>
          </cell>
          <cell r="G20" t="str">
            <v>Not Likely</v>
          </cell>
          <cell r="H20" t="str">
            <v>No</v>
          </cell>
          <cell r="I20" t="str">
            <v>Yes</v>
          </cell>
          <cell r="J20" t="str">
            <v>No</v>
          </cell>
        </row>
        <row r="21">
          <cell r="D21" t="str">
            <v>Yes</v>
          </cell>
          <cell r="F21">
            <v>0</v>
          </cell>
          <cell r="G21" t="str">
            <v>Probably</v>
          </cell>
          <cell r="I21" t="str">
            <v>No</v>
          </cell>
          <cell r="J21" t="str">
            <v>Yes</v>
          </cell>
        </row>
        <row r="22">
          <cell r="D22" t="str">
            <v>No Vote</v>
          </cell>
          <cell r="F22">
            <v>0</v>
          </cell>
          <cell r="G22" t="str">
            <v>Not Likely</v>
          </cell>
          <cell r="I22" t="str">
            <v>Yes</v>
          </cell>
          <cell r="J22" t="str">
            <v>No Vote</v>
          </cell>
        </row>
        <row r="23">
          <cell r="D23" t="str">
            <v>No Vote</v>
          </cell>
          <cell r="F23">
            <v>0</v>
          </cell>
          <cell r="G23" t="str">
            <v>Yes</v>
          </cell>
          <cell r="H23" t="str">
            <v>Yes</v>
          </cell>
          <cell r="I23" t="str">
            <v>No</v>
          </cell>
          <cell r="J23" t="str">
            <v>Yes</v>
          </cell>
        </row>
        <row r="24">
          <cell r="D24" t="str">
            <v>Yes</v>
          </cell>
          <cell r="F24">
            <v>0</v>
          </cell>
          <cell r="G24" t="str">
            <v>Not Likely</v>
          </cell>
          <cell r="H24" t="str">
            <v>No</v>
          </cell>
          <cell r="I24" t="str">
            <v>Yes</v>
          </cell>
          <cell r="J24" t="str">
            <v>No</v>
          </cell>
        </row>
        <row r="25">
          <cell r="D25" t="str">
            <v>No Vote</v>
          </cell>
          <cell r="F25">
            <v>0</v>
          </cell>
          <cell r="G25" t="str">
            <v>Maybe</v>
          </cell>
          <cell r="H25" t="str">
            <v>Yes</v>
          </cell>
          <cell r="I25" t="str">
            <v>Yes</v>
          </cell>
          <cell r="J25" t="str">
            <v>No</v>
          </cell>
        </row>
        <row r="26">
          <cell r="D26" t="str">
            <v>Yes</v>
          </cell>
          <cell r="F26" t="str">
            <v>Yes</v>
          </cell>
          <cell r="G26" t="str">
            <v>Yes</v>
          </cell>
          <cell r="H26" t="str">
            <v>Yes</v>
          </cell>
          <cell r="I26" t="str">
            <v>No</v>
          </cell>
          <cell r="J26" t="str">
            <v>Yes</v>
          </cell>
        </row>
        <row r="27">
          <cell r="D27" t="str">
            <v>Yes</v>
          </cell>
          <cell r="F27">
            <v>0</v>
          </cell>
          <cell r="G27" t="str">
            <v>Probably</v>
          </cell>
          <cell r="I27" t="str">
            <v>No</v>
          </cell>
          <cell r="J27" t="str">
            <v>No Vote</v>
          </cell>
        </row>
        <row r="28">
          <cell r="D28" t="str">
            <v>No Vote</v>
          </cell>
          <cell r="F28">
            <v>0</v>
          </cell>
          <cell r="G28" t="str">
            <v>Maybe</v>
          </cell>
          <cell r="H28" t="str">
            <v>Yes</v>
          </cell>
          <cell r="I28" t="str">
            <v>No Vote</v>
          </cell>
          <cell r="J28" t="str">
            <v>No Vote</v>
          </cell>
        </row>
        <row r="29">
          <cell r="D29" t="str">
            <v>No</v>
          </cell>
          <cell r="F29">
            <v>0</v>
          </cell>
          <cell r="G29" t="str">
            <v>No</v>
          </cell>
          <cell r="H29" t="str">
            <v>Yes</v>
          </cell>
          <cell r="I29" t="str">
            <v>No</v>
          </cell>
          <cell r="J29" t="str">
            <v>Yes</v>
          </cell>
        </row>
        <row r="30">
          <cell r="D30" t="str">
            <v>No</v>
          </cell>
          <cell r="F30">
            <v>0</v>
          </cell>
          <cell r="G30" t="str">
            <v>Not Likely</v>
          </cell>
          <cell r="H30" t="str">
            <v>Yes</v>
          </cell>
          <cell r="I30" t="str">
            <v>Yes</v>
          </cell>
          <cell r="J30" t="str">
            <v>No</v>
          </cell>
        </row>
        <row r="31">
          <cell r="D31" t="str">
            <v>Yes</v>
          </cell>
          <cell r="F31" t="str">
            <v>Yes</v>
          </cell>
          <cell r="G31" t="str">
            <v>Yes</v>
          </cell>
          <cell r="I31" t="str">
            <v>Yes</v>
          </cell>
          <cell r="J31" t="str">
            <v>Yes</v>
          </cell>
        </row>
        <row r="32">
          <cell r="D32" t="str">
            <v>Yes</v>
          </cell>
          <cell r="F32">
            <v>0</v>
          </cell>
          <cell r="G32" t="str">
            <v>Maybe</v>
          </cell>
          <cell r="H32" t="str">
            <v>Yes</v>
          </cell>
          <cell r="I32" t="str">
            <v>Yes</v>
          </cell>
          <cell r="J32" t="str">
            <v>Yes</v>
          </cell>
        </row>
        <row r="33">
          <cell r="D33" t="str">
            <v>Yes</v>
          </cell>
          <cell r="F33" t="str">
            <v>Yes</v>
          </cell>
          <cell r="G33" t="str">
            <v>Maybe</v>
          </cell>
          <cell r="H33" t="str">
            <v>Yes</v>
          </cell>
          <cell r="I33" t="str">
            <v>Yes</v>
          </cell>
          <cell r="J33" t="str">
            <v>No</v>
          </cell>
        </row>
        <row r="34">
          <cell r="D34" t="str">
            <v>Yes</v>
          </cell>
          <cell r="F34">
            <v>0</v>
          </cell>
          <cell r="G34" t="str">
            <v>Probably</v>
          </cell>
          <cell r="H34" t="str">
            <v>No Vote</v>
          </cell>
          <cell r="I34" t="str">
            <v>No</v>
          </cell>
          <cell r="J34" t="str">
            <v>No Vote</v>
          </cell>
        </row>
        <row r="35">
          <cell r="D35" t="str">
            <v>Yes</v>
          </cell>
          <cell r="F35">
            <v>0</v>
          </cell>
          <cell r="G35" t="str">
            <v>Maybe</v>
          </cell>
          <cell r="I35" t="str">
            <v>Yes</v>
          </cell>
          <cell r="J35" t="str">
            <v>No</v>
          </cell>
        </row>
        <row r="36">
          <cell r="D36" t="str">
            <v>Yes</v>
          </cell>
          <cell r="F36" t="str">
            <v>Yes</v>
          </cell>
          <cell r="G36" t="str">
            <v>Probably</v>
          </cell>
          <cell r="H36" t="str">
            <v>No Vote</v>
          </cell>
          <cell r="I36" t="str">
            <v>No</v>
          </cell>
          <cell r="J36" t="str">
            <v>Yes</v>
          </cell>
        </row>
        <row r="37">
          <cell r="D37" t="str">
            <v>No Vote</v>
          </cell>
          <cell r="F37">
            <v>0</v>
          </cell>
          <cell r="G37" t="str">
            <v>Maybe</v>
          </cell>
          <cell r="H37" t="str">
            <v>Yes</v>
          </cell>
          <cell r="I37" t="str">
            <v>Yes</v>
          </cell>
          <cell r="J37" t="str">
            <v>No</v>
          </cell>
        </row>
        <row r="38">
          <cell r="D38" t="str">
            <v>No Vote</v>
          </cell>
          <cell r="F38">
            <v>0</v>
          </cell>
          <cell r="G38" t="str">
            <v>Maybe</v>
          </cell>
          <cell r="H38" t="str">
            <v>Yes</v>
          </cell>
          <cell r="I38" t="str">
            <v>Yes</v>
          </cell>
          <cell r="J38" t="str">
            <v>No</v>
          </cell>
        </row>
        <row r="39">
          <cell r="D39" t="str">
            <v>No Vote</v>
          </cell>
          <cell r="F39">
            <v>0</v>
          </cell>
          <cell r="G39" t="str">
            <v>No</v>
          </cell>
          <cell r="H39" t="str">
            <v>Yes</v>
          </cell>
          <cell r="I39" t="str">
            <v>Yes</v>
          </cell>
          <cell r="J39" t="str">
            <v>Yes</v>
          </cell>
        </row>
        <row r="40">
          <cell r="D40" t="str">
            <v>No Vote</v>
          </cell>
          <cell r="F40">
            <v>0</v>
          </cell>
          <cell r="G40" t="str">
            <v>Not Likely</v>
          </cell>
          <cell r="H40" t="str">
            <v>No</v>
          </cell>
          <cell r="I40" t="str">
            <v>Yes</v>
          </cell>
          <cell r="J40" t="str">
            <v>Yes</v>
          </cell>
        </row>
        <row r="41">
          <cell r="D41" t="str">
            <v>Yes</v>
          </cell>
          <cell r="F41" t="str">
            <v>Yes</v>
          </cell>
          <cell r="G41" t="str">
            <v>Yes</v>
          </cell>
          <cell r="H41" t="str">
            <v>Yes</v>
          </cell>
          <cell r="I41" t="str">
            <v>No</v>
          </cell>
          <cell r="J41" t="str">
            <v>No</v>
          </cell>
        </row>
        <row r="42">
          <cell r="D42" t="str">
            <v>Yes</v>
          </cell>
          <cell r="F42">
            <v>0</v>
          </cell>
          <cell r="G42" t="str">
            <v>Not Likely</v>
          </cell>
          <cell r="H42" t="str">
            <v>No</v>
          </cell>
          <cell r="I42" t="str">
            <v>Yes</v>
          </cell>
          <cell r="J42" t="str">
            <v>No</v>
          </cell>
        </row>
        <row r="43">
          <cell r="D43" t="str">
            <v>Yes</v>
          </cell>
          <cell r="F43" t="str">
            <v>Yes</v>
          </cell>
          <cell r="G43" t="str">
            <v>Not Likely</v>
          </cell>
          <cell r="H43" t="str">
            <v>No</v>
          </cell>
          <cell r="I43" t="str">
            <v>Yes</v>
          </cell>
          <cell r="J43" t="str">
            <v>No</v>
          </cell>
        </row>
        <row r="44">
          <cell r="D44" t="str">
            <v>No Vote</v>
          </cell>
          <cell r="F44" t="str">
            <v>Yes</v>
          </cell>
          <cell r="G44" t="str">
            <v>Yes</v>
          </cell>
          <cell r="I44" t="str">
            <v>Yes</v>
          </cell>
          <cell r="J44" t="str">
            <v>Yes</v>
          </cell>
        </row>
        <row r="45">
          <cell r="D45" t="str">
            <v>No Vote</v>
          </cell>
          <cell r="F45" t="str">
            <v>Yes</v>
          </cell>
          <cell r="G45" t="str">
            <v>Yes</v>
          </cell>
          <cell r="I45" t="str">
            <v>Yes</v>
          </cell>
          <cell r="J45" t="str">
            <v>No</v>
          </cell>
        </row>
        <row r="46">
          <cell r="D46" t="str">
            <v>Yes</v>
          </cell>
          <cell r="F46">
            <v>0</v>
          </cell>
          <cell r="G46" t="str">
            <v>Maybe</v>
          </cell>
          <cell r="H46" t="str">
            <v>Yes</v>
          </cell>
          <cell r="I46" t="str">
            <v>Yes</v>
          </cell>
          <cell r="J46" t="str">
            <v>No</v>
          </cell>
        </row>
        <row r="47">
          <cell r="D47" t="str">
            <v>Yes</v>
          </cell>
          <cell r="F47" t="str">
            <v>Yes</v>
          </cell>
          <cell r="G47" t="str">
            <v>Probably</v>
          </cell>
          <cell r="I47" t="str">
            <v>No</v>
          </cell>
          <cell r="J47" t="str">
            <v>No</v>
          </cell>
        </row>
        <row r="48">
          <cell r="D48" t="str">
            <v>Yes</v>
          </cell>
          <cell r="F48" t="str">
            <v>Yes</v>
          </cell>
          <cell r="G48" t="str">
            <v>Yes</v>
          </cell>
          <cell r="I48" t="str">
            <v>No</v>
          </cell>
          <cell r="J48" t="str">
            <v>No</v>
          </cell>
        </row>
        <row r="49">
          <cell r="D49" t="str">
            <v>Yes</v>
          </cell>
          <cell r="F49" t="str">
            <v>Yes</v>
          </cell>
          <cell r="G49" t="str">
            <v>Yes</v>
          </cell>
          <cell r="I49" t="str">
            <v>No</v>
          </cell>
          <cell r="J49" t="str">
            <v>Yes</v>
          </cell>
        </row>
        <row r="50">
          <cell r="D50" t="str">
            <v>Yes</v>
          </cell>
          <cell r="F50" t="str">
            <v>Yes</v>
          </cell>
          <cell r="G50" t="str">
            <v>Probably</v>
          </cell>
          <cell r="I50" t="str">
            <v>No</v>
          </cell>
          <cell r="J50" t="str">
            <v>Yes</v>
          </cell>
        </row>
        <row r="51">
          <cell r="D51" t="str">
            <v>Yes</v>
          </cell>
          <cell r="F51" t="str">
            <v>Yes</v>
          </cell>
          <cell r="G51" t="str">
            <v>Maybe</v>
          </cell>
          <cell r="H51" t="str">
            <v>No</v>
          </cell>
          <cell r="I51" t="str">
            <v>Yes</v>
          </cell>
          <cell r="J51" t="str">
            <v>No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A813-CA17-4F70-8F9E-D7DC2BD1EF8B}">
  <dimension ref="A1:Z51"/>
  <sheetViews>
    <sheetView workbookViewId="0">
      <selection activeCell="D1" sqref="D1"/>
    </sheetView>
  </sheetViews>
  <sheetFormatPr defaultRowHeight="15" x14ac:dyDescent="0.25"/>
  <cols>
    <col min="1" max="1" width="5.7109375" bestFit="1" customWidth="1"/>
    <col min="2" max="2" width="24.140625" bestFit="1" customWidth="1"/>
    <col min="3" max="3" width="10.42578125" bestFit="1" customWidth="1"/>
    <col min="4" max="4" width="7.85546875" bestFit="1" customWidth="1"/>
    <col min="5" max="5" width="4.140625" bestFit="1" customWidth="1"/>
    <col min="6" max="6" width="10.28515625" bestFit="1" customWidth="1"/>
  </cols>
  <sheetData>
    <row r="1" spans="1:26" x14ac:dyDescent="0.25">
      <c r="A1" t="s">
        <v>0</v>
      </c>
      <c r="B1" t="s">
        <v>1</v>
      </c>
      <c r="C1" t="str">
        <f>[1]councilvotesource!D1</f>
        <v>Fire_Carter</v>
      </c>
      <c r="D1" t="str">
        <f>[1]councilvotesource!E1</f>
        <v>rta_vote</v>
      </c>
      <c r="E1" t="str">
        <f>[1]councilvotesource!F1</f>
        <v>LSD</v>
      </c>
      <c r="F1" t="str">
        <f>[1]councilvotesource!G1</f>
        <v>speedlimit</v>
      </c>
      <c r="G1" t="str">
        <f>[1]councilvotesource!H1</f>
        <v>stay6over</v>
      </c>
      <c r="H1" t="str">
        <f>[1]councilvotesource!I1</f>
        <v>shotspot</v>
      </c>
      <c r="I1" t="str">
        <f>[1]councilvotesource!J1</f>
        <v>RTA_Medina</v>
      </c>
      <c r="J1">
        <f>[1]councilvotesource!K1</f>
        <v>0</v>
      </c>
      <c r="K1">
        <f>[1]councilvotesource!L1</f>
        <v>0</v>
      </c>
      <c r="L1">
        <f>[1]councilvotesource!M1</f>
        <v>0</v>
      </c>
      <c r="M1">
        <f>[1]councilvotesource!N1</f>
        <v>0</v>
      </c>
      <c r="N1">
        <f>[1]councilvotesource!O1</f>
        <v>0</v>
      </c>
      <c r="O1">
        <f>[1]councilvotesource!P1</f>
        <v>0</v>
      </c>
      <c r="P1">
        <f>[1]councilvotesource!Q1</f>
        <v>0</v>
      </c>
      <c r="Q1">
        <f>[1]councilvotesource!R1</f>
        <v>0</v>
      </c>
      <c r="R1">
        <f>[1]councilvotesource!S1</f>
        <v>0</v>
      </c>
      <c r="S1">
        <f>[1]councilvotesource!T1</f>
        <v>0</v>
      </c>
      <c r="T1">
        <f>[1]councilvotesource!U1</f>
        <v>0</v>
      </c>
      <c r="U1">
        <f>[1]councilvotesource!V1</f>
        <v>0</v>
      </c>
      <c r="V1">
        <f>[1]councilvotesource!W1</f>
        <v>0</v>
      </c>
      <c r="W1">
        <f>[1]councilvotesource!X1</f>
        <v>0</v>
      </c>
      <c r="X1">
        <f>[1]councilvotesource!Y1</f>
        <v>0</v>
      </c>
      <c r="Y1">
        <f>[1]councilvotesource!Z1</f>
        <v>0</v>
      </c>
      <c r="Z1">
        <f>[1]councilvotesource!AA1</f>
        <v>0</v>
      </c>
    </row>
    <row r="2" spans="1:26" x14ac:dyDescent="0.25">
      <c r="A2">
        <v>1</v>
      </c>
      <c r="B2" t="s">
        <v>2</v>
      </c>
      <c r="C2" t="str">
        <f>[1]councilvotesource!D2</f>
        <v>Yes</v>
      </c>
      <c r="D2">
        <f>[1]councilvotesource!E2</f>
        <v>0</v>
      </c>
      <c r="E2" t="str">
        <f>[1]councilvotesource!F2</f>
        <v>Yes</v>
      </c>
      <c r="F2" t="str">
        <f>[1]councilvotesource!G2</f>
        <v>Yes</v>
      </c>
      <c r="G2" t="str">
        <f>[1]councilvotesource!H2</f>
        <v>Yes</v>
      </c>
      <c r="H2" t="str">
        <f>[1]councilvotesource!I2</f>
        <v>No</v>
      </c>
      <c r="I2" t="str">
        <f>[1]councilvotesource!J2</f>
        <v>Yes</v>
      </c>
      <c r="J2">
        <f>[1]councilvotesource!K2</f>
        <v>0</v>
      </c>
      <c r="K2">
        <f>[1]councilvotesource!L2</f>
        <v>0</v>
      </c>
      <c r="L2">
        <f>[1]councilvotesource!M2</f>
        <v>0</v>
      </c>
      <c r="M2">
        <f>[1]councilvotesource!N2</f>
        <v>0</v>
      </c>
      <c r="N2">
        <f>[1]councilvotesource!O2</f>
        <v>0</v>
      </c>
      <c r="O2">
        <f>[1]councilvotesource!P2</f>
        <v>0</v>
      </c>
      <c r="P2">
        <f>[1]councilvotesource!Q2</f>
        <v>0</v>
      </c>
      <c r="Q2">
        <f>[1]councilvotesource!R2</f>
        <v>0</v>
      </c>
      <c r="R2">
        <f>[1]councilvotesource!S2</f>
        <v>0</v>
      </c>
      <c r="S2">
        <f>[1]councilvotesource!T2</f>
        <v>0</v>
      </c>
      <c r="T2">
        <f>[1]councilvotesource!U2</f>
        <v>0</v>
      </c>
      <c r="U2">
        <f>[1]councilvotesource!V2</f>
        <v>0</v>
      </c>
      <c r="V2">
        <f>[1]councilvotesource!W2</f>
        <v>0</v>
      </c>
      <c r="W2">
        <f>[1]councilvotesource!X2</f>
        <v>0</v>
      </c>
      <c r="X2">
        <f>[1]councilvotesource!Y2</f>
        <v>0</v>
      </c>
      <c r="Y2">
        <f>[1]councilvotesource!Z2</f>
        <v>0</v>
      </c>
      <c r="Z2">
        <f>[1]councilvotesource!AA2</f>
        <v>0</v>
      </c>
    </row>
    <row r="3" spans="1:26" x14ac:dyDescent="0.25">
      <c r="A3">
        <v>2</v>
      </c>
      <c r="B3" t="s">
        <v>4</v>
      </c>
      <c r="C3" t="str">
        <f>[1]councilvotesource!D3</f>
        <v>No Vote</v>
      </c>
      <c r="D3">
        <f>[1]councilvotesource!E3</f>
        <v>0</v>
      </c>
      <c r="E3">
        <f>[1]councilvotesource!F3</f>
        <v>0</v>
      </c>
      <c r="F3" t="str">
        <f>[1]councilvotesource!G3</f>
        <v>No</v>
      </c>
      <c r="G3" t="str">
        <f>[1]councilvotesource!H3</f>
        <v>No</v>
      </c>
      <c r="H3" t="str">
        <f>[1]councilvotesource!I3</f>
        <v>Yes</v>
      </c>
      <c r="I3" t="str">
        <f>[1]councilvotesource!J3</f>
        <v>No</v>
      </c>
      <c r="J3">
        <f>[1]councilvotesource!K3</f>
        <v>0</v>
      </c>
      <c r="K3">
        <f>[1]councilvotesource!L3</f>
        <v>0</v>
      </c>
      <c r="L3">
        <f>[1]councilvotesource!M3</f>
        <v>0</v>
      </c>
      <c r="M3">
        <f>[1]councilvotesource!N3</f>
        <v>0</v>
      </c>
      <c r="N3">
        <f>[1]councilvotesource!O3</f>
        <v>0</v>
      </c>
      <c r="O3">
        <f>[1]councilvotesource!P3</f>
        <v>0</v>
      </c>
      <c r="P3">
        <f>[1]councilvotesource!Q3</f>
        <v>0</v>
      </c>
      <c r="Q3">
        <f>[1]councilvotesource!R3</f>
        <v>0</v>
      </c>
      <c r="R3">
        <f>[1]councilvotesource!S3</f>
        <v>0</v>
      </c>
      <c r="S3">
        <f>[1]councilvotesource!T3</f>
        <v>0</v>
      </c>
      <c r="T3">
        <f>[1]councilvotesource!U3</f>
        <v>0</v>
      </c>
      <c r="U3">
        <f>[1]councilvotesource!V3</f>
        <v>0</v>
      </c>
      <c r="V3">
        <f>[1]councilvotesource!W3</f>
        <v>0</v>
      </c>
      <c r="W3">
        <f>[1]councilvotesource!X3</f>
        <v>0</v>
      </c>
      <c r="X3">
        <f>[1]councilvotesource!Y3</f>
        <v>0</v>
      </c>
      <c r="Y3">
        <f>[1]councilvotesource!Z3</f>
        <v>0</v>
      </c>
      <c r="Z3">
        <f>[1]councilvotesource!AA3</f>
        <v>0</v>
      </c>
    </row>
    <row r="4" spans="1:26" x14ac:dyDescent="0.25">
      <c r="A4">
        <v>3</v>
      </c>
      <c r="B4" t="s">
        <v>6</v>
      </c>
      <c r="C4" t="str">
        <f>[1]councilvotesource!D4</f>
        <v>No Vote</v>
      </c>
      <c r="D4">
        <f>[1]councilvotesource!E4</f>
        <v>0</v>
      </c>
      <c r="E4">
        <f>[1]councilvotesource!F4</f>
        <v>0</v>
      </c>
      <c r="F4" t="str">
        <f>[1]councilvotesource!G4</f>
        <v>Not Likely</v>
      </c>
      <c r="G4" t="str">
        <f>[1]councilvotesource!H4</f>
        <v>No</v>
      </c>
      <c r="H4" t="str">
        <f>[1]councilvotesource!I4</f>
        <v>Yes</v>
      </c>
      <c r="I4" t="str">
        <f>[1]councilvotesource!J4</f>
        <v>No</v>
      </c>
      <c r="J4">
        <f>[1]councilvotesource!K4</f>
        <v>0</v>
      </c>
      <c r="K4">
        <f>[1]councilvotesource!L4</f>
        <v>0</v>
      </c>
      <c r="L4">
        <f>[1]councilvotesource!M4</f>
        <v>0</v>
      </c>
      <c r="M4">
        <f>[1]councilvotesource!N4</f>
        <v>0</v>
      </c>
      <c r="N4">
        <f>[1]councilvotesource!O4</f>
        <v>0</v>
      </c>
      <c r="O4">
        <f>[1]councilvotesource!P4</f>
        <v>0</v>
      </c>
      <c r="P4">
        <f>[1]councilvotesource!Q4</f>
        <v>0</v>
      </c>
      <c r="Q4">
        <f>[1]councilvotesource!R4</f>
        <v>0</v>
      </c>
      <c r="R4">
        <f>[1]councilvotesource!S4</f>
        <v>0</v>
      </c>
      <c r="S4">
        <f>[1]councilvotesource!T4</f>
        <v>0</v>
      </c>
      <c r="T4">
        <f>[1]councilvotesource!U4</f>
        <v>0</v>
      </c>
      <c r="U4">
        <f>[1]councilvotesource!V4</f>
        <v>0</v>
      </c>
      <c r="V4">
        <f>[1]councilvotesource!W4</f>
        <v>0</v>
      </c>
      <c r="W4">
        <f>[1]councilvotesource!X4</f>
        <v>0</v>
      </c>
      <c r="X4">
        <f>[1]councilvotesource!Y4</f>
        <v>0</v>
      </c>
      <c r="Y4">
        <f>[1]councilvotesource!Z4</f>
        <v>0</v>
      </c>
      <c r="Z4">
        <f>[1]councilvotesource!AA4</f>
        <v>0</v>
      </c>
    </row>
    <row r="5" spans="1:26" x14ac:dyDescent="0.25">
      <c r="A5">
        <v>4</v>
      </c>
      <c r="B5" t="s">
        <v>7</v>
      </c>
      <c r="C5" t="str">
        <f>[1]councilvotesource!D5</f>
        <v>No Vote</v>
      </c>
      <c r="D5">
        <f>[1]councilvotesource!E5</f>
        <v>0</v>
      </c>
      <c r="E5">
        <f>[1]councilvotesource!F5</f>
        <v>0</v>
      </c>
      <c r="F5" t="str">
        <f>[1]councilvotesource!G5</f>
        <v>Probably</v>
      </c>
      <c r="G5">
        <f>[1]councilvotesource!H5</f>
        <v>0</v>
      </c>
      <c r="H5" t="str">
        <f>[1]councilvotesource!I5</f>
        <v>No Vote</v>
      </c>
      <c r="I5" t="str">
        <f>[1]councilvotesource!J5</f>
        <v>No Vote</v>
      </c>
      <c r="J5">
        <f>[1]councilvotesource!K5</f>
        <v>0</v>
      </c>
      <c r="K5">
        <f>[1]councilvotesource!L5</f>
        <v>0</v>
      </c>
      <c r="L5">
        <f>[1]councilvotesource!M5</f>
        <v>0</v>
      </c>
      <c r="M5">
        <f>[1]councilvotesource!N5</f>
        <v>0</v>
      </c>
      <c r="N5">
        <f>[1]councilvotesource!O5</f>
        <v>0</v>
      </c>
      <c r="O5">
        <f>[1]councilvotesource!P5</f>
        <v>0</v>
      </c>
      <c r="P5">
        <f>[1]councilvotesource!Q5</f>
        <v>0</v>
      </c>
      <c r="Q5">
        <f>[1]councilvotesource!R5</f>
        <v>0</v>
      </c>
      <c r="R5">
        <f>[1]councilvotesource!S5</f>
        <v>0</v>
      </c>
      <c r="S5">
        <f>[1]councilvotesource!T5</f>
        <v>0</v>
      </c>
      <c r="T5">
        <f>[1]councilvotesource!U5</f>
        <v>0</v>
      </c>
      <c r="U5">
        <f>[1]councilvotesource!V5</f>
        <v>0</v>
      </c>
      <c r="V5">
        <f>[1]councilvotesource!W5</f>
        <v>0</v>
      </c>
      <c r="W5">
        <f>[1]councilvotesource!X5</f>
        <v>0</v>
      </c>
      <c r="X5">
        <f>[1]councilvotesource!Y5</f>
        <v>0</v>
      </c>
      <c r="Y5">
        <f>[1]councilvotesource!Z5</f>
        <v>0</v>
      </c>
      <c r="Z5">
        <f>[1]councilvotesource!AA5</f>
        <v>0</v>
      </c>
    </row>
    <row r="6" spans="1:26" x14ac:dyDescent="0.25">
      <c r="A6">
        <v>5</v>
      </c>
      <c r="B6" t="s">
        <v>8</v>
      </c>
      <c r="C6" t="str">
        <f>[1]councilvotesource!D6</f>
        <v>Yes</v>
      </c>
      <c r="D6">
        <f>[1]councilvotesource!E6</f>
        <v>0</v>
      </c>
      <c r="E6">
        <f>[1]councilvotesource!F6</f>
        <v>0</v>
      </c>
      <c r="F6" t="str">
        <f>[1]councilvotesource!G6</f>
        <v>Probably</v>
      </c>
      <c r="G6">
        <f>[1]councilvotesource!H6</f>
        <v>0</v>
      </c>
      <c r="H6" t="str">
        <f>[1]councilvotesource!I6</f>
        <v>Yes</v>
      </c>
      <c r="I6" t="str">
        <f>[1]councilvotesource!J6</f>
        <v>No Vote</v>
      </c>
      <c r="J6">
        <f>[1]councilvotesource!K6</f>
        <v>0</v>
      </c>
      <c r="K6">
        <f>[1]councilvotesource!L6</f>
        <v>0</v>
      </c>
      <c r="L6">
        <f>[1]councilvotesource!M6</f>
        <v>0</v>
      </c>
      <c r="M6">
        <f>[1]councilvotesource!N6</f>
        <v>0</v>
      </c>
      <c r="N6">
        <f>[1]councilvotesource!O6</f>
        <v>0</v>
      </c>
      <c r="O6">
        <f>[1]councilvotesource!P6</f>
        <v>0</v>
      </c>
      <c r="P6">
        <f>[1]councilvotesource!Q6</f>
        <v>0</v>
      </c>
      <c r="Q6">
        <f>[1]councilvotesource!R6</f>
        <v>0</v>
      </c>
      <c r="R6">
        <f>[1]councilvotesource!S6</f>
        <v>0</v>
      </c>
      <c r="S6">
        <f>[1]councilvotesource!T6</f>
        <v>0</v>
      </c>
      <c r="T6">
        <f>[1]councilvotesource!U6</f>
        <v>0</v>
      </c>
      <c r="U6">
        <f>[1]councilvotesource!V6</f>
        <v>0</v>
      </c>
      <c r="V6">
        <f>[1]councilvotesource!W6</f>
        <v>0</v>
      </c>
      <c r="W6">
        <f>[1]councilvotesource!X6</f>
        <v>0</v>
      </c>
      <c r="X6">
        <f>[1]councilvotesource!Y6</f>
        <v>0</v>
      </c>
      <c r="Y6">
        <f>[1]councilvotesource!Z6</f>
        <v>0</v>
      </c>
      <c r="Z6">
        <f>[1]councilvotesource!AA6</f>
        <v>0</v>
      </c>
    </row>
    <row r="7" spans="1:26" x14ac:dyDescent="0.25">
      <c r="A7">
        <v>6</v>
      </c>
      <c r="B7" t="s">
        <v>9</v>
      </c>
      <c r="C7" t="str">
        <f>[1]councilvotesource!D7</f>
        <v>No</v>
      </c>
      <c r="D7">
        <f>[1]councilvotesource!E7</f>
        <v>0</v>
      </c>
      <c r="E7">
        <f>[1]councilvotesource!F7</f>
        <v>0</v>
      </c>
      <c r="F7" t="str">
        <f>[1]councilvotesource!G7</f>
        <v>Maybe</v>
      </c>
      <c r="G7">
        <f>[1]councilvotesource!H7</f>
        <v>0</v>
      </c>
      <c r="H7" t="str">
        <f>[1]councilvotesource!I7</f>
        <v>No</v>
      </c>
      <c r="I7" t="str">
        <f>[1]councilvotesource!J7</f>
        <v>Yes</v>
      </c>
      <c r="J7">
        <f>[1]councilvotesource!K7</f>
        <v>0</v>
      </c>
      <c r="K7">
        <f>[1]councilvotesource!L7</f>
        <v>0</v>
      </c>
      <c r="L7">
        <f>[1]councilvotesource!M7</f>
        <v>0</v>
      </c>
      <c r="M7">
        <f>[1]councilvotesource!N7</f>
        <v>0</v>
      </c>
      <c r="N7">
        <f>[1]councilvotesource!O7</f>
        <v>0</v>
      </c>
      <c r="O7">
        <f>[1]councilvotesource!P7</f>
        <v>0</v>
      </c>
      <c r="P7">
        <f>[1]councilvotesource!Q7</f>
        <v>0</v>
      </c>
      <c r="Q7">
        <f>[1]councilvotesource!R7</f>
        <v>0</v>
      </c>
      <c r="R7">
        <f>[1]councilvotesource!S7</f>
        <v>0</v>
      </c>
      <c r="S7">
        <f>[1]councilvotesource!T7</f>
        <v>0</v>
      </c>
      <c r="T7">
        <f>[1]councilvotesource!U7</f>
        <v>0</v>
      </c>
      <c r="U7">
        <f>[1]councilvotesource!V7</f>
        <v>0</v>
      </c>
      <c r="V7">
        <f>[1]councilvotesource!W7</f>
        <v>0</v>
      </c>
      <c r="W7">
        <f>[1]councilvotesource!X7</f>
        <v>0</v>
      </c>
      <c r="X7">
        <f>[1]councilvotesource!Y7</f>
        <v>0</v>
      </c>
      <c r="Y7">
        <f>[1]councilvotesource!Z7</f>
        <v>0</v>
      </c>
      <c r="Z7">
        <f>[1]councilvotesource!AA7</f>
        <v>0</v>
      </c>
    </row>
    <row r="8" spans="1:26" x14ac:dyDescent="0.25">
      <c r="A8">
        <v>7</v>
      </c>
      <c r="B8" t="s">
        <v>11</v>
      </c>
      <c r="C8" t="str">
        <f>[1]councilvotesource!D8</f>
        <v>No Vote</v>
      </c>
      <c r="D8">
        <f>[1]councilvotesource!E8</f>
        <v>0</v>
      </c>
      <c r="E8">
        <f>[1]councilvotesource!F8</f>
        <v>0</v>
      </c>
      <c r="F8" t="str">
        <f>[1]councilvotesource!G8</f>
        <v>Maybe</v>
      </c>
      <c r="G8" t="str">
        <f>[1]councilvotesource!H8</f>
        <v>Yes</v>
      </c>
      <c r="H8" t="str">
        <f>[1]councilvotesource!I8</f>
        <v>Yes</v>
      </c>
      <c r="I8" t="str">
        <f>[1]councilvotesource!J8</f>
        <v>No</v>
      </c>
      <c r="J8">
        <f>[1]councilvotesource!K8</f>
        <v>0</v>
      </c>
      <c r="K8">
        <f>[1]councilvotesource!L8</f>
        <v>0</v>
      </c>
      <c r="L8">
        <f>[1]councilvotesource!M8</f>
        <v>0</v>
      </c>
      <c r="M8">
        <f>[1]councilvotesource!N8</f>
        <v>0</v>
      </c>
      <c r="N8">
        <f>[1]councilvotesource!O8</f>
        <v>0</v>
      </c>
      <c r="O8">
        <f>[1]councilvotesource!P8</f>
        <v>0</v>
      </c>
      <c r="P8">
        <f>[1]councilvotesource!Q8</f>
        <v>0</v>
      </c>
      <c r="Q8">
        <f>[1]councilvotesource!R8</f>
        <v>0</v>
      </c>
      <c r="R8">
        <f>[1]councilvotesource!S8</f>
        <v>0</v>
      </c>
      <c r="S8">
        <f>[1]councilvotesource!T8</f>
        <v>0</v>
      </c>
      <c r="T8">
        <f>[1]councilvotesource!U8</f>
        <v>0</v>
      </c>
      <c r="U8">
        <f>[1]councilvotesource!V8</f>
        <v>0</v>
      </c>
      <c r="V8">
        <f>[1]councilvotesource!W8</f>
        <v>0</v>
      </c>
      <c r="W8">
        <f>[1]councilvotesource!X8</f>
        <v>0</v>
      </c>
      <c r="X8">
        <f>[1]councilvotesource!Y8</f>
        <v>0</v>
      </c>
      <c r="Y8">
        <f>[1]councilvotesource!Z8</f>
        <v>0</v>
      </c>
      <c r="Z8">
        <f>[1]councilvotesource!AA8</f>
        <v>0</v>
      </c>
    </row>
    <row r="9" spans="1:26" x14ac:dyDescent="0.25">
      <c r="A9">
        <v>8</v>
      </c>
      <c r="B9" t="s">
        <v>12</v>
      </c>
      <c r="C9" t="str">
        <f>[1]councilvotesource!D9</f>
        <v>No Vote</v>
      </c>
      <c r="D9">
        <f>[1]councilvotesource!E9</f>
        <v>0</v>
      </c>
      <c r="E9">
        <f>[1]councilvotesource!F9</f>
        <v>0</v>
      </c>
      <c r="F9" t="str">
        <f>[1]councilvotesource!G9</f>
        <v>Maybe</v>
      </c>
      <c r="G9" t="str">
        <f>[1]councilvotesource!H9</f>
        <v>Yes</v>
      </c>
      <c r="H9" t="str">
        <f>[1]councilvotesource!I9</f>
        <v>Yes</v>
      </c>
      <c r="I9" t="str">
        <f>[1]councilvotesource!J9</f>
        <v>No</v>
      </c>
      <c r="J9">
        <f>[1]councilvotesource!K9</f>
        <v>0</v>
      </c>
      <c r="K9">
        <f>[1]councilvotesource!L9</f>
        <v>0</v>
      </c>
      <c r="L9">
        <f>[1]councilvotesource!M9</f>
        <v>0</v>
      </c>
      <c r="M9">
        <f>[1]councilvotesource!N9</f>
        <v>0</v>
      </c>
      <c r="N9">
        <f>[1]councilvotesource!O9</f>
        <v>0</v>
      </c>
      <c r="O9">
        <f>[1]councilvotesource!P9</f>
        <v>0</v>
      </c>
      <c r="P9">
        <f>[1]councilvotesource!Q9</f>
        <v>0</v>
      </c>
      <c r="Q9">
        <f>[1]councilvotesource!R9</f>
        <v>0</v>
      </c>
      <c r="R9">
        <f>[1]councilvotesource!S9</f>
        <v>0</v>
      </c>
      <c r="S9">
        <f>[1]councilvotesource!T9</f>
        <v>0</v>
      </c>
      <c r="T9">
        <f>[1]councilvotesource!U9</f>
        <v>0</v>
      </c>
      <c r="U9">
        <f>[1]councilvotesource!V9</f>
        <v>0</v>
      </c>
      <c r="V9">
        <f>[1]councilvotesource!W9</f>
        <v>0</v>
      </c>
      <c r="W9">
        <f>[1]councilvotesource!X9</f>
        <v>0</v>
      </c>
      <c r="X9">
        <f>[1]councilvotesource!Y9</f>
        <v>0</v>
      </c>
      <c r="Y9">
        <f>[1]councilvotesource!Z9</f>
        <v>0</v>
      </c>
      <c r="Z9">
        <f>[1]councilvotesource!AA9</f>
        <v>0</v>
      </c>
    </row>
    <row r="10" spans="1:26" x14ac:dyDescent="0.25">
      <c r="A10">
        <v>9</v>
      </c>
      <c r="B10" t="s">
        <v>13</v>
      </c>
      <c r="C10" t="str">
        <f>[1]councilvotesource!D10</f>
        <v>No</v>
      </c>
      <c r="D10">
        <f>[1]councilvotesource!E10</f>
        <v>0</v>
      </c>
      <c r="E10">
        <f>[1]councilvotesource!F10</f>
        <v>0</v>
      </c>
      <c r="F10" t="str">
        <f>[1]councilvotesource!G10</f>
        <v>Not Likely</v>
      </c>
      <c r="G10" t="str">
        <f>[1]councilvotesource!H10</f>
        <v>No</v>
      </c>
      <c r="H10" t="str">
        <f>[1]councilvotesource!I10</f>
        <v>Yes</v>
      </c>
      <c r="I10" t="str">
        <f>[1]councilvotesource!J10</f>
        <v>No</v>
      </c>
      <c r="J10">
        <f>[1]councilvotesource!K10</f>
        <v>0</v>
      </c>
      <c r="K10">
        <f>[1]councilvotesource!L10</f>
        <v>0</v>
      </c>
      <c r="L10">
        <f>[1]councilvotesource!M10</f>
        <v>0</v>
      </c>
      <c r="M10">
        <f>[1]councilvotesource!N10</f>
        <v>0</v>
      </c>
      <c r="N10">
        <f>[1]councilvotesource!O10</f>
        <v>0</v>
      </c>
      <c r="O10">
        <f>[1]councilvotesource!P10</f>
        <v>0</v>
      </c>
      <c r="P10">
        <f>[1]councilvotesource!Q10</f>
        <v>0</v>
      </c>
      <c r="Q10">
        <f>[1]councilvotesource!R10</f>
        <v>0</v>
      </c>
      <c r="R10">
        <f>[1]councilvotesource!S10</f>
        <v>0</v>
      </c>
      <c r="S10">
        <f>[1]councilvotesource!T10</f>
        <v>0</v>
      </c>
      <c r="T10">
        <f>[1]councilvotesource!U10</f>
        <v>0</v>
      </c>
      <c r="U10">
        <f>[1]councilvotesource!V10</f>
        <v>0</v>
      </c>
      <c r="V10">
        <f>[1]councilvotesource!W10</f>
        <v>0</v>
      </c>
      <c r="W10">
        <f>[1]councilvotesource!X10</f>
        <v>0</v>
      </c>
      <c r="X10">
        <f>[1]councilvotesource!Y10</f>
        <v>0</v>
      </c>
      <c r="Y10">
        <f>[1]councilvotesource!Z10</f>
        <v>0</v>
      </c>
      <c r="Z10">
        <f>[1]councilvotesource!AA10</f>
        <v>0</v>
      </c>
    </row>
    <row r="11" spans="1:26" x14ac:dyDescent="0.25">
      <c r="A11">
        <v>10</v>
      </c>
      <c r="B11" t="s">
        <v>14</v>
      </c>
      <c r="C11" t="str">
        <f>[1]councilvotesource!D11</f>
        <v>Yes</v>
      </c>
      <c r="D11">
        <f>[1]councilvotesource!E11</f>
        <v>0</v>
      </c>
      <c r="E11">
        <f>[1]councilvotesource!F11</f>
        <v>0</v>
      </c>
      <c r="F11" t="str">
        <f>[1]councilvotesource!G11</f>
        <v>Not Likely</v>
      </c>
      <c r="G11">
        <f>[1]councilvotesource!H11</f>
        <v>0</v>
      </c>
      <c r="H11" t="str">
        <f>[1]councilvotesource!I11</f>
        <v>Yes</v>
      </c>
      <c r="I11" t="str">
        <f>[1]councilvotesource!J11</f>
        <v>No</v>
      </c>
      <c r="J11">
        <f>[1]councilvotesource!K11</f>
        <v>0</v>
      </c>
      <c r="K11">
        <f>[1]councilvotesource!L11</f>
        <v>0</v>
      </c>
      <c r="L11">
        <f>[1]councilvotesource!M11</f>
        <v>0</v>
      </c>
      <c r="M11">
        <f>[1]councilvotesource!N11</f>
        <v>0</v>
      </c>
      <c r="N11">
        <f>[1]councilvotesource!O11</f>
        <v>0</v>
      </c>
      <c r="O11">
        <f>[1]councilvotesource!P11</f>
        <v>0</v>
      </c>
      <c r="P11">
        <f>[1]councilvotesource!Q11</f>
        <v>0</v>
      </c>
      <c r="Q11">
        <f>[1]councilvotesource!R11</f>
        <v>0</v>
      </c>
      <c r="R11">
        <f>[1]councilvotesource!S11</f>
        <v>0</v>
      </c>
      <c r="S11">
        <f>[1]councilvotesource!T11</f>
        <v>0</v>
      </c>
      <c r="T11">
        <f>[1]councilvotesource!U11</f>
        <v>0</v>
      </c>
      <c r="U11">
        <f>[1]councilvotesource!V11</f>
        <v>0</v>
      </c>
      <c r="V11">
        <f>[1]councilvotesource!W11</f>
        <v>0</v>
      </c>
      <c r="W11">
        <f>[1]councilvotesource!X11</f>
        <v>0</v>
      </c>
      <c r="X11">
        <f>[1]councilvotesource!Y11</f>
        <v>0</v>
      </c>
      <c r="Y11">
        <f>[1]councilvotesource!Z11</f>
        <v>0</v>
      </c>
      <c r="Z11">
        <f>[1]councilvotesource!AA11</f>
        <v>0</v>
      </c>
    </row>
    <row r="12" spans="1:26" x14ac:dyDescent="0.25">
      <c r="A12">
        <v>11</v>
      </c>
      <c r="B12" t="s">
        <v>15</v>
      </c>
      <c r="C12" t="str">
        <f>[1]councilvotesource!D12</f>
        <v>Yes</v>
      </c>
      <c r="D12">
        <f>[1]councilvotesource!E12</f>
        <v>0</v>
      </c>
      <c r="E12">
        <f>[1]councilvotesource!F12</f>
        <v>0</v>
      </c>
      <c r="F12" t="str">
        <f>[1]councilvotesource!G12</f>
        <v>Probably</v>
      </c>
      <c r="G12" t="str">
        <f>[1]councilvotesource!H12</f>
        <v>Yes</v>
      </c>
      <c r="H12" t="str">
        <f>[1]councilvotesource!I12</f>
        <v>Yes</v>
      </c>
      <c r="I12" t="str">
        <f>[1]councilvotesource!J12</f>
        <v>No</v>
      </c>
      <c r="J12">
        <f>[1]councilvotesource!K12</f>
        <v>0</v>
      </c>
      <c r="K12">
        <f>[1]councilvotesource!L12</f>
        <v>0</v>
      </c>
      <c r="L12">
        <f>[1]councilvotesource!M12</f>
        <v>0</v>
      </c>
      <c r="M12">
        <f>[1]councilvotesource!N12</f>
        <v>0</v>
      </c>
      <c r="N12">
        <f>[1]councilvotesource!O12</f>
        <v>0</v>
      </c>
      <c r="O12">
        <f>[1]councilvotesource!P12</f>
        <v>0</v>
      </c>
      <c r="P12">
        <f>[1]councilvotesource!Q12</f>
        <v>0</v>
      </c>
      <c r="Q12">
        <f>[1]councilvotesource!R12</f>
        <v>0</v>
      </c>
      <c r="R12">
        <f>[1]councilvotesource!S12</f>
        <v>0</v>
      </c>
      <c r="S12">
        <f>[1]councilvotesource!T12</f>
        <v>0</v>
      </c>
      <c r="T12">
        <f>[1]councilvotesource!U12</f>
        <v>0</v>
      </c>
      <c r="U12">
        <f>[1]councilvotesource!V12</f>
        <v>0</v>
      </c>
      <c r="V12">
        <f>[1]councilvotesource!W12</f>
        <v>0</v>
      </c>
      <c r="W12">
        <f>[1]councilvotesource!X12</f>
        <v>0</v>
      </c>
      <c r="X12">
        <f>[1]councilvotesource!Y12</f>
        <v>0</v>
      </c>
      <c r="Y12">
        <f>[1]councilvotesource!Z12</f>
        <v>0</v>
      </c>
      <c r="Z12">
        <f>[1]councilvotesource!AA12</f>
        <v>0</v>
      </c>
    </row>
    <row r="13" spans="1:26" x14ac:dyDescent="0.25">
      <c r="A13">
        <v>12</v>
      </c>
      <c r="B13" t="s">
        <v>16</v>
      </c>
      <c r="C13" t="str">
        <f>[1]councilvotesource!D13</f>
        <v>Yes</v>
      </c>
      <c r="D13">
        <f>[1]councilvotesource!E13</f>
        <v>0</v>
      </c>
      <c r="E13">
        <f>[1]councilvotesource!F13</f>
        <v>0</v>
      </c>
      <c r="F13" t="str">
        <f>[1]councilvotesource!G13</f>
        <v>Probably</v>
      </c>
      <c r="G13">
        <f>[1]councilvotesource!H13</f>
        <v>0</v>
      </c>
      <c r="H13" t="str">
        <f>[1]councilvotesource!I13</f>
        <v>No</v>
      </c>
      <c r="I13" t="str">
        <f>[1]councilvotesource!J13</f>
        <v>Yes</v>
      </c>
      <c r="J13">
        <f>[1]councilvotesource!K13</f>
        <v>0</v>
      </c>
      <c r="K13">
        <f>[1]councilvotesource!L13</f>
        <v>0</v>
      </c>
      <c r="L13">
        <f>[1]councilvotesource!M13</f>
        <v>0</v>
      </c>
      <c r="M13">
        <f>[1]councilvotesource!N13</f>
        <v>0</v>
      </c>
      <c r="N13">
        <f>[1]councilvotesource!O13</f>
        <v>0</v>
      </c>
      <c r="O13">
        <f>[1]councilvotesource!P13</f>
        <v>0</v>
      </c>
      <c r="P13">
        <f>[1]councilvotesource!Q13</f>
        <v>0</v>
      </c>
      <c r="Q13">
        <f>[1]councilvotesource!R13</f>
        <v>0</v>
      </c>
      <c r="R13">
        <f>[1]councilvotesource!S13</f>
        <v>0</v>
      </c>
      <c r="S13">
        <f>[1]councilvotesource!T13</f>
        <v>0</v>
      </c>
      <c r="T13">
        <f>[1]councilvotesource!U13</f>
        <v>0</v>
      </c>
      <c r="U13">
        <f>[1]councilvotesource!V13</f>
        <v>0</v>
      </c>
      <c r="V13">
        <f>[1]councilvotesource!W13</f>
        <v>0</v>
      </c>
      <c r="W13">
        <f>[1]councilvotesource!X13</f>
        <v>0</v>
      </c>
      <c r="X13">
        <f>[1]councilvotesource!Y13</f>
        <v>0</v>
      </c>
      <c r="Y13">
        <f>[1]councilvotesource!Z13</f>
        <v>0</v>
      </c>
      <c r="Z13">
        <f>[1]councilvotesource!AA13</f>
        <v>0</v>
      </c>
    </row>
    <row r="14" spans="1:26" x14ac:dyDescent="0.25">
      <c r="A14">
        <v>13</v>
      </c>
      <c r="B14" t="s">
        <v>17</v>
      </c>
      <c r="C14" t="str">
        <f>[1]councilvotesource!D14</f>
        <v>Yes</v>
      </c>
      <c r="D14">
        <f>[1]councilvotesource!E14</f>
        <v>0</v>
      </c>
      <c r="E14">
        <f>[1]councilvotesource!F14</f>
        <v>0</v>
      </c>
      <c r="F14" t="str">
        <f>[1]councilvotesource!G14</f>
        <v>Not Likely</v>
      </c>
      <c r="G14" t="str">
        <f>[1]councilvotesource!H14</f>
        <v>No</v>
      </c>
      <c r="H14" t="str">
        <f>[1]councilvotesource!I14</f>
        <v>Yes</v>
      </c>
      <c r="I14" t="str">
        <f>[1]councilvotesource!J14</f>
        <v>No</v>
      </c>
      <c r="J14">
        <f>[1]councilvotesource!K14</f>
        <v>0</v>
      </c>
      <c r="K14">
        <f>[1]councilvotesource!L14</f>
        <v>0</v>
      </c>
      <c r="L14">
        <f>[1]councilvotesource!M14</f>
        <v>0</v>
      </c>
      <c r="M14">
        <f>[1]councilvotesource!N14</f>
        <v>0</v>
      </c>
      <c r="N14">
        <f>[1]councilvotesource!O14</f>
        <v>0</v>
      </c>
      <c r="O14">
        <f>[1]councilvotesource!P14</f>
        <v>0</v>
      </c>
      <c r="P14">
        <f>[1]councilvotesource!Q14</f>
        <v>0</v>
      </c>
      <c r="Q14">
        <f>[1]councilvotesource!R14</f>
        <v>0</v>
      </c>
      <c r="R14">
        <f>[1]councilvotesource!S14</f>
        <v>0</v>
      </c>
      <c r="S14">
        <f>[1]councilvotesource!T14</f>
        <v>0</v>
      </c>
      <c r="T14">
        <f>[1]councilvotesource!U14</f>
        <v>0</v>
      </c>
      <c r="U14">
        <f>[1]councilvotesource!V14</f>
        <v>0</v>
      </c>
      <c r="V14">
        <f>[1]councilvotesource!W14</f>
        <v>0</v>
      </c>
      <c r="W14">
        <f>[1]councilvotesource!X14</f>
        <v>0</v>
      </c>
      <c r="X14">
        <f>[1]councilvotesource!Y14</f>
        <v>0</v>
      </c>
      <c r="Y14">
        <f>[1]councilvotesource!Z14</f>
        <v>0</v>
      </c>
      <c r="Z14">
        <f>[1]councilvotesource!AA14</f>
        <v>0</v>
      </c>
    </row>
    <row r="15" spans="1:26" x14ac:dyDescent="0.25">
      <c r="A15">
        <v>14</v>
      </c>
      <c r="B15" t="s">
        <v>18</v>
      </c>
      <c r="C15" t="str">
        <f>[1]councilvotesource!D15</f>
        <v>Yes</v>
      </c>
      <c r="D15">
        <f>[1]councilvotesource!E15</f>
        <v>0</v>
      </c>
      <c r="E15">
        <f>[1]councilvotesource!F15</f>
        <v>0</v>
      </c>
      <c r="F15" t="str">
        <f>[1]councilvotesource!G15</f>
        <v>Not Likely</v>
      </c>
      <c r="G15">
        <f>[1]councilvotesource!H15</f>
        <v>0</v>
      </c>
      <c r="H15" t="str">
        <f>[1]councilvotesource!I15</f>
        <v>Yes</v>
      </c>
      <c r="I15" t="str">
        <f>[1]councilvotesource!J15</f>
        <v>Yes</v>
      </c>
      <c r="J15">
        <f>[1]councilvotesource!K15</f>
        <v>0</v>
      </c>
      <c r="K15">
        <f>[1]councilvotesource!L15</f>
        <v>0</v>
      </c>
      <c r="L15">
        <f>[1]councilvotesource!M15</f>
        <v>0</v>
      </c>
      <c r="M15">
        <f>[1]councilvotesource!N15</f>
        <v>0</v>
      </c>
      <c r="N15">
        <f>[1]councilvotesource!O15</f>
        <v>0</v>
      </c>
      <c r="O15">
        <f>[1]councilvotesource!P15</f>
        <v>0</v>
      </c>
      <c r="P15">
        <f>[1]councilvotesource!Q15</f>
        <v>0</v>
      </c>
      <c r="Q15">
        <f>[1]councilvotesource!R15</f>
        <v>0</v>
      </c>
      <c r="R15">
        <f>[1]councilvotesource!S15</f>
        <v>0</v>
      </c>
      <c r="S15">
        <f>[1]councilvotesource!T15</f>
        <v>0</v>
      </c>
      <c r="T15">
        <f>[1]councilvotesource!U15</f>
        <v>0</v>
      </c>
      <c r="U15">
        <f>[1]councilvotesource!V15</f>
        <v>0</v>
      </c>
      <c r="V15">
        <f>[1]councilvotesource!W15</f>
        <v>0</v>
      </c>
      <c r="W15">
        <f>[1]councilvotesource!X15</f>
        <v>0</v>
      </c>
      <c r="X15">
        <f>[1]councilvotesource!Y15</f>
        <v>0</v>
      </c>
      <c r="Y15">
        <f>[1]councilvotesource!Z15</f>
        <v>0</v>
      </c>
      <c r="Z15">
        <f>[1]councilvotesource!AA15</f>
        <v>0</v>
      </c>
    </row>
    <row r="16" spans="1:26" x14ac:dyDescent="0.25">
      <c r="A16">
        <v>15</v>
      </c>
      <c r="B16" t="s">
        <v>19</v>
      </c>
      <c r="C16" t="str">
        <f>[1]councilvotesource!D16</f>
        <v>Yes</v>
      </c>
      <c r="D16">
        <f>[1]councilvotesource!E16</f>
        <v>0</v>
      </c>
      <c r="E16">
        <f>[1]councilvotesource!F16</f>
        <v>0</v>
      </c>
      <c r="F16" t="str">
        <f>[1]councilvotesource!G16</f>
        <v>No</v>
      </c>
      <c r="G16" t="str">
        <f>[1]councilvotesource!H16</f>
        <v>No</v>
      </c>
      <c r="H16" t="str">
        <f>[1]councilvotesource!I16</f>
        <v>Yes</v>
      </c>
      <c r="I16" t="str">
        <f>[1]councilvotesource!J16</f>
        <v>Yes</v>
      </c>
      <c r="J16">
        <f>[1]councilvotesource!K16</f>
        <v>0</v>
      </c>
      <c r="K16">
        <f>[1]councilvotesource!L16</f>
        <v>0</v>
      </c>
      <c r="L16">
        <f>[1]councilvotesource!M16</f>
        <v>0</v>
      </c>
      <c r="M16">
        <f>[1]councilvotesource!N16</f>
        <v>0</v>
      </c>
      <c r="N16">
        <f>[1]councilvotesource!O16</f>
        <v>0</v>
      </c>
      <c r="O16">
        <f>[1]councilvotesource!P16</f>
        <v>0</v>
      </c>
      <c r="P16">
        <f>[1]councilvotesource!Q16</f>
        <v>0</v>
      </c>
      <c r="Q16">
        <f>[1]councilvotesource!R16</f>
        <v>0</v>
      </c>
      <c r="R16">
        <f>[1]councilvotesource!S16</f>
        <v>0</v>
      </c>
      <c r="S16">
        <f>[1]councilvotesource!T16</f>
        <v>0</v>
      </c>
      <c r="T16">
        <f>[1]councilvotesource!U16</f>
        <v>0</v>
      </c>
      <c r="U16">
        <f>[1]councilvotesource!V16</f>
        <v>0</v>
      </c>
      <c r="V16">
        <f>[1]councilvotesource!W16</f>
        <v>0</v>
      </c>
      <c r="W16">
        <f>[1]councilvotesource!X16</f>
        <v>0</v>
      </c>
      <c r="X16">
        <f>[1]councilvotesource!Y16</f>
        <v>0</v>
      </c>
      <c r="Y16">
        <f>[1]councilvotesource!Z16</f>
        <v>0</v>
      </c>
      <c r="Z16">
        <f>[1]councilvotesource!AA16</f>
        <v>0</v>
      </c>
    </row>
    <row r="17" spans="1:26" x14ac:dyDescent="0.25">
      <c r="A17">
        <v>16</v>
      </c>
      <c r="B17" t="s">
        <v>20</v>
      </c>
      <c r="C17" t="str">
        <f>[1]councilvotesource!D17</f>
        <v>No Vote</v>
      </c>
      <c r="D17">
        <f>[1]councilvotesource!E17</f>
        <v>0</v>
      </c>
      <c r="E17">
        <f>[1]councilvotesource!F17</f>
        <v>0</v>
      </c>
      <c r="F17" t="str">
        <f>[1]councilvotesource!G17</f>
        <v>Maybe</v>
      </c>
      <c r="G17" t="str">
        <f>[1]councilvotesource!H17</f>
        <v>Yes</v>
      </c>
      <c r="H17" t="str">
        <f>[1]councilvotesource!I17</f>
        <v>Yes</v>
      </c>
      <c r="I17" t="str">
        <f>[1]councilvotesource!J17</f>
        <v>No Vote</v>
      </c>
      <c r="J17">
        <f>[1]councilvotesource!K17</f>
        <v>0</v>
      </c>
      <c r="K17">
        <f>[1]councilvotesource!L17</f>
        <v>0</v>
      </c>
      <c r="L17">
        <f>[1]councilvotesource!M17</f>
        <v>0</v>
      </c>
      <c r="M17">
        <f>[1]councilvotesource!N17</f>
        <v>0</v>
      </c>
      <c r="N17">
        <f>[1]councilvotesource!O17</f>
        <v>0</v>
      </c>
      <c r="O17">
        <f>[1]councilvotesource!P17</f>
        <v>0</v>
      </c>
      <c r="P17">
        <f>[1]councilvotesource!Q17</f>
        <v>0</v>
      </c>
      <c r="Q17">
        <f>[1]councilvotesource!R17</f>
        <v>0</v>
      </c>
      <c r="R17">
        <f>[1]councilvotesource!S17</f>
        <v>0</v>
      </c>
      <c r="S17">
        <f>[1]councilvotesource!T17</f>
        <v>0</v>
      </c>
      <c r="T17">
        <f>[1]councilvotesource!U17</f>
        <v>0</v>
      </c>
      <c r="U17">
        <f>[1]councilvotesource!V17</f>
        <v>0</v>
      </c>
      <c r="V17">
        <f>[1]councilvotesource!W17</f>
        <v>0</v>
      </c>
      <c r="W17">
        <f>[1]councilvotesource!X17</f>
        <v>0</v>
      </c>
      <c r="X17">
        <f>[1]councilvotesource!Y17</f>
        <v>0</v>
      </c>
      <c r="Y17">
        <f>[1]councilvotesource!Z17</f>
        <v>0</v>
      </c>
      <c r="Z17">
        <f>[1]councilvotesource!AA17</f>
        <v>0</v>
      </c>
    </row>
    <row r="18" spans="1:26" x14ac:dyDescent="0.25">
      <c r="A18">
        <v>17</v>
      </c>
      <c r="B18" t="s">
        <v>21</v>
      </c>
      <c r="C18" t="str">
        <f>[1]councilvotesource!D18</f>
        <v>No Vote</v>
      </c>
      <c r="D18">
        <f>[1]councilvotesource!E18</f>
        <v>0</v>
      </c>
      <c r="E18">
        <f>[1]councilvotesource!F18</f>
        <v>0</v>
      </c>
      <c r="F18" t="str">
        <f>[1]councilvotesource!G18</f>
        <v>No</v>
      </c>
      <c r="G18" t="str">
        <f>[1]councilvotesource!H18</f>
        <v>Yes</v>
      </c>
      <c r="H18" t="str">
        <f>[1]councilvotesource!I18</f>
        <v>Yes</v>
      </c>
      <c r="I18" t="str">
        <f>[1]councilvotesource!J18</f>
        <v>Yes</v>
      </c>
      <c r="J18">
        <f>[1]councilvotesource!K18</f>
        <v>0</v>
      </c>
      <c r="K18">
        <f>[1]councilvotesource!L18</f>
        <v>0</v>
      </c>
      <c r="L18">
        <f>[1]councilvotesource!M18</f>
        <v>0</v>
      </c>
      <c r="M18">
        <f>[1]councilvotesource!N18</f>
        <v>0</v>
      </c>
      <c r="N18">
        <f>[1]councilvotesource!O18</f>
        <v>0</v>
      </c>
      <c r="O18">
        <f>[1]councilvotesource!P18</f>
        <v>0</v>
      </c>
      <c r="P18">
        <f>[1]councilvotesource!Q18</f>
        <v>0</v>
      </c>
      <c r="Q18">
        <f>[1]councilvotesource!R18</f>
        <v>0</v>
      </c>
      <c r="R18">
        <f>[1]councilvotesource!S18</f>
        <v>0</v>
      </c>
      <c r="S18">
        <f>[1]councilvotesource!T18</f>
        <v>0</v>
      </c>
      <c r="T18">
        <f>[1]councilvotesource!U18</f>
        <v>0</v>
      </c>
      <c r="U18">
        <f>[1]councilvotesource!V18</f>
        <v>0</v>
      </c>
      <c r="V18">
        <f>[1]councilvotesource!W18</f>
        <v>0</v>
      </c>
      <c r="W18">
        <f>[1]councilvotesource!X18</f>
        <v>0</v>
      </c>
      <c r="X18">
        <f>[1]councilvotesource!Y18</f>
        <v>0</v>
      </c>
      <c r="Y18">
        <f>[1]councilvotesource!Z18</f>
        <v>0</v>
      </c>
      <c r="Z18">
        <f>[1]councilvotesource!AA18</f>
        <v>0</v>
      </c>
    </row>
    <row r="19" spans="1:26" x14ac:dyDescent="0.25">
      <c r="A19">
        <v>18</v>
      </c>
      <c r="B19" t="s">
        <v>22</v>
      </c>
      <c r="C19" t="str">
        <f>[1]councilvotesource!D19</f>
        <v>Yes</v>
      </c>
      <c r="D19">
        <f>[1]councilvotesource!E19</f>
        <v>0</v>
      </c>
      <c r="E19">
        <f>[1]councilvotesource!F19</f>
        <v>0</v>
      </c>
      <c r="F19" t="str">
        <f>[1]councilvotesource!G19</f>
        <v>Not Likely</v>
      </c>
      <c r="G19" t="str">
        <f>[1]councilvotesource!H19</f>
        <v>Yes</v>
      </c>
      <c r="H19" t="str">
        <f>[1]councilvotesource!I19</f>
        <v>Yes</v>
      </c>
      <c r="I19" t="str">
        <f>[1]councilvotesource!J19</f>
        <v>No</v>
      </c>
      <c r="J19">
        <f>[1]councilvotesource!K19</f>
        <v>0</v>
      </c>
      <c r="K19">
        <f>[1]councilvotesource!L19</f>
        <v>0</v>
      </c>
      <c r="L19">
        <f>[1]councilvotesource!M19</f>
        <v>0</v>
      </c>
      <c r="M19">
        <f>[1]councilvotesource!N19</f>
        <v>0</v>
      </c>
      <c r="N19">
        <f>[1]councilvotesource!O19</f>
        <v>0</v>
      </c>
      <c r="O19">
        <f>[1]councilvotesource!P19</f>
        <v>0</v>
      </c>
      <c r="P19">
        <f>[1]councilvotesource!Q19</f>
        <v>0</v>
      </c>
      <c r="Q19">
        <f>[1]councilvotesource!R19</f>
        <v>0</v>
      </c>
      <c r="R19">
        <f>[1]councilvotesource!S19</f>
        <v>0</v>
      </c>
      <c r="S19">
        <f>[1]councilvotesource!T19</f>
        <v>0</v>
      </c>
      <c r="T19">
        <f>[1]councilvotesource!U19</f>
        <v>0</v>
      </c>
      <c r="U19">
        <f>[1]councilvotesource!V19</f>
        <v>0</v>
      </c>
      <c r="V19">
        <f>[1]councilvotesource!W19</f>
        <v>0</v>
      </c>
      <c r="W19">
        <f>[1]councilvotesource!X19</f>
        <v>0</v>
      </c>
      <c r="X19">
        <f>[1]councilvotesource!Y19</f>
        <v>0</v>
      </c>
      <c r="Y19">
        <f>[1]councilvotesource!Z19</f>
        <v>0</v>
      </c>
      <c r="Z19">
        <f>[1]councilvotesource!AA19</f>
        <v>0</v>
      </c>
    </row>
    <row r="20" spans="1:26" x14ac:dyDescent="0.25">
      <c r="A20">
        <v>19</v>
      </c>
      <c r="B20" t="s">
        <v>23</v>
      </c>
      <c r="C20" t="str">
        <f>[1]councilvotesource!D20</f>
        <v>Yes</v>
      </c>
      <c r="D20">
        <f>[1]councilvotesource!E20</f>
        <v>0</v>
      </c>
      <c r="E20">
        <f>[1]councilvotesource!F20</f>
        <v>0</v>
      </c>
      <c r="F20" t="str">
        <f>[1]councilvotesource!G20</f>
        <v>Not Likely</v>
      </c>
      <c r="G20" t="str">
        <f>[1]councilvotesource!H20</f>
        <v>No</v>
      </c>
      <c r="H20" t="str">
        <f>[1]councilvotesource!I20</f>
        <v>Yes</v>
      </c>
      <c r="I20" t="str">
        <f>[1]councilvotesource!J20</f>
        <v>No</v>
      </c>
      <c r="J20">
        <f>[1]councilvotesource!K20</f>
        <v>0</v>
      </c>
      <c r="K20">
        <f>[1]councilvotesource!L20</f>
        <v>0</v>
      </c>
      <c r="L20">
        <f>[1]councilvotesource!M20</f>
        <v>0</v>
      </c>
      <c r="M20">
        <f>[1]councilvotesource!N20</f>
        <v>0</v>
      </c>
      <c r="N20">
        <f>[1]councilvotesource!O20</f>
        <v>0</v>
      </c>
      <c r="O20">
        <f>[1]councilvotesource!P20</f>
        <v>0</v>
      </c>
      <c r="P20">
        <f>[1]councilvotesource!Q20</f>
        <v>0</v>
      </c>
      <c r="Q20">
        <f>[1]councilvotesource!R20</f>
        <v>0</v>
      </c>
      <c r="R20">
        <f>[1]councilvotesource!S20</f>
        <v>0</v>
      </c>
      <c r="S20">
        <f>[1]councilvotesource!T20</f>
        <v>0</v>
      </c>
      <c r="T20">
        <f>[1]councilvotesource!U20</f>
        <v>0</v>
      </c>
      <c r="U20">
        <f>[1]councilvotesource!V20</f>
        <v>0</v>
      </c>
      <c r="V20">
        <f>[1]councilvotesource!W20</f>
        <v>0</v>
      </c>
      <c r="W20">
        <f>[1]councilvotesource!X20</f>
        <v>0</v>
      </c>
      <c r="X20">
        <f>[1]councilvotesource!Y20</f>
        <v>0</v>
      </c>
      <c r="Y20">
        <f>[1]councilvotesource!Z20</f>
        <v>0</v>
      </c>
      <c r="Z20">
        <f>[1]councilvotesource!AA20</f>
        <v>0</v>
      </c>
    </row>
    <row r="21" spans="1:26" x14ac:dyDescent="0.25">
      <c r="A21">
        <v>20</v>
      </c>
      <c r="B21" t="s">
        <v>24</v>
      </c>
      <c r="C21" t="str">
        <f>[1]councilvotesource!D21</f>
        <v>Yes</v>
      </c>
      <c r="D21">
        <f>[1]councilvotesource!E21</f>
        <v>0</v>
      </c>
      <c r="E21">
        <f>[1]councilvotesource!F21</f>
        <v>0</v>
      </c>
      <c r="F21" t="str">
        <f>[1]councilvotesource!G21</f>
        <v>Probably</v>
      </c>
      <c r="G21">
        <f>[1]councilvotesource!H21</f>
        <v>0</v>
      </c>
      <c r="H21" t="str">
        <f>[1]councilvotesource!I21</f>
        <v>No</v>
      </c>
      <c r="I21" t="str">
        <f>[1]councilvotesource!J21</f>
        <v>Yes</v>
      </c>
      <c r="J21">
        <f>[1]councilvotesource!K21</f>
        <v>0</v>
      </c>
      <c r="K21">
        <f>[1]councilvotesource!L21</f>
        <v>0</v>
      </c>
      <c r="L21">
        <f>[1]councilvotesource!M21</f>
        <v>0</v>
      </c>
      <c r="M21">
        <f>[1]councilvotesource!N21</f>
        <v>0</v>
      </c>
      <c r="N21">
        <f>[1]councilvotesource!O21</f>
        <v>0</v>
      </c>
      <c r="O21">
        <f>[1]councilvotesource!P21</f>
        <v>0</v>
      </c>
      <c r="P21">
        <f>[1]councilvotesource!Q21</f>
        <v>0</v>
      </c>
      <c r="Q21">
        <f>[1]councilvotesource!R21</f>
        <v>0</v>
      </c>
      <c r="R21">
        <f>[1]councilvotesource!S21</f>
        <v>0</v>
      </c>
      <c r="S21">
        <f>[1]councilvotesource!T21</f>
        <v>0</v>
      </c>
      <c r="T21">
        <f>[1]councilvotesource!U21</f>
        <v>0</v>
      </c>
      <c r="U21">
        <f>[1]councilvotesource!V21</f>
        <v>0</v>
      </c>
      <c r="V21">
        <f>[1]councilvotesource!W21</f>
        <v>0</v>
      </c>
      <c r="W21">
        <f>[1]councilvotesource!X21</f>
        <v>0</v>
      </c>
      <c r="X21">
        <f>[1]councilvotesource!Y21</f>
        <v>0</v>
      </c>
      <c r="Y21">
        <f>[1]councilvotesource!Z21</f>
        <v>0</v>
      </c>
      <c r="Z21">
        <f>[1]councilvotesource!AA21</f>
        <v>0</v>
      </c>
    </row>
    <row r="22" spans="1:26" x14ac:dyDescent="0.25">
      <c r="A22">
        <v>21</v>
      </c>
      <c r="B22" t="s">
        <v>25</v>
      </c>
      <c r="C22" t="str">
        <f>[1]councilvotesource!D22</f>
        <v>No Vote</v>
      </c>
      <c r="D22">
        <f>[1]councilvotesource!E22</f>
        <v>0</v>
      </c>
      <c r="E22">
        <f>[1]councilvotesource!F22</f>
        <v>0</v>
      </c>
      <c r="F22" t="str">
        <f>[1]councilvotesource!G22</f>
        <v>Not Likely</v>
      </c>
      <c r="G22">
        <f>[1]councilvotesource!H22</f>
        <v>0</v>
      </c>
      <c r="H22" t="str">
        <f>[1]councilvotesource!I22</f>
        <v>Yes</v>
      </c>
      <c r="I22" t="str">
        <f>[1]councilvotesource!J22</f>
        <v>No Vote</v>
      </c>
      <c r="J22">
        <f>[1]councilvotesource!K22</f>
        <v>0</v>
      </c>
      <c r="K22">
        <f>[1]councilvotesource!L22</f>
        <v>0</v>
      </c>
      <c r="L22">
        <f>[1]councilvotesource!M22</f>
        <v>0</v>
      </c>
      <c r="M22">
        <f>[1]councilvotesource!N22</f>
        <v>0</v>
      </c>
      <c r="N22">
        <f>[1]councilvotesource!O22</f>
        <v>0</v>
      </c>
      <c r="O22">
        <f>[1]councilvotesource!P22</f>
        <v>0</v>
      </c>
      <c r="P22">
        <f>[1]councilvotesource!Q22</f>
        <v>0</v>
      </c>
      <c r="Q22">
        <f>[1]councilvotesource!R22</f>
        <v>0</v>
      </c>
      <c r="R22">
        <f>[1]councilvotesource!S22</f>
        <v>0</v>
      </c>
      <c r="S22">
        <f>[1]councilvotesource!T22</f>
        <v>0</v>
      </c>
      <c r="T22">
        <f>[1]councilvotesource!U22</f>
        <v>0</v>
      </c>
      <c r="U22">
        <f>[1]councilvotesource!V22</f>
        <v>0</v>
      </c>
      <c r="V22">
        <f>[1]councilvotesource!W22</f>
        <v>0</v>
      </c>
      <c r="W22">
        <f>[1]councilvotesource!X22</f>
        <v>0</v>
      </c>
      <c r="X22">
        <f>[1]councilvotesource!Y22</f>
        <v>0</v>
      </c>
      <c r="Y22">
        <f>[1]councilvotesource!Z22</f>
        <v>0</v>
      </c>
      <c r="Z22">
        <f>[1]councilvotesource!AA22</f>
        <v>0</v>
      </c>
    </row>
    <row r="23" spans="1:26" x14ac:dyDescent="0.25">
      <c r="A23">
        <v>22</v>
      </c>
      <c r="B23" t="s">
        <v>26</v>
      </c>
      <c r="C23" t="str">
        <f>[1]councilvotesource!D23</f>
        <v>No Vote</v>
      </c>
      <c r="D23">
        <f>[1]councilvotesource!E23</f>
        <v>0</v>
      </c>
      <c r="E23">
        <f>[1]councilvotesource!F23</f>
        <v>0</v>
      </c>
      <c r="F23" t="str">
        <f>[1]councilvotesource!G23</f>
        <v>Yes</v>
      </c>
      <c r="G23" t="str">
        <f>[1]councilvotesource!H23</f>
        <v>Yes</v>
      </c>
      <c r="H23" t="str">
        <f>[1]councilvotesource!I23</f>
        <v>No</v>
      </c>
      <c r="I23" t="str">
        <f>[1]councilvotesource!J23</f>
        <v>Yes</v>
      </c>
      <c r="J23">
        <f>[1]councilvotesource!K23</f>
        <v>0</v>
      </c>
      <c r="K23">
        <f>[1]councilvotesource!L23</f>
        <v>0</v>
      </c>
      <c r="L23">
        <f>[1]councilvotesource!M23</f>
        <v>0</v>
      </c>
      <c r="M23">
        <f>[1]councilvotesource!N23</f>
        <v>0</v>
      </c>
      <c r="N23">
        <f>[1]councilvotesource!O23</f>
        <v>0</v>
      </c>
      <c r="O23">
        <f>[1]councilvotesource!P23</f>
        <v>0</v>
      </c>
      <c r="P23">
        <f>[1]councilvotesource!Q23</f>
        <v>0</v>
      </c>
      <c r="Q23">
        <f>[1]councilvotesource!R23</f>
        <v>0</v>
      </c>
      <c r="R23">
        <f>[1]councilvotesource!S23</f>
        <v>0</v>
      </c>
      <c r="S23">
        <f>[1]councilvotesource!T23</f>
        <v>0</v>
      </c>
      <c r="T23">
        <f>[1]councilvotesource!U23</f>
        <v>0</v>
      </c>
      <c r="U23">
        <f>[1]councilvotesource!V23</f>
        <v>0</v>
      </c>
      <c r="V23">
        <f>[1]councilvotesource!W23</f>
        <v>0</v>
      </c>
      <c r="W23">
        <f>[1]councilvotesource!X23</f>
        <v>0</v>
      </c>
      <c r="X23">
        <f>[1]councilvotesource!Y23</f>
        <v>0</v>
      </c>
      <c r="Y23">
        <f>[1]councilvotesource!Z23</f>
        <v>0</v>
      </c>
      <c r="Z23">
        <f>[1]councilvotesource!AA23</f>
        <v>0</v>
      </c>
    </row>
    <row r="24" spans="1:26" x14ac:dyDescent="0.25">
      <c r="A24">
        <v>23</v>
      </c>
      <c r="B24" t="s">
        <v>27</v>
      </c>
      <c r="C24" t="str">
        <f>[1]councilvotesource!D24</f>
        <v>Yes</v>
      </c>
      <c r="D24">
        <f>[1]councilvotesource!E24</f>
        <v>0</v>
      </c>
      <c r="E24">
        <f>[1]councilvotesource!F24</f>
        <v>0</v>
      </c>
      <c r="F24" t="str">
        <f>[1]councilvotesource!G24</f>
        <v>Not Likely</v>
      </c>
      <c r="G24" t="str">
        <f>[1]councilvotesource!H24</f>
        <v>No</v>
      </c>
      <c r="H24" t="str">
        <f>[1]councilvotesource!I24</f>
        <v>Yes</v>
      </c>
      <c r="I24" t="str">
        <f>[1]councilvotesource!J24</f>
        <v>No</v>
      </c>
      <c r="J24">
        <f>[1]councilvotesource!K24</f>
        <v>0</v>
      </c>
      <c r="K24">
        <f>[1]councilvotesource!L24</f>
        <v>0</v>
      </c>
      <c r="L24">
        <f>[1]councilvotesource!M24</f>
        <v>0</v>
      </c>
      <c r="M24">
        <f>[1]councilvotesource!N24</f>
        <v>0</v>
      </c>
      <c r="N24">
        <f>[1]councilvotesource!O24</f>
        <v>0</v>
      </c>
      <c r="O24">
        <f>[1]councilvotesource!P24</f>
        <v>0</v>
      </c>
      <c r="P24">
        <f>[1]councilvotesource!Q24</f>
        <v>0</v>
      </c>
      <c r="Q24">
        <f>[1]councilvotesource!R24</f>
        <v>0</v>
      </c>
      <c r="R24">
        <f>[1]councilvotesource!S24</f>
        <v>0</v>
      </c>
      <c r="S24">
        <f>[1]councilvotesource!T24</f>
        <v>0</v>
      </c>
      <c r="T24">
        <f>[1]councilvotesource!U24</f>
        <v>0</v>
      </c>
      <c r="U24">
        <f>[1]councilvotesource!V24</f>
        <v>0</v>
      </c>
      <c r="V24">
        <f>[1]councilvotesource!W24</f>
        <v>0</v>
      </c>
      <c r="W24">
        <f>[1]councilvotesource!X24</f>
        <v>0</v>
      </c>
      <c r="X24">
        <f>[1]councilvotesource!Y24</f>
        <v>0</v>
      </c>
      <c r="Y24">
        <f>[1]councilvotesource!Z24</f>
        <v>0</v>
      </c>
      <c r="Z24">
        <f>[1]councilvotesource!AA24</f>
        <v>0</v>
      </c>
    </row>
    <row r="25" spans="1:26" x14ac:dyDescent="0.25">
      <c r="A25">
        <v>24</v>
      </c>
      <c r="B25" t="s">
        <v>28</v>
      </c>
      <c r="C25" t="str">
        <f>[1]councilvotesource!D25</f>
        <v>No Vote</v>
      </c>
      <c r="D25">
        <f>[1]councilvotesource!E25</f>
        <v>0</v>
      </c>
      <c r="E25">
        <f>[1]councilvotesource!F25</f>
        <v>0</v>
      </c>
      <c r="F25" t="str">
        <f>[1]councilvotesource!G25</f>
        <v>Maybe</v>
      </c>
      <c r="G25" t="str">
        <f>[1]councilvotesource!H25</f>
        <v>Yes</v>
      </c>
      <c r="H25" t="str">
        <f>[1]councilvotesource!I25</f>
        <v>Yes</v>
      </c>
      <c r="I25" t="str">
        <f>[1]councilvotesource!J25</f>
        <v>No</v>
      </c>
      <c r="J25">
        <f>[1]councilvotesource!K25</f>
        <v>0</v>
      </c>
      <c r="K25">
        <f>[1]councilvotesource!L25</f>
        <v>0</v>
      </c>
      <c r="L25">
        <f>[1]councilvotesource!M25</f>
        <v>0</v>
      </c>
      <c r="M25">
        <f>[1]councilvotesource!N25</f>
        <v>0</v>
      </c>
      <c r="N25">
        <f>[1]councilvotesource!O25</f>
        <v>0</v>
      </c>
      <c r="O25">
        <f>[1]councilvotesource!P25</f>
        <v>0</v>
      </c>
      <c r="P25">
        <f>[1]councilvotesource!Q25</f>
        <v>0</v>
      </c>
      <c r="Q25">
        <f>[1]councilvotesource!R25</f>
        <v>0</v>
      </c>
      <c r="R25">
        <f>[1]councilvotesource!S25</f>
        <v>0</v>
      </c>
      <c r="S25">
        <f>[1]councilvotesource!T25</f>
        <v>0</v>
      </c>
      <c r="T25">
        <f>[1]councilvotesource!U25</f>
        <v>0</v>
      </c>
      <c r="U25">
        <f>[1]councilvotesource!V25</f>
        <v>0</v>
      </c>
      <c r="V25">
        <f>[1]councilvotesource!W25</f>
        <v>0</v>
      </c>
      <c r="W25">
        <f>[1]councilvotesource!X25</f>
        <v>0</v>
      </c>
      <c r="X25">
        <f>[1]councilvotesource!Y25</f>
        <v>0</v>
      </c>
      <c r="Y25">
        <f>[1]councilvotesource!Z25</f>
        <v>0</v>
      </c>
      <c r="Z25">
        <f>[1]councilvotesource!AA25</f>
        <v>0</v>
      </c>
    </row>
    <row r="26" spans="1:26" x14ac:dyDescent="0.25">
      <c r="A26">
        <v>25</v>
      </c>
      <c r="B26" t="s">
        <v>29</v>
      </c>
      <c r="C26" t="str">
        <f>[1]councilvotesource!D26</f>
        <v>Yes</v>
      </c>
      <c r="D26">
        <f>[1]councilvotesource!E26</f>
        <v>0</v>
      </c>
      <c r="E26" t="str">
        <f>[1]councilvotesource!F26</f>
        <v>Yes</v>
      </c>
      <c r="F26" t="str">
        <f>[1]councilvotesource!G26</f>
        <v>Yes</v>
      </c>
      <c r="G26" t="str">
        <f>[1]councilvotesource!H26</f>
        <v>Yes</v>
      </c>
      <c r="H26" t="str">
        <f>[1]councilvotesource!I26</f>
        <v>No</v>
      </c>
      <c r="I26" t="str">
        <f>[1]councilvotesource!J26</f>
        <v>Yes</v>
      </c>
      <c r="J26">
        <f>[1]councilvotesource!K26</f>
        <v>0</v>
      </c>
      <c r="K26">
        <f>[1]councilvotesource!L26</f>
        <v>0</v>
      </c>
      <c r="L26">
        <f>[1]councilvotesource!M26</f>
        <v>0</v>
      </c>
      <c r="M26">
        <f>[1]councilvotesource!N26</f>
        <v>0</v>
      </c>
      <c r="N26">
        <f>[1]councilvotesource!O26</f>
        <v>0</v>
      </c>
      <c r="O26">
        <f>[1]councilvotesource!P26</f>
        <v>0</v>
      </c>
      <c r="P26">
        <f>[1]councilvotesource!Q26</f>
        <v>0</v>
      </c>
      <c r="Q26">
        <f>[1]councilvotesource!R26</f>
        <v>0</v>
      </c>
      <c r="R26">
        <f>[1]councilvotesource!S26</f>
        <v>0</v>
      </c>
      <c r="S26">
        <f>[1]councilvotesource!T26</f>
        <v>0</v>
      </c>
      <c r="T26">
        <f>[1]councilvotesource!U26</f>
        <v>0</v>
      </c>
      <c r="U26">
        <f>[1]councilvotesource!V26</f>
        <v>0</v>
      </c>
      <c r="V26">
        <f>[1]councilvotesource!W26</f>
        <v>0</v>
      </c>
      <c r="W26">
        <f>[1]councilvotesource!X26</f>
        <v>0</v>
      </c>
      <c r="X26">
        <f>[1]councilvotesource!Y26</f>
        <v>0</v>
      </c>
      <c r="Y26">
        <f>[1]councilvotesource!Z26</f>
        <v>0</v>
      </c>
      <c r="Z26">
        <f>[1]councilvotesource!AA26</f>
        <v>0</v>
      </c>
    </row>
    <row r="27" spans="1:26" x14ac:dyDescent="0.25">
      <c r="A27">
        <v>26</v>
      </c>
      <c r="B27" t="s">
        <v>30</v>
      </c>
      <c r="C27" t="str">
        <f>[1]councilvotesource!D27</f>
        <v>Yes</v>
      </c>
      <c r="D27">
        <f>[1]councilvotesource!E27</f>
        <v>0</v>
      </c>
      <c r="E27">
        <f>[1]councilvotesource!F27</f>
        <v>0</v>
      </c>
      <c r="F27" t="str">
        <f>[1]councilvotesource!G27</f>
        <v>Probably</v>
      </c>
      <c r="G27">
        <f>[1]councilvotesource!H27</f>
        <v>0</v>
      </c>
      <c r="H27" t="str">
        <f>[1]councilvotesource!I27</f>
        <v>No</v>
      </c>
      <c r="I27" t="str">
        <f>[1]councilvotesource!J27</f>
        <v>No Vote</v>
      </c>
      <c r="J27">
        <f>[1]councilvotesource!K27</f>
        <v>0</v>
      </c>
      <c r="K27">
        <f>[1]councilvotesource!L27</f>
        <v>0</v>
      </c>
      <c r="L27">
        <f>[1]councilvotesource!M27</f>
        <v>0</v>
      </c>
      <c r="M27">
        <f>[1]councilvotesource!N27</f>
        <v>0</v>
      </c>
      <c r="N27">
        <f>[1]councilvotesource!O27</f>
        <v>0</v>
      </c>
      <c r="O27">
        <f>[1]councilvotesource!P27</f>
        <v>0</v>
      </c>
      <c r="P27">
        <f>[1]councilvotesource!Q27</f>
        <v>0</v>
      </c>
      <c r="Q27">
        <f>[1]councilvotesource!R27</f>
        <v>0</v>
      </c>
      <c r="R27">
        <f>[1]councilvotesource!S27</f>
        <v>0</v>
      </c>
      <c r="S27">
        <f>[1]councilvotesource!T27</f>
        <v>0</v>
      </c>
      <c r="T27">
        <f>[1]councilvotesource!U27</f>
        <v>0</v>
      </c>
      <c r="U27">
        <f>[1]councilvotesource!V27</f>
        <v>0</v>
      </c>
      <c r="V27">
        <f>[1]councilvotesource!W27</f>
        <v>0</v>
      </c>
      <c r="W27">
        <f>[1]councilvotesource!X27</f>
        <v>0</v>
      </c>
      <c r="X27">
        <f>[1]councilvotesource!Y27</f>
        <v>0</v>
      </c>
      <c r="Y27">
        <f>[1]councilvotesource!Z27</f>
        <v>0</v>
      </c>
      <c r="Z27">
        <f>[1]councilvotesource!AA27</f>
        <v>0</v>
      </c>
    </row>
    <row r="28" spans="1:26" x14ac:dyDescent="0.25">
      <c r="A28">
        <v>27</v>
      </c>
      <c r="B28" t="s">
        <v>31</v>
      </c>
      <c r="C28" t="str">
        <f>[1]councilvotesource!D28</f>
        <v>No Vote</v>
      </c>
      <c r="D28">
        <f>[1]councilvotesource!E28</f>
        <v>0</v>
      </c>
      <c r="E28">
        <f>[1]councilvotesource!F28</f>
        <v>0</v>
      </c>
      <c r="F28" t="str">
        <f>[1]councilvotesource!G28</f>
        <v>Maybe</v>
      </c>
      <c r="G28" t="str">
        <f>[1]councilvotesource!H28</f>
        <v>Yes</v>
      </c>
      <c r="H28" t="str">
        <f>[1]councilvotesource!I28</f>
        <v>No Vote</v>
      </c>
      <c r="I28" t="str">
        <f>[1]councilvotesource!J28</f>
        <v>No Vote</v>
      </c>
      <c r="J28">
        <f>[1]councilvotesource!K28</f>
        <v>0</v>
      </c>
      <c r="K28">
        <f>[1]councilvotesource!L28</f>
        <v>0</v>
      </c>
      <c r="L28">
        <f>[1]councilvotesource!M28</f>
        <v>0</v>
      </c>
      <c r="M28">
        <f>[1]councilvotesource!N28</f>
        <v>0</v>
      </c>
      <c r="N28">
        <f>[1]councilvotesource!O28</f>
        <v>0</v>
      </c>
      <c r="O28">
        <f>[1]councilvotesource!P28</f>
        <v>0</v>
      </c>
      <c r="P28">
        <f>[1]councilvotesource!Q28</f>
        <v>0</v>
      </c>
      <c r="Q28">
        <f>[1]councilvotesource!R28</f>
        <v>0</v>
      </c>
      <c r="R28">
        <f>[1]councilvotesource!S28</f>
        <v>0</v>
      </c>
      <c r="S28">
        <f>[1]councilvotesource!T28</f>
        <v>0</v>
      </c>
      <c r="T28">
        <f>[1]councilvotesource!U28</f>
        <v>0</v>
      </c>
      <c r="U28">
        <f>[1]councilvotesource!V28</f>
        <v>0</v>
      </c>
      <c r="V28">
        <f>[1]councilvotesource!W28</f>
        <v>0</v>
      </c>
      <c r="W28">
        <f>[1]councilvotesource!X28</f>
        <v>0</v>
      </c>
      <c r="X28">
        <f>[1]councilvotesource!Y28</f>
        <v>0</v>
      </c>
      <c r="Y28">
        <f>[1]councilvotesource!Z28</f>
        <v>0</v>
      </c>
      <c r="Z28">
        <f>[1]councilvotesource!AA28</f>
        <v>0</v>
      </c>
    </row>
    <row r="29" spans="1:26" x14ac:dyDescent="0.25">
      <c r="A29">
        <v>28</v>
      </c>
      <c r="B29" t="s">
        <v>32</v>
      </c>
      <c r="C29" t="str">
        <f>[1]councilvotesource!D29</f>
        <v>No</v>
      </c>
      <c r="D29">
        <f>[1]councilvotesource!E29</f>
        <v>0</v>
      </c>
      <c r="E29">
        <f>[1]councilvotesource!F29</f>
        <v>0</v>
      </c>
      <c r="F29" t="str">
        <f>[1]councilvotesource!G29</f>
        <v>No</v>
      </c>
      <c r="G29" t="str">
        <f>[1]councilvotesource!H29</f>
        <v>Yes</v>
      </c>
      <c r="H29" t="str">
        <f>[1]councilvotesource!I29</f>
        <v>No</v>
      </c>
      <c r="I29" t="str">
        <f>[1]councilvotesource!J29</f>
        <v>Yes</v>
      </c>
      <c r="J29">
        <f>[1]councilvotesource!K29</f>
        <v>0</v>
      </c>
      <c r="K29">
        <f>[1]councilvotesource!L29</f>
        <v>0</v>
      </c>
      <c r="L29">
        <f>[1]councilvotesource!M29</f>
        <v>0</v>
      </c>
      <c r="M29">
        <f>[1]councilvotesource!N29</f>
        <v>0</v>
      </c>
      <c r="N29">
        <f>[1]councilvotesource!O29</f>
        <v>0</v>
      </c>
      <c r="O29">
        <f>[1]councilvotesource!P29</f>
        <v>0</v>
      </c>
      <c r="P29">
        <f>[1]councilvotesource!Q29</f>
        <v>0</v>
      </c>
      <c r="Q29">
        <f>[1]councilvotesource!R29</f>
        <v>0</v>
      </c>
      <c r="R29">
        <f>[1]councilvotesource!S29</f>
        <v>0</v>
      </c>
      <c r="S29">
        <f>[1]councilvotesource!T29</f>
        <v>0</v>
      </c>
      <c r="T29">
        <f>[1]councilvotesource!U29</f>
        <v>0</v>
      </c>
      <c r="U29">
        <f>[1]councilvotesource!V29</f>
        <v>0</v>
      </c>
      <c r="V29">
        <f>[1]councilvotesource!W29</f>
        <v>0</v>
      </c>
      <c r="W29">
        <f>[1]councilvotesource!X29</f>
        <v>0</v>
      </c>
      <c r="X29">
        <f>[1]councilvotesource!Y29</f>
        <v>0</v>
      </c>
      <c r="Y29">
        <f>[1]councilvotesource!Z29</f>
        <v>0</v>
      </c>
      <c r="Z29">
        <f>[1]councilvotesource!AA29</f>
        <v>0</v>
      </c>
    </row>
    <row r="30" spans="1:26" x14ac:dyDescent="0.25">
      <c r="A30">
        <v>29</v>
      </c>
      <c r="B30" t="s">
        <v>33</v>
      </c>
      <c r="C30" t="str">
        <f>[1]councilvotesource!D30</f>
        <v>No</v>
      </c>
      <c r="D30">
        <f>[1]councilvotesource!E30</f>
        <v>0</v>
      </c>
      <c r="E30">
        <f>[1]councilvotesource!F30</f>
        <v>0</v>
      </c>
      <c r="F30" t="str">
        <f>[1]councilvotesource!G30</f>
        <v>Not Likely</v>
      </c>
      <c r="G30" t="str">
        <f>[1]councilvotesource!H30</f>
        <v>Yes</v>
      </c>
      <c r="H30" t="str">
        <f>[1]councilvotesource!I30</f>
        <v>Yes</v>
      </c>
      <c r="I30" t="str">
        <f>[1]councilvotesource!J30</f>
        <v>No</v>
      </c>
      <c r="J30">
        <f>[1]councilvotesource!K30</f>
        <v>0</v>
      </c>
      <c r="K30">
        <f>[1]councilvotesource!L30</f>
        <v>0</v>
      </c>
      <c r="L30">
        <f>[1]councilvotesource!M30</f>
        <v>0</v>
      </c>
      <c r="M30">
        <f>[1]councilvotesource!N30</f>
        <v>0</v>
      </c>
      <c r="N30">
        <f>[1]councilvotesource!O30</f>
        <v>0</v>
      </c>
      <c r="O30">
        <f>[1]councilvotesource!P30</f>
        <v>0</v>
      </c>
      <c r="P30">
        <f>[1]councilvotesource!Q30</f>
        <v>0</v>
      </c>
      <c r="Q30">
        <f>[1]councilvotesource!R30</f>
        <v>0</v>
      </c>
      <c r="R30">
        <f>[1]councilvotesource!S30</f>
        <v>0</v>
      </c>
      <c r="S30">
        <f>[1]councilvotesource!T30</f>
        <v>0</v>
      </c>
      <c r="T30">
        <f>[1]councilvotesource!U30</f>
        <v>0</v>
      </c>
      <c r="U30">
        <f>[1]councilvotesource!V30</f>
        <v>0</v>
      </c>
      <c r="V30">
        <f>[1]councilvotesource!W30</f>
        <v>0</v>
      </c>
      <c r="W30">
        <f>[1]councilvotesource!X30</f>
        <v>0</v>
      </c>
      <c r="X30">
        <f>[1]councilvotesource!Y30</f>
        <v>0</v>
      </c>
      <c r="Y30">
        <f>[1]councilvotesource!Z30</f>
        <v>0</v>
      </c>
      <c r="Z30">
        <f>[1]councilvotesource!AA30</f>
        <v>0</v>
      </c>
    </row>
    <row r="31" spans="1:26" x14ac:dyDescent="0.25">
      <c r="A31">
        <v>30</v>
      </c>
      <c r="B31" t="s">
        <v>34</v>
      </c>
      <c r="C31" t="str">
        <f>[1]councilvotesource!D31</f>
        <v>Yes</v>
      </c>
      <c r="D31">
        <f>[1]councilvotesource!E31</f>
        <v>0</v>
      </c>
      <c r="E31" t="str">
        <f>[1]councilvotesource!F31</f>
        <v>Yes</v>
      </c>
      <c r="F31" t="str">
        <f>[1]councilvotesource!G31</f>
        <v>Yes</v>
      </c>
      <c r="G31">
        <f>[1]councilvotesource!H31</f>
        <v>0</v>
      </c>
      <c r="H31" t="str">
        <f>[1]councilvotesource!I31</f>
        <v>Yes</v>
      </c>
      <c r="I31" t="str">
        <f>[1]councilvotesource!J31</f>
        <v>Yes</v>
      </c>
      <c r="J31">
        <f>[1]councilvotesource!K31</f>
        <v>0</v>
      </c>
      <c r="K31">
        <f>[1]councilvotesource!L31</f>
        <v>0</v>
      </c>
      <c r="L31">
        <f>[1]councilvotesource!M31</f>
        <v>0</v>
      </c>
      <c r="M31">
        <f>[1]councilvotesource!N31</f>
        <v>0</v>
      </c>
      <c r="N31">
        <f>[1]councilvotesource!O31</f>
        <v>0</v>
      </c>
      <c r="O31">
        <f>[1]councilvotesource!P31</f>
        <v>0</v>
      </c>
      <c r="P31">
        <f>[1]councilvotesource!Q31</f>
        <v>0</v>
      </c>
      <c r="Q31">
        <f>[1]councilvotesource!R31</f>
        <v>0</v>
      </c>
      <c r="R31">
        <f>[1]councilvotesource!S31</f>
        <v>0</v>
      </c>
      <c r="S31">
        <f>[1]councilvotesource!T31</f>
        <v>0</v>
      </c>
      <c r="T31">
        <f>[1]councilvotesource!U31</f>
        <v>0</v>
      </c>
      <c r="U31">
        <f>[1]councilvotesource!V31</f>
        <v>0</v>
      </c>
      <c r="V31">
        <f>[1]councilvotesource!W31</f>
        <v>0</v>
      </c>
      <c r="W31">
        <f>[1]councilvotesource!X31</f>
        <v>0</v>
      </c>
      <c r="X31">
        <f>[1]councilvotesource!Y31</f>
        <v>0</v>
      </c>
      <c r="Y31">
        <f>[1]councilvotesource!Z31</f>
        <v>0</v>
      </c>
      <c r="Z31">
        <f>[1]councilvotesource!AA31</f>
        <v>0</v>
      </c>
    </row>
    <row r="32" spans="1:26" x14ac:dyDescent="0.25">
      <c r="A32">
        <v>31</v>
      </c>
      <c r="B32" t="s">
        <v>35</v>
      </c>
      <c r="C32" t="str">
        <f>[1]councilvotesource!D32</f>
        <v>Yes</v>
      </c>
      <c r="D32">
        <f>[1]councilvotesource!E32</f>
        <v>0</v>
      </c>
      <c r="E32">
        <f>[1]councilvotesource!F32</f>
        <v>0</v>
      </c>
      <c r="F32" t="str">
        <f>[1]councilvotesource!G32</f>
        <v>Maybe</v>
      </c>
      <c r="G32" t="str">
        <f>[1]councilvotesource!H32</f>
        <v>Yes</v>
      </c>
      <c r="H32" t="str">
        <f>[1]councilvotesource!I32</f>
        <v>Yes</v>
      </c>
      <c r="I32" t="str">
        <f>[1]councilvotesource!J32</f>
        <v>Yes</v>
      </c>
      <c r="J32">
        <f>[1]councilvotesource!K32</f>
        <v>0</v>
      </c>
      <c r="K32">
        <f>[1]councilvotesource!L32</f>
        <v>0</v>
      </c>
      <c r="L32">
        <f>[1]councilvotesource!M32</f>
        <v>0</v>
      </c>
      <c r="M32">
        <f>[1]councilvotesource!N32</f>
        <v>0</v>
      </c>
      <c r="N32">
        <f>[1]councilvotesource!O32</f>
        <v>0</v>
      </c>
      <c r="O32">
        <f>[1]councilvotesource!P32</f>
        <v>0</v>
      </c>
      <c r="P32">
        <f>[1]councilvotesource!Q32</f>
        <v>0</v>
      </c>
      <c r="Q32">
        <f>[1]councilvotesource!R32</f>
        <v>0</v>
      </c>
      <c r="R32">
        <f>[1]councilvotesource!S32</f>
        <v>0</v>
      </c>
      <c r="S32">
        <f>[1]councilvotesource!T32</f>
        <v>0</v>
      </c>
      <c r="T32">
        <f>[1]councilvotesource!U32</f>
        <v>0</v>
      </c>
      <c r="U32">
        <f>[1]councilvotesource!V32</f>
        <v>0</v>
      </c>
      <c r="V32">
        <f>[1]councilvotesource!W32</f>
        <v>0</v>
      </c>
      <c r="W32">
        <f>[1]councilvotesource!X32</f>
        <v>0</v>
      </c>
      <c r="X32">
        <f>[1]councilvotesource!Y32</f>
        <v>0</v>
      </c>
      <c r="Y32">
        <f>[1]councilvotesource!Z32</f>
        <v>0</v>
      </c>
      <c r="Z32">
        <f>[1]councilvotesource!AA32</f>
        <v>0</v>
      </c>
    </row>
    <row r="33" spans="1:26" x14ac:dyDescent="0.25">
      <c r="A33">
        <v>32</v>
      </c>
      <c r="B33" t="s">
        <v>36</v>
      </c>
      <c r="C33" t="str">
        <f>[1]councilvotesource!D33</f>
        <v>Yes</v>
      </c>
      <c r="D33">
        <f>[1]councilvotesource!E33</f>
        <v>0</v>
      </c>
      <c r="E33" t="str">
        <f>[1]councilvotesource!F33</f>
        <v>Yes</v>
      </c>
      <c r="F33" t="str">
        <f>[1]councilvotesource!G33</f>
        <v>Maybe</v>
      </c>
      <c r="G33" t="str">
        <f>[1]councilvotesource!H33</f>
        <v>Yes</v>
      </c>
      <c r="H33" t="str">
        <f>[1]councilvotesource!I33</f>
        <v>Yes</v>
      </c>
      <c r="I33" t="str">
        <f>[1]councilvotesource!J33</f>
        <v>No</v>
      </c>
      <c r="J33">
        <f>[1]councilvotesource!K33</f>
        <v>0</v>
      </c>
      <c r="K33">
        <f>[1]councilvotesource!L33</f>
        <v>0</v>
      </c>
      <c r="L33">
        <f>[1]councilvotesource!M33</f>
        <v>0</v>
      </c>
      <c r="M33">
        <f>[1]councilvotesource!N33</f>
        <v>0</v>
      </c>
      <c r="N33">
        <f>[1]councilvotesource!O33</f>
        <v>0</v>
      </c>
      <c r="O33">
        <f>[1]councilvotesource!P33</f>
        <v>0</v>
      </c>
      <c r="P33">
        <f>[1]councilvotesource!Q33</f>
        <v>0</v>
      </c>
      <c r="Q33">
        <f>[1]councilvotesource!R33</f>
        <v>0</v>
      </c>
      <c r="R33">
        <f>[1]councilvotesource!S33</f>
        <v>0</v>
      </c>
      <c r="S33">
        <f>[1]councilvotesource!T33</f>
        <v>0</v>
      </c>
      <c r="T33">
        <f>[1]councilvotesource!U33</f>
        <v>0</v>
      </c>
      <c r="U33">
        <f>[1]councilvotesource!V33</f>
        <v>0</v>
      </c>
      <c r="V33">
        <f>[1]councilvotesource!W33</f>
        <v>0</v>
      </c>
      <c r="W33">
        <f>[1]councilvotesource!X33</f>
        <v>0</v>
      </c>
      <c r="X33">
        <f>[1]councilvotesource!Y33</f>
        <v>0</v>
      </c>
      <c r="Y33">
        <f>[1]councilvotesource!Z33</f>
        <v>0</v>
      </c>
      <c r="Z33">
        <f>[1]councilvotesource!AA33</f>
        <v>0</v>
      </c>
    </row>
    <row r="34" spans="1:26" x14ac:dyDescent="0.25">
      <c r="A34">
        <v>33</v>
      </c>
      <c r="B34" t="s">
        <v>56</v>
      </c>
      <c r="C34" t="str">
        <f>[1]councilvotesource!D34</f>
        <v>Yes</v>
      </c>
      <c r="D34">
        <f>[1]councilvotesource!E34</f>
        <v>0</v>
      </c>
      <c r="E34">
        <f>[1]councilvotesource!F34</f>
        <v>0</v>
      </c>
      <c r="F34" t="str">
        <f>[1]councilvotesource!G34</f>
        <v>Probably</v>
      </c>
      <c r="G34" t="str">
        <f>[1]councilvotesource!H34</f>
        <v>No Vote</v>
      </c>
      <c r="H34" t="str">
        <f>[1]councilvotesource!I34</f>
        <v>No</v>
      </c>
      <c r="I34" t="str">
        <f>[1]councilvotesource!J34</f>
        <v>No Vote</v>
      </c>
      <c r="J34">
        <f>[1]councilvotesource!K34</f>
        <v>0</v>
      </c>
      <c r="K34">
        <f>[1]councilvotesource!L34</f>
        <v>0</v>
      </c>
      <c r="L34">
        <f>[1]councilvotesource!M34</f>
        <v>0</v>
      </c>
      <c r="M34">
        <f>[1]councilvotesource!N34</f>
        <v>0</v>
      </c>
      <c r="N34">
        <f>[1]councilvotesource!O34</f>
        <v>0</v>
      </c>
      <c r="O34">
        <f>[1]councilvotesource!P34</f>
        <v>0</v>
      </c>
      <c r="P34">
        <f>[1]councilvotesource!Q34</f>
        <v>0</v>
      </c>
      <c r="Q34">
        <f>[1]councilvotesource!R34</f>
        <v>0</v>
      </c>
      <c r="R34">
        <f>[1]councilvotesource!S34</f>
        <v>0</v>
      </c>
      <c r="S34">
        <f>[1]councilvotesource!T34</f>
        <v>0</v>
      </c>
      <c r="T34">
        <f>[1]councilvotesource!U34</f>
        <v>0</v>
      </c>
      <c r="U34">
        <f>[1]councilvotesource!V34</f>
        <v>0</v>
      </c>
      <c r="V34">
        <f>[1]councilvotesource!W34</f>
        <v>0</v>
      </c>
      <c r="W34">
        <f>[1]councilvotesource!X34</f>
        <v>0</v>
      </c>
      <c r="X34">
        <f>[1]councilvotesource!Y34</f>
        <v>0</v>
      </c>
      <c r="Y34">
        <f>[1]councilvotesource!Z34</f>
        <v>0</v>
      </c>
      <c r="Z34">
        <f>[1]councilvotesource!AA34</f>
        <v>0</v>
      </c>
    </row>
    <row r="35" spans="1:26" x14ac:dyDescent="0.25">
      <c r="A35">
        <v>34</v>
      </c>
      <c r="B35" t="s">
        <v>37</v>
      </c>
      <c r="C35" t="str">
        <f>[1]councilvotesource!D35</f>
        <v>Yes</v>
      </c>
      <c r="D35">
        <f>[1]councilvotesource!E35</f>
        <v>0</v>
      </c>
      <c r="E35">
        <f>[1]councilvotesource!F35</f>
        <v>0</v>
      </c>
      <c r="F35" t="str">
        <f>[1]councilvotesource!G35</f>
        <v>Maybe</v>
      </c>
      <c r="G35">
        <f>[1]councilvotesource!H35</f>
        <v>0</v>
      </c>
      <c r="H35" t="str">
        <f>[1]councilvotesource!I35</f>
        <v>Yes</v>
      </c>
      <c r="I35" t="str">
        <f>[1]councilvotesource!J35</f>
        <v>No</v>
      </c>
      <c r="J35">
        <f>[1]councilvotesource!K35</f>
        <v>0</v>
      </c>
      <c r="K35">
        <f>[1]councilvotesource!L35</f>
        <v>0</v>
      </c>
      <c r="L35">
        <f>[1]councilvotesource!M35</f>
        <v>0</v>
      </c>
      <c r="M35">
        <f>[1]councilvotesource!N35</f>
        <v>0</v>
      </c>
      <c r="N35">
        <f>[1]councilvotesource!O35</f>
        <v>0</v>
      </c>
      <c r="O35">
        <f>[1]councilvotesource!P35</f>
        <v>0</v>
      </c>
      <c r="P35">
        <f>[1]councilvotesource!Q35</f>
        <v>0</v>
      </c>
      <c r="Q35">
        <f>[1]councilvotesource!R35</f>
        <v>0</v>
      </c>
      <c r="R35">
        <f>[1]councilvotesource!S35</f>
        <v>0</v>
      </c>
      <c r="S35">
        <f>[1]councilvotesource!T35</f>
        <v>0</v>
      </c>
      <c r="T35">
        <f>[1]councilvotesource!U35</f>
        <v>0</v>
      </c>
      <c r="U35">
        <f>[1]councilvotesource!V35</f>
        <v>0</v>
      </c>
      <c r="V35">
        <f>[1]councilvotesource!W35</f>
        <v>0</v>
      </c>
      <c r="W35">
        <f>[1]councilvotesource!X35</f>
        <v>0</v>
      </c>
      <c r="X35">
        <f>[1]councilvotesource!Y35</f>
        <v>0</v>
      </c>
      <c r="Y35">
        <f>[1]councilvotesource!Z35</f>
        <v>0</v>
      </c>
      <c r="Z35">
        <f>[1]councilvotesource!AA35</f>
        <v>0</v>
      </c>
    </row>
    <row r="36" spans="1:26" x14ac:dyDescent="0.25">
      <c r="A36">
        <v>35</v>
      </c>
      <c r="B36" t="s">
        <v>38</v>
      </c>
      <c r="C36" t="str">
        <f>[1]councilvotesource!D36</f>
        <v>Yes</v>
      </c>
      <c r="D36">
        <f>[1]councilvotesource!E36</f>
        <v>0</v>
      </c>
      <c r="E36" t="str">
        <f>[1]councilvotesource!F36</f>
        <v>Yes</v>
      </c>
      <c r="F36" t="str">
        <f>[1]councilvotesource!G36</f>
        <v>Probably</v>
      </c>
      <c r="G36" t="str">
        <f>[1]councilvotesource!H36</f>
        <v>No Vote</v>
      </c>
      <c r="H36" t="str">
        <f>[1]councilvotesource!I36</f>
        <v>No</v>
      </c>
      <c r="I36" t="str">
        <f>[1]councilvotesource!J36</f>
        <v>Yes</v>
      </c>
      <c r="J36">
        <f>[1]councilvotesource!K36</f>
        <v>0</v>
      </c>
      <c r="K36">
        <f>[1]councilvotesource!L36</f>
        <v>0</v>
      </c>
      <c r="L36">
        <f>[1]councilvotesource!M36</f>
        <v>0</v>
      </c>
      <c r="M36">
        <f>[1]councilvotesource!N36</f>
        <v>0</v>
      </c>
      <c r="N36">
        <f>[1]councilvotesource!O36</f>
        <v>0</v>
      </c>
      <c r="O36">
        <f>[1]councilvotesource!P36</f>
        <v>0</v>
      </c>
      <c r="P36">
        <f>[1]councilvotesource!Q36</f>
        <v>0</v>
      </c>
      <c r="Q36">
        <f>[1]councilvotesource!R36</f>
        <v>0</v>
      </c>
      <c r="R36">
        <f>[1]councilvotesource!S36</f>
        <v>0</v>
      </c>
      <c r="S36">
        <f>[1]councilvotesource!T36</f>
        <v>0</v>
      </c>
      <c r="T36">
        <f>[1]councilvotesource!U36</f>
        <v>0</v>
      </c>
      <c r="U36">
        <f>[1]councilvotesource!V36</f>
        <v>0</v>
      </c>
      <c r="V36">
        <f>[1]councilvotesource!W36</f>
        <v>0</v>
      </c>
      <c r="W36">
        <f>[1]councilvotesource!X36</f>
        <v>0</v>
      </c>
      <c r="X36">
        <f>[1]councilvotesource!Y36</f>
        <v>0</v>
      </c>
      <c r="Y36">
        <f>[1]councilvotesource!Z36</f>
        <v>0</v>
      </c>
      <c r="Z36">
        <f>[1]councilvotesource!AA36</f>
        <v>0</v>
      </c>
    </row>
    <row r="37" spans="1:26" x14ac:dyDescent="0.25">
      <c r="A37">
        <v>36</v>
      </c>
      <c r="B37" t="s">
        <v>39</v>
      </c>
      <c r="C37" t="str">
        <f>[1]councilvotesource!D37</f>
        <v>No Vote</v>
      </c>
      <c r="D37">
        <f>[1]councilvotesource!E37</f>
        <v>0</v>
      </c>
      <c r="E37">
        <f>[1]councilvotesource!F37</f>
        <v>0</v>
      </c>
      <c r="F37" t="str">
        <f>[1]councilvotesource!G37</f>
        <v>Maybe</v>
      </c>
      <c r="G37" t="str">
        <f>[1]councilvotesource!H37</f>
        <v>Yes</v>
      </c>
      <c r="H37" t="str">
        <f>[1]councilvotesource!I37</f>
        <v>Yes</v>
      </c>
      <c r="I37" t="str">
        <f>[1]councilvotesource!J37</f>
        <v>No</v>
      </c>
      <c r="J37">
        <f>[1]councilvotesource!K37</f>
        <v>0</v>
      </c>
      <c r="K37">
        <f>[1]councilvotesource!L37</f>
        <v>0</v>
      </c>
      <c r="L37">
        <f>[1]councilvotesource!M37</f>
        <v>0</v>
      </c>
      <c r="M37">
        <f>[1]councilvotesource!N37</f>
        <v>0</v>
      </c>
      <c r="N37">
        <f>[1]councilvotesource!O37</f>
        <v>0</v>
      </c>
      <c r="O37">
        <f>[1]councilvotesource!P37</f>
        <v>0</v>
      </c>
      <c r="P37">
        <f>[1]councilvotesource!Q37</f>
        <v>0</v>
      </c>
      <c r="Q37">
        <f>[1]councilvotesource!R37</f>
        <v>0</v>
      </c>
      <c r="R37">
        <f>[1]councilvotesource!S37</f>
        <v>0</v>
      </c>
      <c r="S37">
        <f>[1]councilvotesource!T37</f>
        <v>0</v>
      </c>
      <c r="T37">
        <f>[1]councilvotesource!U37</f>
        <v>0</v>
      </c>
      <c r="U37">
        <f>[1]councilvotesource!V37</f>
        <v>0</v>
      </c>
      <c r="V37">
        <f>[1]councilvotesource!W37</f>
        <v>0</v>
      </c>
      <c r="W37">
        <f>[1]councilvotesource!X37</f>
        <v>0</v>
      </c>
      <c r="X37">
        <f>[1]councilvotesource!Y37</f>
        <v>0</v>
      </c>
      <c r="Y37">
        <f>[1]councilvotesource!Z37</f>
        <v>0</v>
      </c>
      <c r="Z37">
        <f>[1]councilvotesource!AA37</f>
        <v>0</v>
      </c>
    </row>
    <row r="38" spans="1:26" x14ac:dyDescent="0.25">
      <c r="A38">
        <v>37</v>
      </c>
      <c r="B38" t="s">
        <v>40</v>
      </c>
      <c r="C38" t="str">
        <f>[1]councilvotesource!D38</f>
        <v>No Vote</v>
      </c>
      <c r="D38">
        <f>[1]councilvotesource!E38</f>
        <v>0</v>
      </c>
      <c r="E38">
        <f>[1]councilvotesource!F38</f>
        <v>0</v>
      </c>
      <c r="F38" t="str">
        <f>[1]councilvotesource!G38</f>
        <v>Maybe</v>
      </c>
      <c r="G38" t="str">
        <f>[1]councilvotesource!H38</f>
        <v>Yes</v>
      </c>
      <c r="H38" t="str">
        <f>[1]councilvotesource!I38</f>
        <v>Yes</v>
      </c>
      <c r="I38" t="str">
        <f>[1]councilvotesource!J38</f>
        <v>No</v>
      </c>
      <c r="J38">
        <f>[1]councilvotesource!K38</f>
        <v>0</v>
      </c>
      <c r="K38">
        <f>[1]councilvotesource!L38</f>
        <v>0</v>
      </c>
      <c r="L38">
        <f>[1]councilvotesource!M38</f>
        <v>0</v>
      </c>
      <c r="M38">
        <f>[1]councilvotesource!N38</f>
        <v>0</v>
      </c>
      <c r="N38">
        <f>[1]councilvotesource!O38</f>
        <v>0</v>
      </c>
      <c r="O38">
        <f>[1]councilvotesource!P38</f>
        <v>0</v>
      </c>
      <c r="P38">
        <f>[1]councilvotesource!Q38</f>
        <v>0</v>
      </c>
      <c r="Q38">
        <f>[1]councilvotesource!R38</f>
        <v>0</v>
      </c>
      <c r="R38">
        <f>[1]councilvotesource!S38</f>
        <v>0</v>
      </c>
      <c r="S38">
        <f>[1]councilvotesource!T38</f>
        <v>0</v>
      </c>
      <c r="T38">
        <f>[1]councilvotesource!U38</f>
        <v>0</v>
      </c>
      <c r="U38">
        <f>[1]councilvotesource!V38</f>
        <v>0</v>
      </c>
      <c r="V38">
        <f>[1]councilvotesource!W38</f>
        <v>0</v>
      </c>
      <c r="W38">
        <f>[1]councilvotesource!X38</f>
        <v>0</v>
      </c>
      <c r="X38">
        <f>[1]councilvotesource!Y38</f>
        <v>0</v>
      </c>
      <c r="Y38">
        <f>[1]councilvotesource!Z38</f>
        <v>0</v>
      </c>
      <c r="Z38">
        <f>[1]councilvotesource!AA38</f>
        <v>0</v>
      </c>
    </row>
    <row r="39" spans="1:26" x14ac:dyDescent="0.25">
      <c r="A39">
        <v>38</v>
      </c>
      <c r="B39" t="s">
        <v>41</v>
      </c>
      <c r="C39" t="str">
        <f>[1]councilvotesource!D39</f>
        <v>No Vote</v>
      </c>
      <c r="D39">
        <f>[1]councilvotesource!E39</f>
        <v>0</v>
      </c>
      <c r="E39">
        <f>[1]councilvotesource!F39</f>
        <v>0</v>
      </c>
      <c r="F39" t="str">
        <f>[1]councilvotesource!G39</f>
        <v>No</v>
      </c>
      <c r="G39" t="str">
        <f>[1]councilvotesource!H39</f>
        <v>Yes</v>
      </c>
      <c r="H39" t="str">
        <f>[1]councilvotesource!I39</f>
        <v>Yes</v>
      </c>
      <c r="I39" t="str">
        <f>[1]councilvotesource!J39</f>
        <v>Yes</v>
      </c>
      <c r="J39">
        <f>[1]councilvotesource!K39</f>
        <v>0</v>
      </c>
      <c r="K39">
        <f>[1]councilvotesource!L39</f>
        <v>0</v>
      </c>
      <c r="L39">
        <f>[1]councilvotesource!M39</f>
        <v>0</v>
      </c>
      <c r="M39">
        <f>[1]councilvotesource!N39</f>
        <v>0</v>
      </c>
      <c r="N39">
        <f>[1]councilvotesource!O39</f>
        <v>0</v>
      </c>
      <c r="O39">
        <f>[1]councilvotesource!P39</f>
        <v>0</v>
      </c>
      <c r="P39">
        <f>[1]councilvotesource!Q39</f>
        <v>0</v>
      </c>
      <c r="Q39">
        <f>[1]councilvotesource!R39</f>
        <v>0</v>
      </c>
      <c r="R39">
        <f>[1]councilvotesource!S39</f>
        <v>0</v>
      </c>
      <c r="S39">
        <f>[1]councilvotesource!T39</f>
        <v>0</v>
      </c>
      <c r="T39">
        <f>[1]councilvotesource!U39</f>
        <v>0</v>
      </c>
      <c r="U39">
        <f>[1]councilvotesource!V39</f>
        <v>0</v>
      </c>
      <c r="V39">
        <f>[1]councilvotesource!W39</f>
        <v>0</v>
      </c>
      <c r="W39">
        <f>[1]councilvotesource!X39</f>
        <v>0</v>
      </c>
      <c r="X39">
        <f>[1]councilvotesource!Y39</f>
        <v>0</v>
      </c>
      <c r="Y39">
        <f>[1]councilvotesource!Z39</f>
        <v>0</v>
      </c>
      <c r="Z39">
        <f>[1]councilvotesource!AA39</f>
        <v>0</v>
      </c>
    </row>
    <row r="40" spans="1:26" x14ac:dyDescent="0.25">
      <c r="A40">
        <v>39</v>
      </c>
      <c r="B40" t="s">
        <v>42</v>
      </c>
      <c r="C40" t="str">
        <f>[1]councilvotesource!D40</f>
        <v>No Vote</v>
      </c>
      <c r="D40">
        <f>[1]councilvotesource!E40</f>
        <v>0</v>
      </c>
      <c r="E40">
        <f>[1]councilvotesource!F40</f>
        <v>0</v>
      </c>
      <c r="F40" t="str">
        <f>[1]councilvotesource!G40</f>
        <v>Not Likely</v>
      </c>
      <c r="G40" t="str">
        <f>[1]councilvotesource!H40</f>
        <v>No</v>
      </c>
      <c r="H40" t="str">
        <f>[1]councilvotesource!I40</f>
        <v>Yes</v>
      </c>
      <c r="I40" t="str">
        <f>[1]councilvotesource!J40</f>
        <v>Yes</v>
      </c>
      <c r="J40">
        <f>[1]councilvotesource!K40</f>
        <v>0</v>
      </c>
      <c r="K40">
        <f>[1]councilvotesource!L40</f>
        <v>0</v>
      </c>
      <c r="L40">
        <f>[1]councilvotesource!M40</f>
        <v>0</v>
      </c>
      <c r="M40">
        <f>[1]councilvotesource!N40</f>
        <v>0</v>
      </c>
      <c r="N40">
        <f>[1]councilvotesource!O40</f>
        <v>0</v>
      </c>
      <c r="O40">
        <f>[1]councilvotesource!P40</f>
        <v>0</v>
      </c>
      <c r="P40">
        <f>[1]councilvotesource!Q40</f>
        <v>0</v>
      </c>
      <c r="Q40">
        <f>[1]councilvotesource!R40</f>
        <v>0</v>
      </c>
      <c r="R40">
        <f>[1]councilvotesource!S40</f>
        <v>0</v>
      </c>
      <c r="S40">
        <f>[1]councilvotesource!T40</f>
        <v>0</v>
      </c>
      <c r="T40">
        <f>[1]councilvotesource!U40</f>
        <v>0</v>
      </c>
      <c r="U40">
        <f>[1]councilvotesource!V40</f>
        <v>0</v>
      </c>
      <c r="V40">
        <f>[1]councilvotesource!W40</f>
        <v>0</v>
      </c>
      <c r="W40">
        <f>[1]councilvotesource!X40</f>
        <v>0</v>
      </c>
      <c r="X40">
        <f>[1]councilvotesource!Y40</f>
        <v>0</v>
      </c>
      <c r="Y40">
        <f>[1]councilvotesource!Z40</f>
        <v>0</v>
      </c>
      <c r="Z40">
        <f>[1]councilvotesource!AA40</f>
        <v>0</v>
      </c>
    </row>
    <row r="41" spans="1:26" x14ac:dyDescent="0.25">
      <c r="A41">
        <v>40</v>
      </c>
      <c r="B41" t="s">
        <v>43</v>
      </c>
      <c r="C41" t="str">
        <f>[1]councilvotesource!D41</f>
        <v>Yes</v>
      </c>
      <c r="D41">
        <f>[1]councilvotesource!E41</f>
        <v>0</v>
      </c>
      <c r="E41" t="str">
        <f>[1]councilvotesource!F41</f>
        <v>Yes</v>
      </c>
      <c r="F41" t="str">
        <f>[1]councilvotesource!G41</f>
        <v>Yes</v>
      </c>
      <c r="G41" t="str">
        <f>[1]councilvotesource!H41</f>
        <v>Yes</v>
      </c>
      <c r="H41" t="str">
        <f>[1]councilvotesource!I41</f>
        <v>No</v>
      </c>
      <c r="I41" t="str">
        <f>[1]councilvotesource!J41</f>
        <v>No</v>
      </c>
      <c r="J41">
        <f>[1]councilvotesource!K41</f>
        <v>0</v>
      </c>
      <c r="K41">
        <f>[1]councilvotesource!L41</f>
        <v>0</v>
      </c>
      <c r="L41">
        <f>[1]councilvotesource!M41</f>
        <v>0</v>
      </c>
      <c r="M41">
        <f>[1]councilvotesource!N41</f>
        <v>0</v>
      </c>
      <c r="N41">
        <f>[1]councilvotesource!O41</f>
        <v>0</v>
      </c>
      <c r="O41">
        <f>[1]councilvotesource!P41</f>
        <v>0</v>
      </c>
      <c r="P41">
        <f>[1]councilvotesource!Q41</f>
        <v>0</v>
      </c>
      <c r="Q41">
        <f>[1]councilvotesource!R41</f>
        <v>0</v>
      </c>
      <c r="R41">
        <f>[1]councilvotesource!S41</f>
        <v>0</v>
      </c>
      <c r="S41">
        <f>[1]councilvotesource!T41</f>
        <v>0</v>
      </c>
      <c r="T41">
        <f>[1]councilvotesource!U41</f>
        <v>0</v>
      </c>
      <c r="U41">
        <f>[1]councilvotesource!V41</f>
        <v>0</v>
      </c>
      <c r="V41">
        <f>[1]councilvotesource!W41</f>
        <v>0</v>
      </c>
      <c r="W41">
        <f>[1]councilvotesource!X41</f>
        <v>0</v>
      </c>
      <c r="X41">
        <f>[1]councilvotesource!Y41</f>
        <v>0</v>
      </c>
      <c r="Y41">
        <f>[1]councilvotesource!Z41</f>
        <v>0</v>
      </c>
      <c r="Z41">
        <f>[1]councilvotesource!AA41</f>
        <v>0</v>
      </c>
    </row>
    <row r="42" spans="1:26" x14ac:dyDescent="0.25">
      <c r="A42">
        <v>41</v>
      </c>
      <c r="B42" t="s">
        <v>44</v>
      </c>
      <c r="C42" t="str">
        <f>[1]councilvotesource!D42</f>
        <v>Yes</v>
      </c>
      <c r="D42">
        <f>[1]councilvotesource!E42</f>
        <v>0</v>
      </c>
      <c r="E42">
        <f>[1]councilvotesource!F42</f>
        <v>0</v>
      </c>
      <c r="F42" t="str">
        <f>[1]councilvotesource!G42</f>
        <v>Not Likely</v>
      </c>
      <c r="G42" t="str">
        <f>[1]councilvotesource!H42</f>
        <v>No</v>
      </c>
      <c r="H42" t="str">
        <f>[1]councilvotesource!I42</f>
        <v>Yes</v>
      </c>
      <c r="I42" t="str">
        <f>[1]councilvotesource!J42</f>
        <v>No</v>
      </c>
      <c r="J42">
        <f>[1]councilvotesource!K42</f>
        <v>0</v>
      </c>
      <c r="K42">
        <f>[1]councilvotesource!L42</f>
        <v>0</v>
      </c>
      <c r="L42">
        <f>[1]councilvotesource!M42</f>
        <v>0</v>
      </c>
      <c r="M42">
        <f>[1]councilvotesource!N42</f>
        <v>0</v>
      </c>
      <c r="N42">
        <f>[1]councilvotesource!O42</f>
        <v>0</v>
      </c>
      <c r="O42">
        <f>[1]councilvotesource!P42</f>
        <v>0</v>
      </c>
      <c r="P42">
        <f>[1]councilvotesource!Q42</f>
        <v>0</v>
      </c>
      <c r="Q42">
        <f>[1]councilvotesource!R42</f>
        <v>0</v>
      </c>
      <c r="R42">
        <f>[1]councilvotesource!S42</f>
        <v>0</v>
      </c>
      <c r="S42">
        <f>[1]councilvotesource!T42</f>
        <v>0</v>
      </c>
      <c r="T42">
        <f>[1]councilvotesource!U42</f>
        <v>0</v>
      </c>
      <c r="U42">
        <f>[1]councilvotesource!V42</f>
        <v>0</v>
      </c>
      <c r="V42">
        <f>[1]councilvotesource!W42</f>
        <v>0</v>
      </c>
      <c r="W42">
        <f>[1]councilvotesource!X42</f>
        <v>0</v>
      </c>
      <c r="X42">
        <f>[1]councilvotesource!Y42</f>
        <v>0</v>
      </c>
      <c r="Y42">
        <f>[1]councilvotesource!Z42</f>
        <v>0</v>
      </c>
      <c r="Z42">
        <f>[1]councilvotesource!AA42</f>
        <v>0</v>
      </c>
    </row>
    <row r="43" spans="1:26" x14ac:dyDescent="0.25">
      <c r="A43">
        <v>42</v>
      </c>
      <c r="B43" t="s">
        <v>45</v>
      </c>
      <c r="C43" t="str">
        <f>[1]councilvotesource!D43</f>
        <v>Yes</v>
      </c>
      <c r="D43">
        <f>[1]councilvotesource!E43</f>
        <v>0</v>
      </c>
      <c r="E43" t="str">
        <f>[1]councilvotesource!F43</f>
        <v>Yes</v>
      </c>
      <c r="F43" t="str">
        <f>[1]councilvotesource!G43</f>
        <v>Not Likely</v>
      </c>
      <c r="G43" t="str">
        <f>[1]councilvotesource!H43</f>
        <v>No</v>
      </c>
      <c r="H43" t="str">
        <f>[1]councilvotesource!I43</f>
        <v>Yes</v>
      </c>
      <c r="I43" t="str">
        <f>[1]councilvotesource!J43</f>
        <v>No</v>
      </c>
      <c r="J43">
        <f>[1]councilvotesource!K43</f>
        <v>0</v>
      </c>
      <c r="K43">
        <f>[1]councilvotesource!L43</f>
        <v>0</v>
      </c>
      <c r="L43">
        <f>[1]councilvotesource!M43</f>
        <v>0</v>
      </c>
      <c r="M43">
        <f>[1]councilvotesource!N43</f>
        <v>0</v>
      </c>
      <c r="N43">
        <f>[1]councilvotesource!O43</f>
        <v>0</v>
      </c>
      <c r="O43">
        <f>[1]councilvotesource!P43</f>
        <v>0</v>
      </c>
      <c r="P43">
        <f>[1]councilvotesource!Q43</f>
        <v>0</v>
      </c>
      <c r="Q43">
        <f>[1]councilvotesource!R43</f>
        <v>0</v>
      </c>
      <c r="R43">
        <f>[1]councilvotesource!S43</f>
        <v>0</v>
      </c>
      <c r="S43">
        <f>[1]councilvotesource!T43</f>
        <v>0</v>
      </c>
      <c r="T43">
        <f>[1]councilvotesource!U43</f>
        <v>0</v>
      </c>
      <c r="U43">
        <f>[1]councilvotesource!V43</f>
        <v>0</v>
      </c>
      <c r="V43">
        <f>[1]councilvotesource!W43</f>
        <v>0</v>
      </c>
      <c r="W43">
        <f>[1]councilvotesource!X43</f>
        <v>0</v>
      </c>
      <c r="X43">
        <f>[1]councilvotesource!Y43</f>
        <v>0</v>
      </c>
      <c r="Y43">
        <f>[1]councilvotesource!Z43</f>
        <v>0</v>
      </c>
      <c r="Z43">
        <f>[1]councilvotesource!AA43</f>
        <v>0</v>
      </c>
    </row>
    <row r="44" spans="1:26" x14ac:dyDescent="0.25">
      <c r="A44">
        <v>43</v>
      </c>
      <c r="B44" t="s">
        <v>46</v>
      </c>
      <c r="C44" t="str">
        <f>[1]councilvotesource!D44</f>
        <v>No Vote</v>
      </c>
      <c r="D44">
        <f>[1]councilvotesource!E44</f>
        <v>0</v>
      </c>
      <c r="E44" t="str">
        <f>[1]councilvotesource!F44</f>
        <v>Yes</v>
      </c>
      <c r="F44" t="str">
        <f>[1]councilvotesource!G44</f>
        <v>Yes</v>
      </c>
      <c r="G44">
        <f>[1]councilvotesource!H44</f>
        <v>0</v>
      </c>
      <c r="H44" t="str">
        <f>[1]councilvotesource!I44</f>
        <v>Yes</v>
      </c>
      <c r="I44" t="str">
        <f>[1]councilvotesource!J44</f>
        <v>Yes</v>
      </c>
      <c r="J44">
        <f>[1]councilvotesource!K44</f>
        <v>0</v>
      </c>
      <c r="K44">
        <f>[1]councilvotesource!L44</f>
        <v>0</v>
      </c>
      <c r="L44">
        <f>[1]councilvotesource!M44</f>
        <v>0</v>
      </c>
      <c r="M44">
        <f>[1]councilvotesource!N44</f>
        <v>0</v>
      </c>
      <c r="N44">
        <f>[1]councilvotesource!O44</f>
        <v>0</v>
      </c>
      <c r="O44">
        <f>[1]councilvotesource!P44</f>
        <v>0</v>
      </c>
      <c r="P44">
        <f>[1]councilvotesource!Q44</f>
        <v>0</v>
      </c>
      <c r="Q44">
        <f>[1]councilvotesource!R44</f>
        <v>0</v>
      </c>
      <c r="R44">
        <f>[1]councilvotesource!S44</f>
        <v>0</v>
      </c>
      <c r="S44">
        <f>[1]councilvotesource!T44</f>
        <v>0</v>
      </c>
      <c r="T44">
        <f>[1]councilvotesource!U44</f>
        <v>0</v>
      </c>
      <c r="U44">
        <f>[1]councilvotesource!V44</f>
        <v>0</v>
      </c>
      <c r="V44">
        <f>[1]councilvotesource!W44</f>
        <v>0</v>
      </c>
      <c r="W44">
        <f>[1]councilvotesource!X44</f>
        <v>0</v>
      </c>
      <c r="X44">
        <f>[1]councilvotesource!Y44</f>
        <v>0</v>
      </c>
      <c r="Y44">
        <f>[1]councilvotesource!Z44</f>
        <v>0</v>
      </c>
      <c r="Z44">
        <f>[1]councilvotesource!AA44</f>
        <v>0</v>
      </c>
    </row>
    <row r="45" spans="1:26" x14ac:dyDescent="0.25">
      <c r="A45">
        <v>44</v>
      </c>
      <c r="B45" t="s">
        <v>47</v>
      </c>
      <c r="C45" t="str">
        <f>[1]councilvotesource!D45</f>
        <v>No Vote</v>
      </c>
      <c r="D45">
        <f>[1]councilvotesource!E45</f>
        <v>0</v>
      </c>
      <c r="E45" t="str">
        <f>[1]councilvotesource!F45</f>
        <v>Yes</v>
      </c>
      <c r="F45" t="str">
        <f>[1]councilvotesource!G45</f>
        <v>Yes</v>
      </c>
      <c r="G45">
        <f>[1]councilvotesource!H45</f>
        <v>0</v>
      </c>
      <c r="H45" t="str">
        <f>[1]councilvotesource!I45</f>
        <v>Yes</v>
      </c>
      <c r="I45" t="str">
        <f>[1]councilvotesource!J45</f>
        <v>No</v>
      </c>
      <c r="J45">
        <f>[1]councilvotesource!K45</f>
        <v>0</v>
      </c>
      <c r="K45">
        <f>[1]councilvotesource!L45</f>
        <v>0</v>
      </c>
      <c r="L45">
        <f>[1]councilvotesource!M45</f>
        <v>0</v>
      </c>
      <c r="M45">
        <f>[1]councilvotesource!N45</f>
        <v>0</v>
      </c>
      <c r="N45">
        <f>[1]councilvotesource!O45</f>
        <v>0</v>
      </c>
      <c r="O45">
        <f>[1]councilvotesource!P45</f>
        <v>0</v>
      </c>
      <c r="P45">
        <f>[1]councilvotesource!Q45</f>
        <v>0</v>
      </c>
      <c r="Q45">
        <f>[1]councilvotesource!R45</f>
        <v>0</v>
      </c>
      <c r="R45">
        <f>[1]councilvotesource!S45</f>
        <v>0</v>
      </c>
      <c r="S45">
        <f>[1]councilvotesource!T45</f>
        <v>0</v>
      </c>
      <c r="T45">
        <f>[1]councilvotesource!U45</f>
        <v>0</v>
      </c>
      <c r="U45">
        <f>[1]councilvotesource!V45</f>
        <v>0</v>
      </c>
      <c r="V45">
        <f>[1]councilvotesource!W45</f>
        <v>0</v>
      </c>
      <c r="W45">
        <f>[1]councilvotesource!X45</f>
        <v>0</v>
      </c>
      <c r="X45">
        <f>[1]councilvotesource!Y45</f>
        <v>0</v>
      </c>
      <c r="Y45">
        <f>[1]councilvotesource!Z45</f>
        <v>0</v>
      </c>
      <c r="Z45">
        <f>[1]councilvotesource!AA45</f>
        <v>0</v>
      </c>
    </row>
    <row r="46" spans="1:26" x14ac:dyDescent="0.25">
      <c r="A46">
        <v>45</v>
      </c>
      <c r="B46" t="s">
        <v>48</v>
      </c>
      <c r="C46" t="str">
        <f>[1]councilvotesource!D46</f>
        <v>Yes</v>
      </c>
      <c r="D46">
        <f>[1]councilvotesource!E46</f>
        <v>0</v>
      </c>
      <c r="E46">
        <f>[1]councilvotesource!F46</f>
        <v>0</v>
      </c>
      <c r="F46" t="str">
        <f>[1]councilvotesource!G46</f>
        <v>Maybe</v>
      </c>
      <c r="G46" t="str">
        <f>[1]councilvotesource!H46</f>
        <v>Yes</v>
      </c>
      <c r="H46" t="str">
        <f>[1]councilvotesource!I46</f>
        <v>Yes</v>
      </c>
      <c r="I46" t="str">
        <f>[1]councilvotesource!J46</f>
        <v>No</v>
      </c>
      <c r="J46">
        <f>[1]councilvotesource!K46</f>
        <v>0</v>
      </c>
      <c r="K46">
        <f>[1]councilvotesource!L46</f>
        <v>0</v>
      </c>
      <c r="L46">
        <f>[1]councilvotesource!M46</f>
        <v>0</v>
      </c>
      <c r="M46">
        <f>[1]councilvotesource!N46</f>
        <v>0</v>
      </c>
      <c r="N46">
        <f>[1]councilvotesource!O46</f>
        <v>0</v>
      </c>
      <c r="O46">
        <f>[1]councilvotesource!P46</f>
        <v>0</v>
      </c>
      <c r="P46">
        <f>[1]councilvotesource!Q46</f>
        <v>0</v>
      </c>
      <c r="Q46">
        <f>[1]councilvotesource!R46</f>
        <v>0</v>
      </c>
      <c r="R46">
        <f>[1]councilvotesource!S46</f>
        <v>0</v>
      </c>
      <c r="S46">
        <f>[1]councilvotesource!T46</f>
        <v>0</v>
      </c>
      <c r="T46">
        <f>[1]councilvotesource!U46</f>
        <v>0</v>
      </c>
      <c r="U46">
        <f>[1]councilvotesource!V46</f>
        <v>0</v>
      </c>
      <c r="V46">
        <f>[1]councilvotesource!W46</f>
        <v>0</v>
      </c>
      <c r="W46">
        <f>[1]councilvotesource!X46</f>
        <v>0</v>
      </c>
      <c r="X46">
        <f>[1]councilvotesource!Y46</f>
        <v>0</v>
      </c>
      <c r="Y46">
        <f>[1]councilvotesource!Z46</f>
        <v>0</v>
      </c>
      <c r="Z46">
        <f>[1]councilvotesource!AA46</f>
        <v>0</v>
      </c>
    </row>
    <row r="47" spans="1:26" x14ac:dyDescent="0.25">
      <c r="A47">
        <v>46</v>
      </c>
      <c r="B47" t="s">
        <v>49</v>
      </c>
      <c r="C47" t="str">
        <f>[1]councilvotesource!D47</f>
        <v>Yes</v>
      </c>
      <c r="D47">
        <f>[1]councilvotesource!E47</f>
        <v>0</v>
      </c>
      <c r="E47" t="str">
        <f>[1]councilvotesource!F47</f>
        <v>Yes</v>
      </c>
      <c r="F47" t="str">
        <f>[1]councilvotesource!G47</f>
        <v>Probably</v>
      </c>
      <c r="G47">
        <f>[1]councilvotesource!H47</f>
        <v>0</v>
      </c>
      <c r="H47" t="str">
        <f>[1]councilvotesource!I47</f>
        <v>No</v>
      </c>
      <c r="I47" t="str">
        <f>[1]councilvotesource!J47</f>
        <v>No</v>
      </c>
      <c r="J47">
        <f>[1]councilvotesource!K47</f>
        <v>0</v>
      </c>
      <c r="K47">
        <f>[1]councilvotesource!L47</f>
        <v>0</v>
      </c>
      <c r="L47">
        <f>[1]councilvotesource!M47</f>
        <v>0</v>
      </c>
      <c r="M47">
        <f>[1]councilvotesource!N47</f>
        <v>0</v>
      </c>
      <c r="N47">
        <f>[1]councilvotesource!O47</f>
        <v>0</v>
      </c>
      <c r="O47">
        <f>[1]councilvotesource!P47</f>
        <v>0</v>
      </c>
      <c r="P47">
        <f>[1]councilvotesource!Q47</f>
        <v>0</v>
      </c>
      <c r="Q47">
        <f>[1]councilvotesource!R47</f>
        <v>0</v>
      </c>
      <c r="R47">
        <f>[1]councilvotesource!S47</f>
        <v>0</v>
      </c>
      <c r="S47">
        <f>[1]councilvotesource!T47</f>
        <v>0</v>
      </c>
      <c r="T47">
        <f>[1]councilvotesource!U47</f>
        <v>0</v>
      </c>
      <c r="U47">
        <f>[1]councilvotesource!V47</f>
        <v>0</v>
      </c>
      <c r="V47">
        <f>[1]councilvotesource!W47</f>
        <v>0</v>
      </c>
      <c r="W47">
        <f>[1]councilvotesource!X47</f>
        <v>0</v>
      </c>
      <c r="X47">
        <f>[1]councilvotesource!Y47</f>
        <v>0</v>
      </c>
      <c r="Y47">
        <f>[1]councilvotesource!Z47</f>
        <v>0</v>
      </c>
      <c r="Z47">
        <f>[1]councilvotesource!AA47</f>
        <v>0</v>
      </c>
    </row>
    <row r="48" spans="1:26" x14ac:dyDescent="0.25">
      <c r="A48">
        <v>47</v>
      </c>
      <c r="B48" t="s">
        <v>50</v>
      </c>
      <c r="C48" t="str">
        <f>[1]councilvotesource!D48</f>
        <v>Yes</v>
      </c>
      <c r="D48">
        <f>[1]councilvotesource!E48</f>
        <v>0</v>
      </c>
      <c r="E48" t="str">
        <f>[1]councilvotesource!F48</f>
        <v>Yes</v>
      </c>
      <c r="F48" t="str">
        <f>[1]councilvotesource!G48</f>
        <v>Yes</v>
      </c>
      <c r="G48">
        <f>[1]councilvotesource!H48</f>
        <v>0</v>
      </c>
      <c r="H48" t="str">
        <f>[1]councilvotesource!I48</f>
        <v>No</v>
      </c>
      <c r="I48" t="str">
        <f>[1]councilvotesource!J48</f>
        <v>No</v>
      </c>
      <c r="J48">
        <f>[1]councilvotesource!K48</f>
        <v>0</v>
      </c>
      <c r="K48">
        <f>[1]councilvotesource!L48</f>
        <v>0</v>
      </c>
      <c r="L48">
        <f>[1]councilvotesource!M48</f>
        <v>0</v>
      </c>
      <c r="M48">
        <f>[1]councilvotesource!N48</f>
        <v>0</v>
      </c>
      <c r="N48">
        <f>[1]councilvotesource!O48</f>
        <v>0</v>
      </c>
      <c r="O48">
        <f>[1]councilvotesource!P48</f>
        <v>0</v>
      </c>
      <c r="P48">
        <f>[1]councilvotesource!Q48</f>
        <v>0</v>
      </c>
      <c r="Q48">
        <f>[1]councilvotesource!R48</f>
        <v>0</v>
      </c>
      <c r="R48">
        <f>[1]councilvotesource!S48</f>
        <v>0</v>
      </c>
      <c r="S48">
        <f>[1]councilvotesource!T48</f>
        <v>0</v>
      </c>
      <c r="T48">
        <f>[1]councilvotesource!U48</f>
        <v>0</v>
      </c>
      <c r="U48">
        <f>[1]councilvotesource!V48</f>
        <v>0</v>
      </c>
      <c r="V48">
        <f>[1]councilvotesource!W48</f>
        <v>0</v>
      </c>
      <c r="W48">
        <f>[1]councilvotesource!X48</f>
        <v>0</v>
      </c>
      <c r="X48">
        <f>[1]councilvotesource!Y48</f>
        <v>0</v>
      </c>
      <c r="Y48">
        <f>[1]councilvotesource!Z48</f>
        <v>0</v>
      </c>
      <c r="Z48">
        <f>[1]councilvotesource!AA48</f>
        <v>0</v>
      </c>
    </row>
    <row r="49" spans="1:26" x14ac:dyDescent="0.25">
      <c r="A49">
        <v>48</v>
      </c>
      <c r="B49" t="s">
        <v>51</v>
      </c>
      <c r="C49" t="str">
        <f>[1]councilvotesource!D49</f>
        <v>Yes</v>
      </c>
      <c r="D49">
        <f>[1]councilvotesource!E49</f>
        <v>0</v>
      </c>
      <c r="E49" t="str">
        <f>[1]councilvotesource!F49</f>
        <v>Yes</v>
      </c>
      <c r="F49" t="str">
        <f>[1]councilvotesource!G49</f>
        <v>Yes</v>
      </c>
      <c r="G49">
        <f>[1]councilvotesource!H49</f>
        <v>0</v>
      </c>
      <c r="H49" t="str">
        <f>[1]councilvotesource!I49</f>
        <v>No</v>
      </c>
      <c r="I49" t="str">
        <f>[1]councilvotesource!J49</f>
        <v>Yes</v>
      </c>
      <c r="J49">
        <f>[1]councilvotesource!K49</f>
        <v>0</v>
      </c>
      <c r="K49">
        <f>[1]councilvotesource!L49</f>
        <v>0</v>
      </c>
      <c r="L49">
        <f>[1]councilvotesource!M49</f>
        <v>0</v>
      </c>
      <c r="M49">
        <f>[1]councilvotesource!N49</f>
        <v>0</v>
      </c>
      <c r="N49">
        <f>[1]councilvotesource!O49</f>
        <v>0</v>
      </c>
      <c r="O49">
        <f>[1]councilvotesource!P49</f>
        <v>0</v>
      </c>
      <c r="P49">
        <f>[1]councilvotesource!Q49</f>
        <v>0</v>
      </c>
      <c r="Q49">
        <f>[1]councilvotesource!R49</f>
        <v>0</v>
      </c>
      <c r="R49">
        <f>[1]councilvotesource!S49</f>
        <v>0</v>
      </c>
      <c r="S49">
        <f>[1]councilvotesource!T49</f>
        <v>0</v>
      </c>
      <c r="T49">
        <f>[1]councilvotesource!U49</f>
        <v>0</v>
      </c>
      <c r="U49">
        <f>[1]councilvotesource!V49</f>
        <v>0</v>
      </c>
      <c r="V49">
        <f>[1]councilvotesource!W49</f>
        <v>0</v>
      </c>
      <c r="W49">
        <f>[1]councilvotesource!X49</f>
        <v>0</v>
      </c>
      <c r="X49">
        <f>[1]councilvotesource!Y49</f>
        <v>0</v>
      </c>
      <c r="Y49">
        <f>[1]councilvotesource!Z49</f>
        <v>0</v>
      </c>
      <c r="Z49">
        <f>[1]councilvotesource!AA49</f>
        <v>0</v>
      </c>
    </row>
    <row r="50" spans="1:26" x14ac:dyDescent="0.25">
      <c r="A50">
        <v>49</v>
      </c>
      <c r="B50" t="s">
        <v>52</v>
      </c>
      <c r="C50" t="str">
        <f>[1]councilvotesource!D50</f>
        <v>Yes</v>
      </c>
      <c r="D50">
        <f>[1]councilvotesource!E50</f>
        <v>0</v>
      </c>
      <c r="E50" t="str">
        <f>[1]councilvotesource!F50</f>
        <v>Yes</v>
      </c>
      <c r="F50" t="str">
        <f>[1]councilvotesource!G50</f>
        <v>Probably</v>
      </c>
      <c r="G50">
        <f>[1]councilvotesource!H50</f>
        <v>0</v>
      </c>
      <c r="H50" t="str">
        <f>[1]councilvotesource!I50</f>
        <v>No</v>
      </c>
      <c r="I50" t="str">
        <f>[1]councilvotesource!J50</f>
        <v>Yes</v>
      </c>
      <c r="J50">
        <f>[1]councilvotesource!K50</f>
        <v>0</v>
      </c>
      <c r="K50">
        <f>[1]councilvotesource!L50</f>
        <v>0</v>
      </c>
      <c r="L50">
        <f>[1]councilvotesource!M50</f>
        <v>0</v>
      </c>
      <c r="M50">
        <f>[1]councilvotesource!N50</f>
        <v>0</v>
      </c>
      <c r="N50">
        <f>[1]councilvotesource!O50</f>
        <v>0</v>
      </c>
      <c r="O50">
        <f>[1]councilvotesource!P50</f>
        <v>0</v>
      </c>
      <c r="P50">
        <f>[1]councilvotesource!Q50</f>
        <v>0</v>
      </c>
      <c r="Q50">
        <f>[1]councilvotesource!R50</f>
        <v>0</v>
      </c>
      <c r="R50">
        <f>[1]councilvotesource!S50</f>
        <v>0</v>
      </c>
      <c r="S50">
        <f>[1]councilvotesource!T50</f>
        <v>0</v>
      </c>
      <c r="T50">
        <f>[1]councilvotesource!U50</f>
        <v>0</v>
      </c>
      <c r="U50">
        <f>[1]councilvotesource!V50</f>
        <v>0</v>
      </c>
      <c r="V50">
        <f>[1]councilvotesource!W50</f>
        <v>0</v>
      </c>
      <c r="W50">
        <f>[1]councilvotesource!X50</f>
        <v>0</v>
      </c>
      <c r="X50">
        <f>[1]councilvotesource!Y50</f>
        <v>0</v>
      </c>
      <c r="Y50">
        <f>[1]councilvotesource!Z50</f>
        <v>0</v>
      </c>
      <c r="Z50">
        <f>[1]councilvotesource!AA50</f>
        <v>0</v>
      </c>
    </row>
    <row r="51" spans="1:26" x14ac:dyDescent="0.25">
      <c r="A51">
        <v>50</v>
      </c>
      <c r="B51" t="s">
        <v>53</v>
      </c>
      <c r="C51" t="str">
        <f>[1]councilvotesource!D51</f>
        <v>Yes</v>
      </c>
      <c r="D51">
        <f>[1]councilvotesource!E51</f>
        <v>0</v>
      </c>
      <c r="E51" t="str">
        <f>[1]councilvotesource!F51</f>
        <v>Yes</v>
      </c>
      <c r="F51" t="str">
        <f>[1]councilvotesource!G51</f>
        <v>Maybe</v>
      </c>
      <c r="G51" t="str">
        <f>[1]councilvotesource!H51</f>
        <v>No</v>
      </c>
      <c r="H51" t="str">
        <f>[1]councilvotesource!I51</f>
        <v>Yes</v>
      </c>
      <c r="I51" t="str">
        <f>[1]councilvotesource!J51</f>
        <v>No</v>
      </c>
      <c r="J51">
        <f>[1]councilvotesource!K51</f>
        <v>0</v>
      </c>
      <c r="K51">
        <f>[1]councilvotesource!L51</f>
        <v>0</v>
      </c>
      <c r="L51">
        <f>[1]councilvotesource!M51</f>
        <v>0</v>
      </c>
      <c r="M51">
        <f>[1]councilvotesource!N51</f>
        <v>0</v>
      </c>
      <c r="N51">
        <f>[1]councilvotesource!O51</f>
        <v>0</v>
      </c>
      <c r="O51">
        <f>[1]councilvotesource!P51</f>
        <v>0</v>
      </c>
      <c r="P51">
        <f>[1]councilvotesource!Q51</f>
        <v>0</v>
      </c>
      <c r="Q51">
        <f>[1]councilvotesource!R51</f>
        <v>0</v>
      </c>
      <c r="R51">
        <f>[1]councilvotesource!S51</f>
        <v>0</v>
      </c>
      <c r="S51">
        <f>[1]councilvotesource!T51</f>
        <v>0</v>
      </c>
      <c r="T51">
        <f>[1]councilvotesource!U51</f>
        <v>0</v>
      </c>
      <c r="U51">
        <f>[1]councilvotesource!V51</f>
        <v>0</v>
      </c>
      <c r="V51">
        <f>[1]councilvotesource!W51</f>
        <v>0</v>
      </c>
      <c r="W51">
        <f>[1]councilvotesource!X51</f>
        <v>0</v>
      </c>
      <c r="X51">
        <f>[1]councilvotesource!Y51</f>
        <v>0</v>
      </c>
      <c r="Y51">
        <f>[1]councilvotesource!Z51</f>
        <v>0</v>
      </c>
      <c r="Z51">
        <f>[1]councilvotesource!AA51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BE0E4-C914-434C-B125-365C1403BB31}">
  <dimension ref="A2:P53"/>
  <sheetViews>
    <sheetView showGridLines="0" zoomScale="140" zoomScaleNormal="140" workbookViewId="0">
      <selection activeCell="J24" sqref="J24"/>
    </sheetView>
  </sheetViews>
  <sheetFormatPr defaultRowHeight="15" x14ac:dyDescent="0.25"/>
  <cols>
    <col min="2" max="2" width="26.42578125" bestFit="1" customWidth="1"/>
    <col min="3" max="3" width="10.7109375" bestFit="1" customWidth="1"/>
    <col min="5" max="5" width="6.140625" style="1" bestFit="1" customWidth="1"/>
    <col min="6" max="6" width="17.7109375" style="1" bestFit="1" customWidth="1"/>
    <col min="7" max="7" width="10.28515625" style="1" bestFit="1" customWidth="1"/>
    <col min="8" max="8" width="6.140625" style="1" bestFit="1" customWidth="1"/>
    <col min="9" max="9" width="20.28515625" style="1" bestFit="1" customWidth="1"/>
    <col min="10" max="10" width="10.28515625" style="1" bestFit="1" customWidth="1"/>
    <col min="11" max="11" width="6.140625" style="1" bestFit="1" customWidth="1"/>
    <col min="12" max="12" width="29.140625" style="1" bestFit="1" customWidth="1"/>
    <col min="13" max="13" width="10.28515625" style="1" bestFit="1" customWidth="1"/>
    <col min="14" max="14" width="6.140625" style="1" bestFit="1" customWidth="1"/>
    <col min="15" max="15" width="25.7109375" style="1" bestFit="1" customWidth="1"/>
    <col min="16" max="16" width="9.28515625" style="1" bestFit="1" customWidth="1"/>
  </cols>
  <sheetData>
    <row r="2" spans="1:16" x14ac:dyDescent="0.25">
      <c r="B2" s="17" t="s">
        <v>63</v>
      </c>
      <c r="C2" s="16" t="s">
        <v>54</v>
      </c>
      <c r="E2" s="63" t="s">
        <v>62</v>
      </c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1:16" ht="15.75" thickBot="1" x14ac:dyDescent="0.3">
      <c r="A3" s="15" t="s">
        <v>0</v>
      </c>
      <c r="B3" s="15" t="s">
        <v>1</v>
      </c>
      <c r="C3" s="15" t="s">
        <v>61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 spans="1:16" ht="15.75" thickBot="1" x14ac:dyDescent="0.3">
      <c r="A4" s="14">
        <v>1</v>
      </c>
      <c r="B4" s="14" t="s">
        <v>2</v>
      </c>
      <c r="C4" s="14" t="str" cm="1">
        <f t="array" ref="C4">_xlfn.XLOOKUP(B4,councilvotes!$B$2:$B$51,_xlfn.XLOOKUP(Projection!$C$2,councilvotes!$C$1:$Z$1,councilvotes!$C$2:$Z$51,"Test Fail",0,1))</f>
        <v>Yes</v>
      </c>
      <c r="E4" s="2" t="s">
        <v>0</v>
      </c>
      <c r="F4" s="3" t="s">
        <v>1</v>
      </c>
      <c r="G4" s="4" t="s">
        <v>61</v>
      </c>
      <c r="H4" s="2" t="s">
        <v>0</v>
      </c>
      <c r="I4" s="3" t="s">
        <v>1</v>
      </c>
      <c r="J4" s="4" t="s">
        <v>61</v>
      </c>
      <c r="K4" s="2" t="s">
        <v>0</v>
      </c>
      <c r="L4" s="3" t="s">
        <v>1</v>
      </c>
      <c r="M4" s="4" t="s">
        <v>61</v>
      </c>
      <c r="N4" s="2" t="s">
        <v>0</v>
      </c>
      <c r="O4" s="3" t="s">
        <v>1</v>
      </c>
      <c r="P4" s="4" t="s">
        <v>61</v>
      </c>
    </row>
    <row r="5" spans="1:16" ht="15.75" thickBot="1" x14ac:dyDescent="0.3">
      <c r="A5" s="14">
        <v>2</v>
      </c>
      <c r="B5" s="14" t="s">
        <v>4</v>
      </c>
      <c r="C5" s="14" t="str" cm="1">
        <f t="array" ref="C5">_xlfn.XLOOKUP(B5,councilvotes!$B$2:$B$51,_xlfn.XLOOKUP(Projection!$C$2,councilvotes!$C$1:$Z$1,councilvotes!$C$2:$Z$51,"Test Fail",0,1))</f>
        <v>No</v>
      </c>
      <c r="E5" s="2">
        <v>1</v>
      </c>
      <c r="F5" s="3" t="s">
        <v>2</v>
      </c>
      <c r="G5" s="4" t="str">
        <f>_xlfn.XLOOKUP(E5,$A$4:$A$53,$C$4:$C$53,"X",0,1)</f>
        <v>Yes</v>
      </c>
      <c r="H5" s="2">
        <v>16</v>
      </c>
      <c r="I5" s="3" t="s">
        <v>20</v>
      </c>
      <c r="J5" s="4" t="str">
        <f>_xlfn.XLOOKUP(H5,$A$4:$A$53,$C$4:$C$53,"X",0,1)</f>
        <v>Maybe</v>
      </c>
      <c r="K5" s="2">
        <v>31</v>
      </c>
      <c r="L5" s="3" t="s">
        <v>35</v>
      </c>
      <c r="M5" s="4" t="str">
        <f>_xlfn.XLOOKUP(K5,$A$4:$A$53,$C$4:$C$53,"X",0,1)</f>
        <v>Maybe</v>
      </c>
      <c r="N5" s="2">
        <v>46</v>
      </c>
      <c r="O5" s="3" t="s">
        <v>49</v>
      </c>
      <c r="P5" s="4" t="str">
        <f>_xlfn.XLOOKUP(N5,$A$4:$A$53,$C$4:$C$53,"X",0,1)</f>
        <v>Probably</v>
      </c>
    </row>
    <row r="6" spans="1:16" ht="15.75" thickBot="1" x14ac:dyDescent="0.3">
      <c r="A6" s="14">
        <v>3</v>
      </c>
      <c r="B6" s="14" t="s">
        <v>6</v>
      </c>
      <c r="C6" s="14" t="str" cm="1">
        <f t="array" ref="C6">_xlfn.XLOOKUP(B6,councilvotes!$B$2:$B$51,_xlfn.XLOOKUP(Projection!$C$2,councilvotes!$C$1:$Z$1,councilvotes!$C$2:$Z$51,"Test Fail",0,1))</f>
        <v>Not Likely</v>
      </c>
      <c r="E6" s="2">
        <v>2</v>
      </c>
      <c r="F6" s="3" t="s">
        <v>4</v>
      </c>
      <c r="G6" s="4" t="str">
        <f t="shared" ref="G6:G19" si="0">_xlfn.XLOOKUP(E6,$A$4:$A$53,$C$4:$C$53,"X",0,1)</f>
        <v>No</v>
      </c>
      <c r="H6" s="2">
        <v>17</v>
      </c>
      <c r="I6" s="3" t="s">
        <v>21</v>
      </c>
      <c r="J6" s="4" t="str">
        <f t="shared" ref="J6:J19" si="1">_xlfn.XLOOKUP(H6,$A$4:$A$53,$C$4:$C$53,"X",0,1)</f>
        <v>No</v>
      </c>
      <c r="K6" s="2">
        <v>32</v>
      </c>
      <c r="L6" s="3" t="s">
        <v>36</v>
      </c>
      <c r="M6" s="4" t="str">
        <f t="shared" ref="M6:M19" si="2">_xlfn.XLOOKUP(K6,$A$4:$A$53,$C$4:$C$53,"X",0,1)</f>
        <v>Maybe</v>
      </c>
      <c r="N6" s="2">
        <v>47</v>
      </c>
      <c r="O6" s="3" t="s">
        <v>50</v>
      </c>
      <c r="P6" s="4" t="str">
        <f t="shared" ref="P6:P9" si="3">_xlfn.XLOOKUP(N6,$A$4:$A$53,$C$4:$C$53,"X",0,1)</f>
        <v>Yes</v>
      </c>
    </row>
    <row r="7" spans="1:16" ht="15.75" thickBot="1" x14ac:dyDescent="0.3">
      <c r="A7" s="14">
        <v>4</v>
      </c>
      <c r="B7" s="14" t="s">
        <v>7</v>
      </c>
      <c r="C7" s="14" t="str" cm="1">
        <f t="array" ref="C7">_xlfn.XLOOKUP(B7,councilvotes!$B$2:$B$51,_xlfn.XLOOKUP(Projection!$C$2,councilvotes!$C$1:$Z$1,councilvotes!$C$2:$Z$51,"Test Fail",0,1))</f>
        <v>Probably</v>
      </c>
      <c r="E7" s="2">
        <v>3</v>
      </c>
      <c r="F7" s="3" t="s">
        <v>6</v>
      </c>
      <c r="G7" s="4" t="str">
        <f t="shared" si="0"/>
        <v>Not Likely</v>
      </c>
      <c r="H7" s="2">
        <v>18</v>
      </c>
      <c r="I7" s="3" t="s">
        <v>22</v>
      </c>
      <c r="J7" s="4" t="str">
        <f t="shared" si="1"/>
        <v>Not Likely</v>
      </c>
      <c r="K7" s="2">
        <v>33</v>
      </c>
      <c r="L7" s="3" t="s">
        <v>56</v>
      </c>
      <c r="M7" s="4" t="str">
        <f t="shared" si="2"/>
        <v>Probably</v>
      </c>
      <c r="N7" s="2">
        <v>48</v>
      </c>
      <c r="O7" s="3" t="s">
        <v>51</v>
      </c>
      <c r="P7" s="4" t="str">
        <f t="shared" si="3"/>
        <v>Yes</v>
      </c>
    </row>
    <row r="8" spans="1:16" ht="15.75" thickBot="1" x14ac:dyDescent="0.3">
      <c r="A8" s="14">
        <v>5</v>
      </c>
      <c r="B8" s="14" t="s">
        <v>8</v>
      </c>
      <c r="C8" s="14" t="str" cm="1">
        <f t="array" ref="C8">_xlfn.XLOOKUP(B8,councilvotes!$B$2:$B$51,_xlfn.XLOOKUP(Projection!$C$2,councilvotes!$C$1:$Z$1,councilvotes!$C$2:$Z$51,"Test Fail",0,1))</f>
        <v>Probably</v>
      </c>
      <c r="E8" s="2">
        <v>4</v>
      </c>
      <c r="F8" s="3" t="s">
        <v>7</v>
      </c>
      <c r="G8" s="4" t="str">
        <f t="shared" si="0"/>
        <v>Probably</v>
      </c>
      <c r="H8" s="2">
        <v>19</v>
      </c>
      <c r="I8" s="3" t="s">
        <v>23</v>
      </c>
      <c r="J8" s="4" t="str">
        <f t="shared" si="1"/>
        <v>Not Likely</v>
      </c>
      <c r="K8" s="2">
        <v>34</v>
      </c>
      <c r="L8" s="3" t="s">
        <v>37</v>
      </c>
      <c r="M8" s="4" t="str">
        <f t="shared" si="2"/>
        <v>Maybe</v>
      </c>
      <c r="N8" s="2">
        <v>49</v>
      </c>
      <c r="O8" s="3" t="s">
        <v>52</v>
      </c>
      <c r="P8" s="4" t="str">
        <f t="shared" si="3"/>
        <v>Probably</v>
      </c>
    </row>
    <row r="9" spans="1:16" ht="15.75" thickBot="1" x14ac:dyDescent="0.3">
      <c r="A9" s="14">
        <v>6</v>
      </c>
      <c r="B9" s="14" t="s">
        <v>9</v>
      </c>
      <c r="C9" s="14" t="str" cm="1">
        <f t="array" ref="C9">_xlfn.XLOOKUP(B9,councilvotes!$B$2:$B$51,_xlfn.XLOOKUP(Projection!$C$2,councilvotes!$C$1:$Z$1,councilvotes!$C$2:$Z$51,"Test Fail",0,1))</f>
        <v>Maybe</v>
      </c>
      <c r="E9" s="2">
        <v>5</v>
      </c>
      <c r="F9" s="3" t="s">
        <v>8</v>
      </c>
      <c r="G9" s="4" t="str">
        <f t="shared" si="0"/>
        <v>Probably</v>
      </c>
      <c r="H9" s="2">
        <v>20</v>
      </c>
      <c r="I9" s="3" t="s">
        <v>24</v>
      </c>
      <c r="J9" s="4" t="str">
        <f t="shared" si="1"/>
        <v>Probably</v>
      </c>
      <c r="K9" s="2">
        <v>35</v>
      </c>
      <c r="L9" s="3" t="s">
        <v>38</v>
      </c>
      <c r="M9" s="4" t="str">
        <f t="shared" si="2"/>
        <v>Probably</v>
      </c>
      <c r="N9" s="2">
        <v>50</v>
      </c>
      <c r="O9" s="3" t="s">
        <v>53</v>
      </c>
      <c r="P9" s="4" t="str">
        <f t="shared" si="3"/>
        <v>Maybe</v>
      </c>
    </row>
    <row r="10" spans="1:16" ht="15.75" thickBot="1" x14ac:dyDescent="0.3">
      <c r="A10" s="14">
        <v>7</v>
      </c>
      <c r="B10" s="14" t="s">
        <v>11</v>
      </c>
      <c r="C10" s="14" t="str" cm="1">
        <f t="array" ref="C10">_xlfn.XLOOKUP(B10,councilvotes!$B$2:$B$51,_xlfn.XLOOKUP(Projection!$C$2,councilvotes!$C$1:$Z$1,councilvotes!$C$2:$Z$51,"Test Fail",0,1))</f>
        <v>Maybe</v>
      </c>
      <c r="E10" s="2">
        <v>6</v>
      </c>
      <c r="F10" s="3" t="s">
        <v>9</v>
      </c>
      <c r="G10" s="4" t="str">
        <f t="shared" si="0"/>
        <v>Maybe</v>
      </c>
      <c r="H10" s="2">
        <v>21</v>
      </c>
      <c r="I10" s="3" t="s">
        <v>25</v>
      </c>
      <c r="J10" s="4" t="str">
        <f t="shared" si="1"/>
        <v>Not Likely</v>
      </c>
      <c r="K10" s="2">
        <v>36</v>
      </c>
      <c r="L10" s="3" t="s">
        <v>39</v>
      </c>
      <c r="M10" s="4" t="str">
        <f t="shared" si="2"/>
        <v>Maybe</v>
      </c>
    </row>
    <row r="11" spans="1:16" ht="15.75" thickBot="1" x14ac:dyDescent="0.3">
      <c r="A11" s="14">
        <v>8</v>
      </c>
      <c r="B11" s="14" t="s">
        <v>12</v>
      </c>
      <c r="C11" s="14" t="str" cm="1">
        <f t="array" ref="C11">_xlfn.XLOOKUP(B11,councilvotes!$B$2:$B$51,_xlfn.XLOOKUP(Projection!$C$2,councilvotes!$C$1:$Z$1,councilvotes!$C$2:$Z$51,"Test Fail",0,1))</f>
        <v>Maybe</v>
      </c>
      <c r="E11" s="2">
        <v>7</v>
      </c>
      <c r="F11" s="3" t="s">
        <v>11</v>
      </c>
      <c r="G11" s="4" t="str">
        <f t="shared" si="0"/>
        <v>Maybe</v>
      </c>
      <c r="H11" s="2">
        <v>22</v>
      </c>
      <c r="I11" s="3" t="s">
        <v>26</v>
      </c>
      <c r="J11" s="4" t="str">
        <f t="shared" si="1"/>
        <v>Yes</v>
      </c>
      <c r="K11" s="2">
        <v>37</v>
      </c>
      <c r="L11" s="3" t="s">
        <v>40</v>
      </c>
      <c r="M11" s="4" t="str">
        <f t="shared" si="2"/>
        <v>Maybe</v>
      </c>
    </row>
    <row r="12" spans="1:16" ht="15.75" thickBot="1" x14ac:dyDescent="0.3">
      <c r="A12" s="14">
        <v>9</v>
      </c>
      <c r="B12" s="14" t="s">
        <v>13</v>
      </c>
      <c r="C12" s="14" t="str" cm="1">
        <f t="array" ref="C12">_xlfn.XLOOKUP(B12,councilvotes!$B$2:$B$51,_xlfn.XLOOKUP(Projection!$C$2,councilvotes!$C$1:$Z$1,councilvotes!$C$2:$Z$51,"Test Fail",0,1))</f>
        <v>Not Likely</v>
      </c>
      <c r="E12" s="2">
        <v>8</v>
      </c>
      <c r="F12" s="3" t="s">
        <v>12</v>
      </c>
      <c r="G12" s="4" t="str">
        <f t="shared" si="0"/>
        <v>Maybe</v>
      </c>
      <c r="H12" s="2">
        <v>23</v>
      </c>
      <c r="I12" s="3" t="s">
        <v>27</v>
      </c>
      <c r="J12" s="4" t="str">
        <f t="shared" si="1"/>
        <v>Not Likely</v>
      </c>
      <c r="K12" s="2">
        <v>38</v>
      </c>
      <c r="L12" s="3" t="s">
        <v>41</v>
      </c>
      <c r="M12" s="4" t="str">
        <f t="shared" si="2"/>
        <v>No</v>
      </c>
      <c r="O12" s="5" t="s">
        <v>61</v>
      </c>
      <c r="P12" s="6" t="s">
        <v>60</v>
      </c>
    </row>
    <row r="13" spans="1:16" ht="15.75" thickBot="1" x14ac:dyDescent="0.3">
      <c r="A13" s="14">
        <v>10</v>
      </c>
      <c r="B13" s="14" t="s">
        <v>14</v>
      </c>
      <c r="C13" s="14" t="str" cm="1">
        <f t="array" ref="C13">_xlfn.XLOOKUP(B13,councilvotes!$B$2:$B$51,_xlfn.XLOOKUP(Projection!$C$2,councilvotes!$C$1:$Z$1,councilvotes!$C$2:$Z$51,"Test Fail",0,1))</f>
        <v>Not Likely</v>
      </c>
      <c r="E13" s="2">
        <v>9</v>
      </c>
      <c r="F13" s="3" t="s">
        <v>13</v>
      </c>
      <c r="G13" s="4" t="str">
        <f t="shared" si="0"/>
        <v>Not Likely</v>
      </c>
      <c r="H13" s="2">
        <v>24</v>
      </c>
      <c r="I13" s="3" t="s">
        <v>28</v>
      </c>
      <c r="J13" s="4" t="str">
        <f t="shared" si="1"/>
        <v>Maybe</v>
      </c>
      <c r="K13" s="2">
        <v>39</v>
      </c>
      <c r="L13" s="3" t="s">
        <v>42</v>
      </c>
      <c r="M13" s="4" t="str">
        <f t="shared" si="2"/>
        <v>Not Likely</v>
      </c>
      <c r="O13" s="7" t="s">
        <v>57</v>
      </c>
      <c r="P13" s="8">
        <f>COUNTIF($C$4:$C$53,Projection!O13)</f>
        <v>13</v>
      </c>
    </row>
    <row r="14" spans="1:16" ht="15.75" thickBot="1" x14ac:dyDescent="0.3">
      <c r="A14" s="14">
        <v>11</v>
      </c>
      <c r="B14" s="14" t="s">
        <v>15</v>
      </c>
      <c r="C14" s="14" t="str" cm="1">
        <f t="array" ref="C14">_xlfn.XLOOKUP(B14,councilvotes!$B$2:$B$51,_xlfn.XLOOKUP(Projection!$C$2,councilvotes!$C$1:$Z$1,councilvotes!$C$2:$Z$51,"Test Fail",0,1))</f>
        <v>Probably</v>
      </c>
      <c r="E14" s="2">
        <v>10</v>
      </c>
      <c r="F14" s="3" t="s">
        <v>14</v>
      </c>
      <c r="G14" s="4" t="str">
        <f t="shared" si="0"/>
        <v>Not Likely</v>
      </c>
      <c r="H14" s="2">
        <v>25</v>
      </c>
      <c r="I14" s="3" t="s">
        <v>29</v>
      </c>
      <c r="J14" s="4" t="str">
        <f t="shared" si="1"/>
        <v>Yes</v>
      </c>
      <c r="K14" s="2">
        <v>40</v>
      </c>
      <c r="L14" s="3" t="s">
        <v>43</v>
      </c>
      <c r="M14" s="4" t="str">
        <f t="shared" si="2"/>
        <v>Yes</v>
      </c>
      <c r="O14" s="9" t="s">
        <v>10</v>
      </c>
      <c r="P14" s="8">
        <f>COUNTIF($C$4:$C$53,Projection!O14)</f>
        <v>5</v>
      </c>
    </row>
    <row r="15" spans="1:16" ht="15.75" thickBot="1" x14ac:dyDescent="0.3">
      <c r="A15" s="14">
        <v>12</v>
      </c>
      <c r="B15" s="14" t="s">
        <v>16</v>
      </c>
      <c r="C15" s="14" t="str" cm="1">
        <f t="array" ref="C15">_xlfn.XLOOKUP(B15,councilvotes!$B$2:$B$51,_xlfn.XLOOKUP(Projection!$C$2,councilvotes!$C$1:$Z$1,councilvotes!$C$2:$Z$51,"Test Fail",0,1))</f>
        <v>Probably</v>
      </c>
      <c r="E15" s="2">
        <v>11</v>
      </c>
      <c r="F15" s="3" t="s">
        <v>15</v>
      </c>
      <c r="G15" s="4" t="str">
        <f t="shared" si="0"/>
        <v>Probably</v>
      </c>
      <c r="H15" s="2">
        <v>26</v>
      </c>
      <c r="I15" s="3" t="s">
        <v>30</v>
      </c>
      <c r="J15" s="4" t="str">
        <f t="shared" si="1"/>
        <v>Probably</v>
      </c>
      <c r="K15" s="2">
        <v>41</v>
      </c>
      <c r="L15" s="3" t="s">
        <v>44</v>
      </c>
      <c r="M15" s="4" t="str">
        <f t="shared" si="2"/>
        <v>Not Likely</v>
      </c>
      <c r="O15" s="10" t="s">
        <v>59</v>
      </c>
      <c r="P15" s="8">
        <f>COUNTIF($C$4:$C$53,Projection!O15)</f>
        <v>13</v>
      </c>
    </row>
    <row r="16" spans="1:16" ht="15.75" thickBot="1" x14ac:dyDescent="0.3">
      <c r="A16" s="14">
        <v>13</v>
      </c>
      <c r="B16" s="14" t="s">
        <v>17</v>
      </c>
      <c r="C16" s="14" t="str" cm="1">
        <f t="array" ref="C16">_xlfn.XLOOKUP(B16,councilvotes!$B$2:$B$51,_xlfn.XLOOKUP(Projection!$C$2,councilvotes!$C$1:$Z$1,councilvotes!$C$2:$Z$51,"Test Fail",0,1))</f>
        <v>Not Likely</v>
      </c>
      <c r="E16" s="2">
        <v>12</v>
      </c>
      <c r="F16" s="3" t="s">
        <v>16</v>
      </c>
      <c r="G16" s="4" t="str">
        <f t="shared" si="0"/>
        <v>Probably</v>
      </c>
      <c r="H16" s="2">
        <v>27</v>
      </c>
      <c r="I16" s="3" t="s">
        <v>31</v>
      </c>
      <c r="J16" s="4" t="str">
        <f t="shared" si="1"/>
        <v>Maybe</v>
      </c>
      <c r="K16" s="2">
        <v>42</v>
      </c>
      <c r="L16" s="3" t="s">
        <v>45</v>
      </c>
      <c r="M16" s="4" t="str">
        <f t="shared" si="2"/>
        <v>Not Likely</v>
      </c>
      <c r="O16" s="11" t="s">
        <v>55</v>
      </c>
      <c r="P16" s="8">
        <f>COUNTIF($C$4:$C$53,Projection!O16)</f>
        <v>10</v>
      </c>
    </row>
    <row r="17" spans="1:16" ht="15.75" thickBot="1" x14ac:dyDescent="0.3">
      <c r="A17" s="14">
        <v>14</v>
      </c>
      <c r="B17" s="14" t="s">
        <v>18</v>
      </c>
      <c r="C17" s="14" t="str" cm="1">
        <f t="array" ref="C17">_xlfn.XLOOKUP(B17,councilvotes!$B$2:$B$51,_xlfn.XLOOKUP(Projection!$C$2,councilvotes!$C$1:$Z$1,councilvotes!$C$2:$Z$51,"Test Fail",0,1))</f>
        <v>Not Likely</v>
      </c>
      <c r="E17" s="2">
        <v>13</v>
      </c>
      <c r="F17" s="3" t="s">
        <v>17</v>
      </c>
      <c r="G17" s="4" t="str">
        <f t="shared" si="0"/>
        <v>Not Likely</v>
      </c>
      <c r="H17" s="2">
        <v>28</v>
      </c>
      <c r="I17" s="3" t="s">
        <v>32</v>
      </c>
      <c r="J17" s="4" t="str">
        <f t="shared" si="1"/>
        <v>No</v>
      </c>
      <c r="K17" s="2">
        <v>43</v>
      </c>
      <c r="L17" s="3" t="s">
        <v>46</v>
      </c>
      <c r="M17" s="4" t="str">
        <f t="shared" si="2"/>
        <v>Yes</v>
      </c>
      <c r="O17" s="12" t="s">
        <v>3</v>
      </c>
      <c r="P17" s="8">
        <f>COUNTIF($C$4:$C$53,Projection!O17)</f>
        <v>9</v>
      </c>
    </row>
    <row r="18" spans="1:16" ht="15.75" thickBot="1" x14ac:dyDescent="0.3">
      <c r="A18" s="14">
        <v>15</v>
      </c>
      <c r="B18" s="14" t="s">
        <v>19</v>
      </c>
      <c r="C18" s="14" t="str" cm="1">
        <f t="array" ref="C18">_xlfn.XLOOKUP(B18,councilvotes!$B$2:$B$51,_xlfn.XLOOKUP(Projection!$C$2,councilvotes!$C$1:$Z$1,councilvotes!$C$2:$Z$51,"Test Fail",0,1))</f>
        <v>No</v>
      </c>
      <c r="E18" s="2">
        <v>14</v>
      </c>
      <c r="F18" s="3" t="s">
        <v>18</v>
      </c>
      <c r="G18" s="4" t="str">
        <f t="shared" si="0"/>
        <v>Not Likely</v>
      </c>
      <c r="H18" s="2">
        <v>29</v>
      </c>
      <c r="I18" s="3" t="s">
        <v>33</v>
      </c>
      <c r="J18" s="4" t="str">
        <f t="shared" si="1"/>
        <v>Not Likely</v>
      </c>
      <c r="K18" s="2">
        <v>44</v>
      </c>
      <c r="L18" s="3" t="s">
        <v>47</v>
      </c>
      <c r="M18" s="4" t="str">
        <f t="shared" si="2"/>
        <v>Yes</v>
      </c>
    </row>
    <row r="19" spans="1:16" ht="15.75" thickBot="1" x14ac:dyDescent="0.3">
      <c r="A19" s="14">
        <v>16</v>
      </c>
      <c r="B19" s="14" t="s">
        <v>20</v>
      </c>
      <c r="C19" s="14" t="str" cm="1">
        <f t="array" ref="C19">_xlfn.XLOOKUP(B19,councilvotes!$B$2:$B$51,_xlfn.XLOOKUP(Projection!$C$2,councilvotes!$C$1:$Z$1,councilvotes!$C$2:$Z$51,"Test Fail",0,1))</f>
        <v>Maybe</v>
      </c>
      <c r="E19" s="2">
        <v>15</v>
      </c>
      <c r="F19" s="3" t="s">
        <v>19</v>
      </c>
      <c r="G19" s="4" t="str">
        <f t="shared" si="0"/>
        <v>No</v>
      </c>
      <c r="H19" s="2">
        <v>30</v>
      </c>
      <c r="I19" s="3" t="s">
        <v>34</v>
      </c>
      <c r="J19" s="4" t="str">
        <f t="shared" si="1"/>
        <v>Yes</v>
      </c>
      <c r="K19" s="2">
        <v>45</v>
      </c>
      <c r="L19" s="3" t="s">
        <v>48</v>
      </c>
      <c r="M19" s="4" t="str">
        <f t="shared" si="2"/>
        <v>Maybe</v>
      </c>
    </row>
    <row r="20" spans="1:16" x14ac:dyDescent="0.25">
      <c r="A20" s="14">
        <v>17</v>
      </c>
      <c r="B20" s="14" t="s">
        <v>21</v>
      </c>
      <c r="C20" s="14" t="str" cm="1">
        <f t="array" ref="C20">_xlfn.XLOOKUP(B20,councilvotes!$B$2:$B$51,_xlfn.XLOOKUP(Projection!$C$2,councilvotes!$C$1:$Z$1,councilvotes!$C$2:$Z$51,"Test Fail",0,1))</f>
        <v>No</v>
      </c>
    </row>
    <row r="21" spans="1:16" x14ac:dyDescent="0.25">
      <c r="A21" s="14">
        <v>18</v>
      </c>
      <c r="B21" s="14" t="s">
        <v>22</v>
      </c>
      <c r="C21" s="14" t="str" cm="1">
        <f t="array" ref="C21">_xlfn.XLOOKUP(B21,councilvotes!$B$2:$B$51,_xlfn.XLOOKUP(Projection!$C$2,councilvotes!$C$1:$Z$1,councilvotes!$C$2:$Z$51,"Test Fail",0,1))</f>
        <v>Not Likely</v>
      </c>
    </row>
    <row r="22" spans="1:16" x14ac:dyDescent="0.25">
      <c r="A22" s="14">
        <v>19</v>
      </c>
      <c r="B22" s="14" t="s">
        <v>23</v>
      </c>
      <c r="C22" s="14" t="str" cm="1">
        <f t="array" ref="C22">_xlfn.XLOOKUP(B22,councilvotes!$B$2:$B$51,_xlfn.XLOOKUP(Projection!$C$2,councilvotes!$C$1:$Z$1,councilvotes!$C$2:$Z$51,"Test Fail",0,1))</f>
        <v>Not Likely</v>
      </c>
    </row>
    <row r="23" spans="1:16" x14ac:dyDescent="0.25">
      <c r="A23" s="14">
        <v>20</v>
      </c>
      <c r="B23" s="14" t="s">
        <v>24</v>
      </c>
      <c r="C23" s="14" t="str" cm="1">
        <f t="array" ref="C23">_xlfn.XLOOKUP(B23,councilvotes!$B$2:$B$51,_xlfn.XLOOKUP(Projection!$C$2,councilvotes!$C$1:$Z$1,councilvotes!$C$2:$Z$51,"Test Fail",0,1))</f>
        <v>Probably</v>
      </c>
    </row>
    <row r="24" spans="1:16" x14ac:dyDescent="0.25">
      <c r="A24" s="14">
        <v>21</v>
      </c>
      <c r="B24" s="14" t="s">
        <v>25</v>
      </c>
      <c r="C24" s="14" t="str" cm="1">
        <f t="array" ref="C24">_xlfn.XLOOKUP(B24,councilvotes!$B$2:$B$51,_xlfn.XLOOKUP(Projection!$C$2,councilvotes!$C$1:$Z$1,councilvotes!$C$2:$Z$51,"Test Fail",0,1))</f>
        <v>Not Likely</v>
      </c>
    </row>
    <row r="25" spans="1:16" x14ac:dyDescent="0.25">
      <c r="A25" s="14">
        <v>22</v>
      </c>
      <c r="B25" s="14" t="s">
        <v>26</v>
      </c>
      <c r="C25" s="14" t="str" cm="1">
        <f t="array" ref="C25">_xlfn.XLOOKUP(B25,councilvotes!$B$2:$B$51,_xlfn.XLOOKUP(Projection!$C$2,councilvotes!$C$1:$Z$1,councilvotes!$C$2:$Z$51,"Test Fail",0,1))</f>
        <v>Yes</v>
      </c>
    </row>
    <row r="26" spans="1:16" x14ac:dyDescent="0.25">
      <c r="A26" s="14">
        <v>23</v>
      </c>
      <c r="B26" s="14" t="s">
        <v>27</v>
      </c>
      <c r="C26" s="14" t="str" cm="1">
        <f t="array" ref="C26">_xlfn.XLOOKUP(B26,councilvotes!$B$2:$B$51,_xlfn.XLOOKUP(Projection!$C$2,councilvotes!$C$1:$Z$1,councilvotes!$C$2:$Z$51,"Test Fail",0,1))</f>
        <v>Not Likely</v>
      </c>
    </row>
    <row r="27" spans="1:16" x14ac:dyDescent="0.25">
      <c r="A27" s="14">
        <v>24</v>
      </c>
      <c r="B27" s="14" t="s">
        <v>28</v>
      </c>
      <c r="C27" s="14" t="str" cm="1">
        <f t="array" ref="C27">_xlfn.XLOOKUP(B27,councilvotes!$B$2:$B$51,_xlfn.XLOOKUP(Projection!$C$2,councilvotes!$C$1:$Z$1,councilvotes!$C$2:$Z$51,"Test Fail",0,1))</f>
        <v>Maybe</v>
      </c>
    </row>
    <row r="28" spans="1:16" x14ac:dyDescent="0.25">
      <c r="A28" s="14">
        <v>25</v>
      </c>
      <c r="B28" s="14" t="s">
        <v>29</v>
      </c>
      <c r="C28" s="14" t="str" cm="1">
        <f t="array" ref="C28">_xlfn.XLOOKUP(B28,councilvotes!$B$2:$B$51,_xlfn.XLOOKUP(Projection!$C$2,councilvotes!$C$1:$Z$1,councilvotes!$C$2:$Z$51,"Test Fail",0,1))</f>
        <v>Yes</v>
      </c>
    </row>
    <row r="29" spans="1:16" x14ac:dyDescent="0.25">
      <c r="A29" s="14">
        <v>26</v>
      </c>
      <c r="B29" s="14" t="s">
        <v>30</v>
      </c>
      <c r="C29" s="14" t="str" cm="1">
        <f t="array" ref="C29">_xlfn.XLOOKUP(B29,councilvotes!$B$2:$B$51,_xlfn.XLOOKUP(Projection!$C$2,councilvotes!$C$1:$Z$1,councilvotes!$C$2:$Z$51,"Test Fail",0,1))</f>
        <v>Probably</v>
      </c>
    </row>
    <row r="30" spans="1:16" x14ac:dyDescent="0.25">
      <c r="A30" s="14">
        <v>27</v>
      </c>
      <c r="B30" s="14" t="s">
        <v>31</v>
      </c>
      <c r="C30" s="14" t="str" cm="1">
        <f t="array" ref="C30">_xlfn.XLOOKUP(B30,councilvotes!$B$2:$B$51,_xlfn.XLOOKUP(Projection!$C$2,councilvotes!$C$1:$Z$1,councilvotes!$C$2:$Z$51,"Test Fail",0,1))</f>
        <v>Maybe</v>
      </c>
    </row>
    <row r="31" spans="1:16" x14ac:dyDescent="0.25">
      <c r="A31" s="14">
        <v>28</v>
      </c>
      <c r="B31" s="14" t="s">
        <v>32</v>
      </c>
      <c r="C31" s="14" t="str" cm="1">
        <f t="array" ref="C31">_xlfn.XLOOKUP(B31,councilvotes!$B$2:$B$51,_xlfn.XLOOKUP(Projection!$C$2,councilvotes!$C$1:$Z$1,councilvotes!$C$2:$Z$51,"Test Fail",0,1))</f>
        <v>No</v>
      </c>
    </row>
    <row r="32" spans="1:16" x14ac:dyDescent="0.25">
      <c r="A32" s="14">
        <v>29</v>
      </c>
      <c r="B32" s="14" t="s">
        <v>33</v>
      </c>
      <c r="C32" s="14" t="str" cm="1">
        <f t="array" ref="C32">_xlfn.XLOOKUP(B32,councilvotes!$B$2:$B$51,_xlfn.XLOOKUP(Projection!$C$2,councilvotes!$C$1:$Z$1,councilvotes!$C$2:$Z$51,"Test Fail",0,1))</f>
        <v>Not Likely</v>
      </c>
    </row>
    <row r="33" spans="1:3" x14ac:dyDescent="0.25">
      <c r="A33" s="14">
        <v>30</v>
      </c>
      <c r="B33" s="14" t="s">
        <v>34</v>
      </c>
      <c r="C33" s="14" t="str" cm="1">
        <f t="array" ref="C33">_xlfn.XLOOKUP(B33,councilvotes!$B$2:$B$51,_xlfn.XLOOKUP(Projection!$C$2,councilvotes!$C$1:$Z$1,councilvotes!$C$2:$Z$51,"Test Fail",0,1))</f>
        <v>Yes</v>
      </c>
    </row>
    <row r="34" spans="1:3" x14ac:dyDescent="0.25">
      <c r="A34" s="14">
        <v>31</v>
      </c>
      <c r="B34" s="14" t="s">
        <v>35</v>
      </c>
      <c r="C34" s="14" t="str" cm="1">
        <f t="array" ref="C34">_xlfn.XLOOKUP(B34,councilvotes!$B$2:$B$51,_xlfn.XLOOKUP(Projection!$C$2,councilvotes!$C$1:$Z$1,councilvotes!$C$2:$Z$51,"Test Fail",0,1))</f>
        <v>Maybe</v>
      </c>
    </row>
    <row r="35" spans="1:3" x14ac:dyDescent="0.25">
      <c r="A35" s="14">
        <v>32</v>
      </c>
      <c r="B35" s="14" t="s">
        <v>36</v>
      </c>
      <c r="C35" s="14" t="str" cm="1">
        <f t="array" ref="C35">_xlfn.XLOOKUP(B35,councilvotes!$B$2:$B$51,_xlfn.XLOOKUP(Projection!$C$2,councilvotes!$C$1:$Z$1,councilvotes!$C$2:$Z$51,"Test Fail",0,1))</f>
        <v>Maybe</v>
      </c>
    </row>
    <row r="36" spans="1:3" x14ac:dyDescent="0.25">
      <c r="A36" s="14">
        <v>33</v>
      </c>
      <c r="B36" s="14" t="s">
        <v>56</v>
      </c>
      <c r="C36" s="14" t="str" cm="1">
        <f t="array" ref="C36">_xlfn.XLOOKUP(B36,councilvotes!$B$2:$B$51,_xlfn.XLOOKUP(Projection!$C$2,councilvotes!$C$1:$Z$1,councilvotes!$C$2:$Z$51,"Test Fail",0,1))</f>
        <v>Probably</v>
      </c>
    </row>
    <row r="37" spans="1:3" x14ac:dyDescent="0.25">
      <c r="A37" s="14">
        <v>34</v>
      </c>
      <c r="B37" s="14" t="s">
        <v>37</v>
      </c>
      <c r="C37" s="14" t="str" cm="1">
        <f t="array" ref="C37">_xlfn.XLOOKUP(B37,councilvotes!$B$2:$B$51,_xlfn.XLOOKUP(Projection!$C$2,councilvotes!$C$1:$Z$1,councilvotes!$C$2:$Z$51,"Test Fail",0,1))</f>
        <v>Maybe</v>
      </c>
    </row>
    <row r="38" spans="1:3" x14ac:dyDescent="0.25">
      <c r="A38" s="14">
        <v>35</v>
      </c>
      <c r="B38" s="14" t="s">
        <v>38</v>
      </c>
      <c r="C38" s="14" t="str" cm="1">
        <f t="array" ref="C38">_xlfn.XLOOKUP(B38,councilvotes!$B$2:$B$51,_xlfn.XLOOKUP(Projection!$C$2,councilvotes!$C$1:$Z$1,councilvotes!$C$2:$Z$51,"Test Fail",0,1))</f>
        <v>Probably</v>
      </c>
    </row>
    <row r="39" spans="1:3" x14ac:dyDescent="0.25">
      <c r="A39" s="14">
        <v>36</v>
      </c>
      <c r="B39" s="14" t="s">
        <v>39</v>
      </c>
      <c r="C39" s="14" t="str" cm="1">
        <f t="array" ref="C39">_xlfn.XLOOKUP(B39,councilvotes!$B$2:$B$51,_xlfn.XLOOKUP(Projection!$C$2,councilvotes!$C$1:$Z$1,councilvotes!$C$2:$Z$51,"Test Fail",0,1))</f>
        <v>Maybe</v>
      </c>
    </row>
    <row r="40" spans="1:3" x14ac:dyDescent="0.25">
      <c r="A40" s="14">
        <v>37</v>
      </c>
      <c r="B40" s="14" t="s">
        <v>40</v>
      </c>
      <c r="C40" s="14" t="str" cm="1">
        <f t="array" ref="C40">_xlfn.XLOOKUP(B40,councilvotes!$B$2:$B$51,_xlfn.XLOOKUP(Projection!$C$2,councilvotes!$C$1:$Z$1,councilvotes!$C$2:$Z$51,"Test Fail",0,1))</f>
        <v>Maybe</v>
      </c>
    </row>
    <row r="41" spans="1:3" x14ac:dyDescent="0.25">
      <c r="A41" s="14">
        <v>38</v>
      </c>
      <c r="B41" s="14" t="s">
        <v>41</v>
      </c>
      <c r="C41" s="14" t="str" cm="1">
        <f t="array" ref="C41">_xlfn.XLOOKUP(B41,councilvotes!$B$2:$B$51,_xlfn.XLOOKUP(Projection!$C$2,councilvotes!$C$1:$Z$1,councilvotes!$C$2:$Z$51,"Test Fail",0,1))</f>
        <v>No</v>
      </c>
    </row>
    <row r="42" spans="1:3" x14ac:dyDescent="0.25">
      <c r="A42" s="14">
        <v>39</v>
      </c>
      <c r="B42" s="14" t="s">
        <v>42</v>
      </c>
      <c r="C42" s="14" t="str" cm="1">
        <f t="array" ref="C42">_xlfn.XLOOKUP(B42,councilvotes!$B$2:$B$51,_xlfn.XLOOKUP(Projection!$C$2,councilvotes!$C$1:$Z$1,councilvotes!$C$2:$Z$51,"Test Fail",0,1))</f>
        <v>Not Likely</v>
      </c>
    </row>
    <row r="43" spans="1:3" x14ac:dyDescent="0.25">
      <c r="A43" s="14">
        <v>40</v>
      </c>
      <c r="B43" s="14" t="s">
        <v>43</v>
      </c>
      <c r="C43" s="14" t="str" cm="1">
        <f t="array" ref="C43">_xlfn.XLOOKUP(B43,councilvotes!$B$2:$B$51,_xlfn.XLOOKUP(Projection!$C$2,councilvotes!$C$1:$Z$1,councilvotes!$C$2:$Z$51,"Test Fail",0,1))</f>
        <v>Yes</v>
      </c>
    </row>
    <row r="44" spans="1:3" x14ac:dyDescent="0.25">
      <c r="A44" s="14">
        <v>41</v>
      </c>
      <c r="B44" s="14" t="s">
        <v>44</v>
      </c>
      <c r="C44" s="14" t="str" cm="1">
        <f t="array" ref="C44">_xlfn.XLOOKUP(B44,councilvotes!$B$2:$B$51,_xlfn.XLOOKUP(Projection!$C$2,councilvotes!$C$1:$Z$1,councilvotes!$C$2:$Z$51,"Test Fail",0,1))</f>
        <v>Not Likely</v>
      </c>
    </row>
    <row r="45" spans="1:3" x14ac:dyDescent="0.25">
      <c r="A45" s="14">
        <v>42</v>
      </c>
      <c r="B45" s="14" t="s">
        <v>45</v>
      </c>
      <c r="C45" s="14" t="str" cm="1">
        <f t="array" ref="C45">_xlfn.XLOOKUP(B45,councilvotes!$B$2:$B$51,_xlfn.XLOOKUP(Projection!$C$2,councilvotes!$C$1:$Z$1,councilvotes!$C$2:$Z$51,"Test Fail",0,1))</f>
        <v>Not Likely</v>
      </c>
    </row>
    <row r="46" spans="1:3" x14ac:dyDescent="0.25">
      <c r="A46" s="14">
        <v>43</v>
      </c>
      <c r="B46" s="14" t="s">
        <v>46</v>
      </c>
      <c r="C46" s="14" t="str" cm="1">
        <f t="array" ref="C46">_xlfn.XLOOKUP(B46,councilvotes!$B$2:$B$51,_xlfn.XLOOKUP(Projection!$C$2,councilvotes!$C$1:$Z$1,councilvotes!$C$2:$Z$51,"Test Fail",0,1))</f>
        <v>Yes</v>
      </c>
    </row>
    <row r="47" spans="1:3" x14ac:dyDescent="0.25">
      <c r="A47" s="14">
        <v>44</v>
      </c>
      <c r="B47" s="14" t="s">
        <v>47</v>
      </c>
      <c r="C47" s="14" t="str" cm="1">
        <f t="array" ref="C47">_xlfn.XLOOKUP(B47,councilvotes!$B$2:$B$51,_xlfn.XLOOKUP(Projection!$C$2,councilvotes!$C$1:$Z$1,councilvotes!$C$2:$Z$51,"Test Fail",0,1))</f>
        <v>Yes</v>
      </c>
    </row>
    <row r="48" spans="1:3" x14ac:dyDescent="0.25">
      <c r="A48" s="14">
        <v>45</v>
      </c>
      <c r="B48" s="14" t="s">
        <v>48</v>
      </c>
      <c r="C48" s="14" t="str" cm="1">
        <f t="array" ref="C48">_xlfn.XLOOKUP(B48,councilvotes!$B$2:$B$51,_xlfn.XLOOKUP(Projection!$C$2,councilvotes!$C$1:$Z$1,councilvotes!$C$2:$Z$51,"Test Fail",0,1))</f>
        <v>Maybe</v>
      </c>
    </row>
    <row r="49" spans="1:3" x14ac:dyDescent="0.25">
      <c r="A49" s="14">
        <v>46</v>
      </c>
      <c r="B49" s="14" t="s">
        <v>49</v>
      </c>
      <c r="C49" s="14" t="str" cm="1">
        <f t="array" ref="C49">_xlfn.XLOOKUP(B49,councilvotes!$B$2:$B$51,_xlfn.XLOOKUP(Projection!$C$2,councilvotes!$C$1:$Z$1,councilvotes!$C$2:$Z$51,"Test Fail",0,1))</f>
        <v>Probably</v>
      </c>
    </row>
    <row r="50" spans="1:3" x14ac:dyDescent="0.25">
      <c r="A50" s="14">
        <v>47</v>
      </c>
      <c r="B50" s="14" t="s">
        <v>50</v>
      </c>
      <c r="C50" s="14" t="str" cm="1">
        <f t="array" ref="C50">_xlfn.XLOOKUP(B50,councilvotes!$B$2:$B$51,_xlfn.XLOOKUP(Projection!$C$2,councilvotes!$C$1:$Z$1,councilvotes!$C$2:$Z$51,"Test Fail",0,1))</f>
        <v>Yes</v>
      </c>
    </row>
    <row r="51" spans="1:3" x14ac:dyDescent="0.25">
      <c r="A51" s="14">
        <v>48</v>
      </c>
      <c r="B51" s="14" t="s">
        <v>51</v>
      </c>
      <c r="C51" s="14" t="str" cm="1">
        <f t="array" ref="C51">_xlfn.XLOOKUP(B51,councilvotes!$B$2:$B$51,_xlfn.XLOOKUP(Projection!$C$2,councilvotes!$C$1:$Z$1,councilvotes!$C$2:$Z$51,"Test Fail",0,1))</f>
        <v>Yes</v>
      </c>
    </row>
    <row r="52" spans="1:3" x14ac:dyDescent="0.25">
      <c r="A52" s="14">
        <v>49</v>
      </c>
      <c r="B52" s="14" t="s">
        <v>52</v>
      </c>
      <c r="C52" s="14" t="str" cm="1">
        <f t="array" ref="C52">_xlfn.XLOOKUP(B52,councilvotes!$B$2:$B$51,_xlfn.XLOOKUP(Projection!$C$2,councilvotes!$C$1:$Z$1,councilvotes!$C$2:$Z$51,"Test Fail",0,1))</f>
        <v>Probably</v>
      </c>
    </row>
    <row r="53" spans="1:3" x14ac:dyDescent="0.25">
      <c r="A53" s="14">
        <v>50</v>
      </c>
      <c r="B53" s="14" t="s">
        <v>53</v>
      </c>
      <c r="C53" s="14" t="str" cm="1">
        <f t="array" ref="C53">_xlfn.XLOOKUP(B53,councilvotes!$B$2:$B$51,_xlfn.XLOOKUP(Projection!$C$2,councilvotes!$C$1:$Z$1,councilvotes!$C$2:$Z$51,"Test Fail",0,1))</f>
        <v>Maybe</v>
      </c>
    </row>
  </sheetData>
  <mergeCells count="1">
    <mergeCell ref="E2:P3"/>
  </mergeCells>
  <conditionalFormatting sqref="E5:G19">
    <cfRule type="expression" dxfId="465" priority="31">
      <formula>$G5=$O$13</formula>
    </cfRule>
    <cfRule type="expression" dxfId="464" priority="32">
      <formula>$G5=$O$14</formula>
    </cfRule>
    <cfRule type="expression" dxfId="463" priority="33">
      <formula>$G5=$O$15</formula>
    </cfRule>
    <cfRule type="expression" dxfId="462" priority="34">
      <formula>$G5=$O$17</formula>
    </cfRule>
    <cfRule type="expression" dxfId="461" priority="35">
      <formula>$G5=$O$16</formula>
    </cfRule>
  </conditionalFormatting>
  <conditionalFormatting sqref="H5:J19">
    <cfRule type="expression" dxfId="460" priority="6">
      <formula>$J5=$O$13</formula>
    </cfRule>
    <cfRule type="expression" dxfId="459" priority="7">
      <formula>$J5=$O$14</formula>
    </cfRule>
    <cfRule type="expression" dxfId="458" priority="8">
      <formula>$J5=$O$15</formula>
    </cfRule>
    <cfRule type="expression" dxfId="457" priority="9">
      <formula>$J5=$O$17</formula>
    </cfRule>
    <cfRule type="expression" dxfId="456" priority="10">
      <formula>$J5=$O$16</formula>
    </cfRule>
  </conditionalFormatting>
  <conditionalFormatting sqref="K5:M19">
    <cfRule type="expression" dxfId="455" priority="1">
      <formula>$M5=$O$13</formula>
    </cfRule>
    <cfRule type="expression" dxfId="454" priority="2">
      <formula>$M5=$O$14</formula>
    </cfRule>
    <cfRule type="expression" dxfId="453" priority="3">
      <formula>$M5=$O$15</formula>
    </cfRule>
    <cfRule type="expression" dxfId="452" priority="4">
      <formula>$M5=$O$17</formula>
    </cfRule>
    <cfRule type="expression" dxfId="451" priority="5">
      <formula>$M5=$O$16</formula>
    </cfRule>
  </conditionalFormatting>
  <conditionalFormatting sqref="N5:P9">
    <cfRule type="expression" dxfId="450" priority="11">
      <formula>$P5=$O$13</formula>
    </cfRule>
    <cfRule type="expression" dxfId="449" priority="12">
      <formula>$P5=$O$14</formula>
    </cfRule>
    <cfRule type="expression" dxfId="448" priority="13">
      <formula>$P5=$O$15</formula>
    </cfRule>
    <cfRule type="expression" dxfId="447" priority="14">
      <formula>$P5=$O$17</formula>
    </cfRule>
    <cfRule type="expression" dxfId="446" priority="15">
      <formula>$P5=$O$16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63956-064C-46AA-9A33-A3A49E6AE6C7}">
  <dimension ref="A2:P53"/>
  <sheetViews>
    <sheetView showGridLines="0" zoomScale="140" zoomScaleNormal="140" workbookViewId="0">
      <selection activeCell="L29" sqref="L29"/>
    </sheetView>
  </sheetViews>
  <sheetFormatPr defaultRowHeight="15" x14ac:dyDescent="0.25"/>
  <cols>
    <col min="2" max="2" width="26.42578125" bestFit="1" customWidth="1"/>
    <col min="3" max="3" width="10.7109375" bestFit="1" customWidth="1"/>
    <col min="5" max="5" width="6.140625" style="1" bestFit="1" customWidth="1"/>
    <col min="6" max="6" width="17.7109375" style="1" bestFit="1" customWidth="1"/>
    <col min="7" max="7" width="10.28515625" style="1" bestFit="1" customWidth="1"/>
    <col min="8" max="8" width="6.140625" style="1" bestFit="1" customWidth="1"/>
    <col min="9" max="9" width="20.28515625" style="1" bestFit="1" customWidth="1"/>
    <col min="10" max="10" width="10.28515625" style="1" bestFit="1" customWidth="1"/>
    <col min="11" max="11" width="6.140625" style="1" bestFit="1" customWidth="1"/>
    <col min="12" max="12" width="29.140625" style="1" bestFit="1" customWidth="1"/>
    <col min="13" max="13" width="10.28515625" style="1" bestFit="1" customWidth="1"/>
    <col min="14" max="14" width="6.140625" style="1" bestFit="1" customWidth="1"/>
    <col min="15" max="15" width="25.7109375" style="1" bestFit="1" customWidth="1"/>
    <col min="16" max="16" width="9.28515625" style="1" bestFit="1" customWidth="1"/>
  </cols>
  <sheetData>
    <row r="2" spans="1:16" x14ac:dyDescent="0.25">
      <c r="B2" s="17" t="s">
        <v>63</v>
      </c>
      <c r="C2" s="16" t="s">
        <v>58</v>
      </c>
      <c r="E2" s="63" t="s">
        <v>64</v>
      </c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1:16" ht="15.75" thickBot="1" x14ac:dyDescent="0.3">
      <c r="A3" s="15" t="s">
        <v>0</v>
      </c>
      <c r="B3" s="15" t="s">
        <v>1</v>
      </c>
      <c r="C3" s="15" t="s">
        <v>61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 spans="1:16" ht="15.75" thickBot="1" x14ac:dyDescent="0.3">
      <c r="A4" s="14">
        <v>1</v>
      </c>
      <c r="B4" s="14" t="s">
        <v>2</v>
      </c>
      <c r="C4" s="14" t="str" cm="1">
        <f t="array" ref="C4">_xlfn.XLOOKUP(B4,councilvotes!$B$2:$B$51,_xlfn.XLOOKUP(Results!$C$2,councilvotes!$C$1:$Z$1,councilvotes!$C$2:$Z$51,"Test Fail",0,1))</f>
        <v>Yes</v>
      </c>
      <c r="E4" s="2" t="s">
        <v>0</v>
      </c>
      <c r="F4" s="3" t="s">
        <v>1</v>
      </c>
      <c r="G4" s="4" t="s">
        <v>61</v>
      </c>
      <c r="H4" s="2" t="s">
        <v>0</v>
      </c>
      <c r="I4" s="3" t="s">
        <v>1</v>
      </c>
      <c r="J4" s="4" t="s">
        <v>61</v>
      </c>
      <c r="K4" s="2" t="s">
        <v>0</v>
      </c>
      <c r="L4" s="3" t="s">
        <v>1</v>
      </c>
      <c r="M4" s="4" t="s">
        <v>61</v>
      </c>
      <c r="N4" s="2" t="s">
        <v>0</v>
      </c>
      <c r="O4" s="3" t="s">
        <v>1</v>
      </c>
      <c r="P4" s="4" t="s">
        <v>61</v>
      </c>
    </row>
    <row r="5" spans="1:16" ht="15.75" thickBot="1" x14ac:dyDescent="0.3">
      <c r="A5" s="14">
        <v>2</v>
      </c>
      <c r="B5" s="14" t="s">
        <v>4</v>
      </c>
      <c r="C5" s="14" t="str" cm="1">
        <f t="array" ref="C5">_xlfn.XLOOKUP(B5,councilvotes!$B$2:$B$51,_xlfn.XLOOKUP(Results!$C$2,councilvotes!$C$1:$Z$1,councilvotes!$C$2:$Z$51,"Test Fail",0,1))</f>
        <v>No</v>
      </c>
      <c r="E5" s="2">
        <v>1</v>
      </c>
      <c r="F5" s="3" t="s">
        <v>2</v>
      </c>
      <c r="G5" s="4" t="str">
        <f>_xlfn.XLOOKUP(E5,$A$4:$A$53,$C$4:$C$53,"X",0,1)</f>
        <v>Yes</v>
      </c>
      <c r="H5" s="2">
        <v>16</v>
      </c>
      <c r="I5" s="3" t="s">
        <v>20</v>
      </c>
      <c r="J5" s="4" t="str">
        <f>_xlfn.XLOOKUP(H5,$A$4:$A$53,$C$4:$C$53,"X",0,1)</f>
        <v>Yes</v>
      </c>
      <c r="K5" s="2">
        <v>31</v>
      </c>
      <c r="L5" s="3" t="s">
        <v>35</v>
      </c>
      <c r="M5" s="4" t="str">
        <f>_xlfn.XLOOKUP(K5,$A$4:$A$53,$C$4:$C$53,"X",0,1)</f>
        <v>Yes</v>
      </c>
      <c r="N5" s="2">
        <v>46</v>
      </c>
      <c r="O5" s="3" t="s">
        <v>49</v>
      </c>
      <c r="P5" s="4">
        <f>_xlfn.XLOOKUP(N5,$A$4:$A$53,$C$4:$C$53,"X",0,1)</f>
        <v>0</v>
      </c>
    </row>
    <row r="6" spans="1:16" ht="15.75" thickBot="1" x14ac:dyDescent="0.3">
      <c r="A6" s="14">
        <v>3</v>
      </c>
      <c r="B6" s="14" t="s">
        <v>6</v>
      </c>
      <c r="C6" s="14" t="str" cm="1">
        <f t="array" ref="C6">_xlfn.XLOOKUP(B6,councilvotes!$B$2:$B$51,_xlfn.XLOOKUP(Results!$C$2,councilvotes!$C$1:$Z$1,councilvotes!$C$2:$Z$51,"Test Fail",0,1))</f>
        <v>No</v>
      </c>
      <c r="E6" s="2">
        <v>2</v>
      </c>
      <c r="F6" s="3" t="s">
        <v>4</v>
      </c>
      <c r="G6" s="4" t="str">
        <f t="shared" ref="G6:G19" si="0">_xlfn.XLOOKUP(E6,$A$4:$A$53,$C$4:$C$53,"X",0,1)</f>
        <v>No</v>
      </c>
      <c r="H6" s="2">
        <v>17</v>
      </c>
      <c r="I6" s="3" t="s">
        <v>21</v>
      </c>
      <c r="J6" s="4" t="str">
        <f t="shared" ref="J6:J19" si="1">_xlfn.XLOOKUP(H6,$A$4:$A$53,$C$4:$C$53,"X",0,1)</f>
        <v>Yes</v>
      </c>
      <c r="K6" s="2">
        <v>32</v>
      </c>
      <c r="L6" s="3" t="s">
        <v>36</v>
      </c>
      <c r="M6" s="4" t="str">
        <f t="shared" ref="M6:M19" si="2">_xlfn.XLOOKUP(K6,$A$4:$A$53,$C$4:$C$53,"X",0,1)</f>
        <v>Yes</v>
      </c>
      <c r="N6" s="2">
        <v>47</v>
      </c>
      <c r="O6" s="3" t="s">
        <v>50</v>
      </c>
      <c r="P6" s="4">
        <f t="shared" ref="P6:P9" si="3">_xlfn.XLOOKUP(N6,$A$4:$A$53,$C$4:$C$53,"X",0,1)</f>
        <v>0</v>
      </c>
    </row>
    <row r="7" spans="1:16" ht="15.75" thickBot="1" x14ac:dyDescent="0.3">
      <c r="A7" s="14">
        <v>4</v>
      </c>
      <c r="B7" s="14" t="s">
        <v>7</v>
      </c>
      <c r="C7" s="14" cm="1">
        <f t="array" ref="C7">_xlfn.XLOOKUP(B7,councilvotes!$B$2:$B$51,_xlfn.XLOOKUP(Results!$C$2,councilvotes!$C$1:$Z$1,councilvotes!$C$2:$Z$51,"Test Fail",0,1))</f>
        <v>0</v>
      </c>
      <c r="E7" s="2">
        <v>3</v>
      </c>
      <c r="F7" s="3" t="s">
        <v>6</v>
      </c>
      <c r="G7" s="4" t="str">
        <f t="shared" si="0"/>
        <v>No</v>
      </c>
      <c r="H7" s="2">
        <v>18</v>
      </c>
      <c r="I7" s="3" t="s">
        <v>22</v>
      </c>
      <c r="J7" s="4" t="str">
        <f t="shared" si="1"/>
        <v>Yes</v>
      </c>
      <c r="K7" s="2">
        <v>33</v>
      </c>
      <c r="L7" s="3" t="s">
        <v>56</v>
      </c>
      <c r="M7" s="4" t="str">
        <f t="shared" si="2"/>
        <v>No Vote</v>
      </c>
      <c r="N7" s="2">
        <v>48</v>
      </c>
      <c r="O7" s="3" t="s">
        <v>51</v>
      </c>
      <c r="P7" s="4">
        <f t="shared" si="3"/>
        <v>0</v>
      </c>
    </row>
    <row r="8" spans="1:16" ht="15.75" thickBot="1" x14ac:dyDescent="0.3">
      <c r="A8" s="14">
        <v>5</v>
      </c>
      <c r="B8" s="14" t="s">
        <v>8</v>
      </c>
      <c r="C8" s="14" cm="1">
        <f t="array" ref="C8">_xlfn.XLOOKUP(B8,councilvotes!$B$2:$B$51,_xlfn.XLOOKUP(Results!$C$2,councilvotes!$C$1:$Z$1,councilvotes!$C$2:$Z$51,"Test Fail",0,1))</f>
        <v>0</v>
      </c>
      <c r="E8" s="2">
        <v>4</v>
      </c>
      <c r="F8" s="3" t="s">
        <v>7</v>
      </c>
      <c r="G8" s="4">
        <f t="shared" si="0"/>
        <v>0</v>
      </c>
      <c r="H8" s="2">
        <v>19</v>
      </c>
      <c r="I8" s="3" t="s">
        <v>23</v>
      </c>
      <c r="J8" s="4" t="str">
        <f t="shared" si="1"/>
        <v>No</v>
      </c>
      <c r="K8" s="2">
        <v>34</v>
      </c>
      <c r="L8" s="3" t="s">
        <v>37</v>
      </c>
      <c r="M8" s="4">
        <f t="shared" si="2"/>
        <v>0</v>
      </c>
      <c r="N8" s="2">
        <v>49</v>
      </c>
      <c r="O8" s="3" t="s">
        <v>52</v>
      </c>
      <c r="P8" s="4">
        <f t="shared" si="3"/>
        <v>0</v>
      </c>
    </row>
    <row r="9" spans="1:16" ht="15.75" thickBot="1" x14ac:dyDescent="0.3">
      <c r="A9" s="14">
        <v>6</v>
      </c>
      <c r="B9" s="14" t="s">
        <v>9</v>
      </c>
      <c r="C9" s="14" cm="1">
        <f t="array" ref="C9">_xlfn.XLOOKUP(B9,councilvotes!$B$2:$B$51,_xlfn.XLOOKUP(Results!$C$2,councilvotes!$C$1:$Z$1,councilvotes!$C$2:$Z$51,"Test Fail",0,1))</f>
        <v>0</v>
      </c>
      <c r="E9" s="2">
        <v>5</v>
      </c>
      <c r="F9" s="3" t="s">
        <v>8</v>
      </c>
      <c r="G9" s="4">
        <f t="shared" si="0"/>
        <v>0</v>
      </c>
      <c r="H9" s="2">
        <v>20</v>
      </c>
      <c r="I9" s="3" t="s">
        <v>24</v>
      </c>
      <c r="J9" s="4">
        <f t="shared" si="1"/>
        <v>0</v>
      </c>
      <c r="K9" s="2">
        <v>35</v>
      </c>
      <c r="L9" s="3" t="s">
        <v>38</v>
      </c>
      <c r="M9" s="4" t="str">
        <f t="shared" si="2"/>
        <v>No Vote</v>
      </c>
      <c r="N9" s="2">
        <v>50</v>
      </c>
      <c r="O9" s="3" t="s">
        <v>53</v>
      </c>
      <c r="P9" s="4" t="str">
        <f t="shared" si="3"/>
        <v>No</v>
      </c>
    </row>
    <row r="10" spans="1:16" ht="15.75" thickBot="1" x14ac:dyDescent="0.3">
      <c r="A10" s="14">
        <v>7</v>
      </c>
      <c r="B10" s="14" t="s">
        <v>11</v>
      </c>
      <c r="C10" s="14" t="str" cm="1">
        <f t="array" ref="C10">_xlfn.XLOOKUP(B10,councilvotes!$B$2:$B$51,_xlfn.XLOOKUP(Results!$C$2,councilvotes!$C$1:$Z$1,councilvotes!$C$2:$Z$51,"Test Fail",0,1))</f>
        <v>Yes</v>
      </c>
      <c r="E10" s="2">
        <v>6</v>
      </c>
      <c r="F10" s="3" t="s">
        <v>9</v>
      </c>
      <c r="G10" s="4">
        <f t="shared" si="0"/>
        <v>0</v>
      </c>
      <c r="H10" s="2">
        <v>21</v>
      </c>
      <c r="I10" s="3" t="s">
        <v>25</v>
      </c>
      <c r="J10" s="4">
        <f t="shared" si="1"/>
        <v>0</v>
      </c>
      <c r="K10" s="2">
        <v>36</v>
      </c>
      <c r="L10" s="3" t="s">
        <v>39</v>
      </c>
      <c r="M10" s="4" t="str">
        <f t="shared" si="2"/>
        <v>Yes</v>
      </c>
    </row>
    <row r="11" spans="1:16" ht="15.75" thickBot="1" x14ac:dyDescent="0.3">
      <c r="A11" s="14">
        <v>8</v>
      </c>
      <c r="B11" s="14" t="s">
        <v>12</v>
      </c>
      <c r="C11" s="14" t="str" cm="1">
        <f t="array" ref="C11">_xlfn.XLOOKUP(B11,councilvotes!$B$2:$B$51,_xlfn.XLOOKUP(Results!$C$2,councilvotes!$C$1:$Z$1,councilvotes!$C$2:$Z$51,"Test Fail",0,1))</f>
        <v>Yes</v>
      </c>
      <c r="E11" s="2">
        <v>7</v>
      </c>
      <c r="F11" s="3" t="s">
        <v>11</v>
      </c>
      <c r="G11" s="4" t="str">
        <f t="shared" si="0"/>
        <v>Yes</v>
      </c>
      <c r="H11" s="2">
        <v>22</v>
      </c>
      <c r="I11" s="3" t="s">
        <v>26</v>
      </c>
      <c r="J11" s="4" t="str">
        <f t="shared" si="1"/>
        <v>Yes</v>
      </c>
      <c r="K11" s="2">
        <v>37</v>
      </c>
      <c r="L11" s="3" t="s">
        <v>40</v>
      </c>
      <c r="M11" s="4" t="str">
        <f t="shared" si="2"/>
        <v>Yes</v>
      </c>
    </row>
    <row r="12" spans="1:16" ht="15.75" thickBot="1" x14ac:dyDescent="0.3">
      <c r="A12" s="14">
        <v>9</v>
      </c>
      <c r="B12" s="14" t="s">
        <v>13</v>
      </c>
      <c r="C12" s="14" t="str" cm="1">
        <f t="array" ref="C12">_xlfn.XLOOKUP(B12,councilvotes!$B$2:$B$51,_xlfn.XLOOKUP(Results!$C$2,councilvotes!$C$1:$Z$1,councilvotes!$C$2:$Z$51,"Test Fail",0,1))</f>
        <v>No</v>
      </c>
      <c r="E12" s="2">
        <v>8</v>
      </c>
      <c r="F12" s="3" t="s">
        <v>12</v>
      </c>
      <c r="G12" s="4" t="str">
        <f t="shared" si="0"/>
        <v>Yes</v>
      </c>
      <c r="H12" s="2">
        <v>23</v>
      </c>
      <c r="I12" s="3" t="s">
        <v>27</v>
      </c>
      <c r="J12" s="4" t="str">
        <f t="shared" si="1"/>
        <v>No</v>
      </c>
      <c r="K12" s="2">
        <v>38</v>
      </c>
      <c r="L12" s="3" t="s">
        <v>41</v>
      </c>
      <c r="M12" s="4" t="str">
        <f t="shared" si="2"/>
        <v>Yes</v>
      </c>
      <c r="O12" s="5" t="s">
        <v>61</v>
      </c>
      <c r="P12" s="6" t="s">
        <v>60</v>
      </c>
    </row>
    <row r="13" spans="1:16" ht="15.75" thickBot="1" x14ac:dyDescent="0.3">
      <c r="A13" s="14">
        <v>10</v>
      </c>
      <c r="B13" s="14" t="s">
        <v>14</v>
      </c>
      <c r="C13" s="14" cm="1">
        <f t="array" ref="C13">_xlfn.XLOOKUP(B13,councilvotes!$B$2:$B$51,_xlfn.XLOOKUP(Results!$C$2,councilvotes!$C$1:$Z$1,councilvotes!$C$2:$Z$51,"Test Fail",0,1))</f>
        <v>0</v>
      </c>
      <c r="E13" s="2">
        <v>9</v>
      </c>
      <c r="F13" s="3" t="s">
        <v>13</v>
      </c>
      <c r="G13" s="4" t="str">
        <f t="shared" si="0"/>
        <v>No</v>
      </c>
      <c r="H13" s="2">
        <v>24</v>
      </c>
      <c r="I13" s="3" t="s">
        <v>28</v>
      </c>
      <c r="J13" s="4" t="str">
        <f t="shared" si="1"/>
        <v>Yes</v>
      </c>
      <c r="K13" s="2">
        <v>39</v>
      </c>
      <c r="L13" s="3" t="s">
        <v>42</v>
      </c>
      <c r="M13" s="4" t="str">
        <f t="shared" si="2"/>
        <v>No</v>
      </c>
      <c r="O13" s="7" t="s">
        <v>5</v>
      </c>
      <c r="P13" s="8">
        <f>COUNTIF($C$4:$C$53,Results!O13)</f>
        <v>2</v>
      </c>
    </row>
    <row r="14" spans="1:16" ht="15.75" thickBot="1" x14ac:dyDescent="0.3">
      <c r="A14" s="14">
        <v>11</v>
      </c>
      <c r="B14" s="14" t="s">
        <v>15</v>
      </c>
      <c r="C14" s="14" t="str" cm="1">
        <f t="array" ref="C14">_xlfn.XLOOKUP(B14,councilvotes!$B$2:$B$51,_xlfn.XLOOKUP(Results!$C$2,councilvotes!$C$1:$Z$1,councilvotes!$C$2:$Z$51,"Test Fail",0,1))</f>
        <v>Yes</v>
      </c>
      <c r="E14" s="2">
        <v>10</v>
      </c>
      <c r="F14" s="3" t="s">
        <v>14</v>
      </c>
      <c r="G14" s="4">
        <f t="shared" si="0"/>
        <v>0</v>
      </c>
      <c r="H14" s="2">
        <v>25</v>
      </c>
      <c r="I14" s="3" t="s">
        <v>29</v>
      </c>
      <c r="J14" s="4" t="str">
        <f t="shared" si="1"/>
        <v>Yes</v>
      </c>
      <c r="K14" s="2">
        <v>40</v>
      </c>
      <c r="L14" s="3" t="s">
        <v>43</v>
      </c>
      <c r="M14" s="4" t="str">
        <f t="shared" si="2"/>
        <v>Yes</v>
      </c>
      <c r="O14" s="9" t="s">
        <v>10</v>
      </c>
      <c r="P14" s="8">
        <f>COUNTIF($C$4:$C$53,Results!O14)</f>
        <v>11</v>
      </c>
    </row>
    <row r="15" spans="1:16" ht="15.75" thickBot="1" x14ac:dyDescent="0.3">
      <c r="A15" s="14">
        <v>12</v>
      </c>
      <c r="B15" s="14" t="s">
        <v>16</v>
      </c>
      <c r="C15" s="14" cm="1">
        <f t="array" ref="C15">_xlfn.XLOOKUP(B15,councilvotes!$B$2:$B$51,_xlfn.XLOOKUP(Results!$C$2,councilvotes!$C$1:$Z$1,councilvotes!$C$2:$Z$51,"Test Fail",0,1))</f>
        <v>0</v>
      </c>
      <c r="E15" s="2">
        <v>11</v>
      </c>
      <c r="F15" s="3" t="s">
        <v>15</v>
      </c>
      <c r="G15" s="4" t="str">
        <f t="shared" si="0"/>
        <v>Yes</v>
      </c>
      <c r="H15" s="2">
        <v>26</v>
      </c>
      <c r="I15" s="3" t="s">
        <v>30</v>
      </c>
      <c r="J15" s="4">
        <f t="shared" si="1"/>
        <v>0</v>
      </c>
      <c r="K15" s="2">
        <v>41</v>
      </c>
      <c r="L15" s="3" t="s">
        <v>44</v>
      </c>
      <c r="M15" s="4" t="str">
        <f t="shared" si="2"/>
        <v>No</v>
      </c>
      <c r="O15" s="12" t="s">
        <v>3</v>
      </c>
      <c r="P15" s="13">
        <f>COUNTIF($C$4:$C$53,Results!O15)</f>
        <v>20</v>
      </c>
    </row>
    <row r="16" spans="1:16" ht="15.75" thickBot="1" x14ac:dyDescent="0.3">
      <c r="A16" s="14">
        <v>13</v>
      </c>
      <c r="B16" s="14" t="s">
        <v>17</v>
      </c>
      <c r="C16" s="14" t="str" cm="1">
        <f t="array" ref="C16">_xlfn.XLOOKUP(B16,councilvotes!$B$2:$B$51,_xlfn.XLOOKUP(Results!$C$2,councilvotes!$C$1:$Z$1,councilvotes!$C$2:$Z$51,"Test Fail",0,1))</f>
        <v>No</v>
      </c>
      <c r="E16" s="2">
        <v>12</v>
      </c>
      <c r="F16" s="3" t="s">
        <v>16</v>
      </c>
      <c r="G16" s="4">
        <f t="shared" si="0"/>
        <v>0</v>
      </c>
      <c r="H16" s="2">
        <v>27</v>
      </c>
      <c r="I16" s="3" t="s">
        <v>31</v>
      </c>
      <c r="J16" s="4" t="str">
        <f t="shared" si="1"/>
        <v>Yes</v>
      </c>
      <c r="K16" s="2">
        <v>42</v>
      </c>
      <c r="L16" s="3" t="s">
        <v>45</v>
      </c>
      <c r="M16" s="4" t="str">
        <f t="shared" si="2"/>
        <v>No</v>
      </c>
    </row>
    <row r="17" spans="1:13" ht="15.75" thickBot="1" x14ac:dyDescent="0.3">
      <c r="A17" s="14">
        <v>14</v>
      </c>
      <c r="B17" s="14" t="s">
        <v>18</v>
      </c>
      <c r="C17" s="14" cm="1">
        <f t="array" ref="C17">_xlfn.XLOOKUP(B17,councilvotes!$B$2:$B$51,_xlfn.XLOOKUP(Results!$C$2,councilvotes!$C$1:$Z$1,councilvotes!$C$2:$Z$51,"Test Fail",0,1))</f>
        <v>0</v>
      </c>
      <c r="E17" s="2">
        <v>13</v>
      </c>
      <c r="F17" s="3" t="s">
        <v>17</v>
      </c>
      <c r="G17" s="4" t="str">
        <f t="shared" si="0"/>
        <v>No</v>
      </c>
      <c r="H17" s="2">
        <v>28</v>
      </c>
      <c r="I17" s="3" t="s">
        <v>32</v>
      </c>
      <c r="J17" s="4" t="str">
        <f t="shared" si="1"/>
        <v>Yes</v>
      </c>
      <c r="K17" s="2">
        <v>43</v>
      </c>
      <c r="L17" s="3" t="s">
        <v>46</v>
      </c>
      <c r="M17" s="4">
        <f t="shared" si="2"/>
        <v>0</v>
      </c>
    </row>
    <row r="18" spans="1:13" ht="15.75" thickBot="1" x14ac:dyDescent="0.3">
      <c r="A18" s="14">
        <v>15</v>
      </c>
      <c r="B18" s="14" t="s">
        <v>19</v>
      </c>
      <c r="C18" s="14" t="str" cm="1">
        <f t="array" ref="C18">_xlfn.XLOOKUP(B18,councilvotes!$B$2:$B$51,_xlfn.XLOOKUP(Results!$C$2,councilvotes!$C$1:$Z$1,councilvotes!$C$2:$Z$51,"Test Fail",0,1))</f>
        <v>No</v>
      </c>
      <c r="E18" s="2">
        <v>14</v>
      </c>
      <c r="F18" s="3" t="s">
        <v>18</v>
      </c>
      <c r="G18" s="4">
        <f t="shared" si="0"/>
        <v>0</v>
      </c>
      <c r="H18" s="2">
        <v>29</v>
      </c>
      <c r="I18" s="3" t="s">
        <v>33</v>
      </c>
      <c r="J18" s="4" t="str">
        <f t="shared" si="1"/>
        <v>Yes</v>
      </c>
      <c r="K18" s="2">
        <v>44</v>
      </c>
      <c r="L18" s="3" t="s">
        <v>47</v>
      </c>
      <c r="M18" s="4">
        <f t="shared" si="2"/>
        <v>0</v>
      </c>
    </row>
    <row r="19" spans="1:13" ht="15.75" thickBot="1" x14ac:dyDescent="0.3">
      <c r="A19" s="14">
        <v>16</v>
      </c>
      <c r="B19" s="14" t="s">
        <v>20</v>
      </c>
      <c r="C19" s="14" t="str" cm="1">
        <f t="array" ref="C19">_xlfn.XLOOKUP(B19,councilvotes!$B$2:$B$51,_xlfn.XLOOKUP(Results!$C$2,councilvotes!$C$1:$Z$1,councilvotes!$C$2:$Z$51,"Test Fail",0,1))</f>
        <v>Yes</v>
      </c>
      <c r="E19" s="2">
        <v>15</v>
      </c>
      <c r="F19" s="3" t="s">
        <v>19</v>
      </c>
      <c r="G19" s="4" t="str">
        <f t="shared" si="0"/>
        <v>No</v>
      </c>
      <c r="H19" s="2">
        <v>30</v>
      </c>
      <c r="I19" s="3" t="s">
        <v>34</v>
      </c>
      <c r="J19" s="4">
        <f t="shared" si="1"/>
        <v>0</v>
      </c>
      <c r="K19" s="2">
        <v>45</v>
      </c>
      <c r="L19" s="3" t="s">
        <v>48</v>
      </c>
      <c r="M19" s="4" t="str">
        <f t="shared" si="2"/>
        <v>Yes</v>
      </c>
    </row>
    <row r="20" spans="1:13" x14ac:dyDescent="0.25">
      <c r="A20" s="14">
        <v>17</v>
      </c>
      <c r="B20" s="14" t="s">
        <v>21</v>
      </c>
      <c r="C20" s="14" t="str" cm="1">
        <f t="array" ref="C20">_xlfn.XLOOKUP(B20,councilvotes!$B$2:$B$51,_xlfn.XLOOKUP(Results!$C$2,councilvotes!$C$1:$Z$1,councilvotes!$C$2:$Z$51,"Test Fail",0,1))</f>
        <v>Yes</v>
      </c>
    </row>
    <row r="21" spans="1:13" x14ac:dyDescent="0.25">
      <c r="A21" s="14">
        <v>18</v>
      </c>
      <c r="B21" s="14" t="s">
        <v>22</v>
      </c>
      <c r="C21" s="14" t="str" cm="1">
        <f t="array" ref="C21">_xlfn.XLOOKUP(B21,councilvotes!$B$2:$B$51,_xlfn.XLOOKUP(Results!$C$2,councilvotes!$C$1:$Z$1,councilvotes!$C$2:$Z$51,"Test Fail",0,1))</f>
        <v>Yes</v>
      </c>
    </row>
    <row r="22" spans="1:13" x14ac:dyDescent="0.25">
      <c r="A22" s="14">
        <v>19</v>
      </c>
      <c r="B22" s="14" t="s">
        <v>23</v>
      </c>
      <c r="C22" s="14" t="str" cm="1">
        <f t="array" ref="C22">_xlfn.XLOOKUP(B22,councilvotes!$B$2:$B$51,_xlfn.XLOOKUP(Results!$C$2,councilvotes!$C$1:$Z$1,councilvotes!$C$2:$Z$51,"Test Fail",0,1))</f>
        <v>No</v>
      </c>
    </row>
    <row r="23" spans="1:13" x14ac:dyDescent="0.25">
      <c r="A23" s="14">
        <v>20</v>
      </c>
      <c r="B23" s="14" t="s">
        <v>24</v>
      </c>
      <c r="C23" s="14" cm="1">
        <f t="array" ref="C23">_xlfn.XLOOKUP(B23,councilvotes!$B$2:$B$51,_xlfn.XLOOKUP(Results!$C$2,councilvotes!$C$1:$Z$1,councilvotes!$C$2:$Z$51,"Test Fail",0,1))</f>
        <v>0</v>
      </c>
    </row>
    <row r="24" spans="1:13" x14ac:dyDescent="0.25">
      <c r="A24" s="14">
        <v>21</v>
      </c>
      <c r="B24" s="14" t="s">
        <v>25</v>
      </c>
      <c r="C24" s="14" cm="1">
        <f t="array" ref="C24">_xlfn.XLOOKUP(B24,councilvotes!$B$2:$B$51,_xlfn.XLOOKUP(Results!$C$2,councilvotes!$C$1:$Z$1,councilvotes!$C$2:$Z$51,"Test Fail",0,1))</f>
        <v>0</v>
      </c>
    </row>
    <row r="25" spans="1:13" x14ac:dyDescent="0.25">
      <c r="A25" s="14">
        <v>22</v>
      </c>
      <c r="B25" s="14" t="s">
        <v>26</v>
      </c>
      <c r="C25" s="14" t="str" cm="1">
        <f t="array" ref="C25">_xlfn.XLOOKUP(B25,councilvotes!$B$2:$B$51,_xlfn.XLOOKUP(Results!$C$2,councilvotes!$C$1:$Z$1,councilvotes!$C$2:$Z$51,"Test Fail",0,1))</f>
        <v>Yes</v>
      </c>
    </row>
    <row r="26" spans="1:13" x14ac:dyDescent="0.25">
      <c r="A26" s="14">
        <v>23</v>
      </c>
      <c r="B26" s="14" t="s">
        <v>27</v>
      </c>
      <c r="C26" s="14" t="str" cm="1">
        <f t="array" ref="C26">_xlfn.XLOOKUP(B26,councilvotes!$B$2:$B$51,_xlfn.XLOOKUP(Results!$C$2,councilvotes!$C$1:$Z$1,councilvotes!$C$2:$Z$51,"Test Fail",0,1))</f>
        <v>No</v>
      </c>
    </row>
    <row r="27" spans="1:13" x14ac:dyDescent="0.25">
      <c r="A27" s="14">
        <v>24</v>
      </c>
      <c r="B27" s="14" t="s">
        <v>28</v>
      </c>
      <c r="C27" s="14" t="str" cm="1">
        <f t="array" ref="C27">_xlfn.XLOOKUP(B27,councilvotes!$B$2:$B$51,_xlfn.XLOOKUP(Results!$C$2,councilvotes!$C$1:$Z$1,councilvotes!$C$2:$Z$51,"Test Fail",0,1))</f>
        <v>Yes</v>
      </c>
    </row>
    <row r="28" spans="1:13" x14ac:dyDescent="0.25">
      <c r="A28" s="14">
        <v>25</v>
      </c>
      <c r="B28" s="14" t="s">
        <v>29</v>
      </c>
      <c r="C28" s="14" t="str" cm="1">
        <f t="array" ref="C28">_xlfn.XLOOKUP(B28,councilvotes!$B$2:$B$51,_xlfn.XLOOKUP(Results!$C$2,councilvotes!$C$1:$Z$1,councilvotes!$C$2:$Z$51,"Test Fail",0,1))</f>
        <v>Yes</v>
      </c>
    </row>
    <row r="29" spans="1:13" x14ac:dyDescent="0.25">
      <c r="A29" s="14">
        <v>26</v>
      </c>
      <c r="B29" s="14" t="s">
        <v>30</v>
      </c>
      <c r="C29" s="14" cm="1">
        <f t="array" ref="C29">_xlfn.XLOOKUP(B29,councilvotes!$B$2:$B$51,_xlfn.XLOOKUP(Results!$C$2,councilvotes!$C$1:$Z$1,councilvotes!$C$2:$Z$51,"Test Fail",0,1))</f>
        <v>0</v>
      </c>
    </row>
    <row r="30" spans="1:13" x14ac:dyDescent="0.25">
      <c r="A30" s="14">
        <v>27</v>
      </c>
      <c r="B30" s="14" t="s">
        <v>31</v>
      </c>
      <c r="C30" s="14" t="str" cm="1">
        <f t="array" ref="C30">_xlfn.XLOOKUP(B30,councilvotes!$B$2:$B$51,_xlfn.XLOOKUP(Results!$C$2,councilvotes!$C$1:$Z$1,councilvotes!$C$2:$Z$51,"Test Fail",0,1))</f>
        <v>Yes</v>
      </c>
    </row>
    <row r="31" spans="1:13" x14ac:dyDescent="0.25">
      <c r="A31" s="14">
        <v>28</v>
      </c>
      <c r="B31" s="14" t="s">
        <v>32</v>
      </c>
      <c r="C31" s="14" t="str" cm="1">
        <f t="array" ref="C31">_xlfn.XLOOKUP(B31,councilvotes!$B$2:$B$51,_xlfn.XLOOKUP(Results!$C$2,councilvotes!$C$1:$Z$1,councilvotes!$C$2:$Z$51,"Test Fail",0,1))</f>
        <v>Yes</v>
      </c>
    </row>
    <row r="32" spans="1:13" x14ac:dyDescent="0.25">
      <c r="A32" s="14">
        <v>29</v>
      </c>
      <c r="B32" s="14" t="s">
        <v>33</v>
      </c>
      <c r="C32" s="14" t="str" cm="1">
        <f t="array" ref="C32">_xlfn.XLOOKUP(B32,councilvotes!$B$2:$B$51,_xlfn.XLOOKUP(Results!$C$2,councilvotes!$C$1:$Z$1,councilvotes!$C$2:$Z$51,"Test Fail",0,1))</f>
        <v>Yes</v>
      </c>
    </row>
    <row r="33" spans="1:3" x14ac:dyDescent="0.25">
      <c r="A33" s="14">
        <v>30</v>
      </c>
      <c r="B33" s="14" t="s">
        <v>34</v>
      </c>
      <c r="C33" s="14" cm="1">
        <f t="array" ref="C33">_xlfn.XLOOKUP(B33,councilvotes!$B$2:$B$51,_xlfn.XLOOKUP(Results!$C$2,councilvotes!$C$1:$Z$1,councilvotes!$C$2:$Z$51,"Test Fail",0,1))</f>
        <v>0</v>
      </c>
    </row>
    <row r="34" spans="1:3" x14ac:dyDescent="0.25">
      <c r="A34" s="14">
        <v>31</v>
      </c>
      <c r="B34" s="14" t="s">
        <v>35</v>
      </c>
      <c r="C34" s="14" t="str" cm="1">
        <f t="array" ref="C34">_xlfn.XLOOKUP(B34,councilvotes!$B$2:$B$51,_xlfn.XLOOKUP(Results!$C$2,councilvotes!$C$1:$Z$1,councilvotes!$C$2:$Z$51,"Test Fail",0,1))</f>
        <v>Yes</v>
      </c>
    </row>
    <row r="35" spans="1:3" x14ac:dyDescent="0.25">
      <c r="A35" s="14">
        <v>32</v>
      </c>
      <c r="B35" s="14" t="s">
        <v>36</v>
      </c>
      <c r="C35" s="14" t="str" cm="1">
        <f t="array" ref="C35">_xlfn.XLOOKUP(B35,councilvotes!$B$2:$B$51,_xlfn.XLOOKUP(Results!$C$2,councilvotes!$C$1:$Z$1,councilvotes!$C$2:$Z$51,"Test Fail",0,1))</f>
        <v>Yes</v>
      </c>
    </row>
    <row r="36" spans="1:3" x14ac:dyDescent="0.25">
      <c r="A36" s="14">
        <v>33</v>
      </c>
      <c r="B36" s="14" t="s">
        <v>56</v>
      </c>
      <c r="C36" s="14" t="str" cm="1">
        <f t="array" ref="C36">_xlfn.XLOOKUP(B36,councilvotes!$B$2:$B$51,_xlfn.XLOOKUP(Results!$C$2,councilvotes!$C$1:$Z$1,councilvotes!$C$2:$Z$51,"Test Fail",0,1))</f>
        <v>No Vote</v>
      </c>
    </row>
    <row r="37" spans="1:3" x14ac:dyDescent="0.25">
      <c r="A37" s="14">
        <v>34</v>
      </c>
      <c r="B37" s="14" t="s">
        <v>37</v>
      </c>
      <c r="C37" s="14" cm="1">
        <f t="array" ref="C37">_xlfn.XLOOKUP(B37,councilvotes!$B$2:$B$51,_xlfn.XLOOKUP(Results!$C$2,councilvotes!$C$1:$Z$1,councilvotes!$C$2:$Z$51,"Test Fail",0,1))</f>
        <v>0</v>
      </c>
    </row>
    <row r="38" spans="1:3" x14ac:dyDescent="0.25">
      <c r="A38" s="14">
        <v>35</v>
      </c>
      <c r="B38" s="14" t="s">
        <v>38</v>
      </c>
      <c r="C38" s="14" t="str" cm="1">
        <f t="array" ref="C38">_xlfn.XLOOKUP(B38,councilvotes!$B$2:$B$51,_xlfn.XLOOKUP(Results!$C$2,councilvotes!$C$1:$Z$1,councilvotes!$C$2:$Z$51,"Test Fail",0,1))</f>
        <v>No Vote</v>
      </c>
    </row>
    <row r="39" spans="1:3" x14ac:dyDescent="0.25">
      <c r="A39" s="14">
        <v>36</v>
      </c>
      <c r="B39" s="14" t="s">
        <v>39</v>
      </c>
      <c r="C39" s="14" t="str" cm="1">
        <f t="array" ref="C39">_xlfn.XLOOKUP(B39,councilvotes!$B$2:$B$51,_xlfn.XLOOKUP(Results!$C$2,councilvotes!$C$1:$Z$1,councilvotes!$C$2:$Z$51,"Test Fail",0,1))</f>
        <v>Yes</v>
      </c>
    </row>
    <row r="40" spans="1:3" x14ac:dyDescent="0.25">
      <c r="A40" s="14">
        <v>37</v>
      </c>
      <c r="B40" s="14" t="s">
        <v>40</v>
      </c>
      <c r="C40" s="14" t="str" cm="1">
        <f t="array" ref="C40">_xlfn.XLOOKUP(B40,councilvotes!$B$2:$B$51,_xlfn.XLOOKUP(Results!$C$2,councilvotes!$C$1:$Z$1,councilvotes!$C$2:$Z$51,"Test Fail",0,1))</f>
        <v>Yes</v>
      </c>
    </row>
    <row r="41" spans="1:3" x14ac:dyDescent="0.25">
      <c r="A41" s="14">
        <v>38</v>
      </c>
      <c r="B41" s="14" t="s">
        <v>41</v>
      </c>
      <c r="C41" s="14" t="str" cm="1">
        <f t="array" ref="C41">_xlfn.XLOOKUP(B41,councilvotes!$B$2:$B$51,_xlfn.XLOOKUP(Results!$C$2,councilvotes!$C$1:$Z$1,councilvotes!$C$2:$Z$51,"Test Fail",0,1))</f>
        <v>Yes</v>
      </c>
    </row>
    <row r="42" spans="1:3" x14ac:dyDescent="0.25">
      <c r="A42" s="14">
        <v>39</v>
      </c>
      <c r="B42" s="14" t="s">
        <v>42</v>
      </c>
      <c r="C42" s="14" t="str" cm="1">
        <f t="array" ref="C42">_xlfn.XLOOKUP(B42,councilvotes!$B$2:$B$51,_xlfn.XLOOKUP(Results!$C$2,councilvotes!$C$1:$Z$1,councilvotes!$C$2:$Z$51,"Test Fail",0,1))</f>
        <v>No</v>
      </c>
    </row>
    <row r="43" spans="1:3" x14ac:dyDescent="0.25">
      <c r="A43" s="14">
        <v>40</v>
      </c>
      <c r="B43" s="14" t="s">
        <v>43</v>
      </c>
      <c r="C43" s="14" t="str" cm="1">
        <f t="array" ref="C43">_xlfn.XLOOKUP(B43,councilvotes!$B$2:$B$51,_xlfn.XLOOKUP(Results!$C$2,councilvotes!$C$1:$Z$1,councilvotes!$C$2:$Z$51,"Test Fail",0,1))</f>
        <v>Yes</v>
      </c>
    </row>
    <row r="44" spans="1:3" x14ac:dyDescent="0.25">
      <c r="A44" s="14">
        <v>41</v>
      </c>
      <c r="B44" s="14" t="s">
        <v>44</v>
      </c>
      <c r="C44" s="14" t="str" cm="1">
        <f t="array" ref="C44">_xlfn.XLOOKUP(B44,councilvotes!$B$2:$B$51,_xlfn.XLOOKUP(Results!$C$2,councilvotes!$C$1:$Z$1,councilvotes!$C$2:$Z$51,"Test Fail",0,1))</f>
        <v>No</v>
      </c>
    </row>
    <row r="45" spans="1:3" x14ac:dyDescent="0.25">
      <c r="A45" s="14">
        <v>42</v>
      </c>
      <c r="B45" s="14" t="s">
        <v>45</v>
      </c>
      <c r="C45" s="14" t="str" cm="1">
        <f t="array" ref="C45">_xlfn.XLOOKUP(B45,councilvotes!$B$2:$B$51,_xlfn.XLOOKUP(Results!$C$2,councilvotes!$C$1:$Z$1,councilvotes!$C$2:$Z$51,"Test Fail",0,1))</f>
        <v>No</v>
      </c>
    </row>
    <row r="46" spans="1:3" x14ac:dyDescent="0.25">
      <c r="A46" s="14">
        <v>43</v>
      </c>
      <c r="B46" s="14" t="s">
        <v>46</v>
      </c>
      <c r="C46" s="14" cm="1">
        <f t="array" ref="C46">_xlfn.XLOOKUP(B46,councilvotes!$B$2:$B$51,_xlfn.XLOOKUP(Results!$C$2,councilvotes!$C$1:$Z$1,councilvotes!$C$2:$Z$51,"Test Fail",0,1))</f>
        <v>0</v>
      </c>
    </row>
    <row r="47" spans="1:3" x14ac:dyDescent="0.25">
      <c r="A47" s="14">
        <v>44</v>
      </c>
      <c r="B47" s="14" t="s">
        <v>47</v>
      </c>
      <c r="C47" s="14" cm="1">
        <f t="array" ref="C47">_xlfn.XLOOKUP(B47,councilvotes!$B$2:$B$51,_xlfn.XLOOKUP(Results!$C$2,councilvotes!$C$1:$Z$1,councilvotes!$C$2:$Z$51,"Test Fail",0,1))</f>
        <v>0</v>
      </c>
    </row>
    <row r="48" spans="1:3" x14ac:dyDescent="0.25">
      <c r="A48" s="14">
        <v>45</v>
      </c>
      <c r="B48" s="14" t="s">
        <v>48</v>
      </c>
      <c r="C48" s="14" t="str" cm="1">
        <f t="array" ref="C48">_xlfn.XLOOKUP(B48,councilvotes!$B$2:$B$51,_xlfn.XLOOKUP(Results!$C$2,councilvotes!$C$1:$Z$1,councilvotes!$C$2:$Z$51,"Test Fail",0,1))</f>
        <v>Yes</v>
      </c>
    </row>
    <row r="49" spans="1:3" x14ac:dyDescent="0.25">
      <c r="A49" s="14">
        <v>46</v>
      </c>
      <c r="B49" s="14" t="s">
        <v>49</v>
      </c>
      <c r="C49" s="14" cm="1">
        <f t="array" ref="C49">_xlfn.XLOOKUP(B49,councilvotes!$B$2:$B$51,_xlfn.XLOOKUP(Results!$C$2,councilvotes!$C$1:$Z$1,councilvotes!$C$2:$Z$51,"Test Fail",0,1))</f>
        <v>0</v>
      </c>
    </row>
    <row r="50" spans="1:3" x14ac:dyDescent="0.25">
      <c r="A50" s="14">
        <v>47</v>
      </c>
      <c r="B50" s="14" t="s">
        <v>50</v>
      </c>
      <c r="C50" s="14" cm="1">
        <f t="array" ref="C50">_xlfn.XLOOKUP(B50,councilvotes!$B$2:$B$51,_xlfn.XLOOKUP(Results!$C$2,councilvotes!$C$1:$Z$1,councilvotes!$C$2:$Z$51,"Test Fail",0,1))</f>
        <v>0</v>
      </c>
    </row>
    <row r="51" spans="1:3" x14ac:dyDescent="0.25">
      <c r="A51" s="14">
        <v>48</v>
      </c>
      <c r="B51" s="14" t="s">
        <v>51</v>
      </c>
      <c r="C51" s="14" cm="1">
        <f t="array" ref="C51">_xlfn.XLOOKUP(B51,councilvotes!$B$2:$B$51,_xlfn.XLOOKUP(Results!$C$2,councilvotes!$C$1:$Z$1,councilvotes!$C$2:$Z$51,"Test Fail",0,1))</f>
        <v>0</v>
      </c>
    </row>
    <row r="52" spans="1:3" x14ac:dyDescent="0.25">
      <c r="A52" s="14">
        <v>49</v>
      </c>
      <c r="B52" s="14" t="s">
        <v>52</v>
      </c>
      <c r="C52" s="14" cm="1">
        <f t="array" ref="C52">_xlfn.XLOOKUP(B52,councilvotes!$B$2:$B$51,_xlfn.XLOOKUP(Results!$C$2,councilvotes!$C$1:$Z$1,councilvotes!$C$2:$Z$51,"Test Fail",0,1))</f>
        <v>0</v>
      </c>
    </row>
    <row r="53" spans="1:3" x14ac:dyDescent="0.25">
      <c r="A53" s="14">
        <v>50</v>
      </c>
      <c r="B53" s="14" t="s">
        <v>53</v>
      </c>
      <c r="C53" s="14" t="str" cm="1">
        <f t="array" ref="C53">_xlfn.XLOOKUP(B53,councilvotes!$B$2:$B$51,_xlfn.XLOOKUP(Results!$C$2,councilvotes!$C$1:$Z$1,councilvotes!$C$2:$Z$51,"Test Fail",0,1))</f>
        <v>No</v>
      </c>
    </row>
  </sheetData>
  <mergeCells count="1">
    <mergeCell ref="E2:P3"/>
  </mergeCells>
  <conditionalFormatting sqref="E5:G19">
    <cfRule type="expression" dxfId="445" priority="41">
      <formula>$G5=$O$13</formula>
    </cfRule>
    <cfRule type="expression" dxfId="444" priority="42">
      <formula>$G5=$O$14</formula>
    </cfRule>
    <cfRule type="expression" dxfId="443" priority="43">
      <formula>$G5=#REF!</formula>
    </cfRule>
    <cfRule type="expression" dxfId="442" priority="44">
      <formula>$G5=$O$15</formula>
    </cfRule>
    <cfRule type="expression" dxfId="441" priority="45">
      <formula>$G5=#REF!</formula>
    </cfRule>
  </conditionalFormatting>
  <conditionalFormatting sqref="H5:J19">
    <cfRule type="expression" dxfId="440" priority="46">
      <formula>$J5=$O$13</formula>
    </cfRule>
    <cfRule type="expression" dxfId="439" priority="47">
      <formula>$J5=$O$14</formula>
    </cfRule>
    <cfRule type="expression" dxfId="438" priority="48">
      <formula>$J5=#REF!</formula>
    </cfRule>
    <cfRule type="expression" dxfId="437" priority="49">
      <formula>$J5=$O$15</formula>
    </cfRule>
    <cfRule type="expression" dxfId="436" priority="50">
      <formula>$J5=#REF!</formula>
    </cfRule>
  </conditionalFormatting>
  <conditionalFormatting sqref="K5:M19">
    <cfRule type="expression" dxfId="435" priority="61">
      <formula>$M5=$O$13</formula>
    </cfRule>
    <cfRule type="expression" dxfId="434" priority="62">
      <formula>$M5=$O$14</formula>
    </cfRule>
    <cfRule type="expression" dxfId="433" priority="63">
      <formula>$M5=#REF!</formula>
    </cfRule>
    <cfRule type="expression" dxfId="432" priority="64">
      <formula>$M5=$O$15</formula>
    </cfRule>
    <cfRule type="expression" dxfId="431" priority="65">
      <formula>$M5=#REF!</formula>
    </cfRule>
  </conditionalFormatting>
  <conditionalFormatting sqref="N5:P9">
    <cfRule type="expression" dxfId="430" priority="51">
      <formula>$P5=$O$13</formula>
    </cfRule>
    <cfRule type="expression" dxfId="429" priority="52">
      <formula>$P5=$O$14</formula>
    </cfRule>
    <cfRule type="expression" dxfId="428" priority="53">
      <formula>$P5=#REF!</formula>
    </cfRule>
    <cfRule type="expression" dxfId="427" priority="54">
      <formula>$P5=$O$15</formula>
    </cfRule>
    <cfRule type="expression" dxfId="426" priority="55">
      <formula>$P5=#REF!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A3EB-B5F6-4547-AE73-95DE8556E4A7}">
  <dimension ref="A2:R55"/>
  <sheetViews>
    <sheetView showGridLines="0" zoomScale="140" zoomScaleNormal="140" workbookViewId="0">
      <selection activeCell="O14" sqref="O14"/>
    </sheetView>
  </sheetViews>
  <sheetFormatPr defaultRowHeight="15" x14ac:dyDescent="0.25"/>
  <cols>
    <col min="2" max="2" width="26.42578125" bestFit="1" customWidth="1"/>
    <col min="3" max="3" width="10.7109375" bestFit="1" customWidth="1"/>
    <col min="5" max="5" width="3.5703125" customWidth="1"/>
    <col min="6" max="6" width="6.140625" style="1" bestFit="1" customWidth="1"/>
    <col min="7" max="7" width="29.140625" style="1" bestFit="1" customWidth="1"/>
    <col min="8" max="8" width="10.28515625" style="1" bestFit="1" customWidth="1"/>
    <col min="9" max="9" width="2.85546875" style="1" customWidth="1"/>
    <col min="10" max="10" width="7.5703125" style="1" customWidth="1"/>
    <col min="11" max="11" width="3.42578125" style="1" customWidth="1"/>
    <col min="12" max="12" width="10.28515625" style="1" bestFit="1" customWidth="1"/>
    <col min="13" max="13" width="6.140625" style="1" bestFit="1" customWidth="1"/>
    <col min="14" max="14" width="2.5703125" style="1" customWidth="1"/>
    <col min="15" max="15" width="10.28515625" style="1" bestFit="1" customWidth="1"/>
    <col min="16" max="16" width="6.140625" style="1" bestFit="1" customWidth="1"/>
    <col min="17" max="17" width="25.7109375" style="1" bestFit="1" customWidth="1"/>
    <col min="18" max="18" width="9.28515625" style="1" bestFit="1" customWidth="1"/>
  </cols>
  <sheetData>
    <row r="2" spans="1:18" ht="15" customHeight="1" x14ac:dyDescent="0.25">
      <c r="B2" s="17" t="s">
        <v>63</v>
      </c>
      <c r="C2" s="16" t="s">
        <v>54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</row>
    <row r="3" spans="1:18" ht="15.75" customHeight="1" thickBot="1" x14ac:dyDescent="0.3">
      <c r="A3" s="15" t="s">
        <v>0</v>
      </c>
      <c r="B3" s="15" t="s">
        <v>1</v>
      </c>
      <c r="C3" s="15" t="s">
        <v>61</v>
      </c>
      <c r="E3" s="18"/>
      <c r="F3" s="18"/>
      <c r="G3" s="18"/>
      <c r="H3" s="18"/>
      <c r="I3" s="18"/>
      <c r="J3" s="46"/>
      <c r="K3" s="46"/>
      <c r="L3" s="46"/>
      <c r="M3" s="46"/>
      <c r="N3" s="46"/>
      <c r="O3" s="46"/>
      <c r="P3" s="46"/>
      <c r="Q3" s="46"/>
      <c r="R3" s="46"/>
    </row>
    <row r="4" spans="1:18" ht="15.75" thickBot="1" x14ac:dyDescent="0.3">
      <c r="A4" s="14">
        <v>1</v>
      </c>
      <c r="B4" s="14" t="s">
        <v>2</v>
      </c>
      <c r="C4" s="14" t="str" cm="1">
        <f t="array" ref="C4">_xlfn.XLOOKUP(B4,councilvotes!$B$2:$B$51,_xlfn.XLOOKUP(Projectiontan!$C$2,councilvotes!$C$1:$Z$1,councilvotes!$C$2:$Z$51,"Test Fail",0,1))</f>
        <v>Yes</v>
      </c>
      <c r="E4" s="18"/>
      <c r="F4" s="2" t="s">
        <v>0</v>
      </c>
      <c r="G4" s="3" t="s">
        <v>1</v>
      </c>
      <c r="H4" s="4" t="s">
        <v>61</v>
      </c>
      <c r="I4" s="18"/>
      <c r="K4" s="24"/>
      <c r="L4" s="24"/>
      <c r="M4" s="24"/>
      <c r="N4" s="24"/>
    </row>
    <row r="5" spans="1:18" ht="15.75" thickBot="1" x14ac:dyDescent="0.3">
      <c r="A5" s="14">
        <v>2</v>
      </c>
      <c r="B5" s="14" t="s">
        <v>4</v>
      </c>
      <c r="C5" s="14" t="str" cm="1">
        <f t="array" ref="C5">_xlfn.XLOOKUP(B5,councilvotes!$B$2:$B$51,_xlfn.XLOOKUP(Projectiontan!$C$2,councilvotes!$C$1:$Z$1,councilvotes!$C$2:$Z$51,"Test Fail",0,1))</f>
        <v>No</v>
      </c>
      <c r="E5" s="18"/>
      <c r="F5" s="2">
        <v>1</v>
      </c>
      <c r="G5" s="3" t="s">
        <v>2</v>
      </c>
      <c r="H5" s="4" t="str">
        <f>_xlfn.XLOOKUP(F5,$A$4:$A$53,$C$4:$C$53,"X",0,1)</f>
        <v>Yes</v>
      </c>
      <c r="I5" s="18"/>
      <c r="K5" s="24"/>
      <c r="L5" s="48" t="s">
        <v>61</v>
      </c>
      <c r="M5" s="49" t="s">
        <v>60</v>
      </c>
      <c r="N5" s="24"/>
    </row>
    <row r="6" spans="1:18" ht="15.75" thickBot="1" x14ac:dyDescent="0.3">
      <c r="A6" s="14">
        <v>3</v>
      </c>
      <c r="B6" s="14" t="s">
        <v>6</v>
      </c>
      <c r="C6" s="14" t="str" cm="1">
        <f t="array" ref="C6">_xlfn.XLOOKUP(B6,councilvotes!$B$2:$B$51,_xlfn.XLOOKUP(Projectiontan!$C$2,councilvotes!$C$1:$Z$1,councilvotes!$C$2:$Z$51,"Test Fail",0,1))</f>
        <v>Not Likely</v>
      </c>
      <c r="E6" s="18"/>
      <c r="F6" s="2">
        <v>2</v>
      </c>
      <c r="G6" s="3" t="s">
        <v>4</v>
      </c>
      <c r="H6" s="4" t="str">
        <f t="shared" ref="H6:H19" si="0">_xlfn.XLOOKUP(F6,$A$4:$A$53,$C$4:$C$53,"X",0,1)</f>
        <v>No</v>
      </c>
      <c r="I6" s="18"/>
      <c r="K6" s="24"/>
      <c r="L6" s="55" t="s">
        <v>57</v>
      </c>
      <c r="M6" s="56">
        <f>COUNTIF($C$4:$C$53,Projectiontan!L6)</f>
        <v>13</v>
      </c>
      <c r="N6" s="24"/>
    </row>
    <row r="7" spans="1:18" ht="15.75" thickBot="1" x14ac:dyDescent="0.3">
      <c r="A7" s="14">
        <v>4</v>
      </c>
      <c r="B7" s="14" t="s">
        <v>7</v>
      </c>
      <c r="C7" s="14" t="str" cm="1">
        <f t="array" ref="C7">_xlfn.XLOOKUP(B7,councilvotes!$B$2:$B$51,_xlfn.XLOOKUP(Projectiontan!$C$2,councilvotes!$C$1:$Z$1,councilvotes!$C$2:$Z$51,"Test Fail",0,1))</f>
        <v>Probably</v>
      </c>
      <c r="E7" s="18"/>
      <c r="F7" s="2">
        <v>3</v>
      </c>
      <c r="G7" s="3" t="s">
        <v>6</v>
      </c>
      <c r="H7" s="4" t="str">
        <f t="shared" si="0"/>
        <v>Not Likely</v>
      </c>
      <c r="I7" s="18"/>
      <c r="K7" s="24"/>
      <c r="L7" s="9" t="s">
        <v>10</v>
      </c>
      <c r="M7" s="50">
        <f>COUNTIF($C$4:$C$53,Projectiontan!L7)</f>
        <v>5</v>
      </c>
      <c r="N7" s="24"/>
    </row>
    <row r="8" spans="1:18" ht="15.75" thickBot="1" x14ac:dyDescent="0.3">
      <c r="A8" s="14">
        <v>5</v>
      </c>
      <c r="B8" s="14" t="s">
        <v>8</v>
      </c>
      <c r="C8" s="14" t="str" cm="1">
        <f t="array" ref="C8">_xlfn.XLOOKUP(B8,councilvotes!$B$2:$B$51,_xlfn.XLOOKUP(Projectiontan!$C$2,councilvotes!$C$1:$Z$1,councilvotes!$C$2:$Z$51,"Test Fail",0,1))</f>
        <v>Probably</v>
      </c>
      <c r="E8" s="18"/>
      <c r="F8" s="2">
        <v>4</v>
      </c>
      <c r="G8" s="3" t="s">
        <v>7</v>
      </c>
      <c r="H8" s="4" t="str">
        <f t="shared" si="0"/>
        <v>Probably</v>
      </c>
      <c r="I8" s="18"/>
      <c r="K8" s="24"/>
      <c r="L8" s="10" t="s">
        <v>59</v>
      </c>
      <c r="M8" s="51">
        <f>COUNTIF($C$4:$C$53,Projectiontan!L8)</f>
        <v>13</v>
      </c>
      <c r="N8" s="24"/>
    </row>
    <row r="9" spans="1:18" ht="15.75" thickBot="1" x14ac:dyDescent="0.3">
      <c r="A9" s="14">
        <v>6</v>
      </c>
      <c r="B9" s="14" t="s">
        <v>9</v>
      </c>
      <c r="C9" s="14" t="str" cm="1">
        <f t="array" ref="C9">_xlfn.XLOOKUP(B9,councilvotes!$B$2:$B$51,_xlfn.XLOOKUP(Projectiontan!$C$2,councilvotes!$C$1:$Z$1,councilvotes!$C$2:$Z$51,"Test Fail",0,1))</f>
        <v>Maybe</v>
      </c>
      <c r="E9" s="18"/>
      <c r="F9" s="2">
        <v>5</v>
      </c>
      <c r="G9" s="3" t="s">
        <v>8</v>
      </c>
      <c r="H9" s="4" t="str">
        <f t="shared" si="0"/>
        <v>Probably</v>
      </c>
      <c r="I9" s="18"/>
      <c r="K9" s="24"/>
      <c r="L9" s="11" t="s">
        <v>55</v>
      </c>
      <c r="M9" s="52">
        <f>COUNTIF($C$4:$C$53,Projectiontan!L9)</f>
        <v>10</v>
      </c>
      <c r="N9" s="24"/>
    </row>
    <row r="10" spans="1:18" ht="15.75" thickBot="1" x14ac:dyDescent="0.3">
      <c r="A10" s="14">
        <v>7</v>
      </c>
      <c r="B10" s="14" t="s">
        <v>11</v>
      </c>
      <c r="C10" s="14" t="str" cm="1">
        <f t="array" ref="C10">_xlfn.XLOOKUP(B10,councilvotes!$B$2:$B$51,_xlfn.XLOOKUP(Projectiontan!$C$2,councilvotes!$C$1:$Z$1,councilvotes!$C$2:$Z$51,"Test Fail",0,1))</f>
        <v>Maybe</v>
      </c>
      <c r="E10" s="18"/>
      <c r="F10" s="2">
        <v>6</v>
      </c>
      <c r="G10" s="54" t="s">
        <v>9</v>
      </c>
      <c r="H10" s="4" t="str">
        <f t="shared" si="0"/>
        <v>Maybe</v>
      </c>
      <c r="I10" s="18"/>
      <c r="K10" s="24"/>
      <c r="L10" s="12" t="s">
        <v>3</v>
      </c>
      <c r="M10" s="53">
        <f>COUNTIF($C$4:$C$53,Projectiontan!L10)</f>
        <v>9</v>
      </c>
      <c r="N10" s="24"/>
    </row>
    <row r="11" spans="1:18" ht="15.75" thickBot="1" x14ac:dyDescent="0.3">
      <c r="A11" s="14">
        <v>8</v>
      </c>
      <c r="B11" s="14" t="s">
        <v>12</v>
      </c>
      <c r="C11" s="14" t="str" cm="1">
        <f t="array" ref="C11">_xlfn.XLOOKUP(B11,councilvotes!$B$2:$B$51,_xlfn.XLOOKUP(Projectiontan!$C$2,councilvotes!$C$1:$Z$1,councilvotes!$C$2:$Z$51,"Test Fail",0,1))</f>
        <v>Maybe</v>
      </c>
      <c r="E11" s="18"/>
      <c r="F11" s="2">
        <v>7</v>
      </c>
      <c r="G11" s="3" t="s">
        <v>11</v>
      </c>
      <c r="H11" s="4" t="str">
        <f t="shared" si="0"/>
        <v>Maybe</v>
      </c>
      <c r="I11" s="18"/>
      <c r="K11" s="24"/>
      <c r="L11" s="24"/>
      <c r="M11" s="24"/>
      <c r="N11" s="24"/>
    </row>
    <row r="12" spans="1:18" ht="15.75" thickBot="1" x14ac:dyDescent="0.3">
      <c r="A12" s="14">
        <v>9</v>
      </c>
      <c r="B12" s="14" t="s">
        <v>13</v>
      </c>
      <c r="C12" s="14" t="str" cm="1">
        <f t="array" ref="C12">_xlfn.XLOOKUP(B12,councilvotes!$B$2:$B$51,_xlfn.XLOOKUP(Projectiontan!$C$2,councilvotes!$C$1:$Z$1,councilvotes!$C$2:$Z$51,"Test Fail",0,1))</f>
        <v>Not Likely</v>
      </c>
      <c r="E12" s="18"/>
      <c r="F12" s="2">
        <v>8</v>
      </c>
      <c r="G12" s="3" t="s">
        <v>12</v>
      </c>
      <c r="H12" s="4" t="str">
        <f t="shared" si="0"/>
        <v>Maybe</v>
      </c>
      <c r="I12" s="18"/>
    </row>
    <row r="13" spans="1:18" ht="15.75" thickBot="1" x14ac:dyDescent="0.3">
      <c r="A13" s="14">
        <v>10</v>
      </c>
      <c r="B13" s="14" t="s">
        <v>14</v>
      </c>
      <c r="C13" s="14" t="str" cm="1">
        <f t="array" ref="C13">_xlfn.XLOOKUP(B13,councilvotes!$B$2:$B$51,_xlfn.XLOOKUP(Projectiontan!$C$2,councilvotes!$C$1:$Z$1,councilvotes!$C$2:$Z$51,"Test Fail",0,1))</f>
        <v>Not Likely</v>
      </c>
      <c r="E13" s="18"/>
      <c r="F13" s="2">
        <v>9</v>
      </c>
      <c r="G13" s="3" t="s">
        <v>13</v>
      </c>
      <c r="H13" s="4" t="str">
        <f t="shared" si="0"/>
        <v>Not Likely</v>
      </c>
      <c r="I13" s="18"/>
    </row>
    <row r="14" spans="1:18" ht="15.75" thickBot="1" x14ac:dyDescent="0.3">
      <c r="A14" s="14">
        <v>11</v>
      </c>
      <c r="B14" s="14" t="s">
        <v>15</v>
      </c>
      <c r="C14" s="14" t="str" cm="1">
        <f t="array" ref="C14">_xlfn.XLOOKUP(B14,councilvotes!$B$2:$B$51,_xlfn.XLOOKUP(Projectiontan!$C$2,councilvotes!$C$1:$Z$1,councilvotes!$C$2:$Z$51,"Test Fail",0,1))</f>
        <v>Probably</v>
      </c>
      <c r="E14" s="18"/>
      <c r="F14" s="2">
        <v>10</v>
      </c>
      <c r="G14" s="3" t="s">
        <v>14</v>
      </c>
      <c r="H14" s="4" t="str">
        <f t="shared" si="0"/>
        <v>Not Likely</v>
      </c>
      <c r="I14" s="18"/>
    </row>
    <row r="15" spans="1:18" ht="15.75" thickBot="1" x14ac:dyDescent="0.3">
      <c r="A15" s="14">
        <v>12</v>
      </c>
      <c r="B15" s="14" t="s">
        <v>16</v>
      </c>
      <c r="C15" s="14" t="str" cm="1">
        <f t="array" ref="C15">_xlfn.XLOOKUP(B15,councilvotes!$B$2:$B$51,_xlfn.XLOOKUP(Projectiontan!$C$2,councilvotes!$C$1:$Z$1,councilvotes!$C$2:$Z$51,"Test Fail",0,1))</f>
        <v>Probably</v>
      </c>
      <c r="E15" s="18"/>
      <c r="F15" s="2">
        <v>11</v>
      </c>
      <c r="G15" s="3" t="s">
        <v>15</v>
      </c>
      <c r="H15" s="4" t="str">
        <f t="shared" si="0"/>
        <v>Probably</v>
      </c>
      <c r="I15" s="18"/>
    </row>
    <row r="16" spans="1:18" ht="15.75" thickBot="1" x14ac:dyDescent="0.3">
      <c r="A16" s="14">
        <v>13</v>
      </c>
      <c r="B16" s="14" t="s">
        <v>17</v>
      </c>
      <c r="C16" s="14" t="str" cm="1">
        <f t="array" ref="C16">_xlfn.XLOOKUP(B16,councilvotes!$B$2:$B$51,_xlfn.XLOOKUP(Projectiontan!$C$2,councilvotes!$C$1:$Z$1,councilvotes!$C$2:$Z$51,"Test Fail",0,1))</f>
        <v>Not Likely</v>
      </c>
      <c r="E16" s="18"/>
      <c r="F16" s="2">
        <v>12</v>
      </c>
      <c r="G16" s="3" t="s">
        <v>16</v>
      </c>
      <c r="H16" s="4" t="str">
        <f t="shared" si="0"/>
        <v>Probably</v>
      </c>
      <c r="I16" s="18"/>
    </row>
    <row r="17" spans="1:9" ht="15.75" thickBot="1" x14ac:dyDescent="0.3">
      <c r="A17" s="14">
        <v>14</v>
      </c>
      <c r="B17" s="14" t="s">
        <v>18</v>
      </c>
      <c r="C17" s="14" t="str" cm="1">
        <f t="array" ref="C17">_xlfn.XLOOKUP(B17,councilvotes!$B$2:$B$51,_xlfn.XLOOKUP(Projectiontan!$C$2,councilvotes!$C$1:$Z$1,councilvotes!$C$2:$Z$51,"Test Fail",0,1))</f>
        <v>Not Likely</v>
      </c>
      <c r="E17" s="18"/>
      <c r="F17" s="2">
        <v>13</v>
      </c>
      <c r="G17" s="3" t="s">
        <v>17</v>
      </c>
      <c r="H17" s="4" t="str">
        <f t="shared" si="0"/>
        <v>Not Likely</v>
      </c>
      <c r="I17" s="18"/>
    </row>
    <row r="18" spans="1:9" ht="15.75" thickBot="1" x14ac:dyDescent="0.3">
      <c r="A18" s="14">
        <v>15</v>
      </c>
      <c r="B18" s="14" t="s">
        <v>19</v>
      </c>
      <c r="C18" s="14" t="str" cm="1">
        <f t="array" ref="C18">_xlfn.XLOOKUP(B18,councilvotes!$B$2:$B$51,_xlfn.XLOOKUP(Projectiontan!$C$2,councilvotes!$C$1:$Z$1,councilvotes!$C$2:$Z$51,"Test Fail",0,1))</f>
        <v>No</v>
      </c>
      <c r="E18" s="18"/>
      <c r="F18" s="2">
        <v>14</v>
      </c>
      <c r="G18" s="3" t="s">
        <v>18</v>
      </c>
      <c r="H18" s="4" t="str">
        <f t="shared" si="0"/>
        <v>Not Likely</v>
      </c>
      <c r="I18" s="18"/>
    </row>
    <row r="19" spans="1:9" ht="15.75" thickBot="1" x14ac:dyDescent="0.3">
      <c r="A19" s="14">
        <v>16</v>
      </c>
      <c r="B19" s="14" t="s">
        <v>20</v>
      </c>
      <c r="C19" s="14" t="str" cm="1">
        <f t="array" ref="C19">_xlfn.XLOOKUP(B19,councilvotes!$B$2:$B$51,_xlfn.XLOOKUP(Projectiontan!$C$2,councilvotes!$C$1:$Z$1,councilvotes!$C$2:$Z$51,"Test Fail",0,1))</f>
        <v>Maybe</v>
      </c>
      <c r="E19" s="18"/>
      <c r="F19" s="2">
        <v>15</v>
      </c>
      <c r="G19" s="3" t="s">
        <v>19</v>
      </c>
      <c r="H19" s="4" t="str">
        <f t="shared" si="0"/>
        <v>No</v>
      </c>
      <c r="I19" s="18"/>
    </row>
    <row r="20" spans="1:9" ht="15.75" thickBot="1" x14ac:dyDescent="0.3">
      <c r="A20" s="14">
        <v>17</v>
      </c>
      <c r="B20" s="14" t="s">
        <v>21</v>
      </c>
      <c r="C20" s="14" t="str" cm="1">
        <f t="array" ref="C20">_xlfn.XLOOKUP(B20,councilvotes!$B$2:$B$51,_xlfn.XLOOKUP(Projectiontan!$C$2,councilvotes!$C$1:$Z$1,councilvotes!$C$2:$Z$51,"Test Fail",0,1))</f>
        <v>No</v>
      </c>
      <c r="E20" s="18"/>
      <c r="F20" s="2">
        <v>16</v>
      </c>
      <c r="G20" s="3" t="s">
        <v>20</v>
      </c>
      <c r="H20" s="4" t="str">
        <f t="shared" ref="H20:H35" si="1">_xlfn.XLOOKUP(F20,$A$4:$A$53,$C$4:$C$53,"X",0,1)</f>
        <v>Maybe</v>
      </c>
      <c r="I20" s="18"/>
    </row>
    <row r="21" spans="1:9" ht="15.75" thickBot="1" x14ac:dyDescent="0.3">
      <c r="A21" s="14">
        <v>18</v>
      </c>
      <c r="B21" s="14" t="s">
        <v>22</v>
      </c>
      <c r="C21" s="14" t="str" cm="1">
        <f t="array" ref="C21">_xlfn.XLOOKUP(B21,councilvotes!$B$2:$B$51,_xlfn.XLOOKUP(Projectiontan!$C$2,councilvotes!$C$1:$Z$1,councilvotes!$C$2:$Z$51,"Test Fail",0,1))</f>
        <v>Not Likely</v>
      </c>
      <c r="E21" s="18"/>
      <c r="F21" s="2">
        <v>17</v>
      </c>
      <c r="G21" s="3" t="s">
        <v>21</v>
      </c>
      <c r="H21" s="4" t="str">
        <f t="shared" si="1"/>
        <v>No</v>
      </c>
      <c r="I21" s="18"/>
    </row>
    <row r="22" spans="1:9" ht="15.75" thickBot="1" x14ac:dyDescent="0.3">
      <c r="A22" s="14">
        <v>19</v>
      </c>
      <c r="B22" s="14" t="s">
        <v>23</v>
      </c>
      <c r="C22" s="14" t="str" cm="1">
        <f t="array" ref="C22">_xlfn.XLOOKUP(B22,councilvotes!$B$2:$B$51,_xlfn.XLOOKUP(Projectiontan!$C$2,councilvotes!$C$1:$Z$1,councilvotes!$C$2:$Z$51,"Test Fail",0,1))</f>
        <v>Not Likely</v>
      </c>
      <c r="E22" s="18"/>
      <c r="F22" s="2">
        <v>18</v>
      </c>
      <c r="G22" s="3" t="s">
        <v>22</v>
      </c>
      <c r="H22" s="4" t="str">
        <f t="shared" si="1"/>
        <v>Not Likely</v>
      </c>
      <c r="I22" s="18"/>
    </row>
    <row r="23" spans="1:9" ht="15.75" thickBot="1" x14ac:dyDescent="0.3">
      <c r="A23" s="14">
        <v>20</v>
      </c>
      <c r="B23" s="14" t="s">
        <v>24</v>
      </c>
      <c r="C23" s="14" t="str" cm="1">
        <f t="array" ref="C23">_xlfn.XLOOKUP(B23,councilvotes!$B$2:$B$51,_xlfn.XLOOKUP(Projectiontan!$C$2,councilvotes!$C$1:$Z$1,councilvotes!$C$2:$Z$51,"Test Fail",0,1))</f>
        <v>Probably</v>
      </c>
      <c r="E23" s="18"/>
      <c r="F23" s="2">
        <v>19</v>
      </c>
      <c r="G23" s="3" t="s">
        <v>23</v>
      </c>
      <c r="H23" s="4" t="str">
        <f t="shared" si="1"/>
        <v>Not Likely</v>
      </c>
      <c r="I23" s="18"/>
    </row>
    <row r="24" spans="1:9" ht="15.75" thickBot="1" x14ac:dyDescent="0.3">
      <c r="A24" s="14">
        <v>21</v>
      </c>
      <c r="B24" s="14" t="s">
        <v>25</v>
      </c>
      <c r="C24" s="14" t="str" cm="1">
        <f t="array" ref="C24">_xlfn.XLOOKUP(B24,councilvotes!$B$2:$B$51,_xlfn.XLOOKUP(Projectiontan!$C$2,councilvotes!$C$1:$Z$1,councilvotes!$C$2:$Z$51,"Test Fail",0,1))</f>
        <v>Not Likely</v>
      </c>
      <c r="E24" s="18"/>
      <c r="F24" s="2">
        <v>20</v>
      </c>
      <c r="G24" s="3" t="s">
        <v>24</v>
      </c>
      <c r="H24" s="4" t="str">
        <f t="shared" si="1"/>
        <v>Probably</v>
      </c>
      <c r="I24" s="18"/>
    </row>
    <row r="25" spans="1:9" ht="15.75" thickBot="1" x14ac:dyDescent="0.3">
      <c r="A25" s="14">
        <v>22</v>
      </c>
      <c r="B25" s="14" t="s">
        <v>26</v>
      </c>
      <c r="C25" s="14" t="str" cm="1">
        <f t="array" ref="C25">_xlfn.XLOOKUP(B25,councilvotes!$B$2:$B$51,_xlfn.XLOOKUP(Projectiontan!$C$2,councilvotes!$C$1:$Z$1,councilvotes!$C$2:$Z$51,"Test Fail",0,1))</f>
        <v>Yes</v>
      </c>
      <c r="E25" s="18"/>
      <c r="F25" s="2">
        <v>21</v>
      </c>
      <c r="G25" s="3" t="s">
        <v>25</v>
      </c>
      <c r="H25" s="4" t="str">
        <f t="shared" si="1"/>
        <v>Not Likely</v>
      </c>
      <c r="I25" s="18"/>
    </row>
    <row r="26" spans="1:9" ht="15.75" thickBot="1" x14ac:dyDescent="0.3">
      <c r="A26" s="14">
        <v>23</v>
      </c>
      <c r="B26" s="14" t="s">
        <v>27</v>
      </c>
      <c r="C26" s="14" t="str" cm="1">
        <f t="array" ref="C26">_xlfn.XLOOKUP(B26,councilvotes!$B$2:$B$51,_xlfn.XLOOKUP(Projectiontan!$C$2,councilvotes!$C$1:$Z$1,councilvotes!$C$2:$Z$51,"Test Fail",0,1))</f>
        <v>Not Likely</v>
      </c>
      <c r="E26" s="18"/>
      <c r="F26" s="2">
        <v>22</v>
      </c>
      <c r="G26" s="3" t="s">
        <v>26</v>
      </c>
      <c r="H26" s="4" t="str">
        <f t="shared" si="1"/>
        <v>Yes</v>
      </c>
      <c r="I26" s="18"/>
    </row>
    <row r="27" spans="1:9" ht="15.75" thickBot="1" x14ac:dyDescent="0.3">
      <c r="A27" s="14">
        <v>24</v>
      </c>
      <c r="B27" s="14" t="s">
        <v>28</v>
      </c>
      <c r="C27" s="14" t="str" cm="1">
        <f t="array" ref="C27">_xlfn.XLOOKUP(B27,councilvotes!$B$2:$B$51,_xlfn.XLOOKUP(Projectiontan!$C$2,councilvotes!$C$1:$Z$1,councilvotes!$C$2:$Z$51,"Test Fail",0,1))</f>
        <v>Maybe</v>
      </c>
      <c r="E27" s="18"/>
      <c r="F27" s="2">
        <v>23</v>
      </c>
      <c r="G27" s="3" t="s">
        <v>27</v>
      </c>
      <c r="H27" s="4" t="str">
        <f t="shared" si="1"/>
        <v>Not Likely</v>
      </c>
      <c r="I27" s="18"/>
    </row>
    <row r="28" spans="1:9" ht="15.75" thickBot="1" x14ac:dyDescent="0.3">
      <c r="A28" s="14">
        <v>25</v>
      </c>
      <c r="B28" s="14" t="s">
        <v>29</v>
      </c>
      <c r="C28" s="14" t="str" cm="1">
        <f t="array" ref="C28">_xlfn.XLOOKUP(B28,councilvotes!$B$2:$B$51,_xlfn.XLOOKUP(Projectiontan!$C$2,councilvotes!$C$1:$Z$1,councilvotes!$C$2:$Z$51,"Test Fail",0,1))</f>
        <v>Yes</v>
      </c>
      <c r="E28" s="18"/>
      <c r="F28" s="2">
        <v>24</v>
      </c>
      <c r="G28" s="3" t="s">
        <v>28</v>
      </c>
      <c r="H28" s="4" t="str">
        <f t="shared" si="1"/>
        <v>Maybe</v>
      </c>
      <c r="I28" s="18"/>
    </row>
    <row r="29" spans="1:9" ht="15.75" thickBot="1" x14ac:dyDescent="0.3">
      <c r="A29" s="14">
        <v>26</v>
      </c>
      <c r="B29" s="14" t="s">
        <v>30</v>
      </c>
      <c r="C29" s="14" t="str" cm="1">
        <f t="array" ref="C29">_xlfn.XLOOKUP(B29,councilvotes!$B$2:$B$51,_xlfn.XLOOKUP(Projectiontan!$C$2,councilvotes!$C$1:$Z$1,councilvotes!$C$2:$Z$51,"Test Fail",0,1))</f>
        <v>Probably</v>
      </c>
      <c r="E29" s="18"/>
      <c r="F29" s="2">
        <v>25</v>
      </c>
      <c r="G29" s="3" t="s">
        <v>29</v>
      </c>
      <c r="H29" s="4" t="str">
        <f t="shared" si="1"/>
        <v>Yes</v>
      </c>
      <c r="I29" s="18"/>
    </row>
    <row r="30" spans="1:9" ht="15.75" thickBot="1" x14ac:dyDescent="0.3">
      <c r="A30" s="14">
        <v>27</v>
      </c>
      <c r="B30" s="14" t="s">
        <v>31</v>
      </c>
      <c r="C30" s="14" t="str" cm="1">
        <f t="array" ref="C30">_xlfn.XLOOKUP(B30,councilvotes!$B$2:$B$51,_xlfn.XLOOKUP(Projectiontan!$C$2,councilvotes!$C$1:$Z$1,councilvotes!$C$2:$Z$51,"Test Fail",0,1))</f>
        <v>Maybe</v>
      </c>
      <c r="E30" s="18"/>
      <c r="F30" s="2">
        <v>26</v>
      </c>
      <c r="G30" s="3" t="s">
        <v>30</v>
      </c>
      <c r="H30" s="4" t="str">
        <f t="shared" si="1"/>
        <v>Probably</v>
      </c>
      <c r="I30" s="18"/>
    </row>
    <row r="31" spans="1:9" ht="15.75" thickBot="1" x14ac:dyDescent="0.3">
      <c r="A31" s="14">
        <v>28</v>
      </c>
      <c r="B31" s="14" t="s">
        <v>32</v>
      </c>
      <c r="C31" s="14" t="str" cm="1">
        <f t="array" ref="C31">_xlfn.XLOOKUP(B31,councilvotes!$B$2:$B$51,_xlfn.XLOOKUP(Projectiontan!$C$2,councilvotes!$C$1:$Z$1,councilvotes!$C$2:$Z$51,"Test Fail",0,1))</f>
        <v>No</v>
      </c>
      <c r="E31" s="18"/>
      <c r="F31" s="2">
        <v>27</v>
      </c>
      <c r="G31" s="3" t="s">
        <v>31</v>
      </c>
      <c r="H31" s="4" t="str">
        <f t="shared" si="1"/>
        <v>Maybe</v>
      </c>
      <c r="I31" s="18"/>
    </row>
    <row r="32" spans="1:9" ht="15.75" thickBot="1" x14ac:dyDescent="0.3">
      <c r="A32" s="14">
        <v>29</v>
      </c>
      <c r="B32" s="14" t="s">
        <v>33</v>
      </c>
      <c r="C32" s="14" t="str" cm="1">
        <f t="array" ref="C32">_xlfn.XLOOKUP(B32,councilvotes!$B$2:$B$51,_xlfn.XLOOKUP(Projectiontan!$C$2,councilvotes!$C$1:$Z$1,councilvotes!$C$2:$Z$51,"Test Fail",0,1))</f>
        <v>Not Likely</v>
      </c>
      <c r="E32" s="18"/>
      <c r="F32" s="2">
        <v>28</v>
      </c>
      <c r="G32" s="3" t="s">
        <v>32</v>
      </c>
      <c r="H32" s="4" t="str">
        <f t="shared" si="1"/>
        <v>No</v>
      </c>
      <c r="I32" s="18"/>
    </row>
    <row r="33" spans="1:9" ht="15.75" thickBot="1" x14ac:dyDescent="0.3">
      <c r="A33" s="14">
        <v>30</v>
      </c>
      <c r="B33" s="14" t="s">
        <v>34</v>
      </c>
      <c r="C33" s="14" t="str" cm="1">
        <f t="array" ref="C33">_xlfn.XLOOKUP(B33,councilvotes!$B$2:$B$51,_xlfn.XLOOKUP(Projectiontan!$C$2,councilvotes!$C$1:$Z$1,councilvotes!$C$2:$Z$51,"Test Fail",0,1))</f>
        <v>Yes</v>
      </c>
      <c r="E33" s="18"/>
      <c r="F33" s="2">
        <v>29</v>
      </c>
      <c r="G33" s="3" t="s">
        <v>33</v>
      </c>
      <c r="H33" s="4" t="str">
        <f t="shared" si="1"/>
        <v>Not Likely</v>
      </c>
      <c r="I33" s="18"/>
    </row>
    <row r="34" spans="1:9" ht="15.75" thickBot="1" x14ac:dyDescent="0.3">
      <c r="A34" s="14">
        <v>31</v>
      </c>
      <c r="B34" s="14" t="s">
        <v>35</v>
      </c>
      <c r="C34" s="14" t="str" cm="1">
        <f t="array" ref="C34">_xlfn.XLOOKUP(B34,councilvotes!$B$2:$B$51,_xlfn.XLOOKUP(Projectiontan!$C$2,councilvotes!$C$1:$Z$1,councilvotes!$C$2:$Z$51,"Test Fail",0,1))</f>
        <v>Maybe</v>
      </c>
      <c r="E34" s="18"/>
      <c r="F34" s="2">
        <v>30</v>
      </c>
      <c r="G34" s="3" t="s">
        <v>34</v>
      </c>
      <c r="H34" s="4" t="str">
        <f t="shared" si="1"/>
        <v>Yes</v>
      </c>
      <c r="I34" s="18"/>
    </row>
    <row r="35" spans="1:9" ht="15.75" thickBot="1" x14ac:dyDescent="0.3">
      <c r="A35" s="14">
        <v>32</v>
      </c>
      <c r="B35" s="14" t="s">
        <v>36</v>
      </c>
      <c r="C35" s="14" t="str" cm="1">
        <f t="array" ref="C35">_xlfn.XLOOKUP(B35,councilvotes!$B$2:$B$51,_xlfn.XLOOKUP(Projectiontan!$C$2,councilvotes!$C$1:$Z$1,councilvotes!$C$2:$Z$51,"Test Fail",0,1))</f>
        <v>Maybe</v>
      </c>
      <c r="E35" s="18"/>
      <c r="F35" s="2">
        <v>31</v>
      </c>
      <c r="G35" s="3" t="s">
        <v>35</v>
      </c>
      <c r="H35" s="4" t="str">
        <f t="shared" si="1"/>
        <v>Maybe</v>
      </c>
      <c r="I35" s="18"/>
    </row>
    <row r="36" spans="1:9" ht="15.75" thickBot="1" x14ac:dyDescent="0.3">
      <c r="A36" s="14">
        <v>33</v>
      </c>
      <c r="B36" s="14" t="s">
        <v>56</v>
      </c>
      <c r="C36" s="14" t="str" cm="1">
        <f t="array" ref="C36">_xlfn.XLOOKUP(B36,councilvotes!$B$2:$B$51,_xlfn.XLOOKUP(Projectiontan!$C$2,councilvotes!$C$1:$Z$1,councilvotes!$C$2:$Z$51,"Test Fail",0,1))</f>
        <v>Probably</v>
      </c>
      <c r="E36" s="18"/>
      <c r="F36" s="2">
        <v>32</v>
      </c>
      <c r="G36" s="3" t="s">
        <v>36</v>
      </c>
      <c r="H36" s="4" t="str">
        <f t="shared" ref="H36:H49" si="2">_xlfn.XLOOKUP(F36,$A$4:$A$53,$C$4:$C$53,"X",0,1)</f>
        <v>Maybe</v>
      </c>
      <c r="I36" s="18"/>
    </row>
    <row r="37" spans="1:9" ht="15.75" thickBot="1" x14ac:dyDescent="0.3">
      <c r="A37" s="14">
        <v>34</v>
      </c>
      <c r="B37" s="14" t="s">
        <v>37</v>
      </c>
      <c r="C37" s="14" t="str" cm="1">
        <f t="array" ref="C37">_xlfn.XLOOKUP(B37,councilvotes!$B$2:$B$51,_xlfn.XLOOKUP(Projectiontan!$C$2,councilvotes!$C$1:$Z$1,councilvotes!$C$2:$Z$51,"Test Fail",0,1))</f>
        <v>Maybe</v>
      </c>
      <c r="E37" s="18"/>
      <c r="F37" s="2">
        <v>33</v>
      </c>
      <c r="G37" s="3" t="s">
        <v>56</v>
      </c>
      <c r="H37" s="4" t="str">
        <f t="shared" si="2"/>
        <v>Probably</v>
      </c>
      <c r="I37" s="18"/>
    </row>
    <row r="38" spans="1:9" ht="15.75" thickBot="1" x14ac:dyDescent="0.3">
      <c r="A38" s="14">
        <v>35</v>
      </c>
      <c r="B38" s="14" t="s">
        <v>38</v>
      </c>
      <c r="C38" s="14" t="str" cm="1">
        <f t="array" ref="C38">_xlfn.XLOOKUP(B38,councilvotes!$B$2:$B$51,_xlfn.XLOOKUP(Projectiontan!$C$2,councilvotes!$C$1:$Z$1,councilvotes!$C$2:$Z$51,"Test Fail",0,1))</f>
        <v>Probably</v>
      </c>
      <c r="E38" s="18"/>
      <c r="F38" s="2">
        <v>34</v>
      </c>
      <c r="G38" s="3" t="s">
        <v>37</v>
      </c>
      <c r="H38" s="4" t="str">
        <f t="shared" si="2"/>
        <v>Maybe</v>
      </c>
      <c r="I38" s="18"/>
    </row>
    <row r="39" spans="1:9" ht="15.75" thickBot="1" x14ac:dyDescent="0.3">
      <c r="A39" s="14">
        <v>36</v>
      </c>
      <c r="B39" s="14" t="s">
        <v>39</v>
      </c>
      <c r="C39" s="14" t="str" cm="1">
        <f t="array" ref="C39">_xlfn.XLOOKUP(B39,councilvotes!$B$2:$B$51,_xlfn.XLOOKUP(Projectiontan!$C$2,councilvotes!$C$1:$Z$1,councilvotes!$C$2:$Z$51,"Test Fail",0,1))</f>
        <v>Maybe</v>
      </c>
      <c r="E39" s="18"/>
      <c r="F39" s="2">
        <v>35</v>
      </c>
      <c r="G39" s="3" t="s">
        <v>38</v>
      </c>
      <c r="H39" s="4" t="str">
        <f t="shared" si="2"/>
        <v>Probably</v>
      </c>
      <c r="I39" s="18"/>
    </row>
    <row r="40" spans="1:9" ht="15.75" thickBot="1" x14ac:dyDescent="0.3">
      <c r="A40" s="14">
        <v>37</v>
      </c>
      <c r="B40" s="14" t="s">
        <v>40</v>
      </c>
      <c r="C40" s="14" t="str" cm="1">
        <f t="array" ref="C40">_xlfn.XLOOKUP(B40,councilvotes!$B$2:$B$51,_xlfn.XLOOKUP(Projectiontan!$C$2,councilvotes!$C$1:$Z$1,councilvotes!$C$2:$Z$51,"Test Fail",0,1))</f>
        <v>Maybe</v>
      </c>
      <c r="E40" s="18"/>
      <c r="F40" s="2">
        <v>36</v>
      </c>
      <c r="G40" s="3" t="s">
        <v>39</v>
      </c>
      <c r="H40" s="4" t="str">
        <f t="shared" si="2"/>
        <v>Maybe</v>
      </c>
      <c r="I40" s="18"/>
    </row>
    <row r="41" spans="1:9" ht="15.75" thickBot="1" x14ac:dyDescent="0.3">
      <c r="A41" s="14">
        <v>38</v>
      </c>
      <c r="B41" s="14" t="s">
        <v>41</v>
      </c>
      <c r="C41" s="14" t="str" cm="1">
        <f t="array" ref="C41">_xlfn.XLOOKUP(B41,councilvotes!$B$2:$B$51,_xlfn.XLOOKUP(Projectiontan!$C$2,councilvotes!$C$1:$Z$1,councilvotes!$C$2:$Z$51,"Test Fail",0,1))</f>
        <v>No</v>
      </c>
      <c r="E41" s="18"/>
      <c r="F41" s="2">
        <v>37</v>
      </c>
      <c r="G41" s="3" t="s">
        <v>40</v>
      </c>
      <c r="H41" s="4" t="str">
        <f t="shared" si="2"/>
        <v>Maybe</v>
      </c>
      <c r="I41" s="18"/>
    </row>
    <row r="42" spans="1:9" ht="15.75" thickBot="1" x14ac:dyDescent="0.3">
      <c r="A42" s="14">
        <v>39</v>
      </c>
      <c r="B42" s="14" t="s">
        <v>42</v>
      </c>
      <c r="C42" s="14" t="str" cm="1">
        <f t="array" ref="C42">_xlfn.XLOOKUP(B42,councilvotes!$B$2:$B$51,_xlfn.XLOOKUP(Projectiontan!$C$2,councilvotes!$C$1:$Z$1,councilvotes!$C$2:$Z$51,"Test Fail",0,1))</f>
        <v>Not Likely</v>
      </c>
      <c r="E42" s="18"/>
      <c r="F42" s="2">
        <v>38</v>
      </c>
      <c r="G42" s="3" t="s">
        <v>41</v>
      </c>
      <c r="H42" s="4" t="str">
        <f t="shared" si="2"/>
        <v>No</v>
      </c>
      <c r="I42" s="18"/>
    </row>
    <row r="43" spans="1:9" ht="15.75" thickBot="1" x14ac:dyDescent="0.3">
      <c r="A43" s="14">
        <v>40</v>
      </c>
      <c r="B43" s="14" t="s">
        <v>43</v>
      </c>
      <c r="C43" s="14" t="str" cm="1">
        <f t="array" ref="C43">_xlfn.XLOOKUP(B43,councilvotes!$B$2:$B$51,_xlfn.XLOOKUP(Projectiontan!$C$2,councilvotes!$C$1:$Z$1,councilvotes!$C$2:$Z$51,"Test Fail",0,1))</f>
        <v>Yes</v>
      </c>
      <c r="E43" s="18"/>
      <c r="F43" s="2">
        <v>39</v>
      </c>
      <c r="G43" s="3" t="s">
        <v>42</v>
      </c>
      <c r="H43" s="4" t="str">
        <f t="shared" si="2"/>
        <v>Not Likely</v>
      </c>
      <c r="I43" s="18"/>
    </row>
    <row r="44" spans="1:9" ht="15.75" thickBot="1" x14ac:dyDescent="0.3">
      <c r="A44" s="14">
        <v>41</v>
      </c>
      <c r="B44" s="14" t="s">
        <v>44</v>
      </c>
      <c r="C44" s="14" t="str" cm="1">
        <f t="array" ref="C44">_xlfn.XLOOKUP(B44,councilvotes!$B$2:$B$51,_xlfn.XLOOKUP(Projectiontan!$C$2,councilvotes!$C$1:$Z$1,councilvotes!$C$2:$Z$51,"Test Fail",0,1))</f>
        <v>Not Likely</v>
      </c>
      <c r="E44" s="18"/>
      <c r="F44" s="2">
        <v>40</v>
      </c>
      <c r="G44" s="3" t="s">
        <v>43</v>
      </c>
      <c r="H44" s="4" t="str">
        <f t="shared" si="2"/>
        <v>Yes</v>
      </c>
      <c r="I44" s="18"/>
    </row>
    <row r="45" spans="1:9" ht="15.75" thickBot="1" x14ac:dyDescent="0.3">
      <c r="A45" s="14">
        <v>42</v>
      </c>
      <c r="B45" s="14" t="s">
        <v>45</v>
      </c>
      <c r="C45" s="14" t="str" cm="1">
        <f t="array" ref="C45">_xlfn.XLOOKUP(B45,councilvotes!$B$2:$B$51,_xlfn.XLOOKUP(Projectiontan!$C$2,councilvotes!$C$1:$Z$1,councilvotes!$C$2:$Z$51,"Test Fail",0,1))</f>
        <v>Not Likely</v>
      </c>
      <c r="E45" s="18"/>
      <c r="F45" s="2">
        <v>41</v>
      </c>
      <c r="G45" s="3" t="s">
        <v>44</v>
      </c>
      <c r="H45" s="4" t="str">
        <f t="shared" si="2"/>
        <v>Not Likely</v>
      </c>
      <c r="I45" s="18"/>
    </row>
    <row r="46" spans="1:9" ht="15.75" thickBot="1" x14ac:dyDescent="0.3">
      <c r="A46" s="14">
        <v>43</v>
      </c>
      <c r="B46" s="14" t="s">
        <v>46</v>
      </c>
      <c r="C46" s="14" t="str" cm="1">
        <f t="array" ref="C46">_xlfn.XLOOKUP(B46,councilvotes!$B$2:$B$51,_xlfn.XLOOKUP(Projectiontan!$C$2,councilvotes!$C$1:$Z$1,councilvotes!$C$2:$Z$51,"Test Fail",0,1))</f>
        <v>Yes</v>
      </c>
      <c r="E46" s="18"/>
      <c r="F46" s="2">
        <v>42</v>
      </c>
      <c r="G46" s="3" t="s">
        <v>45</v>
      </c>
      <c r="H46" s="4" t="str">
        <f t="shared" si="2"/>
        <v>Not Likely</v>
      </c>
      <c r="I46" s="18"/>
    </row>
    <row r="47" spans="1:9" ht="15.75" thickBot="1" x14ac:dyDescent="0.3">
      <c r="A47" s="14">
        <v>44</v>
      </c>
      <c r="B47" s="14" t="s">
        <v>47</v>
      </c>
      <c r="C47" s="14" t="str" cm="1">
        <f t="array" ref="C47">_xlfn.XLOOKUP(B47,councilvotes!$B$2:$B$51,_xlfn.XLOOKUP(Projectiontan!$C$2,councilvotes!$C$1:$Z$1,councilvotes!$C$2:$Z$51,"Test Fail",0,1))</f>
        <v>Yes</v>
      </c>
      <c r="E47" s="18"/>
      <c r="F47" s="2">
        <v>43</v>
      </c>
      <c r="G47" s="3" t="s">
        <v>46</v>
      </c>
      <c r="H47" s="4" t="str">
        <f t="shared" si="2"/>
        <v>Yes</v>
      </c>
      <c r="I47" s="18"/>
    </row>
    <row r="48" spans="1:9" ht="15.75" thickBot="1" x14ac:dyDescent="0.3">
      <c r="A48" s="14">
        <v>45</v>
      </c>
      <c r="B48" s="14" t="s">
        <v>48</v>
      </c>
      <c r="C48" s="14" t="str" cm="1">
        <f t="array" ref="C48">_xlfn.XLOOKUP(B48,councilvotes!$B$2:$B$51,_xlfn.XLOOKUP(Projectiontan!$C$2,councilvotes!$C$1:$Z$1,councilvotes!$C$2:$Z$51,"Test Fail",0,1))</f>
        <v>Maybe</v>
      </c>
      <c r="E48" s="18"/>
      <c r="F48" s="2">
        <v>44</v>
      </c>
      <c r="G48" s="3" t="s">
        <v>47</v>
      </c>
      <c r="H48" s="4" t="str">
        <f t="shared" si="2"/>
        <v>Yes</v>
      </c>
      <c r="I48" s="18"/>
    </row>
    <row r="49" spans="1:9" ht="15.75" thickBot="1" x14ac:dyDescent="0.3">
      <c r="A49" s="14">
        <v>46</v>
      </c>
      <c r="B49" s="14" t="s">
        <v>49</v>
      </c>
      <c r="C49" s="14" t="str" cm="1">
        <f t="array" ref="C49">_xlfn.XLOOKUP(B49,councilvotes!$B$2:$B$51,_xlfn.XLOOKUP(Projectiontan!$C$2,councilvotes!$C$1:$Z$1,councilvotes!$C$2:$Z$51,"Test Fail",0,1))</f>
        <v>Probably</v>
      </c>
      <c r="E49" s="18"/>
      <c r="F49" s="2">
        <v>45</v>
      </c>
      <c r="G49" s="3" t="s">
        <v>48</v>
      </c>
      <c r="H49" s="4" t="str">
        <f t="shared" si="2"/>
        <v>Maybe</v>
      </c>
      <c r="I49" s="18"/>
    </row>
    <row r="50" spans="1:9" ht="15.75" thickBot="1" x14ac:dyDescent="0.3">
      <c r="A50" s="14">
        <v>47</v>
      </c>
      <c r="B50" s="14" t="s">
        <v>50</v>
      </c>
      <c r="C50" s="14" t="str" cm="1">
        <f t="array" ref="C50">_xlfn.XLOOKUP(B50,councilvotes!$B$2:$B$51,_xlfn.XLOOKUP(Projectiontan!$C$2,councilvotes!$C$1:$Z$1,councilvotes!$C$2:$Z$51,"Test Fail",0,1))</f>
        <v>Yes</v>
      </c>
      <c r="E50" s="18"/>
      <c r="F50" s="2">
        <v>46</v>
      </c>
      <c r="G50" s="3" t="s">
        <v>49</v>
      </c>
      <c r="H50" s="4" t="str">
        <f>_xlfn.XLOOKUP(F50,$A$4:$A$53,$C$4:$C$53,"X",0,1)</f>
        <v>Probably</v>
      </c>
      <c r="I50" s="18"/>
    </row>
    <row r="51" spans="1:9" ht="15.75" thickBot="1" x14ac:dyDescent="0.3">
      <c r="A51" s="14">
        <v>48</v>
      </c>
      <c r="B51" s="14" t="s">
        <v>51</v>
      </c>
      <c r="C51" s="14" t="str" cm="1">
        <f t="array" ref="C51">_xlfn.XLOOKUP(B51,councilvotes!$B$2:$B$51,_xlfn.XLOOKUP(Projectiontan!$C$2,councilvotes!$C$1:$Z$1,councilvotes!$C$2:$Z$51,"Test Fail",0,1))</f>
        <v>Yes</v>
      </c>
      <c r="E51" s="18"/>
      <c r="F51" s="2">
        <v>47</v>
      </c>
      <c r="G51" s="3" t="s">
        <v>50</v>
      </c>
      <c r="H51" s="4" t="str">
        <f t="shared" ref="H51:H54" si="3">_xlfn.XLOOKUP(F51,$A$4:$A$53,$C$4:$C$53,"X",0,1)</f>
        <v>Yes</v>
      </c>
      <c r="I51" s="18"/>
    </row>
    <row r="52" spans="1:9" ht="15.75" thickBot="1" x14ac:dyDescent="0.3">
      <c r="A52" s="14">
        <v>49</v>
      </c>
      <c r="B52" s="14" t="s">
        <v>52</v>
      </c>
      <c r="C52" s="14" t="str" cm="1">
        <f t="array" ref="C52">_xlfn.XLOOKUP(B52,councilvotes!$B$2:$B$51,_xlfn.XLOOKUP(Projectiontan!$C$2,councilvotes!$C$1:$Z$1,councilvotes!$C$2:$Z$51,"Test Fail",0,1))</f>
        <v>Probably</v>
      </c>
      <c r="E52" s="18"/>
      <c r="F52" s="2">
        <v>48</v>
      </c>
      <c r="G52" s="3" t="s">
        <v>51</v>
      </c>
      <c r="H52" s="4" t="str">
        <f t="shared" si="3"/>
        <v>Yes</v>
      </c>
      <c r="I52" s="18"/>
    </row>
    <row r="53" spans="1:9" ht="15.75" thickBot="1" x14ac:dyDescent="0.3">
      <c r="A53" s="14">
        <v>50</v>
      </c>
      <c r="B53" s="14" t="s">
        <v>53</v>
      </c>
      <c r="C53" s="14" t="str" cm="1">
        <f t="array" ref="C53">_xlfn.XLOOKUP(B53,councilvotes!$B$2:$B$51,_xlfn.XLOOKUP(Projectiontan!$C$2,councilvotes!$C$1:$Z$1,councilvotes!$C$2:$Z$51,"Test Fail",0,1))</f>
        <v>Maybe</v>
      </c>
      <c r="E53" s="18"/>
      <c r="F53" s="2">
        <v>49</v>
      </c>
      <c r="G53" s="3" t="s">
        <v>52</v>
      </c>
      <c r="H53" s="4" t="str">
        <f t="shared" si="3"/>
        <v>Probably</v>
      </c>
      <c r="I53" s="18"/>
    </row>
    <row r="54" spans="1:9" ht="15.75" thickBot="1" x14ac:dyDescent="0.3">
      <c r="E54" s="18"/>
      <c r="F54" s="2">
        <v>50</v>
      </c>
      <c r="G54" s="3" t="s">
        <v>53</v>
      </c>
      <c r="H54" s="4" t="str">
        <f t="shared" si="3"/>
        <v>Maybe</v>
      </c>
      <c r="I54" s="18"/>
    </row>
    <row r="55" spans="1:9" x14ac:dyDescent="0.25">
      <c r="E55" s="18"/>
      <c r="F55" s="18"/>
      <c r="G55" s="18"/>
      <c r="H55" s="18"/>
      <c r="I55" s="18"/>
    </row>
  </sheetData>
  <conditionalFormatting sqref="F5:H54">
    <cfRule type="expression" dxfId="425" priority="5016">
      <formula>$H5=$L$6</formula>
    </cfRule>
    <cfRule type="expression" dxfId="424" priority="5017">
      <formula>$H5=$L$7</formula>
    </cfRule>
    <cfRule type="expression" dxfId="423" priority="5018">
      <formula>$H5=$L$8</formula>
    </cfRule>
    <cfRule type="expression" dxfId="422" priority="5019">
      <formula>$H5=$L$10</formula>
    </cfRule>
    <cfRule type="expression" dxfId="421" priority="5020">
      <formula>$H5=$L$9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85970-12AB-4E21-93B2-43DB57069B8F}">
  <dimension ref="A1:Z58"/>
  <sheetViews>
    <sheetView showGridLines="0" zoomScale="115" zoomScaleNormal="115" workbookViewId="0">
      <selection activeCell="V1" sqref="V1"/>
    </sheetView>
  </sheetViews>
  <sheetFormatPr defaultRowHeight="15" x14ac:dyDescent="0.25"/>
  <cols>
    <col min="2" max="2" width="26.42578125" bestFit="1" customWidth="1"/>
    <col min="3" max="3" width="10.7109375" bestFit="1" customWidth="1"/>
    <col min="4" max="4" width="10.7109375" customWidth="1"/>
    <col min="5" max="5" width="6.140625" customWidth="1"/>
    <col min="6" max="6" width="3.42578125" bestFit="1" customWidth="1"/>
    <col min="7" max="7" width="20.28515625" bestFit="1" customWidth="1"/>
    <col min="8" max="8" width="8.5703125" bestFit="1" customWidth="1"/>
    <col min="9" max="9" width="2.42578125" customWidth="1"/>
    <col min="10" max="10" width="3.42578125" bestFit="1" customWidth="1"/>
    <col min="11" max="11" width="25.7109375" bestFit="1" customWidth="1"/>
    <col min="12" max="12" width="8.5703125" bestFit="1" customWidth="1"/>
    <col min="13" max="13" width="5.28515625" customWidth="1"/>
    <col min="14" max="14" width="2" customWidth="1"/>
    <col min="16" max="16" width="25" bestFit="1" customWidth="1"/>
    <col min="18" max="20" width="2.140625" customWidth="1"/>
    <col min="21" max="21" width="2" customWidth="1"/>
    <col min="22" max="22" width="2.28515625" customWidth="1"/>
    <col min="23" max="23" width="11.140625" bestFit="1" customWidth="1"/>
    <col min="24" max="24" width="6.28515625" customWidth="1"/>
    <col min="25" max="25" width="1.5703125" customWidth="1"/>
    <col min="26" max="26" width="1.28515625" customWidth="1"/>
  </cols>
  <sheetData>
    <row r="1" spans="1:26" x14ac:dyDescent="0.25">
      <c r="U1" s="24"/>
      <c r="V1" s="24"/>
      <c r="W1" s="24"/>
      <c r="X1" s="24"/>
      <c r="Y1" s="24"/>
      <c r="Z1" s="24"/>
    </row>
    <row r="2" spans="1:26" ht="15.75" thickBot="1" x14ac:dyDescent="0.3">
      <c r="U2" s="24"/>
      <c r="V2" s="24"/>
      <c r="W2" s="24"/>
      <c r="X2" s="24"/>
      <c r="Y2" s="24"/>
      <c r="Z2" s="24"/>
    </row>
    <row r="3" spans="1:26" ht="21" x14ac:dyDescent="0.35">
      <c r="U3" s="24"/>
      <c r="V3" s="24"/>
      <c r="W3" s="28" t="s">
        <v>3</v>
      </c>
      <c r="X3" s="25">
        <f>COUNTIF($C$7:$C$56,W3)</f>
        <v>33</v>
      </c>
      <c r="Y3" s="24"/>
      <c r="Z3" s="24"/>
    </row>
    <row r="4" spans="1:26" ht="21" x14ac:dyDescent="0.35">
      <c r="U4" s="24"/>
      <c r="V4" s="24"/>
      <c r="W4" s="29" t="s">
        <v>10</v>
      </c>
      <c r="X4" s="26">
        <f t="shared" ref="X4:X5" si="0">COUNTIF($C$7:$C$56,W4)</f>
        <v>15</v>
      </c>
      <c r="Y4" s="24"/>
      <c r="Z4" s="24"/>
    </row>
    <row r="5" spans="1:26" ht="21.75" thickBot="1" x14ac:dyDescent="0.4">
      <c r="B5" s="17" t="s">
        <v>63</v>
      </c>
      <c r="C5" s="16" t="s">
        <v>66</v>
      </c>
      <c r="U5" s="24"/>
      <c r="V5" s="24"/>
      <c r="W5" s="30" t="s">
        <v>5</v>
      </c>
      <c r="X5" s="27">
        <f t="shared" si="0"/>
        <v>2</v>
      </c>
      <c r="Y5" s="24"/>
      <c r="Z5" s="24"/>
    </row>
    <row r="6" spans="1:26" x14ac:dyDescent="0.25">
      <c r="A6" s="15" t="s">
        <v>0</v>
      </c>
      <c r="B6" s="15" t="s">
        <v>1</v>
      </c>
      <c r="C6" s="15" t="s">
        <v>61</v>
      </c>
      <c r="D6" s="21"/>
      <c r="E6" s="21"/>
      <c r="L6" s="21"/>
      <c r="U6" s="24"/>
      <c r="V6" s="24"/>
      <c r="W6" s="24"/>
      <c r="X6" s="24"/>
      <c r="Y6" s="24"/>
      <c r="Z6" s="24"/>
    </row>
    <row r="7" spans="1:26" ht="15.75" thickBot="1" x14ac:dyDescent="0.3">
      <c r="A7" s="14">
        <v>1</v>
      </c>
      <c r="B7" s="14" t="s">
        <v>2</v>
      </c>
      <c r="C7" s="14" t="str" cm="1">
        <f t="array" ref="C7">_xlfn.XLOOKUP(B7,councilvotes!$B$2:$B$51,_xlfn.XLOOKUP(resultstan!$C$5,councilvotes!$C$1:$Z$1,councilvotes!$C$2:$Z$51,"Test Fail",0,1))</f>
        <v>No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24"/>
      <c r="V7" s="24"/>
      <c r="W7" s="24"/>
      <c r="X7" s="24"/>
      <c r="Y7" s="24"/>
      <c r="Z7" s="24"/>
    </row>
    <row r="8" spans="1:26" ht="15.75" thickBot="1" x14ac:dyDescent="0.3">
      <c r="A8" s="14">
        <v>2</v>
      </c>
      <c r="B8" s="14" t="s">
        <v>4</v>
      </c>
      <c r="C8" s="14" t="str" cm="1">
        <f t="array" ref="C8">_xlfn.XLOOKUP(B8,councilvotes!$B$2:$B$51,_xlfn.XLOOKUP(resultstan!$C$5,councilvotes!$C$1:$Z$1,councilvotes!$C$2:$Z$51,"Test Fail",0,1))</f>
        <v>Yes</v>
      </c>
      <c r="E8" s="18"/>
      <c r="F8" s="20">
        <v>1</v>
      </c>
      <c r="G8" s="19" t="s">
        <v>2</v>
      </c>
      <c r="H8" s="23" t="str">
        <f>$C7</f>
        <v>No</v>
      </c>
      <c r="I8" s="22"/>
      <c r="J8" s="20">
        <v>26</v>
      </c>
      <c r="K8" s="19" t="s">
        <v>30</v>
      </c>
      <c r="L8" s="23" t="str">
        <f>$C32</f>
        <v>No</v>
      </c>
      <c r="M8" s="18"/>
      <c r="N8" s="18"/>
      <c r="O8" s="20">
        <v>1</v>
      </c>
      <c r="P8" s="19" t="s">
        <v>2</v>
      </c>
      <c r="Q8" s="23" t="str">
        <f>$C7</f>
        <v>No</v>
      </c>
      <c r="R8" s="22"/>
      <c r="S8" s="22"/>
      <c r="T8" s="22"/>
    </row>
    <row r="9" spans="1:26" ht="15.75" thickBot="1" x14ac:dyDescent="0.3">
      <c r="A9" s="14">
        <v>3</v>
      </c>
      <c r="B9" s="14" t="s">
        <v>6</v>
      </c>
      <c r="C9" s="14" t="str" cm="1">
        <f t="array" ref="C9">_xlfn.XLOOKUP(B9,councilvotes!$B$2:$B$51,_xlfn.XLOOKUP(resultstan!$C$5,councilvotes!$C$1:$Z$1,councilvotes!$C$2:$Z$51,"Test Fail",0,1))</f>
        <v>Yes</v>
      </c>
      <c r="E9" s="18"/>
      <c r="F9" s="20">
        <v>2</v>
      </c>
      <c r="G9" s="19" t="s">
        <v>4</v>
      </c>
      <c r="H9" s="23" t="str">
        <f t="shared" ref="H9:H32" si="1">$C8</f>
        <v>Yes</v>
      </c>
      <c r="I9" s="22"/>
      <c r="J9" s="20">
        <v>27</v>
      </c>
      <c r="K9" s="19" t="s">
        <v>31</v>
      </c>
      <c r="L9" s="23" t="str">
        <f t="shared" ref="L9:L32" si="2">$C33</f>
        <v>No Vote</v>
      </c>
      <c r="M9" s="18"/>
      <c r="N9" s="18"/>
      <c r="O9" s="20">
        <v>2</v>
      </c>
      <c r="P9" s="19" t="s">
        <v>4</v>
      </c>
      <c r="Q9" s="23" t="str">
        <f t="shared" ref="Q9:Q32" si="3">$C8</f>
        <v>Yes</v>
      </c>
      <c r="R9" s="22"/>
      <c r="S9" s="22"/>
      <c r="T9" s="22"/>
    </row>
    <row r="10" spans="1:26" ht="15.75" thickBot="1" x14ac:dyDescent="0.3">
      <c r="A10" s="14">
        <v>4</v>
      </c>
      <c r="B10" s="14" t="s">
        <v>7</v>
      </c>
      <c r="C10" s="14" t="str" cm="1">
        <f t="array" ref="C10">_xlfn.XLOOKUP(B10,councilvotes!$B$2:$B$51,_xlfn.XLOOKUP(resultstan!$C$5,councilvotes!$C$1:$Z$1,councilvotes!$C$2:$Z$51,"Test Fail",0,1))</f>
        <v>No Vote</v>
      </c>
      <c r="E10" s="18"/>
      <c r="F10" s="20">
        <v>3</v>
      </c>
      <c r="G10" s="19" t="s">
        <v>6</v>
      </c>
      <c r="H10" s="23" t="str">
        <f t="shared" si="1"/>
        <v>Yes</v>
      </c>
      <c r="I10" s="22"/>
      <c r="J10" s="20">
        <v>28</v>
      </c>
      <c r="K10" s="19" t="s">
        <v>32</v>
      </c>
      <c r="L10" s="23" t="str">
        <f t="shared" si="2"/>
        <v>No</v>
      </c>
      <c r="M10" s="18"/>
      <c r="N10" s="18"/>
      <c r="O10" s="20">
        <v>3</v>
      </c>
      <c r="P10" s="19" t="s">
        <v>6</v>
      </c>
      <c r="Q10" s="23" t="str">
        <f t="shared" si="3"/>
        <v>Yes</v>
      </c>
      <c r="R10" s="22"/>
      <c r="S10" s="22"/>
      <c r="T10" s="22"/>
    </row>
    <row r="11" spans="1:26" ht="15.75" thickBot="1" x14ac:dyDescent="0.3">
      <c r="A11" s="14">
        <v>5</v>
      </c>
      <c r="B11" s="14" t="s">
        <v>8</v>
      </c>
      <c r="C11" s="14" t="str" cm="1">
        <f t="array" ref="C11">_xlfn.XLOOKUP(B11,councilvotes!$B$2:$B$51,_xlfn.XLOOKUP(resultstan!$C$5,councilvotes!$C$1:$Z$1,councilvotes!$C$2:$Z$51,"Test Fail",0,1))</f>
        <v>Yes</v>
      </c>
      <c r="E11" s="18"/>
      <c r="F11" s="20">
        <v>4</v>
      </c>
      <c r="G11" s="19" t="s">
        <v>7</v>
      </c>
      <c r="H11" s="23" t="str">
        <f t="shared" si="1"/>
        <v>No Vote</v>
      </c>
      <c r="I11" s="22"/>
      <c r="J11" s="20">
        <v>29</v>
      </c>
      <c r="K11" s="19" t="s">
        <v>33</v>
      </c>
      <c r="L11" s="23" t="str">
        <f t="shared" si="2"/>
        <v>Yes</v>
      </c>
      <c r="M11" s="18"/>
      <c r="N11" s="18"/>
      <c r="O11" s="20">
        <v>4</v>
      </c>
      <c r="P11" s="19" t="s">
        <v>7</v>
      </c>
      <c r="Q11" s="23" t="str">
        <f t="shared" si="3"/>
        <v>No Vote</v>
      </c>
      <c r="R11" s="22"/>
      <c r="S11" s="22"/>
      <c r="T11" s="22"/>
    </row>
    <row r="12" spans="1:26" ht="15.75" thickBot="1" x14ac:dyDescent="0.3">
      <c r="A12" s="14">
        <v>6</v>
      </c>
      <c r="B12" s="14" t="s">
        <v>9</v>
      </c>
      <c r="C12" s="14" t="str" cm="1">
        <f t="array" ref="C12">_xlfn.XLOOKUP(B12,councilvotes!$B$2:$B$51,_xlfn.XLOOKUP(resultstan!$C$5,councilvotes!$C$1:$Z$1,councilvotes!$C$2:$Z$51,"Test Fail",0,1))</f>
        <v>No</v>
      </c>
      <c r="E12" s="18"/>
      <c r="F12" s="20">
        <v>5</v>
      </c>
      <c r="G12" s="19" t="s">
        <v>8</v>
      </c>
      <c r="H12" s="23" t="str">
        <f t="shared" si="1"/>
        <v>Yes</v>
      </c>
      <c r="I12" s="22"/>
      <c r="J12" s="20">
        <v>30</v>
      </c>
      <c r="K12" s="19" t="s">
        <v>34</v>
      </c>
      <c r="L12" s="23" t="str">
        <f t="shared" si="2"/>
        <v>Yes</v>
      </c>
      <c r="M12" s="18"/>
      <c r="N12" s="18"/>
      <c r="O12" s="20">
        <v>5</v>
      </c>
      <c r="P12" s="19" t="s">
        <v>8</v>
      </c>
      <c r="Q12" s="23" t="str">
        <f t="shared" si="3"/>
        <v>Yes</v>
      </c>
      <c r="R12" s="22"/>
      <c r="S12" s="22"/>
      <c r="T12" s="22"/>
    </row>
    <row r="13" spans="1:26" ht="15.75" thickBot="1" x14ac:dyDescent="0.3">
      <c r="A13" s="14">
        <v>7</v>
      </c>
      <c r="B13" s="14" t="s">
        <v>11</v>
      </c>
      <c r="C13" s="14" t="str" cm="1">
        <f t="array" ref="C13">_xlfn.XLOOKUP(B13,councilvotes!$B$2:$B$51,_xlfn.XLOOKUP(resultstan!$C$5,councilvotes!$C$1:$Z$1,councilvotes!$C$2:$Z$51,"Test Fail",0,1))</f>
        <v>Yes</v>
      </c>
      <c r="E13" s="18"/>
      <c r="F13" s="20">
        <v>6</v>
      </c>
      <c r="G13" s="19" t="s">
        <v>9</v>
      </c>
      <c r="H13" s="23" t="str">
        <f t="shared" si="1"/>
        <v>No</v>
      </c>
      <c r="I13" s="22"/>
      <c r="J13" s="20">
        <v>31</v>
      </c>
      <c r="K13" s="19" t="s">
        <v>35</v>
      </c>
      <c r="L13" s="23" t="str">
        <f t="shared" si="2"/>
        <v>Yes</v>
      </c>
      <c r="M13" s="18"/>
      <c r="N13" s="18"/>
      <c r="O13" s="20">
        <v>6</v>
      </c>
      <c r="P13" s="19" t="s">
        <v>9</v>
      </c>
      <c r="Q13" s="23" t="str">
        <f t="shared" si="3"/>
        <v>No</v>
      </c>
      <c r="R13" s="22"/>
      <c r="S13" s="22"/>
      <c r="T13" s="22"/>
    </row>
    <row r="14" spans="1:26" ht="15.75" thickBot="1" x14ac:dyDescent="0.3">
      <c r="A14" s="14">
        <v>8</v>
      </c>
      <c r="B14" s="14" t="s">
        <v>12</v>
      </c>
      <c r="C14" s="14" t="str" cm="1">
        <f t="array" ref="C14">_xlfn.XLOOKUP(B14,councilvotes!$B$2:$B$51,_xlfn.XLOOKUP(resultstan!$C$5,councilvotes!$C$1:$Z$1,councilvotes!$C$2:$Z$51,"Test Fail",0,1))</f>
        <v>Yes</v>
      </c>
      <c r="E14" s="18"/>
      <c r="F14" s="20">
        <v>7</v>
      </c>
      <c r="G14" s="19" t="s">
        <v>11</v>
      </c>
      <c r="H14" s="23" t="str">
        <f t="shared" si="1"/>
        <v>Yes</v>
      </c>
      <c r="I14" s="22"/>
      <c r="J14" s="20">
        <v>32</v>
      </c>
      <c r="K14" s="19" t="s">
        <v>36</v>
      </c>
      <c r="L14" s="23" t="str">
        <f t="shared" si="2"/>
        <v>Yes</v>
      </c>
      <c r="M14" s="18"/>
      <c r="N14" s="18"/>
      <c r="O14" s="20">
        <v>7</v>
      </c>
      <c r="P14" s="19" t="s">
        <v>11</v>
      </c>
      <c r="Q14" s="23" t="str">
        <f t="shared" si="3"/>
        <v>Yes</v>
      </c>
      <c r="R14" s="22"/>
      <c r="S14" s="22"/>
      <c r="T14" s="22"/>
    </row>
    <row r="15" spans="1:26" ht="15.75" thickBot="1" x14ac:dyDescent="0.3">
      <c r="A15" s="14">
        <v>9</v>
      </c>
      <c r="B15" s="14" t="s">
        <v>13</v>
      </c>
      <c r="C15" s="14" t="str" cm="1">
        <f t="array" ref="C15">_xlfn.XLOOKUP(B15,councilvotes!$B$2:$B$51,_xlfn.XLOOKUP(resultstan!$C$5,councilvotes!$C$1:$Z$1,councilvotes!$C$2:$Z$51,"Test Fail",0,1))</f>
        <v>Yes</v>
      </c>
      <c r="E15" s="18"/>
      <c r="F15" s="20">
        <v>8</v>
      </c>
      <c r="G15" s="19" t="s">
        <v>12</v>
      </c>
      <c r="H15" s="23" t="str">
        <f t="shared" si="1"/>
        <v>Yes</v>
      </c>
      <c r="I15" s="22"/>
      <c r="J15" s="20">
        <v>33</v>
      </c>
      <c r="K15" s="19" t="s">
        <v>65</v>
      </c>
      <c r="L15" s="23" t="str">
        <f t="shared" si="2"/>
        <v>No</v>
      </c>
      <c r="M15" s="18"/>
      <c r="N15" s="18"/>
      <c r="O15" s="20">
        <v>8</v>
      </c>
      <c r="P15" s="19" t="s">
        <v>12</v>
      </c>
      <c r="Q15" s="23" t="str">
        <f t="shared" si="3"/>
        <v>Yes</v>
      </c>
      <c r="R15" s="22"/>
      <c r="S15" s="22"/>
      <c r="T15" s="22"/>
    </row>
    <row r="16" spans="1:26" ht="15.75" thickBot="1" x14ac:dyDescent="0.3">
      <c r="A16" s="14">
        <v>10</v>
      </c>
      <c r="B16" s="14" t="s">
        <v>14</v>
      </c>
      <c r="C16" s="14" t="str" cm="1">
        <f t="array" ref="C16">_xlfn.XLOOKUP(B16,councilvotes!$B$2:$B$51,_xlfn.XLOOKUP(resultstan!$C$5,councilvotes!$C$1:$Z$1,councilvotes!$C$2:$Z$51,"Test Fail",0,1))</f>
        <v>Yes</v>
      </c>
      <c r="E16" s="18"/>
      <c r="F16" s="20">
        <v>9</v>
      </c>
      <c r="G16" s="19" t="s">
        <v>13</v>
      </c>
      <c r="H16" s="23" t="str">
        <f t="shared" si="1"/>
        <v>Yes</v>
      </c>
      <c r="I16" s="22"/>
      <c r="J16" s="20">
        <v>34</v>
      </c>
      <c r="K16" s="19" t="s">
        <v>37</v>
      </c>
      <c r="L16" s="23" t="str">
        <f t="shared" si="2"/>
        <v>Yes</v>
      </c>
      <c r="M16" s="18"/>
      <c r="N16" s="18"/>
      <c r="O16" s="20">
        <v>9</v>
      </c>
      <c r="P16" s="19" t="s">
        <v>13</v>
      </c>
      <c r="Q16" s="23" t="str">
        <f t="shared" si="3"/>
        <v>Yes</v>
      </c>
      <c r="R16" s="22"/>
      <c r="S16" s="22"/>
      <c r="T16" s="22"/>
    </row>
    <row r="17" spans="1:20" ht="15.75" thickBot="1" x14ac:dyDescent="0.3">
      <c r="A17" s="14">
        <v>11</v>
      </c>
      <c r="B17" s="14" t="s">
        <v>15</v>
      </c>
      <c r="C17" s="14" t="str" cm="1">
        <f t="array" ref="C17">_xlfn.XLOOKUP(B17,councilvotes!$B$2:$B$51,_xlfn.XLOOKUP(resultstan!$C$5,councilvotes!$C$1:$Z$1,councilvotes!$C$2:$Z$51,"Test Fail",0,1))</f>
        <v>Yes</v>
      </c>
      <c r="E17" s="18"/>
      <c r="F17" s="20">
        <v>10</v>
      </c>
      <c r="G17" s="19" t="s">
        <v>14</v>
      </c>
      <c r="H17" s="23" t="str">
        <f t="shared" si="1"/>
        <v>Yes</v>
      </c>
      <c r="I17" s="22"/>
      <c r="J17" s="20">
        <v>35</v>
      </c>
      <c r="K17" s="19" t="s">
        <v>38</v>
      </c>
      <c r="L17" s="23" t="str">
        <f t="shared" si="2"/>
        <v>No</v>
      </c>
      <c r="M17" s="18"/>
      <c r="N17" s="18"/>
      <c r="O17" s="20">
        <v>10</v>
      </c>
      <c r="P17" s="19" t="s">
        <v>14</v>
      </c>
      <c r="Q17" s="23" t="str">
        <f t="shared" si="3"/>
        <v>Yes</v>
      </c>
      <c r="R17" s="22"/>
      <c r="S17" s="22"/>
      <c r="T17" s="22"/>
    </row>
    <row r="18" spans="1:20" ht="15.75" thickBot="1" x14ac:dyDescent="0.3">
      <c r="A18" s="14">
        <v>12</v>
      </c>
      <c r="B18" s="14" t="s">
        <v>16</v>
      </c>
      <c r="C18" s="14" t="str" cm="1">
        <f t="array" ref="C18">_xlfn.XLOOKUP(B18,councilvotes!$B$2:$B$51,_xlfn.XLOOKUP(resultstan!$C$5,councilvotes!$C$1:$Z$1,councilvotes!$C$2:$Z$51,"Test Fail",0,1))</f>
        <v>No</v>
      </c>
      <c r="E18" s="18"/>
      <c r="F18" s="20">
        <v>11</v>
      </c>
      <c r="G18" s="19" t="s">
        <v>15</v>
      </c>
      <c r="H18" s="23" t="str">
        <f t="shared" si="1"/>
        <v>Yes</v>
      </c>
      <c r="I18" s="22"/>
      <c r="J18" s="20">
        <v>36</v>
      </c>
      <c r="K18" s="19" t="s">
        <v>39</v>
      </c>
      <c r="L18" s="23" t="str">
        <f t="shared" si="2"/>
        <v>Yes</v>
      </c>
      <c r="M18" s="18"/>
      <c r="N18" s="18"/>
      <c r="O18" s="20">
        <v>11</v>
      </c>
      <c r="P18" s="19" t="s">
        <v>15</v>
      </c>
      <c r="Q18" s="23" t="str">
        <f t="shared" si="3"/>
        <v>Yes</v>
      </c>
      <c r="R18" s="22"/>
      <c r="S18" s="22"/>
      <c r="T18" s="22"/>
    </row>
    <row r="19" spans="1:20" ht="15.75" thickBot="1" x14ac:dyDescent="0.3">
      <c r="A19" s="14">
        <v>13</v>
      </c>
      <c r="B19" s="14" t="s">
        <v>17</v>
      </c>
      <c r="C19" s="14" t="str" cm="1">
        <f t="array" ref="C19">_xlfn.XLOOKUP(B19,councilvotes!$B$2:$B$51,_xlfn.XLOOKUP(resultstan!$C$5,councilvotes!$C$1:$Z$1,councilvotes!$C$2:$Z$51,"Test Fail",0,1))</f>
        <v>Yes</v>
      </c>
      <c r="E19" s="18"/>
      <c r="F19" s="20">
        <v>12</v>
      </c>
      <c r="G19" s="19" t="s">
        <v>16</v>
      </c>
      <c r="H19" s="23" t="str">
        <f t="shared" si="1"/>
        <v>No</v>
      </c>
      <c r="I19" s="22"/>
      <c r="J19" s="20">
        <v>37</v>
      </c>
      <c r="K19" s="19" t="s">
        <v>40</v>
      </c>
      <c r="L19" s="23" t="str">
        <f t="shared" si="2"/>
        <v>Yes</v>
      </c>
      <c r="M19" s="18"/>
      <c r="N19" s="18"/>
      <c r="O19" s="20">
        <v>12</v>
      </c>
      <c r="P19" s="19" t="s">
        <v>16</v>
      </c>
      <c r="Q19" s="23" t="str">
        <f t="shared" si="3"/>
        <v>No</v>
      </c>
      <c r="R19" s="22"/>
      <c r="S19" s="22"/>
      <c r="T19" s="22"/>
    </row>
    <row r="20" spans="1:20" ht="15.75" thickBot="1" x14ac:dyDescent="0.3">
      <c r="A20" s="14">
        <v>14</v>
      </c>
      <c r="B20" s="14" t="s">
        <v>18</v>
      </c>
      <c r="C20" s="14" t="str" cm="1">
        <f t="array" ref="C20">_xlfn.XLOOKUP(B20,councilvotes!$B$2:$B$51,_xlfn.XLOOKUP(resultstan!$C$5,councilvotes!$C$1:$Z$1,councilvotes!$C$2:$Z$51,"Test Fail",0,1))</f>
        <v>Yes</v>
      </c>
      <c r="E20" s="18"/>
      <c r="F20" s="20">
        <v>13</v>
      </c>
      <c r="G20" s="19" t="s">
        <v>17</v>
      </c>
      <c r="H20" s="23" t="str">
        <f t="shared" si="1"/>
        <v>Yes</v>
      </c>
      <c r="I20" s="22"/>
      <c r="J20" s="20">
        <v>38</v>
      </c>
      <c r="K20" s="19" t="s">
        <v>41</v>
      </c>
      <c r="L20" s="23" t="str">
        <f t="shared" si="2"/>
        <v>Yes</v>
      </c>
      <c r="M20" s="18"/>
      <c r="N20" s="18"/>
      <c r="O20" s="20">
        <v>13</v>
      </c>
      <c r="P20" s="19" t="s">
        <v>17</v>
      </c>
      <c r="Q20" s="23" t="str">
        <f t="shared" si="3"/>
        <v>Yes</v>
      </c>
      <c r="R20" s="22"/>
      <c r="S20" s="22"/>
      <c r="T20" s="22"/>
    </row>
    <row r="21" spans="1:20" ht="15.75" thickBot="1" x14ac:dyDescent="0.3">
      <c r="A21" s="14">
        <v>15</v>
      </c>
      <c r="B21" s="14" t="s">
        <v>19</v>
      </c>
      <c r="C21" s="14" t="str" cm="1">
        <f t="array" ref="C21">_xlfn.XLOOKUP(B21,councilvotes!$B$2:$B$51,_xlfn.XLOOKUP(resultstan!$C$5,councilvotes!$C$1:$Z$1,councilvotes!$C$2:$Z$51,"Test Fail",0,1))</f>
        <v>Yes</v>
      </c>
      <c r="E21" s="18"/>
      <c r="F21" s="20">
        <v>14</v>
      </c>
      <c r="G21" s="19" t="s">
        <v>18</v>
      </c>
      <c r="H21" s="23" t="str">
        <f t="shared" si="1"/>
        <v>Yes</v>
      </c>
      <c r="I21" s="22"/>
      <c r="J21" s="20">
        <v>39</v>
      </c>
      <c r="K21" s="19" t="s">
        <v>42</v>
      </c>
      <c r="L21" s="23" t="str">
        <f t="shared" si="2"/>
        <v>Yes</v>
      </c>
      <c r="M21" s="18"/>
      <c r="N21" s="18"/>
      <c r="O21" s="20">
        <v>14</v>
      </c>
      <c r="P21" s="19" t="s">
        <v>18</v>
      </c>
      <c r="Q21" s="23" t="str">
        <f t="shared" si="3"/>
        <v>Yes</v>
      </c>
      <c r="R21" s="22"/>
      <c r="S21" s="22"/>
      <c r="T21" s="22"/>
    </row>
    <row r="22" spans="1:20" ht="15.75" thickBot="1" x14ac:dyDescent="0.3">
      <c r="A22" s="14">
        <v>16</v>
      </c>
      <c r="B22" s="14" t="s">
        <v>20</v>
      </c>
      <c r="C22" s="14" t="str" cm="1">
        <f t="array" ref="C22">_xlfn.XLOOKUP(B22,councilvotes!$B$2:$B$51,_xlfn.XLOOKUP(resultstan!$C$5,councilvotes!$C$1:$Z$1,councilvotes!$C$2:$Z$51,"Test Fail",0,1))</f>
        <v>Yes</v>
      </c>
      <c r="E22" s="18"/>
      <c r="F22" s="20">
        <v>15</v>
      </c>
      <c r="G22" s="19" t="s">
        <v>19</v>
      </c>
      <c r="H22" s="23" t="str">
        <f t="shared" si="1"/>
        <v>Yes</v>
      </c>
      <c r="I22" s="22"/>
      <c r="J22" s="20">
        <v>40</v>
      </c>
      <c r="K22" s="19" t="s">
        <v>43</v>
      </c>
      <c r="L22" s="23" t="str">
        <f t="shared" si="2"/>
        <v>No</v>
      </c>
      <c r="M22" s="18"/>
      <c r="N22" s="18"/>
      <c r="O22" s="20">
        <v>15</v>
      </c>
      <c r="P22" s="19" t="s">
        <v>19</v>
      </c>
      <c r="Q22" s="23" t="str">
        <f t="shared" si="3"/>
        <v>Yes</v>
      </c>
      <c r="R22" s="22"/>
      <c r="S22" s="22"/>
      <c r="T22" s="22"/>
    </row>
    <row r="23" spans="1:20" ht="15.75" thickBot="1" x14ac:dyDescent="0.3">
      <c r="A23" s="14">
        <v>17</v>
      </c>
      <c r="B23" s="14" t="s">
        <v>21</v>
      </c>
      <c r="C23" s="14" t="str" cm="1">
        <f t="array" ref="C23">_xlfn.XLOOKUP(B23,councilvotes!$B$2:$B$51,_xlfn.XLOOKUP(resultstan!$C$5,councilvotes!$C$1:$Z$1,councilvotes!$C$2:$Z$51,"Test Fail",0,1))</f>
        <v>Yes</v>
      </c>
      <c r="E23" s="18"/>
      <c r="F23" s="20">
        <v>16</v>
      </c>
      <c r="G23" s="19" t="s">
        <v>20</v>
      </c>
      <c r="H23" s="23" t="str">
        <f t="shared" si="1"/>
        <v>Yes</v>
      </c>
      <c r="I23" s="22"/>
      <c r="J23" s="20">
        <v>41</v>
      </c>
      <c r="K23" s="19" t="s">
        <v>44</v>
      </c>
      <c r="L23" s="23" t="str">
        <f t="shared" si="2"/>
        <v>Yes</v>
      </c>
      <c r="M23" s="18"/>
      <c r="N23" s="18"/>
      <c r="O23" s="20">
        <v>16</v>
      </c>
      <c r="P23" s="19" t="s">
        <v>20</v>
      </c>
      <c r="Q23" s="23" t="str">
        <f t="shared" si="3"/>
        <v>Yes</v>
      </c>
      <c r="R23" s="22"/>
      <c r="S23" s="22"/>
      <c r="T23" s="22"/>
    </row>
    <row r="24" spans="1:20" ht="15.75" thickBot="1" x14ac:dyDescent="0.3">
      <c r="A24" s="14">
        <v>18</v>
      </c>
      <c r="B24" s="14" t="s">
        <v>22</v>
      </c>
      <c r="C24" s="14" t="str" cm="1">
        <f t="array" ref="C24">_xlfn.XLOOKUP(B24,councilvotes!$B$2:$B$51,_xlfn.XLOOKUP(resultstan!$C$5,councilvotes!$C$1:$Z$1,councilvotes!$C$2:$Z$51,"Test Fail",0,1))</f>
        <v>Yes</v>
      </c>
      <c r="E24" s="18"/>
      <c r="F24" s="20">
        <v>17</v>
      </c>
      <c r="G24" s="19" t="s">
        <v>21</v>
      </c>
      <c r="H24" s="23" t="str">
        <f t="shared" si="1"/>
        <v>Yes</v>
      </c>
      <c r="I24" s="22"/>
      <c r="J24" s="20">
        <v>42</v>
      </c>
      <c r="K24" s="19" t="s">
        <v>45</v>
      </c>
      <c r="L24" s="23" t="str">
        <f t="shared" si="2"/>
        <v>Yes</v>
      </c>
      <c r="M24" s="18"/>
      <c r="N24" s="18"/>
      <c r="O24" s="20">
        <v>17</v>
      </c>
      <c r="P24" s="19" t="s">
        <v>21</v>
      </c>
      <c r="Q24" s="23" t="str">
        <f t="shared" si="3"/>
        <v>Yes</v>
      </c>
      <c r="R24" s="22"/>
      <c r="S24" s="22"/>
      <c r="T24" s="22"/>
    </row>
    <row r="25" spans="1:20" ht="15.75" thickBot="1" x14ac:dyDescent="0.3">
      <c r="A25" s="14">
        <v>19</v>
      </c>
      <c r="B25" s="14" t="s">
        <v>23</v>
      </c>
      <c r="C25" s="14" t="str" cm="1">
        <f t="array" ref="C25">_xlfn.XLOOKUP(B25,councilvotes!$B$2:$B$51,_xlfn.XLOOKUP(resultstan!$C$5,councilvotes!$C$1:$Z$1,councilvotes!$C$2:$Z$51,"Test Fail",0,1))</f>
        <v>Yes</v>
      </c>
      <c r="E25" s="18"/>
      <c r="F25" s="20">
        <v>18</v>
      </c>
      <c r="G25" s="19" t="s">
        <v>22</v>
      </c>
      <c r="H25" s="23" t="str">
        <f t="shared" si="1"/>
        <v>Yes</v>
      </c>
      <c r="I25" s="22"/>
      <c r="J25" s="20">
        <v>43</v>
      </c>
      <c r="K25" s="19" t="s">
        <v>46</v>
      </c>
      <c r="L25" s="23" t="str">
        <f t="shared" si="2"/>
        <v>Yes</v>
      </c>
      <c r="M25" s="18"/>
      <c r="N25" s="18"/>
      <c r="O25" s="20">
        <v>18</v>
      </c>
      <c r="P25" s="19" t="s">
        <v>22</v>
      </c>
      <c r="Q25" s="23" t="str">
        <f t="shared" si="3"/>
        <v>Yes</v>
      </c>
      <c r="R25" s="22"/>
      <c r="S25" s="22"/>
      <c r="T25" s="22"/>
    </row>
    <row r="26" spans="1:20" ht="15.75" thickBot="1" x14ac:dyDescent="0.3">
      <c r="A26" s="14">
        <v>20</v>
      </c>
      <c r="B26" s="14" t="s">
        <v>24</v>
      </c>
      <c r="C26" s="14" t="str" cm="1">
        <f t="array" ref="C26">_xlfn.XLOOKUP(B26,councilvotes!$B$2:$B$51,_xlfn.XLOOKUP(resultstan!$C$5,councilvotes!$C$1:$Z$1,councilvotes!$C$2:$Z$51,"Test Fail",0,1))</f>
        <v>No</v>
      </c>
      <c r="E26" s="18"/>
      <c r="F26" s="20">
        <v>19</v>
      </c>
      <c r="G26" s="19" t="s">
        <v>23</v>
      </c>
      <c r="H26" s="23" t="str">
        <f t="shared" si="1"/>
        <v>Yes</v>
      </c>
      <c r="I26" s="22"/>
      <c r="J26" s="20">
        <v>44</v>
      </c>
      <c r="K26" s="19" t="s">
        <v>47</v>
      </c>
      <c r="L26" s="23" t="str">
        <f t="shared" si="2"/>
        <v>Yes</v>
      </c>
      <c r="M26" s="18"/>
      <c r="N26" s="18"/>
      <c r="O26" s="20">
        <v>19</v>
      </c>
      <c r="P26" s="19" t="s">
        <v>23</v>
      </c>
      <c r="Q26" s="23" t="str">
        <f t="shared" si="3"/>
        <v>Yes</v>
      </c>
      <c r="R26" s="22"/>
      <c r="S26" s="22"/>
      <c r="T26" s="22"/>
    </row>
    <row r="27" spans="1:20" ht="15.75" thickBot="1" x14ac:dyDescent="0.3">
      <c r="A27" s="14">
        <v>21</v>
      </c>
      <c r="B27" s="14" t="s">
        <v>25</v>
      </c>
      <c r="C27" s="14" t="str" cm="1">
        <f t="array" ref="C27">_xlfn.XLOOKUP(B27,councilvotes!$B$2:$B$51,_xlfn.XLOOKUP(resultstan!$C$5,councilvotes!$C$1:$Z$1,councilvotes!$C$2:$Z$51,"Test Fail",0,1))</f>
        <v>Yes</v>
      </c>
      <c r="E27" s="18"/>
      <c r="F27" s="20">
        <v>20</v>
      </c>
      <c r="G27" s="19" t="s">
        <v>24</v>
      </c>
      <c r="H27" s="23" t="str">
        <f t="shared" si="1"/>
        <v>No</v>
      </c>
      <c r="I27" s="22"/>
      <c r="J27" s="20">
        <v>45</v>
      </c>
      <c r="K27" s="19" t="s">
        <v>48</v>
      </c>
      <c r="L27" s="23" t="str">
        <f t="shared" si="2"/>
        <v>Yes</v>
      </c>
      <c r="M27" s="18"/>
      <c r="N27" s="18"/>
      <c r="O27" s="20">
        <v>20</v>
      </c>
      <c r="P27" s="19" t="s">
        <v>24</v>
      </c>
      <c r="Q27" s="23" t="str">
        <f t="shared" si="3"/>
        <v>No</v>
      </c>
      <c r="R27" s="22"/>
      <c r="S27" s="22"/>
      <c r="T27" s="22"/>
    </row>
    <row r="28" spans="1:20" ht="15.75" thickBot="1" x14ac:dyDescent="0.3">
      <c r="A28" s="14">
        <v>22</v>
      </c>
      <c r="B28" s="14" t="s">
        <v>26</v>
      </c>
      <c r="C28" s="14" t="str" cm="1">
        <f t="array" ref="C28">_xlfn.XLOOKUP(B28,councilvotes!$B$2:$B$51,_xlfn.XLOOKUP(resultstan!$C$5,councilvotes!$C$1:$Z$1,councilvotes!$C$2:$Z$51,"Test Fail",0,1))</f>
        <v>No</v>
      </c>
      <c r="E28" s="18"/>
      <c r="F28" s="20">
        <v>21</v>
      </c>
      <c r="G28" s="19" t="s">
        <v>25</v>
      </c>
      <c r="H28" s="23" t="str">
        <f t="shared" si="1"/>
        <v>Yes</v>
      </c>
      <c r="I28" s="22"/>
      <c r="J28" s="20">
        <v>46</v>
      </c>
      <c r="K28" s="19" t="s">
        <v>49</v>
      </c>
      <c r="L28" s="23" t="str">
        <f t="shared" si="2"/>
        <v>No</v>
      </c>
      <c r="M28" s="18"/>
      <c r="N28" s="18"/>
      <c r="O28" s="20">
        <v>21</v>
      </c>
      <c r="P28" s="19" t="s">
        <v>25</v>
      </c>
      <c r="Q28" s="23" t="str">
        <f t="shared" si="3"/>
        <v>Yes</v>
      </c>
      <c r="R28" s="22"/>
      <c r="S28" s="22"/>
      <c r="T28" s="22"/>
    </row>
    <row r="29" spans="1:20" ht="15.75" thickBot="1" x14ac:dyDescent="0.3">
      <c r="A29" s="14">
        <v>23</v>
      </c>
      <c r="B29" s="14" t="s">
        <v>27</v>
      </c>
      <c r="C29" s="14" t="str" cm="1">
        <f t="array" ref="C29">_xlfn.XLOOKUP(B29,councilvotes!$B$2:$B$51,_xlfn.XLOOKUP(resultstan!$C$5,councilvotes!$C$1:$Z$1,councilvotes!$C$2:$Z$51,"Test Fail",0,1))</f>
        <v>Yes</v>
      </c>
      <c r="E29" s="18"/>
      <c r="F29" s="20">
        <v>22</v>
      </c>
      <c r="G29" s="19" t="s">
        <v>26</v>
      </c>
      <c r="H29" s="23" t="str">
        <f t="shared" si="1"/>
        <v>No</v>
      </c>
      <c r="I29" s="22"/>
      <c r="J29" s="20">
        <v>47</v>
      </c>
      <c r="K29" s="19" t="s">
        <v>50</v>
      </c>
      <c r="L29" s="23" t="str">
        <f t="shared" si="2"/>
        <v>No</v>
      </c>
      <c r="M29" s="18"/>
      <c r="N29" s="18"/>
      <c r="O29" s="20">
        <v>22</v>
      </c>
      <c r="P29" s="19" t="s">
        <v>26</v>
      </c>
      <c r="Q29" s="23" t="str">
        <f t="shared" si="3"/>
        <v>No</v>
      </c>
      <c r="R29" s="22"/>
      <c r="S29" s="22"/>
      <c r="T29" s="22"/>
    </row>
    <row r="30" spans="1:20" ht="15.75" thickBot="1" x14ac:dyDescent="0.3">
      <c r="A30" s="14">
        <v>24</v>
      </c>
      <c r="B30" s="14" t="s">
        <v>28</v>
      </c>
      <c r="C30" s="14" t="str" cm="1">
        <f t="array" ref="C30">_xlfn.XLOOKUP(B30,councilvotes!$B$2:$B$51,_xlfn.XLOOKUP(resultstan!$C$5,councilvotes!$C$1:$Z$1,councilvotes!$C$2:$Z$51,"Test Fail",0,1))</f>
        <v>Yes</v>
      </c>
      <c r="E30" s="18"/>
      <c r="F30" s="20">
        <v>23</v>
      </c>
      <c r="G30" s="19" t="s">
        <v>27</v>
      </c>
      <c r="H30" s="23" t="str">
        <f t="shared" si="1"/>
        <v>Yes</v>
      </c>
      <c r="I30" s="22"/>
      <c r="J30" s="20">
        <v>48</v>
      </c>
      <c r="K30" s="19" t="s">
        <v>51</v>
      </c>
      <c r="L30" s="23" t="str">
        <f t="shared" si="2"/>
        <v>No</v>
      </c>
      <c r="M30" s="18"/>
      <c r="N30" s="18"/>
      <c r="O30" s="20">
        <v>23</v>
      </c>
      <c r="P30" s="19" t="s">
        <v>27</v>
      </c>
      <c r="Q30" s="23" t="str">
        <f t="shared" si="3"/>
        <v>Yes</v>
      </c>
      <c r="R30" s="22"/>
      <c r="S30" s="22"/>
      <c r="T30" s="22"/>
    </row>
    <row r="31" spans="1:20" ht="15.75" thickBot="1" x14ac:dyDescent="0.3">
      <c r="A31" s="14">
        <v>25</v>
      </c>
      <c r="B31" s="14" t="s">
        <v>29</v>
      </c>
      <c r="C31" s="14" t="str" cm="1">
        <f t="array" ref="C31">_xlfn.XLOOKUP(B31,councilvotes!$B$2:$B$51,_xlfn.XLOOKUP(resultstan!$C$5,councilvotes!$C$1:$Z$1,councilvotes!$C$2:$Z$51,"Test Fail",0,1))</f>
        <v>No</v>
      </c>
      <c r="E31" s="18"/>
      <c r="F31" s="20">
        <v>24</v>
      </c>
      <c r="G31" s="19" t="s">
        <v>28</v>
      </c>
      <c r="H31" s="23" t="str">
        <f t="shared" si="1"/>
        <v>Yes</v>
      </c>
      <c r="I31" s="22"/>
      <c r="J31" s="20">
        <v>49</v>
      </c>
      <c r="K31" s="19" t="s">
        <v>52</v>
      </c>
      <c r="L31" s="23" t="str">
        <f t="shared" si="2"/>
        <v>No</v>
      </c>
      <c r="M31" s="18"/>
      <c r="N31" s="18"/>
      <c r="O31" s="20">
        <v>24</v>
      </c>
      <c r="P31" s="19" t="s">
        <v>28</v>
      </c>
      <c r="Q31" s="23" t="str">
        <f t="shared" si="3"/>
        <v>Yes</v>
      </c>
      <c r="R31" s="22"/>
      <c r="S31" s="22"/>
      <c r="T31" s="22"/>
    </row>
    <row r="32" spans="1:20" ht="15.75" thickBot="1" x14ac:dyDescent="0.3">
      <c r="A32" s="14">
        <v>26</v>
      </c>
      <c r="B32" s="14" t="s">
        <v>30</v>
      </c>
      <c r="C32" s="14" t="str" cm="1">
        <f t="array" ref="C32">_xlfn.XLOOKUP(B32,councilvotes!$B$2:$B$51,_xlfn.XLOOKUP(resultstan!$C$5,councilvotes!$C$1:$Z$1,councilvotes!$C$2:$Z$51,"Test Fail",0,1))</f>
        <v>No</v>
      </c>
      <c r="E32" s="18"/>
      <c r="F32" s="20">
        <v>25</v>
      </c>
      <c r="G32" s="19" t="s">
        <v>29</v>
      </c>
      <c r="H32" s="23" t="str">
        <f t="shared" si="1"/>
        <v>No</v>
      </c>
      <c r="I32" s="22"/>
      <c r="J32" s="20">
        <v>50</v>
      </c>
      <c r="K32" s="19" t="s">
        <v>53</v>
      </c>
      <c r="L32" s="23" t="str">
        <f t="shared" si="2"/>
        <v>Yes</v>
      </c>
      <c r="M32" s="18"/>
      <c r="N32" s="18"/>
      <c r="O32" s="20">
        <v>25</v>
      </c>
      <c r="P32" s="19" t="s">
        <v>29</v>
      </c>
      <c r="Q32" s="23" t="str">
        <f t="shared" si="3"/>
        <v>No</v>
      </c>
      <c r="R32" s="22"/>
      <c r="S32" s="22"/>
      <c r="T32" s="22"/>
    </row>
    <row r="33" spans="1:20" ht="15.75" thickBot="1" x14ac:dyDescent="0.3">
      <c r="A33" s="14">
        <v>27</v>
      </c>
      <c r="B33" s="14" t="s">
        <v>31</v>
      </c>
      <c r="C33" s="14" t="str" cm="1">
        <f t="array" ref="C33">_xlfn.XLOOKUP(B33,councilvotes!$B$2:$B$51,_xlfn.XLOOKUP(resultstan!$C$5,councilvotes!$C$1:$Z$1,councilvotes!$C$2:$Z$51,"Test Fail",0,1))</f>
        <v>No Vote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20">
        <v>26</v>
      </c>
      <c r="P33" s="19" t="s">
        <v>30</v>
      </c>
      <c r="Q33" s="23" t="str">
        <f>$C32</f>
        <v>No</v>
      </c>
      <c r="R33" s="18"/>
      <c r="S33" s="18"/>
      <c r="T33" s="18"/>
    </row>
    <row r="34" spans="1:20" ht="15.75" thickBot="1" x14ac:dyDescent="0.3">
      <c r="A34" s="14">
        <v>28</v>
      </c>
      <c r="B34" s="14" t="s">
        <v>32</v>
      </c>
      <c r="C34" s="14" t="str" cm="1">
        <f t="array" ref="C34">_xlfn.XLOOKUP(B34,councilvotes!$B$2:$B$51,_xlfn.XLOOKUP(resultstan!$C$5,councilvotes!$C$1:$Z$1,councilvotes!$C$2:$Z$51,"Test Fail",0,1))</f>
        <v>No</v>
      </c>
      <c r="N34" s="18"/>
      <c r="O34" s="20">
        <v>27</v>
      </c>
      <c r="P34" s="19" t="s">
        <v>31</v>
      </c>
      <c r="Q34" s="23" t="str">
        <f t="shared" ref="Q34:Q57" si="4">$C33</f>
        <v>No Vote</v>
      </c>
      <c r="R34" s="18"/>
      <c r="S34" s="18"/>
      <c r="T34" s="18"/>
    </row>
    <row r="35" spans="1:20" ht="15.75" thickBot="1" x14ac:dyDescent="0.3">
      <c r="A35" s="14">
        <v>29</v>
      </c>
      <c r="B35" s="14" t="s">
        <v>33</v>
      </c>
      <c r="C35" s="14" t="str" cm="1">
        <f t="array" ref="C35">_xlfn.XLOOKUP(B35,councilvotes!$B$2:$B$51,_xlfn.XLOOKUP(resultstan!$C$5,councilvotes!$C$1:$Z$1,councilvotes!$C$2:$Z$51,"Test Fail",0,1))</f>
        <v>Yes</v>
      </c>
      <c r="N35" s="18"/>
      <c r="O35" s="20">
        <v>28</v>
      </c>
      <c r="P35" s="19" t="s">
        <v>32</v>
      </c>
      <c r="Q35" s="23" t="str">
        <f t="shared" si="4"/>
        <v>No</v>
      </c>
      <c r="R35" s="18"/>
      <c r="S35" s="18"/>
      <c r="T35" s="18"/>
    </row>
    <row r="36" spans="1:20" ht="15.75" thickBot="1" x14ac:dyDescent="0.3">
      <c r="A36" s="14">
        <v>30</v>
      </c>
      <c r="B36" s="14" t="s">
        <v>34</v>
      </c>
      <c r="C36" s="14" t="str" cm="1">
        <f t="array" ref="C36">_xlfn.XLOOKUP(B36,councilvotes!$B$2:$B$51,_xlfn.XLOOKUP(resultstan!$C$5,councilvotes!$C$1:$Z$1,councilvotes!$C$2:$Z$51,"Test Fail",0,1))</f>
        <v>Yes</v>
      </c>
      <c r="N36" s="18"/>
      <c r="O36" s="20">
        <v>29</v>
      </c>
      <c r="P36" s="19" t="s">
        <v>33</v>
      </c>
      <c r="Q36" s="23" t="str">
        <f t="shared" si="4"/>
        <v>Yes</v>
      </c>
      <c r="R36" s="18"/>
      <c r="S36" s="18"/>
      <c r="T36" s="18"/>
    </row>
    <row r="37" spans="1:20" ht="15.75" thickBot="1" x14ac:dyDescent="0.3">
      <c r="A37" s="14">
        <v>31</v>
      </c>
      <c r="B37" s="14" t="s">
        <v>35</v>
      </c>
      <c r="C37" s="14" t="str" cm="1">
        <f t="array" ref="C37">_xlfn.XLOOKUP(B37,councilvotes!$B$2:$B$51,_xlfn.XLOOKUP(resultstan!$C$5,councilvotes!$C$1:$Z$1,councilvotes!$C$2:$Z$51,"Test Fail",0,1))</f>
        <v>Yes</v>
      </c>
      <c r="N37" s="18"/>
      <c r="O37" s="20">
        <v>30</v>
      </c>
      <c r="P37" s="19" t="s">
        <v>34</v>
      </c>
      <c r="Q37" s="23" t="str">
        <f t="shared" si="4"/>
        <v>Yes</v>
      </c>
      <c r="R37" s="18"/>
      <c r="S37" s="18"/>
      <c r="T37" s="18"/>
    </row>
    <row r="38" spans="1:20" ht="15.75" thickBot="1" x14ac:dyDescent="0.3">
      <c r="A38" s="14">
        <v>32</v>
      </c>
      <c r="B38" s="14" t="s">
        <v>36</v>
      </c>
      <c r="C38" s="14" t="str" cm="1">
        <f t="array" ref="C38">_xlfn.XLOOKUP(B38,councilvotes!$B$2:$B$51,_xlfn.XLOOKUP(resultstan!$C$5,councilvotes!$C$1:$Z$1,councilvotes!$C$2:$Z$51,"Test Fail",0,1))</f>
        <v>Yes</v>
      </c>
      <c r="N38" s="18"/>
      <c r="O38" s="20">
        <v>31</v>
      </c>
      <c r="P38" s="19" t="s">
        <v>35</v>
      </c>
      <c r="Q38" s="23" t="str">
        <f t="shared" si="4"/>
        <v>Yes</v>
      </c>
      <c r="R38" s="18"/>
      <c r="S38" s="18"/>
      <c r="T38" s="18"/>
    </row>
    <row r="39" spans="1:20" ht="15.75" thickBot="1" x14ac:dyDescent="0.3">
      <c r="A39" s="14">
        <v>33</v>
      </c>
      <c r="B39" s="14" t="s">
        <v>56</v>
      </c>
      <c r="C39" s="14" t="str" cm="1">
        <f t="array" ref="C39">_xlfn.XLOOKUP(B39,councilvotes!$B$2:$B$51,_xlfn.XLOOKUP(resultstan!$C$5,councilvotes!$C$1:$Z$1,councilvotes!$C$2:$Z$51,"Test Fail",0,1))</f>
        <v>No</v>
      </c>
      <c r="N39" s="18"/>
      <c r="O39" s="20">
        <v>32</v>
      </c>
      <c r="P39" s="19" t="s">
        <v>36</v>
      </c>
      <c r="Q39" s="23" t="str">
        <f t="shared" si="4"/>
        <v>Yes</v>
      </c>
      <c r="R39" s="18"/>
      <c r="S39" s="18"/>
      <c r="T39" s="18"/>
    </row>
    <row r="40" spans="1:20" ht="15.75" thickBot="1" x14ac:dyDescent="0.3">
      <c r="A40" s="14">
        <v>34</v>
      </c>
      <c r="B40" s="14" t="s">
        <v>37</v>
      </c>
      <c r="C40" s="14" t="str" cm="1">
        <f t="array" ref="C40">_xlfn.XLOOKUP(B40,councilvotes!$B$2:$B$51,_xlfn.XLOOKUP(resultstan!$C$5,councilvotes!$C$1:$Z$1,councilvotes!$C$2:$Z$51,"Test Fail",0,1))</f>
        <v>Yes</v>
      </c>
      <c r="N40" s="18"/>
      <c r="O40" s="20">
        <v>33</v>
      </c>
      <c r="P40" s="19" t="s">
        <v>65</v>
      </c>
      <c r="Q40" s="23" t="str">
        <f t="shared" si="4"/>
        <v>No</v>
      </c>
      <c r="R40" s="18"/>
      <c r="S40" s="18"/>
      <c r="T40" s="18"/>
    </row>
    <row r="41" spans="1:20" ht="15.75" thickBot="1" x14ac:dyDescent="0.3">
      <c r="A41" s="14">
        <v>35</v>
      </c>
      <c r="B41" s="14" t="s">
        <v>38</v>
      </c>
      <c r="C41" s="14" t="str" cm="1">
        <f t="array" ref="C41">_xlfn.XLOOKUP(B41,councilvotes!$B$2:$B$51,_xlfn.XLOOKUP(resultstan!$C$5,councilvotes!$C$1:$Z$1,councilvotes!$C$2:$Z$51,"Test Fail",0,1))</f>
        <v>No</v>
      </c>
      <c r="N41" s="18"/>
      <c r="O41" s="20">
        <v>34</v>
      </c>
      <c r="P41" s="19" t="s">
        <v>37</v>
      </c>
      <c r="Q41" s="23" t="str">
        <f t="shared" si="4"/>
        <v>Yes</v>
      </c>
      <c r="R41" s="18"/>
      <c r="S41" s="18"/>
      <c r="T41" s="18"/>
    </row>
    <row r="42" spans="1:20" ht="15.75" thickBot="1" x14ac:dyDescent="0.3">
      <c r="A42" s="14">
        <v>36</v>
      </c>
      <c r="B42" s="14" t="s">
        <v>39</v>
      </c>
      <c r="C42" s="14" t="str" cm="1">
        <f t="array" ref="C42">_xlfn.XLOOKUP(B42,councilvotes!$B$2:$B$51,_xlfn.XLOOKUP(resultstan!$C$5,councilvotes!$C$1:$Z$1,councilvotes!$C$2:$Z$51,"Test Fail",0,1))</f>
        <v>Yes</v>
      </c>
      <c r="N42" s="18"/>
      <c r="O42" s="20">
        <v>35</v>
      </c>
      <c r="P42" s="19" t="s">
        <v>38</v>
      </c>
      <c r="Q42" s="23" t="str">
        <f t="shared" si="4"/>
        <v>No</v>
      </c>
      <c r="R42" s="18"/>
      <c r="S42" s="18"/>
      <c r="T42" s="18"/>
    </row>
    <row r="43" spans="1:20" ht="15.75" thickBot="1" x14ac:dyDescent="0.3">
      <c r="A43" s="14">
        <v>37</v>
      </c>
      <c r="B43" s="14" t="s">
        <v>40</v>
      </c>
      <c r="C43" s="14" t="str" cm="1">
        <f t="array" ref="C43">_xlfn.XLOOKUP(B43,councilvotes!$B$2:$B$51,_xlfn.XLOOKUP(resultstan!$C$5,councilvotes!$C$1:$Z$1,councilvotes!$C$2:$Z$51,"Test Fail",0,1))</f>
        <v>Yes</v>
      </c>
      <c r="N43" s="18"/>
      <c r="O43" s="20">
        <v>36</v>
      </c>
      <c r="P43" s="19" t="s">
        <v>39</v>
      </c>
      <c r="Q43" s="23" t="str">
        <f t="shared" si="4"/>
        <v>Yes</v>
      </c>
      <c r="R43" s="18"/>
      <c r="S43" s="18"/>
      <c r="T43" s="18"/>
    </row>
    <row r="44" spans="1:20" ht="15.75" thickBot="1" x14ac:dyDescent="0.3">
      <c r="A44" s="14">
        <v>38</v>
      </c>
      <c r="B44" s="14" t="s">
        <v>41</v>
      </c>
      <c r="C44" s="14" t="str" cm="1">
        <f t="array" ref="C44">_xlfn.XLOOKUP(B44,councilvotes!$B$2:$B$51,_xlfn.XLOOKUP(resultstan!$C$5,councilvotes!$C$1:$Z$1,councilvotes!$C$2:$Z$51,"Test Fail",0,1))</f>
        <v>Yes</v>
      </c>
      <c r="N44" s="18"/>
      <c r="O44" s="20">
        <v>37</v>
      </c>
      <c r="P44" s="19" t="s">
        <v>40</v>
      </c>
      <c r="Q44" s="23" t="str">
        <f t="shared" si="4"/>
        <v>Yes</v>
      </c>
      <c r="R44" s="18"/>
      <c r="S44" s="18"/>
      <c r="T44" s="18"/>
    </row>
    <row r="45" spans="1:20" ht="15.75" thickBot="1" x14ac:dyDescent="0.3">
      <c r="A45" s="14">
        <v>39</v>
      </c>
      <c r="B45" s="14" t="s">
        <v>42</v>
      </c>
      <c r="C45" s="14" t="str" cm="1">
        <f t="array" ref="C45">_xlfn.XLOOKUP(B45,councilvotes!$B$2:$B$51,_xlfn.XLOOKUP(resultstan!$C$5,councilvotes!$C$1:$Z$1,councilvotes!$C$2:$Z$51,"Test Fail",0,1))</f>
        <v>Yes</v>
      </c>
      <c r="N45" s="18"/>
      <c r="O45" s="20">
        <v>38</v>
      </c>
      <c r="P45" s="19" t="s">
        <v>41</v>
      </c>
      <c r="Q45" s="23" t="str">
        <f t="shared" si="4"/>
        <v>Yes</v>
      </c>
      <c r="R45" s="18"/>
      <c r="S45" s="18"/>
      <c r="T45" s="18"/>
    </row>
    <row r="46" spans="1:20" ht="15.75" thickBot="1" x14ac:dyDescent="0.3">
      <c r="A46" s="14">
        <v>40</v>
      </c>
      <c r="B46" s="14" t="s">
        <v>43</v>
      </c>
      <c r="C46" s="14" t="str" cm="1">
        <f t="array" ref="C46">_xlfn.XLOOKUP(B46,councilvotes!$B$2:$B$51,_xlfn.XLOOKUP(resultstan!$C$5,councilvotes!$C$1:$Z$1,councilvotes!$C$2:$Z$51,"Test Fail",0,1))</f>
        <v>No</v>
      </c>
      <c r="N46" s="18"/>
      <c r="O46" s="20">
        <v>39</v>
      </c>
      <c r="P46" s="19" t="s">
        <v>42</v>
      </c>
      <c r="Q46" s="23" t="str">
        <f t="shared" si="4"/>
        <v>Yes</v>
      </c>
      <c r="R46" s="18"/>
      <c r="S46" s="18"/>
      <c r="T46" s="18"/>
    </row>
    <row r="47" spans="1:20" ht="15.75" thickBot="1" x14ac:dyDescent="0.3">
      <c r="A47" s="14">
        <v>41</v>
      </c>
      <c r="B47" s="14" t="s">
        <v>44</v>
      </c>
      <c r="C47" s="14" t="str" cm="1">
        <f t="array" ref="C47">_xlfn.XLOOKUP(B47,councilvotes!$B$2:$B$51,_xlfn.XLOOKUP(resultstan!$C$5,councilvotes!$C$1:$Z$1,councilvotes!$C$2:$Z$51,"Test Fail",0,1))</f>
        <v>Yes</v>
      </c>
      <c r="N47" s="18"/>
      <c r="O47" s="20">
        <v>40</v>
      </c>
      <c r="P47" s="19" t="s">
        <v>43</v>
      </c>
      <c r="Q47" s="23" t="str">
        <f t="shared" si="4"/>
        <v>No</v>
      </c>
      <c r="R47" s="18"/>
      <c r="S47" s="18"/>
      <c r="T47" s="18"/>
    </row>
    <row r="48" spans="1:20" ht="15.75" thickBot="1" x14ac:dyDescent="0.3">
      <c r="A48" s="14">
        <v>42</v>
      </c>
      <c r="B48" s="14" t="s">
        <v>45</v>
      </c>
      <c r="C48" s="14" t="str" cm="1">
        <f t="array" ref="C48">_xlfn.XLOOKUP(B48,councilvotes!$B$2:$B$51,_xlfn.XLOOKUP(resultstan!$C$5,councilvotes!$C$1:$Z$1,councilvotes!$C$2:$Z$51,"Test Fail",0,1))</f>
        <v>Yes</v>
      </c>
      <c r="N48" s="18"/>
      <c r="O48" s="20">
        <v>41</v>
      </c>
      <c r="P48" s="19" t="s">
        <v>44</v>
      </c>
      <c r="Q48" s="23" t="str">
        <f t="shared" si="4"/>
        <v>Yes</v>
      </c>
      <c r="R48" s="18"/>
      <c r="S48" s="18"/>
      <c r="T48" s="18"/>
    </row>
    <row r="49" spans="1:20" ht="15.75" thickBot="1" x14ac:dyDescent="0.3">
      <c r="A49" s="14">
        <v>43</v>
      </c>
      <c r="B49" s="14" t="s">
        <v>46</v>
      </c>
      <c r="C49" s="14" t="str" cm="1">
        <f t="array" ref="C49">_xlfn.XLOOKUP(B49,councilvotes!$B$2:$B$51,_xlfn.XLOOKUP(resultstan!$C$5,councilvotes!$C$1:$Z$1,councilvotes!$C$2:$Z$51,"Test Fail",0,1))</f>
        <v>Yes</v>
      </c>
      <c r="N49" s="18"/>
      <c r="O49" s="20">
        <v>42</v>
      </c>
      <c r="P49" s="19" t="s">
        <v>45</v>
      </c>
      <c r="Q49" s="23" t="str">
        <f t="shared" si="4"/>
        <v>Yes</v>
      </c>
      <c r="R49" s="18"/>
      <c r="S49" s="18"/>
      <c r="T49" s="18"/>
    </row>
    <row r="50" spans="1:20" ht="15.75" thickBot="1" x14ac:dyDescent="0.3">
      <c r="A50" s="14">
        <v>44</v>
      </c>
      <c r="B50" s="14" t="s">
        <v>47</v>
      </c>
      <c r="C50" s="14" t="str" cm="1">
        <f t="array" ref="C50">_xlfn.XLOOKUP(B50,councilvotes!$B$2:$B$51,_xlfn.XLOOKUP(resultstan!$C$5,councilvotes!$C$1:$Z$1,councilvotes!$C$2:$Z$51,"Test Fail",0,1))</f>
        <v>Yes</v>
      </c>
      <c r="N50" s="18"/>
      <c r="O50" s="20">
        <v>43</v>
      </c>
      <c r="P50" s="19" t="s">
        <v>46</v>
      </c>
      <c r="Q50" s="23" t="str">
        <f t="shared" si="4"/>
        <v>Yes</v>
      </c>
      <c r="R50" s="18"/>
      <c r="S50" s="18"/>
      <c r="T50" s="18"/>
    </row>
    <row r="51" spans="1:20" ht="15.75" thickBot="1" x14ac:dyDescent="0.3">
      <c r="A51" s="14">
        <v>45</v>
      </c>
      <c r="B51" s="14" t="s">
        <v>48</v>
      </c>
      <c r="C51" s="14" t="str" cm="1">
        <f t="array" ref="C51">_xlfn.XLOOKUP(B51,councilvotes!$B$2:$B$51,_xlfn.XLOOKUP(resultstan!$C$5,councilvotes!$C$1:$Z$1,councilvotes!$C$2:$Z$51,"Test Fail",0,1))</f>
        <v>Yes</v>
      </c>
      <c r="N51" s="18"/>
      <c r="O51" s="20">
        <v>44</v>
      </c>
      <c r="P51" s="19" t="s">
        <v>47</v>
      </c>
      <c r="Q51" s="23" t="str">
        <f t="shared" si="4"/>
        <v>Yes</v>
      </c>
      <c r="R51" s="18"/>
      <c r="S51" s="18"/>
      <c r="T51" s="18"/>
    </row>
    <row r="52" spans="1:20" ht="15.75" thickBot="1" x14ac:dyDescent="0.3">
      <c r="A52" s="14">
        <v>46</v>
      </c>
      <c r="B52" s="14" t="s">
        <v>49</v>
      </c>
      <c r="C52" s="14" t="str" cm="1">
        <f t="array" ref="C52">_xlfn.XLOOKUP(B52,councilvotes!$B$2:$B$51,_xlfn.XLOOKUP(resultstan!$C$5,councilvotes!$C$1:$Z$1,councilvotes!$C$2:$Z$51,"Test Fail",0,1))</f>
        <v>No</v>
      </c>
      <c r="N52" s="18"/>
      <c r="O52" s="20">
        <v>45</v>
      </c>
      <c r="P52" s="19" t="s">
        <v>48</v>
      </c>
      <c r="Q52" s="23" t="str">
        <f t="shared" si="4"/>
        <v>Yes</v>
      </c>
      <c r="R52" s="18"/>
      <c r="S52" s="18"/>
      <c r="T52" s="18"/>
    </row>
    <row r="53" spans="1:20" ht="15.75" thickBot="1" x14ac:dyDescent="0.3">
      <c r="A53" s="14">
        <v>47</v>
      </c>
      <c r="B53" s="14" t="s">
        <v>50</v>
      </c>
      <c r="C53" s="14" t="str" cm="1">
        <f t="array" ref="C53">_xlfn.XLOOKUP(B53,councilvotes!$B$2:$B$51,_xlfn.XLOOKUP(resultstan!$C$5,councilvotes!$C$1:$Z$1,councilvotes!$C$2:$Z$51,"Test Fail",0,1))</f>
        <v>No</v>
      </c>
      <c r="N53" s="18"/>
      <c r="O53" s="20">
        <v>46</v>
      </c>
      <c r="P53" s="19" t="s">
        <v>49</v>
      </c>
      <c r="Q53" s="23" t="str">
        <f t="shared" si="4"/>
        <v>No</v>
      </c>
      <c r="R53" s="18"/>
      <c r="S53" s="18"/>
      <c r="T53" s="18"/>
    </row>
    <row r="54" spans="1:20" ht="15.75" thickBot="1" x14ac:dyDescent="0.3">
      <c r="A54" s="14">
        <v>48</v>
      </c>
      <c r="B54" s="14" t="s">
        <v>51</v>
      </c>
      <c r="C54" s="14" t="str" cm="1">
        <f t="array" ref="C54">_xlfn.XLOOKUP(B54,councilvotes!$B$2:$B$51,_xlfn.XLOOKUP(resultstan!$C$5,councilvotes!$C$1:$Z$1,councilvotes!$C$2:$Z$51,"Test Fail",0,1))</f>
        <v>No</v>
      </c>
      <c r="N54" s="18"/>
      <c r="O54" s="20">
        <v>47</v>
      </c>
      <c r="P54" s="19" t="s">
        <v>50</v>
      </c>
      <c r="Q54" s="23" t="str">
        <f t="shared" si="4"/>
        <v>No</v>
      </c>
      <c r="R54" s="18"/>
      <c r="S54" s="18"/>
      <c r="T54" s="18"/>
    </row>
    <row r="55" spans="1:20" ht="15.75" thickBot="1" x14ac:dyDescent="0.3">
      <c r="A55" s="14">
        <v>49</v>
      </c>
      <c r="B55" s="14" t="s">
        <v>52</v>
      </c>
      <c r="C55" s="14" t="str" cm="1">
        <f t="array" ref="C55">_xlfn.XLOOKUP(B55,councilvotes!$B$2:$B$51,_xlfn.XLOOKUP(resultstan!$C$5,councilvotes!$C$1:$Z$1,councilvotes!$C$2:$Z$51,"Test Fail",0,1))</f>
        <v>No</v>
      </c>
      <c r="N55" s="18"/>
      <c r="O55" s="20">
        <v>48</v>
      </c>
      <c r="P55" s="19" t="s">
        <v>51</v>
      </c>
      <c r="Q55" s="23" t="str">
        <f t="shared" si="4"/>
        <v>No</v>
      </c>
      <c r="R55" s="18"/>
      <c r="S55" s="18"/>
      <c r="T55" s="18"/>
    </row>
    <row r="56" spans="1:20" ht="15.75" thickBot="1" x14ac:dyDescent="0.3">
      <c r="A56" s="14">
        <v>50</v>
      </c>
      <c r="B56" s="14" t="s">
        <v>53</v>
      </c>
      <c r="C56" s="14" t="str" cm="1">
        <f t="array" ref="C56">_xlfn.XLOOKUP(B56,councilvotes!$B$2:$B$51,_xlfn.XLOOKUP(resultstan!$C$5,councilvotes!$C$1:$Z$1,councilvotes!$C$2:$Z$51,"Test Fail",0,1))</f>
        <v>Yes</v>
      </c>
      <c r="N56" s="18"/>
      <c r="O56" s="20">
        <v>49</v>
      </c>
      <c r="P56" s="19" t="s">
        <v>52</v>
      </c>
      <c r="Q56" s="23" t="str">
        <f t="shared" si="4"/>
        <v>No</v>
      </c>
      <c r="R56" s="18"/>
      <c r="S56" s="18"/>
      <c r="T56" s="18"/>
    </row>
    <row r="57" spans="1:20" ht="15.75" thickBot="1" x14ac:dyDescent="0.3">
      <c r="N57" s="18"/>
      <c r="O57" s="20">
        <v>50</v>
      </c>
      <c r="P57" s="19" t="s">
        <v>53</v>
      </c>
      <c r="Q57" s="23" t="str">
        <f t="shared" si="4"/>
        <v>Yes</v>
      </c>
      <c r="R57" s="18"/>
      <c r="S57" s="18"/>
      <c r="T57" s="18"/>
    </row>
    <row r="58" spans="1:20" x14ac:dyDescent="0.25">
      <c r="N58" s="18"/>
      <c r="O58" s="18"/>
      <c r="P58" s="18"/>
      <c r="Q58" s="18"/>
      <c r="R58" s="18"/>
      <c r="S58" s="18"/>
      <c r="T58" s="18"/>
    </row>
  </sheetData>
  <conditionalFormatting sqref="F8:F32 J8:J32">
    <cfRule type="expression" dxfId="420" priority="22">
      <formula>H8="No Vote"</formula>
    </cfRule>
    <cfRule type="expression" dxfId="419" priority="26">
      <formula>H8="No"</formula>
    </cfRule>
    <cfRule type="expression" dxfId="418" priority="27">
      <formula>H8="Yes"</formula>
    </cfRule>
  </conditionalFormatting>
  <conditionalFormatting sqref="G8:G32 K8:K32">
    <cfRule type="expression" dxfId="417" priority="23">
      <formula>H8="No Vote"</formula>
    </cfRule>
    <cfRule type="expression" dxfId="416" priority="24">
      <formula>H8="No"</formula>
    </cfRule>
    <cfRule type="expression" dxfId="415" priority="25">
      <formula>H8="Yes"</formula>
    </cfRule>
  </conditionalFormatting>
  <conditionalFormatting sqref="H8:I32 L8:L32">
    <cfRule type="containsText" dxfId="414" priority="28" operator="containsText" text="No Vote">
      <formula>NOT(ISERROR(SEARCH("No Vote",H8)))</formula>
    </cfRule>
    <cfRule type="containsText" dxfId="413" priority="29" operator="containsText" text="No">
      <formula>NOT(ISERROR(SEARCH("No",H8)))</formula>
    </cfRule>
    <cfRule type="containsText" dxfId="412" priority="30" operator="containsText" text="Yes">
      <formula>NOT(ISERROR(SEARCH("Yes",H8)))</formula>
    </cfRule>
  </conditionalFormatting>
  <conditionalFormatting sqref="O8:O57">
    <cfRule type="expression" dxfId="411" priority="13">
      <formula>Q8="No Vote"</formula>
    </cfRule>
    <cfRule type="expression" dxfId="410" priority="17">
      <formula>Q8="No"</formula>
    </cfRule>
    <cfRule type="expression" dxfId="409" priority="18">
      <formula>Q8="Yes"</formula>
    </cfRule>
  </conditionalFormatting>
  <conditionalFormatting sqref="P8:P57">
    <cfRule type="expression" dxfId="408" priority="14">
      <formula>Q8="No Vote"</formula>
    </cfRule>
    <cfRule type="expression" dxfId="407" priority="15">
      <formula>Q8="No"</formula>
    </cfRule>
    <cfRule type="expression" dxfId="406" priority="16">
      <formula>Q8="Yes"</formula>
    </cfRule>
  </conditionalFormatting>
  <conditionalFormatting sqref="Q33:Q57">
    <cfRule type="containsText" dxfId="405" priority="1" operator="containsText" text="No Vote">
      <formula>NOT(ISERROR(SEARCH("No Vote",Q33)))</formula>
    </cfRule>
    <cfRule type="containsText" dxfId="404" priority="2" operator="containsText" text="No">
      <formula>NOT(ISERROR(SEARCH("No",Q33)))</formula>
    </cfRule>
    <cfRule type="containsText" dxfId="403" priority="3" operator="containsText" text="Yes">
      <formula>NOT(ISERROR(SEARCH("Yes",Q33)))</formula>
    </cfRule>
  </conditionalFormatting>
  <conditionalFormatting sqref="Q8:T32">
    <cfRule type="containsText" dxfId="402" priority="19" operator="containsText" text="No Vote">
      <formula>NOT(ISERROR(SEARCH("No Vote",Q8)))</formula>
    </cfRule>
    <cfRule type="containsText" dxfId="401" priority="20" operator="containsText" text="No">
      <formula>NOT(ISERROR(SEARCH("No",Q8)))</formula>
    </cfRule>
    <cfRule type="containsText" dxfId="400" priority="21" operator="containsText" text="Yes">
      <formula>NOT(ISERROR(SEARCH("Yes",Q8)))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80130-ED38-46DA-A5CC-19CCC6A9DEBB}">
  <dimension ref="A2:T53"/>
  <sheetViews>
    <sheetView showGridLines="0" zoomScale="140" zoomScaleNormal="140" workbookViewId="0">
      <selection activeCell="Z10" sqref="Z10"/>
    </sheetView>
  </sheetViews>
  <sheetFormatPr defaultRowHeight="15" x14ac:dyDescent="0.25"/>
  <cols>
    <col min="2" max="2" width="26.42578125" bestFit="1" customWidth="1"/>
    <col min="3" max="3" width="10.7109375" bestFit="1" customWidth="1"/>
    <col min="4" max="4" width="10.7109375" customWidth="1"/>
    <col min="5" max="5" width="6.140625" style="1" bestFit="1" customWidth="1"/>
    <col min="6" max="6" width="20.28515625" style="1" bestFit="1" customWidth="1"/>
    <col min="7" max="7" width="10.28515625" style="1" bestFit="1" customWidth="1"/>
    <col min="8" max="8" width="6.140625" style="1" bestFit="1" customWidth="1"/>
    <col min="9" max="9" width="29.140625" style="1" bestFit="1" customWidth="1"/>
    <col min="10" max="10" width="10.28515625" style="1" bestFit="1" customWidth="1"/>
    <col min="11" max="11" width="3.28515625" style="1" customWidth="1"/>
    <col min="12" max="20" width="3.28515625" customWidth="1"/>
    <col min="23" max="31" width="3.7109375" customWidth="1"/>
  </cols>
  <sheetData>
    <row r="2" spans="1:20" ht="23.25" customHeight="1" x14ac:dyDescent="0.25">
      <c r="B2" s="17" t="s">
        <v>63</v>
      </c>
      <c r="C2" s="16" t="s">
        <v>54</v>
      </c>
      <c r="E2" s="63" t="s">
        <v>62</v>
      </c>
      <c r="F2" s="63"/>
      <c r="G2" s="63"/>
      <c r="H2" s="63"/>
      <c r="I2" s="63"/>
      <c r="J2" s="63"/>
      <c r="K2" s="46"/>
      <c r="L2" s="46"/>
      <c r="M2" s="46"/>
      <c r="N2" s="46"/>
      <c r="O2" s="46"/>
      <c r="P2" s="46"/>
      <c r="Q2" s="46"/>
      <c r="R2" s="46"/>
      <c r="S2" s="46"/>
      <c r="T2" s="46"/>
    </row>
    <row r="3" spans="1:20" ht="15.75" customHeight="1" thickBot="1" x14ac:dyDescent="0.3">
      <c r="A3" s="15" t="s">
        <v>0</v>
      </c>
      <c r="B3" s="15" t="s">
        <v>1</v>
      </c>
      <c r="C3" s="15" t="s">
        <v>61</v>
      </c>
      <c r="D3" s="21"/>
      <c r="E3" s="64"/>
      <c r="F3" s="64"/>
      <c r="G3" s="64"/>
      <c r="H3" s="64"/>
      <c r="I3" s="64"/>
      <c r="J3" s="64"/>
      <c r="K3" s="46"/>
      <c r="L3" s="46"/>
      <c r="M3" s="46"/>
      <c r="N3" s="46"/>
      <c r="O3" s="46"/>
      <c r="P3" s="46"/>
      <c r="Q3" s="46"/>
      <c r="R3" s="46"/>
      <c r="S3" s="46"/>
      <c r="T3" s="46"/>
    </row>
    <row r="4" spans="1:20" ht="15.75" thickBot="1" x14ac:dyDescent="0.3">
      <c r="A4" s="14">
        <v>1</v>
      </c>
      <c r="B4" s="14" t="s">
        <v>2</v>
      </c>
      <c r="C4" s="14" t="str" cm="1">
        <f t="array" ref="C4">_xlfn.XLOOKUP(B4,councilvotes!$B$2:$B$51,_xlfn.XLOOKUP(Projectionmap!$C$2,councilvotes!$C$1:$Z$1,councilvotes!$C$2:$Z$51,"Test Fail",0,1))</f>
        <v>Yes</v>
      </c>
      <c r="E4" s="2" t="s">
        <v>0</v>
      </c>
      <c r="F4" s="3" t="s">
        <v>1</v>
      </c>
      <c r="G4" s="4" t="s">
        <v>61</v>
      </c>
      <c r="H4" s="2" t="s">
        <v>0</v>
      </c>
      <c r="I4" s="3" t="s">
        <v>1</v>
      </c>
      <c r="J4" s="4" t="s">
        <v>61</v>
      </c>
    </row>
    <row r="5" spans="1:20" ht="15.75" thickBot="1" x14ac:dyDescent="0.3">
      <c r="A5" s="14">
        <v>2</v>
      </c>
      <c r="B5" s="14" t="s">
        <v>4</v>
      </c>
      <c r="C5" s="14" t="str" cm="1">
        <f t="array" ref="C5">_xlfn.XLOOKUP(B5,councilvotes!$B$2:$B$51,_xlfn.XLOOKUP(Projectionmap!$C$2,councilvotes!$C$1:$Z$1,councilvotes!$C$2:$Z$51,"Test Fail",0,1))</f>
        <v>No</v>
      </c>
      <c r="E5" s="31">
        <v>1</v>
      </c>
      <c r="F5" s="4" t="s">
        <v>2</v>
      </c>
      <c r="G5" s="4" t="str">
        <f>_xlfn.XLOOKUP(E5,$A$4:$A$53,$C$4:$C$53,"X",0,1)</f>
        <v>Yes</v>
      </c>
      <c r="H5" s="47">
        <v>26</v>
      </c>
      <c r="I5" s="3" t="s">
        <v>30</v>
      </c>
      <c r="J5" s="4" t="str">
        <f>_xlfn.XLOOKUP(H5,$A$4:$A$53,$C$4:$C$53,"X",0,1)</f>
        <v>Probably</v>
      </c>
      <c r="N5" s="67" t="s">
        <v>61</v>
      </c>
      <c r="O5" s="68"/>
      <c r="P5" s="68"/>
      <c r="Q5" s="68" t="s">
        <v>60</v>
      </c>
      <c r="R5" s="78"/>
    </row>
    <row r="6" spans="1:20" ht="15.75" thickBot="1" x14ac:dyDescent="0.3">
      <c r="A6" s="14">
        <v>3</v>
      </c>
      <c r="B6" s="14" t="s">
        <v>6</v>
      </c>
      <c r="C6" s="14" t="str" cm="1">
        <f t="array" ref="C6">_xlfn.XLOOKUP(B6,councilvotes!$B$2:$B$51,_xlfn.XLOOKUP(Projectionmap!$C$2,councilvotes!$C$1:$Z$1,councilvotes!$C$2:$Z$51,"Test Fail",0,1))</f>
        <v>Not Likely</v>
      </c>
      <c r="E6" s="31">
        <v>2</v>
      </c>
      <c r="F6" s="3" t="s">
        <v>4</v>
      </c>
      <c r="G6" s="4" t="str">
        <f t="shared" ref="G6:G29" si="0">_xlfn.XLOOKUP(E6,$A$4:$A$53,$C$4:$C$53,"X",0,1)</f>
        <v>No</v>
      </c>
      <c r="H6" s="47">
        <v>27</v>
      </c>
      <c r="I6" s="3" t="s">
        <v>31</v>
      </c>
      <c r="J6" s="4" t="str">
        <f t="shared" ref="J6:J29" si="1">_xlfn.XLOOKUP(H6,$A$4:$A$53,$C$4:$C$53,"X",0,1)</f>
        <v>Maybe</v>
      </c>
      <c r="N6" s="69" t="s">
        <v>57</v>
      </c>
      <c r="O6" s="70"/>
      <c r="P6" s="70"/>
      <c r="Q6" s="79">
        <f>COUNTIF($C$4:$C$53,Projectionmap!N6)</f>
        <v>13</v>
      </c>
      <c r="R6" s="80"/>
    </row>
    <row r="7" spans="1:20" ht="15.75" thickBot="1" x14ac:dyDescent="0.3">
      <c r="A7" s="14">
        <v>4</v>
      </c>
      <c r="B7" s="14" t="s">
        <v>7</v>
      </c>
      <c r="C7" s="14" t="str" cm="1">
        <f t="array" ref="C7">_xlfn.XLOOKUP(B7,councilvotes!$B$2:$B$51,_xlfn.XLOOKUP(Projectionmap!$C$2,councilvotes!$C$1:$Z$1,councilvotes!$C$2:$Z$51,"Test Fail",0,1))</f>
        <v>Probably</v>
      </c>
      <c r="E7" s="31">
        <v>3</v>
      </c>
      <c r="F7" s="3" t="s">
        <v>6</v>
      </c>
      <c r="G7" s="4" t="str">
        <f t="shared" si="0"/>
        <v>Not Likely</v>
      </c>
      <c r="H7" s="47">
        <v>28</v>
      </c>
      <c r="I7" s="3" t="s">
        <v>32</v>
      </c>
      <c r="J7" s="4" t="str">
        <f t="shared" si="1"/>
        <v>No</v>
      </c>
      <c r="N7" s="71" t="s">
        <v>10</v>
      </c>
      <c r="O7" s="72"/>
      <c r="P7" s="72"/>
      <c r="Q7" s="79">
        <f>COUNTIF($C$4:$C$53,Projectionmap!N7)</f>
        <v>5</v>
      </c>
      <c r="R7" s="80"/>
    </row>
    <row r="8" spans="1:20" ht="15.75" thickBot="1" x14ac:dyDescent="0.3">
      <c r="A8" s="14">
        <v>5</v>
      </c>
      <c r="B8" s="14" t="s">
        <v>8</v>
      </c>
      <c r="C8" s="14" t="str" cm="1">
        <f t="array" ref="C8">_xlfn.XLOOKUP(B8,councilvotes!$B$2:$B$51,_xlfn.XLOOKUP(Projectionmap!$C$2,councilvotes!$C$1:$Z$1,councilvotes!$C$2:$Z$51,"Test Fail",0,1))</f>
        <v>Probably</v>
      </c>
      <c r="E8" s="31">
        <v>4</v>
      </c>
      <c r="F8" s="3" t="s">
        <v>7</v>
      </c>
      <c r="G8" s="4" t="str">
        <f t="shared" si="0"/>
        <v>Probably</v>
      </c>
      <c r="H8" s="47">
        <v>29</v>
      </c>
      <c r="I8" s="3" t="s">
        <v>33</v>
      </c>
      <c r="J8" s="4" t="str">
        <f t="shared" si="1"/>
        <v>Not Likely</v>
      </c>
      <c r="N8" s="73" t="s">
        <v>59</v>
      </c>
      <c r="O8" s="74"/>
      <c r="P8" s="74"/>
      <c r="Q8" s="79">
        <f>COUNTIF($C$4:$C$53,Projectionmap!N8)</f>
        <v>13</v>
      </c>
      <c r="R8" s="80"/>
    </row>
    <row r="9" spans="1:20" ht="15.75" thickBot="1" x14ac:dyDescent="0.3">
      <c r="A9" s="14">
        <v>6</v>
      </c>
      <c r="B9" s="14" t="s">
        <v>9</v>
      </c>
      <c r="C9" s="14" t="str" cm="1">
        <f t="array" ref="C9">_xlfn.XLOOKUP(B9,councilvotes!$B$2:$B$51,_xlfn.XLOOKUP(Projectionmap!$C$2,councilvotes!$C$1:$Z$1,councilvotes!$C$2:$Z$51,"Test Fail",0,1))</f>
        <v>Maybe</v>
      </c>
      <c r="E9" s="31">
        <v>5</v>
      </c>
      <c r="F9" s="3" t="s">
        <v>8</v>
      </c>
      <c r="G9" s="4" t="str">
        <f t="shared" si="0"/>
        <v>Probably</v>
      </c>
      <c r="H9" s="47">
        <v>30</v>
      </c>
      <c r="I9" s="3" t="s">
        <v>34</v>
      </c>
      <c r="J9" s="4" t="str">
        <f t="shared" si="1"/>
        <v>Yes</v>
      </c>
      <c r="N9" s="75" t="s">
        <v>55</v>
      </c>
      <c r="O9" s="76"/>
      <c r="P9" s="76"/>
      <c r="Q9" s="79">
        <f>COUNTIF($C$4:$C$53,Projectionmap!N9)</f>
        <v>10</v>
      </c>
      <c r="R9" s="80"/>
    </row>
    <row r="10" spans="1:20" ht="15.75" thickBot="1" x14ac:dyDescent="0.3">
      <c r="A10" s="14">
        <v>7</v>
      </c>
      <c r="B10" s="14" t="s">
        <v>11</v>
      </c>
      <c r="C10" s="14" t="str" cm="1">
        <f t="array" ref="C10">_xlfn.XLOOKUP(B10,councilvotes!$B$2:$B$51,_xlfn.XLOOKUP(Projectionmap!$C$2,councilvotes!$C$1:$Z$1,councilvotes!$C$2:$Z$51,"Test Fail",0,1))</f>
        <v>Maybe</v>
      </c>
      <c r="E10" s="31">
        <v>6</v>
      </c>
      <c r="F10" s="3" t="s">
        <v>9</v>
      </c>
      <c r="G10" s="4" t="str">
        <f t="shared" si="0"/>
        <v>Maybe</v>
      </c>
      <c r="H10" s="47">
        <v>31</v>
      </c>
      <c r="I10" s="3" t="s">
        <v>35</v>
      </c>
      <c r="J10" s="4" t="str">
        <f t="shared" si="1"/>
        <v>Maybe</v>
      </c>
      <c r="N10" s="65" t="s">
        <v>3</v>
      </c>
      <c r="O10" s="66"/>
      <c r="P10" s="66"/>
      <c r="Q10" s="81">
        <f>COUNTIF($C$4:$C$53,Projectionmap!N10)</f>
        <v>9</v>
      </c>
      <c r="R10" s="82"/>
    </row>
    <row r="11" spans="1:20" ht="15.75" thickBot="1" x14ac:dyDescent="0.3">
      <c r="A11" s="14">
        <v>8</v>
      </c>
      <c r="B11" s="14" t="s">
        <v>12</v>
      </c>
      <c r="C11" s="14" t="str" cm="1">
        <f t="array" ref="C11">_xlfn.XLOOKUP(B11,councilvotes!$B$2:$B$51,_xlfn.XLOOKUP(Projectionmap!$C$2,councilvotes!$C$1:$Z$1,councilvotes!$C$2:$Z$51,"Test Fail",0,1))</f>
        <v>Maybe</v>
      </c>
      <c r="E11" s="31">
        <v>7</v>
      </c>
      <c r="F11" s="3" t="s">
        <v>11</v>
      </c>
      <c r="G11" s="4" t="str">
        <f t="shared" si="0"/>
        <v>Maybe</v>
      </c>
      <c r="H11" s="47">
        <v>32</v>
      </c>
      <c r="I11" s="3" t="s">
        <v>36</v>
      </c>
      <c r="J11" s="4" t="str">
        <f t="shared" si="1"/>
        <v>Maybe</v>
      </c>
    </row>
    <row r="12" spans="1:20" ht="15.75" thickBot="1" x14ac:dyDescent="0.3">
      <c r="A12" s="14">
        <v>9</v>
      </c>
      <c r="B12" s="14" t="s">
        <v>13</v>
      </c>
      <c r="C12" s="14" t="str" cm="1">
        <f t="array" ref="C12">_xlfn.XLOOKUP(B12,councilvotes!$B$2:$B$51,_xlfn.XLOOKUP(Projectionmap!$C$2,councilvotes!$C$1:$Z$1,councilvotes!$C$2:$Z$51,"Test Fail",0,1))</f>
        <v>Not Likely</v>
      </c>
      <c r="E12" s="31">
        <v>8</v>
      </c>
      <c r="F12" s="3" t="s">
        <v>12</v>
      </c>
      <c r="G12" s="4" t="str">
        <f t="shared" si="0"/>
        <v>Maybe</v>
      </c>
      <c r="H12" s="47">
        <v>33</v>
      </c>
      <c r="I12" s="3" t="s">
        <v>56</v>
      </c>
      <c r="J12" s="4" t="str">
        <f t="shared" si="1"/>
        <v>Probably</v>
      </c>
    </row>
    <row r="13" spans="1:20" ht="15.75" thickBot="1" x14ac:dyDescent="0.3">
      <c r="A13" s="14">
        <v>10</v>
      </c>
      <c r="B13" s="14" t="s">
        <v>14</v>
      </c>
      <c r="C13" s="14" t="str" cm="1">
        <f t="array" ref="C13">_xlfn.XLOOKUP(B13,councilvotes!$B$2:$B$51,_xlfn.XLOOKUP(Projectionmap!$C$2,councilvotes!$C$1:$Z$1,councilvotes!$C$2:$Z$51,"Test Fail",0,1))</f>
        <v>Not Likely</v>
      </c>
      <c r="E13" s="31">
        <v>9</v>
      </c>
      <c r="F13" s="3" t="s">
        <v>13</v>
      </c>
      <c r="G13" s="4" t="str">
        <f t="shared" si="0"/>
        <v>Not Likely</v>
      </c>
      <c r="H13" s="47">
        <v>34</v>
      </c>
      <c r="I13" s="3" t="s">
        <v>37</v>
      </c>
      <c r="J13" s="4" t="str">
        <f t="shared" si="1"/>
        <v>Maybe</v>
      </c>
      <c r="L13" s="32"/>
      <c r="M13" s="33"/>
      <c r="N13" s="33"/>
      <c r="O13" s="33"/>
      <c r="P13" s="33"/>
      <c r="Q13" s="33"/>
      <c r="R13" s="34"/>
      <c r="S13" s="34"/>
      <c r="T13" s="35"/>
    </row>
    <row r="14" spans="1:20" ht="15.75" thickBot="1" x14ac:dyDescent="0.3">
      <c r="A14" s="14">
        <v>11</v>
      </c>
      <c r="B14" s="14" t="s">
        <v>15</v>
      </c>
      <c r="C14" s="14" t="str" cm="1">
        <f t="array" ref="C14">_xlfn.XLOOKUP(B14,councilvotes!$B$2:$B$51,_xlfn.XLOOKUP(Projectionmap!$C$2,councilvotes!$C$1:$Z$1,councilvotes!$C$2:$Z$51,"Test Fail",0,1))</f>
        <v>Probably</v>
      </c>
      <c r="E14" s="31">
        <v>10</v>
      </c>
      <c r="F14" s="3" t="s">
        <v>14</v>
      </c>
      <c r="G14" s="4" t="str">
        <f t="shared" si="0"/>
        <v>Not Likely</v>
      </c>
      <c r="H14" s="47">
        <v>35</v>
      </c>
      <c r="I14" s="3" t="s">
        <v>38</v>
      </c>
      <c r="J14" s="4" t="str">
        <f t="shared" si="1"/>
        <v>Probably</v>
      </c>
      <c r="L14" s="36"/>
      <c r="M14" s="37"/>
      <c r="N14" s="37"/>
      <c r="O14" s="37"/>
      <c r="P14" s="37"/>
      <c r="Q14" s="37"/>
      <c r="R14" s="38"/>
      <c r="S14" s="38"/>
      <c r="T14" s="39"/>
    </row>
    <row r="15" spans="1:20" ht="15.75" thickBot="1" x14ac:dyDescent="0.3">
      <c r="A15" s="14">
        <v>12</v>
      </c>
      <c r="B15" s="14" t="s">
        <v>16</v>
      </c>
      <c r="C15" s="14" t="str" cm="1">
        <f t="array" ref="C15">_xlfn.XLOOKUP(B15,councilvotes!$B$2:$B$51,_xlfn.XLOOKUP(Projectionmap!$C$2,councilvotes!$C$1:$Z$1,councilvotes!$C$2:$Z$51,"Test Fail",0,1))</f>
        <v>Probably</v>
      </c>
      <c r="E15" s="31">
        <v>11</v>
      </c>
      <c r="F15" s="3" t="s">
        <v>15</v>
      </c>
      <c r="G15" s="4" t="str">
        <f t="shared" si="0"/>
        <v>Probably</v>
      </c>
      <c r="H15" s="47">
        <v>36</v>
      </c>
      <c r="I15" s="3" t="s">
        <v>39</v>
      </c>
      <c r="J15" s="4" t="str">
        <f t="shared" si="1"/>
        <v>Maybe</v>
      </c>
      <c r="L15" s="36"/>
      <c r="M15" s="59"/>
      <c r="N15" s="59"/>
      <c r="O15" s="59"/>
      <c r="P15" s="60">
        <v>50</v>
      </c>
      <c r="Q15" s="61">
        <v>49</v>
      </c>
      <c r="R15" s="62"/>
      <c r="S15" s="62"/>
      <c r="T15" s="39"/>
    </row>
    <row r="16" spans="1:20" ht="15.75" thickBot="1" x14ac:dyDescent="0.3">
      <c r="A16" s="14">
        <v>13</v>
      </c>
      <c r="B16" s="14" t="s">
        <v>17</v>
      </c>
      <c r="C16" s="14" t="str" cm="1">
        <f t="array" ref="C16">_xlfn.XLOOKUP(B16,councilvotes!$B$2:$B$51,_xlfn.XLOOKUP(Projectionmap!$C$2,councilvotes!$C$1:$Z$1,councilvotes!$C$2:$Z$51,"Test Fail",0,1))</f>
        <v>Not Likely</v>
      </c>
      <c r="E16" s="31">
        <v>12</v>
      </c>
      <c r="F16" s="3" t="s">
        <v>16</v>
      </c>
      <c r="G16" s="4" t="str">
        <f t="shared" si="0"/>
        <v>Probably</v>
      </c>
      <c r="H16" s="47">
        <v>37</v>
      </c>
      <c r="I16" s="3" t="s">
        <v>40</v>
      </c>
      <c r="J16" s="4" t="str">
        <f t="shared" si="1"/>
        <v>Maybe</v>
      </c>
      <c r="K16" s="44"/>
      <c r="L16" s="36"/>
      <c r="M16" s="60">
        <v>41</v>
      </c>
      <c r="N16" s="60">
        <v>45</v>
      </c>
      <c r="O16" s="60">
        <v>39</v>
      </c>
      <c r="P16" s="60">
        <v>40</v>
      </c>
      <c r="Q16" s="61">
        <v>48</v>
      </c>
      <c r="R16" s="62"/>
      <c r="S16" s="77" t="s">
        <v>67</v>
      </c>
      <c r="T16" s="39"/>
    </row>
    <row r="17" spans="1:20" ht="15.75" thickBot="1" x14ac:dyDescent="0.3">
      <c r="A17" s="14">
        <v>14</v>
      </c>
      <c r="B17" s="14" t="s">
        <v>18</v>
      </c>
      <c r="C17" s="14" t="str" cm="1">
        <f t="array" ref="C17">_xlfn.XLOOKUP(B17,councilvotes!$B$2:$B$51,_xlfn.XLOOKUP(Projectionmap!$C$2,councilvotes!$C$1:$Z$1,councilvotes!$C$2:$Z$51,"Test Fail",0,1))</f>
        <v>Not Likely</v>
      </c>
      <c r="E17" s="31">
        <v>13</v>
      </c>
      <c r="F17" s="3" t="s">
        <v>17</v>
      </c>
      <c r="G17" s="4" t="str">
        <f t="shared" si="0"/>
        <v>Not Likely</v>
      </c>
      <c r="H17" s="47">
        <v>38</v>
      </c>
      <c r="I17" s="3" t="s">
        <v>41</v>
      </c>
      <c r="J17" s="4" t="str">
        <f t="shared" si="1"/>
        <v>No</v>
      </c>
      <c r="K17" s="44"/>
      <c r="L17" s="36"/>
      <c r="M17" s="60">
        <v>38</v>
      </c>
      <c r="N17" s="60">
        <v>30</v>
      </c>
      <c r="O17" s="60">
        <v>33</v>
      </c>
      <c r="P17" s="60">
        <v>47</v>
      </c>
      <c r="Q17" s="61">
        <v>46</v>
      </c>
      <c r="R17" s="62"/>
      <c r="S17" s="77"/>
      <c r="T17" s="39"/>
    </row>
    <row r="18" spans="1:20" ht="15.75" thickBot="1" x14ac:dyDescent="0.3">
      <c r="A18" s="14">
        <v>15</v>
      </c>
      <c r="B18" s="14" t="s">
        <v>19</v>
      </c>
      <c r="C18" s="14" t="str" cm="1">
        <f t="array" ref="C18">_xlfn.XLOOKUP(B18,councilvotes!$B$2:$B$51,_xlfn.XLOOKUP(Projectionmap!$C$2,councilvotes!$C$1:$Z$1,councilvotes!$C$2:$Z$51,"Test Fail",0,1))</f>
        <v>No</v>
      </c>
      <c r="E18" s="31">
        <v>14</v>
      </c>
      <c r="F18" s="3" t="s">
        <v>18</v>
      </c>
      <c r="G18" s="4" t="str">
        <f t="shared" si="0"/>
        <v>Not Likely</v>
      </c>
      <c r="H18" s="47">
        <v>39</v>
      </c>
      <c r="I18" s="3" t="s">
        <v>42</v>
      </c>
      <c r="J18" s="4" t="str">
        <f t="shared" si="1"/>
        <v>Not Likely</v>
      </c>
      <c r="K18" s="44"/>
      <c r="L18" s="36"/>
      <c r="M18" s="60">
        <v>29</v>
      </c>
      <c r="N18" s="60">
        <v>31</v>
      </c>
      <c r="O18" s="60">
        <v>35</v>
      </c>
      <c r="P18" s="60">
        <v>32</v>
      </c>
      <c r="Q18" s="61">
        <v>44</v>
      </c>
      <c r="R18" s="62"/>
      <c r="S18" s="77"/>
      <c r="T18" s="39"/>
    </row>
    <row r="19" spans="1:20" ht="15.75" thickBot="1" x14ac:dyDescent="0.3">
      <c r="A19" s="14">
        <v>16</v>
      </c>
      <c r="B19" s="14" t="s">
        <v>20</v>
      </c>
      <c r="C19" s="14" t="str" cm="1">
        <f t="array" ref="C19">_xlfn.XLOOKUP(B19,councilvotes!$B$2:$B$51,_xlfn.XLOOKUP(Projectionmap!$C$2,councilvotes!$C$1:$Z$1,councilvotes!$C$2:$Z$51,"Test Fail",0,1))</f>
        <v>Maybe</v>
      </c>
      <c r="E19" s="31">
        <v>15</v>
      </c>
      <c r="F19" s="3" t="s">
        <v>19</v>
      </c>
      <c r="G19" s="4" t="str">
        <f t="shared" si="0"/>
        <v>No</v>
      </c>
      <c r="H19" s="31">
        <v>41</v>
      </c>
      <c r="I19" s="3" t="s">
        <v>44</v>
      </c>
      <c r="J19" s="4" t="str">
        <f t="shared" si="1"/>
        <v>Not Likely</v>
      </c>
      <c r="K19" s="44"/>
      <c r="L19" s="36"/>
      <c r="M19" s="59"/>
      <c r="N19" s="60">
        <v>37</v>
      </c>
      <c r="O19" s="60">
        <v>26</v>
      </c>
      <c r="P19" s="60">
        <v>1</v>
      </c>
      <c r="Q19" s="61">
        <v>43</v>
      </c>
      <c r="R19" s="62"/>
      <c r="S19" s="77"/>
      <c r="T19" s="39"/>
    </row>
    <row r="20" spans="1:20" ht="15.75" thickBot="1" x14ac:dyDescent="0.3">
      <c r="A20" s="14">
        <v>17</v>
      </c>
      <c r="B20" s="14" t="s">
        <v>21</v>
      </c>
      <c r="C20" s="14" t="str" cm="1">
        <f t="array" ref="C20">_xlfn.XLOOKUP(B20,councilvotes!$B$2:$B$51,_xlfn.XLOOKUP(Projectionmap!$C$2,councilvotes!$C$1:$Z$1,councilvotes!$C$2:$Z$51,"Test Fail",0,1))</f>
        <v>No</v>
      </c>
      <c r="E20" s="31">
        <v>16</v>
      </c>
      <c r="F20" s="3" t="s">
        <v>20</v>
      </c>
      <c r="G20" s="4" t="str">
        <f t="shared" si="0"/>
        <v>Maybe</v>
      </c>
      <c r="H20" s="31">
        <v>42</v>
      </c>
      <c r="I20" s="3" t="s">
        <v>45</v>
      </c>
      <c r="J20" s="4" t="str">
        <f t="shared" si="1"/>
        <v>Not Likely</v>
      </c>
      <c r="K20" s="44"/>
      <c r="L20" s="36"/>
      <c r="M20" s="59"/>
      <c r="N20" s="60">
        <v>36</v>
      </c>
      <c r="O20" s="60">
        <v>27</v>
      </c>
      <c r="P20" s="60">
        <v>34</v>
      </c>
      <c r="Q20" s="61">
        <v>2</v>
      </c>
      <c r="R20" s="62"/>
      <c r="S20" s="77"/>
      <c r="T20" s="39"/>
    </row>
    <row r="21" spans="1:20" ht="15.75" thickBot="1" x14ac:dyDescent="0.3">
      <c r="A21" s="14">
        <v>18</v>
      </c>
      <c r="B21" s="14" t="s">
        <v>22</v>
      </c>
      <c r="C21" s="14" t="str" cm="1">
        <f t="array" ref="C21">_xlfn.XLOOKUP(B21,councilvotes!$B$2:$B$51,_xlfn.XLOOKUP(Projectionmap!$C$2,councilvotes!$C$1:$Z$1,councilvotes!$C$2:$Z$51,"Test Fail",0,1))</f>
        <v>Not Likely</v>
      </c>
      <c r="E21" s="31">
        <v>17</v>
      </c>
      <c r="F21" s="3" t="s">
        <v>21</v>
      </c>
      <c r="G21" s="4" t="str">
        <f t="shared" si="0"/>
        <v>No</v>
      </c>
      <c r="H21" s="31">
        <v>43</v>
      </c>
      <c r="I21" s="3" t="s">
        <v>46</v>
      </c>
      <c r="J21" s="4" t="str">
        <f t="shared" si="1"/>
        <v>Yes</v>
      </c>
      <c r="K21" s="44"/>
      <c r="L21" s="36"/>
      <c r="M21" s="59"/>
      <c r="N21" s="60">
        <v>24</v>
      </c>
      <c r="O21" s="60">
        <v>28</v>
      </c>
      <c r="P21" s="60">
        <v>25</v>
      </c>
      <c r="Q21" s="61">
        <v>42</v>
      </c>
      <c r="R21" s="62"/>
      <c r="S21" s="62"/>
      <c r="T21" s="39"/>
    </row>
    <row r="22" spans="1:20" ht="15.75" thickBot="1" x14ac:dyDescent="0.3">
      <c r="A22" s="14">
        <v>19</v>
      </c>
      <c r="B22" s="14" t="s">
        <v>23</v>
      </c>
      <c r="C22" s="14" t="str" cm="1">
        <f t="array" ref="C22">_xlfn.XLOOKUP(B22,councilvotes!$B$2:$B$51,_xlfn.XLOOKUP(Projectionmap!$C$2,councilvotes!$C$1:$Z$1,councilvotes!$C$2:$Z$51,"Test Fail",0,1))</f>
        <v>Not Likely</v>
      </c>
      <c r="E22" s="31">
        <v>18</v>
      </c>
      <c r="F22" s="3" t="s">
        <v>22</v>
      </c>
      <c r="G22" s="4" t="str">
        <f t="shared" si="0"/>
        <v>Not Likely</v>
      </c>
      <c r="H22" s="31">
        <v>44</v>
      </c>
      <c r="I22" s="3" t="s">
        <v>47</v>
      </c>
      <c r="J22" s="4" t="str">
        <f t="shared" si="1"/>
        <v>Yes</v>
      </c>
      <c r="L22" s="36"/>
      <c r="M22" s="59"/>
      <c r="N22" s="60">
        <v>22</v>
      </c>
      <c r="O22" s="60">
        <v>12</v>
      </c>
      <c r="P22" s="60">
        <v>11</v>
      </c>
      <c r="Q22" s="61">
        <v>3</v>
      </c>
      <c r="R22" s="61">
        <v>4</v>
      </c>
      <c r="S22" s="62"/>
      <c r="T22" s="39"/>
    </row>
    <row r="23" spans="1:20" ht="15.75" thickBot="1" x14ac:dyDescent="0.3">
      <c r="A23" s="14">
        <v>20</v>
      </c>
      <c r="B23" s="14" t="s">
        <v>24</v>
      </c>
      <c r="C23" s="14" t="str" cm="1">
        <f t="array" ref="C23">_xlfn.XLOOKUP(B23,councilvotes!$B$2:$B$51,_xlfn.XLOOKUP(Projectionmap!$C$2,councilvotes!$C$1:$Z$1,councilvotes!$C$2:$Z$51,"Test Fail",0,1))</f>
        <v>Probably</v>
      </c>
      <c r="E23" s="31">
        <v>19</v>
      </c>
      <c r="F23" s="3" t="s">
        <v>23</v>
      </c>
      <c r="G23" s="4" t="str">
        <f t="shared" si="0"/>
        <v>Not Likely</v>
      </c>
      <c r="H23" s="31">
        <v>45</v>
      </c>
      <c r="I23" s="3" t="s">
        <v>48</v>
      </c>
      <c r="J23" s="4" t="str">
        <f t="shared" si="1"/>
        <v>Maybe</v>
      </c>
      <c r="L23" s="36"/>
      <c r="M23" s="59"/>
      <c r="N23" s="61">
        <v>14</v>
      </c>
      <c r="O23" s="60">
        <v>15</v>
      </c>
      <c r="P23" s="60">
        <v>16</v>
      </c>
      <c r="Q23" s="61">
        <v>20</v>
      </c>
      <c r="R23" s="61">
        <v>5</v>
      </c>
      <c r="S23" s="62"/>
      <c r="T23" s="39"/>
    </row>
    <row r="24" spans="1:20" ht="15.75" thickBot="1" x14ac:dyDescent="0.3">
      <c r="A24" s="14">
        <v>21</v>
      </c>
      <c r="B24" s="14" t="s">
        <v>25</v>
      </c>
      <c r="C24" s="14" t="str" cm="1">
        <f t="array" ref="C24">_xlfn.XLOOKUP(B24,councilvotes!$B$2:$B$51,_xlfn.XLOOKUP(Projectionmap!$C$2,councilvotes!$C$1:$Z$1,councilvotes!$C$2:$Z$51,"Test Fail",0,1))</f>
        <v>Not Likely</v>
      </c>
      <c r="E24" s="31">
        <v>20</v>
      </c>
      <c r="F24" s="3" t="s">
        <v>24</v>
      </c>
      <c r="G24" s="4" t="str">
        <f t="shared" si="0"/>
        <v>Probably</v>
      </c>
      <c r="H24" s="47">
        <v>40</v>
      </c>
      <c r="I24" s="3" t="s">
        <v>43</v>
      </c>
      <c r="J24" s="4" t="str">
        <f t="shared" si="1"/>
        <v>Yes</v>
      </c>
      <c r="L24" s="36"/>
      <c r="M24" s="61">
        <v>13</v>
      </c>
      <c r="N24" s="61">
        <v>23</v>
      </c>
      <c r="O24" s="60">
        <v>18</v>
      </c>
      <c r="P24" s="60">
        <v>17</v>
      </c>
      <c r="Q24" s="61">
        <v>6</v>
      </c>
      <c r="R24" s="61">
        <v>8</v>
      </c>
      <c r="S24" s="61">
        <v>7</v>
      </c>
      <c r="T24" s="39"/>
    </row>
    <row r="25" spans="1:20" ht="15.75" thickBot="1" x14ac:dyDescent="0.3">
      <c r="A25" s="14">
        <v>22</v>
      </c>
      <c r="B25" s="14" t="s">
        <v>26</v>
      </c>
      <c r="C25" s="14" t="str" cm="1">
        <f t="array" ref="C25">_xlfn.XLOOKUP(B25,councilvotes!$B$2:$B$51,_xlfn.XLOOKUP(Projectionmap!$C$2,councilvotes!$C$1:$Z$1,councilvotes!$C$2:$Z$51,"Test Fail",0,1))</f>
        <v>Yes</v>
      </c>
      <c r="E25" s="31">
        <v>21</v>
      </c>
      <c r="F25" s="3" t="s">
        <v>25</v>
      </c>
      <c r="G25" s="4" t="str">
        <f t="shared" si="0"/>
        <v>Not Likely</v>
      </c>
      <c r="H25" s="31">
        <v>46</v>
      </c>
      <c r="I25" s="3" t="s">
        <v>49</v>
      </c>
      <c r="J25" s="4" t="str">
        <f t="shared" si="1"/>
        <v>Probably</v>
      </c>
      <c r="L25" s="36"/>
      <c r="M25" s="59"/>
      <c r="N25" s="59"/>
      <c r="O25" s="59"/>
      <c r="P25" s="60">
        <v>19</v>
      </c>
      <c r="Q25" s="61">
        <v>21</v>
      </c>
      <c r="R25" s="61">
        <v>9</v>
      </c>
      <c r="S25" s="61">
        <v>10</v>
      </c>
      <c r="T25" s="39"/>
    </row>
    <row r="26" spans="1:20" ht="15.75" thickBot="1" x14ac:dyDescent="0.3">
      <c r="A26" s="14">
        <v>23</v>
      </c>
      <c r="B26" s="14" t="s">
        <v>27</v>
      </c>
      <c r="C26" s="14" t="str" cm="1">
        <f t="array" ref="C26">_xlfn.XLOOKUP(B26,councilvotes!$B$2:$B$51,_xlfn.XLOOKUP(Projectionmap!$C$2,councilvotes!$C$1:$Z$1,councilvotes!$C$2:$Z$51,"Test Fail",0,1))</f>
        <v>Not Likely</v>
      </c>
      <c r="E26" s="31">
        <v>22</v>
      </c>
      <c r="F26" s="3" t="s">
        <v>26</v>
      </c>
      <c r="G26" s="4" t="str">
        <f t="shared" si="0"/>
        <v>Yes</v>
      </c>
      <c r="H26" s="31">
        <v>47</v>
      </c>
      <c r="I26" s="3" t="s">
        <v>50</v>
      </c>
      <c r="J26" s="4" t="str">
        <f t="shared" si="1"/>
        <v>Yes</v>
      </c>
      <c r="L26" s="36"/>
      <c r="M26" s="37"/>
      <c r="N26" s="37"/>
      <c r="O26" s="37"/>
      <c r="P26" s="37"/>
      <c r="Q26" s="37"/>
      <c r="R26" s="37"/>
      <c r="S26" s="37"/>
      <c r="T26" s="39"/>
    </row>
    <row r="27" spans="1:20" ht="15.75" thickBot="1" x14ac:dyDescent="0.3">
      <c r="A27" s="14">
        <v>24</v>
      </c>
      <c r="B27" s="14" t="s">
        <v>28</v>
      </c>
      <c r="C27" s="14" t="str" cm="1">
        <f t="array" ref="C27">_xlfn.XLOOKUP(B27,councilvotes!$B$2:$B$51,_xlfn.XLOOKUP(Projectionmap!$C$2,councilvotes!$C$1:$Z$1,councilvotes!$C$2:$Z$51,"Test Fail",0,1))</f>
        <v>Maybe</v>
      </c>
      <c r="E27" s="31">
        <v>23</v>
      </c>
      <c r="F27" s="3" t="s">
        <v>27</v>
      </c>
      <c r="G27" s="4" t="str">
        <f t="shared" si="0"/>
        <v>Not Likely</v>
      </c>
      <c r="H27" s="31">
        <v>48</v>
      </c>
      <c r="I27" s="3" t="s">
        <v>51</v>
      </c>
      <c r="J27" s="4" t="str">
        <f t="shared" si="1"/>
        <v>Yes</v>
      </c>
      <c r="L27" s="36"/>
      <c r="M27" s="37"/>
      <c r="N27" s="37"/>
      <c r="O27" s="37"/>
      <c r="P27" s="37"/>
      <c r="Q27" s="37"/>
      <c r="R27" s="37"/>
      <c r="S27" s="37"/>
      <c r="T27" s="40"/>
    </row>
    <row r="28" spans="1:20" ht="15.75" thickBot="1" x14ac:dyDescent="0.3">
      <c r="A28" s="14">
        <v>25</v>
      </c>
      <c r="B28" s="14" t="s">
        <v>29</v>
      </c>
      <c r="C28" s="14" t="str" cm="1">
        <f t="array" ref="C28">_xlfn.XLOOKUP(B28,councilvotes!$B$2:$B$51,_xlfn.XLOOKUP(Projectionmap!$C$2,councilvotes!$C$1:$Z$1,councilvotes!$C$2:$Z$51,"Test Fail",0,1))</f>
        <v>Yes</v>
      </c>
      <c r="E28" s="31">
        <v>24</v>
      </c>
      <c r="F28" s="3" t="s">
        <v>28</v>
      </c>
      <c r="G28" s="4" t="str">
        <f t="shared" si="0"/>
        <v>Maybe</v>
      </c>
      <c r="H28" s="31">
        <v>49</v>
      </c>
      <c r="I28" s="3" t="s">
        <v>52</v>
      </c>
      <c r="J28" s="4" t="str">
        <f t="shared" si="1"/>
        <v>Probably</v>
      </c>
      <c r="L28" s="41"/>
      <c r="M28" s="42"/>
      <c r="N28" s="42"/>
      <c r="O28" s="42"/>
      <c r="P28" s="42"/>
      <c r="Q28" s="42"/>
      <c r="R28" s="42"/>
      <c r="S28" s="42"/>
      <c r="T28" s="43"/>
    </row>
    <row r="29" spans="1:20" ht="15.75" thickBot="1" x14ac:dyDescent="0.3">
      <c r="A29" s="14">
        <v>26</v>
      </c>
      <c r="B29" s="14" t="s">
        <v>30</v>
      </c>
      <c r="C29" s="14" t="str" cm="1">
        <f t="array" ref="C29">_xlfn.XLOOKUP(B29,councilvotes!$B$2:$B$51,_xlfn.XLOOKUP(Projectionmap!$C$2,councilvotes!$C$1:$Z$1,councilvotes!$C$2:$Z$51,"Test Fail",0,1))</f>
        <v>Probably</v>
      </c>
      <c r="E29" s="31">
        <v>25</v>
      </c>
      <c r="F29" s="3" t="s">
        <v>29</v>
      </c>
      <c r="G29" s="4" t="str">
        <f t="shared" si="0"/>
        <v>Yes</v>
      </c>
      <c r="H29" s="31">
        <v>50</v>
      </c>
      <c r="I29" s="3" t="s">
        <v>53</v>
      </c>
      <c r="J29" s="4" t="str">
        <f t="shared" si="1"/>
        <v>Maybe</v>
      </c>
    </row>
    <row r="30" spans="1:20" x14ac:dyDescent="0.25">
      <c r="A30" s="14">
        <v>27</v>
      </c>
      <c r="B30" s="14" t="s">
        <v>31</v>
      </c>
      <c r="C30" s="14" t="str" cm="1">
        <f t="array" ref="C30">_xlfn.XLOOKUP(B30,councilvotes!$B$2:$B$51,_xlfn.XLOOKUP(Projectionmap!$C$2,councilvotes!$C$1:$Z$1,councilvotes!$C$2:$Z$51,"Test Fail",0,1))</f>
        <v>Maybe</v>
      </c>
    </row>
    <row r="31" spans="1:20" x14ac:dyDescent="0.25">
      <c r="A31" s="14">
        <v>28</v>
      </c>
      <c r="B31" s="14" t="s">
        <v>32</v>
      </c>
      <c r="C31" s="14" t="str" cm="1">
        <f t="array" ref="C31">_xlfn.XLOOKUP(B31,councilvotes!$B$2:$B$51,_xlfn.XLOOKUP(Projectionmap!$C$2,councilvotes!$C$1:$Z$1,councilvotes!$C$2:$Z$51,"Test Fail",0,1))</f>
        <v>No</v>
      </c>
    </row>
    <row r="32" spans="1:20" x14ac:dyDescent="0.25">
      <c r="A32" s="14">
        <v>29</v>
      </c>
      <c r="B32" s="14" t="s">
        <v>33</v>
      </c>
      <c r="C32" s="14" t="str" cm="1">
        <f t="array" ref="C32">_xlfn.XLOOKUP(B32,councilvotes!$B$2:$B$51,_xlfn.XLOOKUP(Projectionmap!$C$2,councilvotes!$C$1:$Z$1,councilvotes!$C$2:$Z$51,"Test Fail",0,1))</f>
        <v>Not Likely</v>
      </c>
    </row>
    <row r="33" spans="1:3" x14ac:dyDescent="0.25">
      <c r="A33" s="14">
        <v>30</v>
      </c>
      <c r="B33" s="14" t="s">
        <v>34</v>
      </c>
      <c r="C33" s="14" t="str" cm="1">
        <f t="array" ref="C33">_xlfn.XLOOKUP(B33,councilvotes!$B$2:$B$51,_xlfn.XLOOKUP(Projectionmap!$C$2,councilvotes!$C$1:$Z$1,councilvotes!$C$2:$Z$51,"Test Fail",0,1))</f>
        <v>Yes</v>
      </c>
    </row>
    <row r="34" spans="1:3" x14ac:dyDescent="0.25">
      <c r="A34" s="14">
        <v>31</v>
      </c>
      <c r="B34" s="14" t="s">
        <v>35</v>
      </c>
      <c r="C34" s="14" t="str" cm="1">
        <f t="array" ref="C34">_xlfn.XLOOKUP(B34,councilvotes!$B$2:$B$51,_xlfn.XLOOKUP(Projectionmap!$C$2,councilvotes!$C$1:$Z$1,councilvotes!$C$2:$Z$51,"Test Fail",0,1))</f>
        <v>Maybe</v>
      </c>
    </row>
    <row r="35" spans="1:3" x14ac:dyDescent="0.25">
      <c r="A35" s="14">
        <v>32</v>
      </c>
      <c r="B35" s="14" t="s">
        <v>36</v>
      </c>
      <c r="C35" s="14" t="str" cm="1">
        <f t="array" ref="C35">_xlfn.XLOOKUP(B35,councilvotes!$B$2:$B$51,_xlfn.XLOOKUP(Projectionmap!$C$2,councilvotes!$C$1:$Z$1,councilvotes!$C$2:$Z$51,"Test Fail",0,1))</f>
        <v>Maybe</v>
      </c>
    </row>
    <row r="36" spans="1:3" x14ac:dyDescent="0.25">
      <c r="A36" s="14">
        <v>33</v>
      </c>
      <c r="B36" s="14" t="s">
        <v>56</v>
      </c>
      <c r="C36" s="14" t="str" cm="1">
        <f t="array" ref="C36">_xlfn.XLOOKUP(B36,councilvotes!$B$2:$B$51,_xlfn.XLOOKUP(Projectionmap!$C$2,councilvotes!$C$1:$Z$1,councilvotes!$C$2:$Z$51,"Test Fail",0,1))</f>
        <v>Probably</v>
      </c>
    </row>
    <row r="37" spans="1:3" x14ac:dyDescent="0.25">
      <c r="A37" s="14">
        <v>34</v>
      </c>
      <c r="B37" s="14" t="s">
        <v>37</v>
      </c>
      <c r="C37" s="14" t="str" cm="1">
        <f t="array" ref="C37">_xlfn.XLOOKUP(B37,councilvotes!$B$2:$B$51,_xlfn.XLOOKUP(Projectionmap!$C$2,councilvotes!$C$1:$Z$1,councilvotes!$C$2:$Z$51,"Test Fail",0,1))</f>
        <v>Maybe</v>
      </c>
    </row>
    <row r="38" spans="1:3" x14ac:dyDescent="0.25">
      <c r="A38" s="14">
        <v>35</v>
      </c>
      <c r="B38" s="14" t="s">
        <v>38</v>
      </c>
      <c r="C38" s="14" t="str" cm="1">
        <f t="array" ref="C38">_xlfn.XLOOKUP(B38,councilvotes!$B$2:$B$51,_xlfn.XLOOKUP(Projectionmap!$C$2,councilvotes!$C$1:$Z$1,councilvotes!$C$2:$Z$51,"Test Fail",0,1))</f>
        <v>Probably</v>
      </c>
    </row>
    <row r="39" spans="1:3" x14ac:dyDescent="0.25">
      <c r="A39" s="14">
        <v>36</v>
      </c>
      <c r="B39" s="14" t="s">
        <v>39</v>
      </c>
      <c r="C39" s="14" t="str" cm="1">
        <f t="array" ref="C39">_xlfn.XLOOKUP(B39,councilvotes!$B$2:$B$51,_xlfn.XLOOKUP(Projectionmap!$C$2,councilvotes!$C$1:$Z$1,councilvotes!$C$2:$Z$51,"Test Fail",0,1))</f>
        <v>Maybe</v>
      </c>
    </row>
    <row r="40" spans="1:3" x14ac:dyDescent="0.25">
      <c r="A40" s="14">
        <v>37</v>
      </c>
      <c r="B40" s="14" t="s">
        <v>40</v>
      </c>
      <c r="C40" s="14" t="str" cm="1">
        <f t="array" ref="C40">_xlfn.XLOOKUP(B40,councilvotes!$B$2:$B$51,_xlfn.XLOOKUP(Projectionmap!$C$2,councilvotes!$C$1:$Z$1,councilvotes!$C$2:$Z$51,"Test Fail",0,1))</f>
        <v>Maybe</v>
      </c>
    </row>
    <row r="41" spans="1:3" x14ac:dyDescent="0.25">
      <c r="A41" s="14">
        <v>38</v>
      </c>
      <c r="B41" s="14" t="s">
        <v>41</v>
      </c>
      <c r="C41" s="14" t="str" cm="1">
        <f t="array" ref="C41">_xlfn.XLOOKUP(B41,councilvotes!$B$2:$B$51,_xlfn.XLOOKUP(Projectionmap!$C$2,councilvotes!$C$1:$Z$1,councilvotes!$C$2:$Z$51,"Test Fail",0,1))</f>
        <v>No</v>
      </c>
    </row>
    <row r="42" spans="1:3" x14ac:dyDescent="0.25">
      <c r="A42" s="14">
        <v>39</v>
      </c>
      <c r="B42" s="14" t="s">
        <v>42</v>
      </c>
      <c r="C42" s="14" t="str" cm="1">
        <f t="array" ref="C42">_xlfn.XLOOKUP(B42,councilvotes!$B$2:$B$51,_xlfn.XLOOKUP(Projectionmap!$C$2,councilvotes!$C$1:$Z$1,councilvotes!$C$2:$Z$51,"Test Fail",0,1))</f>
        <v>Not Likely</v>
      </c>
    </row>
    <row r="43" spans="1:3" x14ac:dyDescent="0.25">
      <c r="A43" s="14">
        <v>40</v>
      </c>
      <c r="B43" s="14" t="s">
        <v>43</v>
      </c>
      <c r="C43" s="14" t="str" cm="1">
        <f t="array" ref="C43">_xlfn.XLOOKUP(B43,councilvotes!$B$2:$B$51,_xlfn.XLOOKUP(Projectionmap!$C$2,councilvotes!$C$1:$Z$1,councilvotes!$C$2:$Z$51,"Test Fail",0,1))</f>
        <v>Yes</v>
      </c>
    </row>
    <row r="44" spans="1:3" x14ac:dyDescent="0.25">
      <c r="A44" s="14">
        <v>41</v>
      </c>
      <c r="B44" s="14" t="s">
        <v>44</v>
      </c>
      <c r="C44" s="14" t="str" cm="1">
        <f t="array" ref="C44">_xlfn.XLOOKUP(B44,councilvotes!$B$2:$B$51,_xlfn.XLOOKUP(Projectionmap!$C$2,councilvotes!$C$1:$Z$1,councilvotes!$C$2:$Z$51,"Test Fail",0,1))</f>
        <v>Not Likely</v>
      </c>
    </row>
    <row r="45" spans="1:3" x14ac:dyDescent="0.25">
      <c r="A45" s="14">
        <v>42</v>
      </c>
      <c r="B45" s="14" t="s">
        <v>45</v>
      </c>
      <c r="C45" s="14" t="str" cm="1">
        <f t="array" ref="C45">_xlfn.XLOOKUP(B45,councilvotes!$B$2:$B$51,_xlfn.XLOOKUP(Projectionmap!$C$2,councilvotes!$C$1:$Z$1,councilvotes!$C$2:$Z$51,"Test Fail",0,1))</f>
        <v>Not Likely</v>
      </c>
    </row>
    <row r="46" spans="1:3" x14ac:dyDescent="0.25">
      <c r="A46" s="14">
        <v>43</v>
      </c>
      <c r="B46" s="14" t="s">
        <v>46</v>
      </c>
      <c r="C46" s="14" t="str" cm="1">
        <f t="array" ref="C46">_xlfn.XLOOKUP(B46,councilvotes!$B$2:$B$51,_xlfn.XLOOKUP(Projectionmap!$C$2,councilvotes!$C$1:$Z$1,councilvotes!$C$2:$Z$51,"Test Fail",0,1))</f>
        <v>Yes</v>
      </c>
    </row>
    <row r="47" spans="1:3" x14ac:dyDescent="0.25">
      <c r="A47" s="14">
        <v>44</v>
      </c>
      <c r="B47" s="14" t="s">
        <v>47</v>
      </c>
      <c r="C47" s="14" t="str" cm="1">
        <f t="array" ref="C47">_xlfn.XLOOKUP(B47,councilvotes!$B$2:$B$51,_xlfn.XLOOKUP(Projectionmap!$C$2,councilvotes!$C$1:$Z$1,councilvotes!$C$2:$Z$51,"Test Fail",0,1))</f>
        <v>Yes</v>
      </c>
    </row>
    <row r="48" spans="1:3" x14ac:dyDescent="0.25">
      <c r="A48" s="14">
        <v>45</v>
      </c>
      <c r="B48" s="14" t="s">
        <v>48</v>
      </c>
      <c r="C48" s="14" t="str" cm="1">
        <f t="array" ref="C48">_xlfn.XLOOKUP(B48,councilvotes!$B$2:$B$51,_xlfn.XLOOKUP(Projectionmap!$C$2,councilvotes!$C$1:$Z$1,councilvotes!$C$2:$Z$51,"Test Fail",0,1))</f>
        <v>Maybe</v>
      </c>
    </row>
    <row r="49" spans="1:3" x14ac:dyDescent="0.25">
      <c r="A49" s="14">
        <v>46</v>
      </c>
      <c r="B49" s="14" t="s">
        <v>49</v>
      </c>
      <c r="C49" s="14" t="str" cm="1">
        <f t="array" ref="C49">_xlfn.XLOOKUP(B49,councilvotes!$B$2:$B$51,_xlfn.XLOOKUP(Projectionmap!$C$2,councilvotes!$C$1:$Z$1,councilvotes!$C$2:$Z$51,"Test Fail",0,1))</f>
        <v>Probably</v>
      </c>
    </row>
    <row r="50" spans="1:3" x14ac:dyDescent="0.25">
      <c r="A50" s="14">
        <v>47</v>
      </c>
      <c r="B50" s="14" t="s">
        <v>50</v>
      </c>
      <c r="C50" s="14" t="str" cm="1">
        <f t="array" ref="C50">_xlfn.XLOOKUP(B50,councilvotes!$B$2:$B$51,_xlfn.XLOOKUP(Projectionmap!$C$2,councilvotes!$C$1:$Z$1,councilvotes!$C$2:$Z$51,"Test Fail",0,1))</f>
        <v>Yes</v>
      </c>
    </row>
    <row r="51" spans="1:3" x14ac:dyDescent="0.25">
      <c r="A51" s="14">
        <v>48</v>
      </c>
      <c r="B51" s="14" t="s">
        <v>51</v>
      </c>
      <c r="C51" s="14" t="str" cm="1">
        <f t="array" ref="C51">_xlfn.XLOOKUP(B51,councilvotes!$B$2:$B$51,_xlfn.XLOOKUP(Projectionmap!$C$2,councilvotes!$C$1:$Z$1,councilvotes!$C$2:$Z$51,"Test Fail",0,1))</f>
        <v>Yes</v>
      </c>
    </row>
    <row r="52" spans="1:3" x14ac:dyDescent="0.25">
      <c r="A52" s="14">
        <v>49</v>
      </c>
      <c r="B52" s="14" t="s">
        <v>52</v>
      </c>
      <c r="C52" s="14" t="str" cm="1">
        <f t="array" ref="C52">_xlfn.XLOOKUP(B52,councilvotes!$B$2:$B$51,_xlfn.XLOOKUP(Projectionmap!$C$2,councilvotes!$C$1:$Z$1,councilvotes!$C$2:$Z$51,"Test Fail",0,1))</f>
        <v>Probably</v>
      </c>
    </row>
    <row r="53" spans="1:3" x14ac:dyDescent="0.25">
      <c r="A53" s="14">
        <v>50</v>
      </c>
      <c r="B53" s="14" t="s">
        <v>53</v>
      </c>
      <c r="C53" s="14" t="str" cm="1">
        <f t="array" ref="C53">_xlfn.XLOOKUP(B53,councilvotes!$B$2:$B$51,_xlfn.XLOOKUP(Projectionmap!$C$2,councilvotes!$C$1:$Z$1,councilvotes!$C$2:$Z$51,"Test Fail",0,1))</f>
        <v>Maybe</v>
      </c>
    </row>
  </sheetData>
  <mergeCells count="14">
    <mergeCell ref="S16:S20"/>
    <mergeCell ref="Q5:R5"/>
    <mergeCell ref="Q6:R6"/>
    <mergeCell ref="Q7:R7"/>
    <mergeCell ref="Q8:R8"/>
    <mergeCell ref="Q9:R9"/>
    <mergeCell ref="Q10:R10"/>
    <mergeCell ref="N10:P10"/>
    <mergeCell ref="E2:J3"/>
    <mergeCell ref="N5:P5"/>
    <mergeCell ref="N6:P6"/>
    <mergeCell ref="N7:P7"/>
    <mergeCell ref="N8:P8"/>
    <mergeCell ref="N9:P9"/>
  </mergeCells>
  <conditionalFormatting sqref="F5:G5 E5:F29 G6:G29 Q25">
    <cfRule type="expression" dxfId="399" priority="4526">
      <formula>$G5=$N$6</formula>
    </cfRule>
    <cfRule type="expression" dxfId="398" priority="4527">
      <formula>$G5=$N$7</formula>
    </cfRule>
    <cfRule type="expression" dxfId="397" priority="4528">
      <formula>$G5=$N$8</formula>
    </cfRule>
    <cfRule type="expression" dxfId="396" priority="4529">
      <formula>$G5=$N$10</formula>
    </cfRule>
    <cfRule type="expression" dxfId="395" priority="4530">
      <formula>$G5=$N$9</formula>
    </cfRule>
  </conditionalFormatting>
  <conditionalFormatting sqref="H5:J29">
    <cfRule type="expression" dxfId="394" priority="4736">
      <formula>$J5=$N$6</formula>
    </cfRule>
    <cfRule type="expression" dxfId="393" priority="4737">
      <formula>$J5=$N$7</formula>
    </cfRule>
    <cfRule type="expression" dxfId="392" priority="4738">
      <formula>$J5=$N$8</formula>
    </cfRule>
    <cfRule type="expression" dxfId="391" priority="4739">
      <formula>$J5=$N$10</formula>
    </cfRule>
    <cfRule type="expression" dxfId="390" priority="4740">
      <formula>$J5=$N$9</formula>
    </cfRule>
  </conditionalFormatting>
  <conditionalFormatting sqref="M16">
    <cfRule type="expression" dxfId="389" priority="4961">
      <formula>$J19=$N$6</formula>
    </cfRule>
    <cfRule type="expression" dxfId="388" priority="4962">
      <formula>$J19=$N$7</formula>
    </cfRule>
    <cfRule type="expression" dxfId="387" priority="4963">
      <formula>$J19=$N$8</formula>
    </cfRule>
    <cfRule type="expression" dxfId="386" priority="4964">
      <formula>$J19=$N$10</formula>
    </cfRule>
    <cfRule type="expression" dxfId="385" priority="4965">
      <formula>$J19=$N$9</formula>
    </cfRule>
  </conditionalFormatting>
  <conditionalFormatting sqref="M17">
    <cfRule type="expression" dxfId="384" priority="3776">
      <formula>$J17=$N$6</formula>
    </cfRule>
    <cfRule type="expression" dxfId="383" priority="3777">
      <formula>$J17=$N$7</formula>
    </cfRule>
    <cfRule type="expression" dxfId="382" priority="3778">
      <formula>$J17=$N$8</formula>
    </cfRule>
    <cfRule type="expression" dxfId="381" priority="3779">
      <formula>$J17=$N$10</formula>
    </cfRule>
    <cfRule type="expression" dxfId="380" priority="3780">
      <formula>$J17=$N$9</formula>
    </cfRule>
  </conditionalFormatting>
  <conditionalFormatting sqref="M18">
    <cfRule type="expression" dxfId="379" priority="4546">
      <formula>$J8=$N$6</formula>
    </cfRule>
    <cfRule type="expression" dxfId="378" priority="4547">
      <formula>$J8=$N$7</formula>
    </cfRule>
    <cfRule type="expression" dxfId="377" priority="4548">
      <formula>$J8=$N$8</formula>
    </cfRule>
    <cfRule type="expression" dxfId="376" priority="4549">
      <formula>$J8=$N$10</formula>
    </cfRule>
    <cfRule type="expression" dxfId="375" priority="4550">
      <formula>$J8=$N$9</formula>
    </cfRule>
  </conditionalFormatting>
  <conditionalFormatting sqref="M24">
    <cfRule type="expression" dxfId="374" priority="3746">
      <formula>$G17=$N$6</formula>
    </cfRule>
    <cfRule type="expression" dxfId="373" priority="3747">
      <formula>$G17=$N$7</formula>
    </cfRule>
    <cfRule type="expression" dxfId="372" priority="3748">
      <formula>$G17=$N$8</formula>
    </cfRule>
    <cfRule type="expression" dxfId="371" priority="3749">
      <formula>$G17=$N$10</formula>
    </cfRule>
    <cfRule type="expression" dxfId="370" priority="3750">
      <formula>$G17=$N$9</formula>
    </cfRule>
  </conditionalFormatting>
  <conditionalFormatting sqref="N16">
    <cfRule type="expression" dxfId="369" priority="3971">
      <formula>$J23=$N$6</formula>
    </cfRule>
    <cfRule type="expression" dxfId="368" priority="3972">
      <formula>$J23=$N$7</formula>
    </cfRule>
    <cfRule type="expression" dxfId="367" priority="3973">
      <formula>$J23=$N$8</formula>
    </cfRule>
    <cfRule type="expression" dxfId="366" priority="3974">
      <formula>$J23=$N$10</formula>
    </cfRule>
    <cfRule type="expression" dxfId="365" priority="3975">
      <formula>$J23=$N$9</formula>
    </cfRule>
  </conditionalFormatting>
  <conditionalFormatting sqref="N17:N18">
    <cfRule type="expression" dxfId="364" priority="4031">
      <formula>$J9=$N$6</formula>
    </cfRule>
    <cfRule type="expression" dxfId="363" priority="4032">
      <formula>$J9=$N$7</formula>
    </cfRule>
    <cfRule type="expression" dxfId="362" priority="4033">
      <formula>$J9=$N$8</formula>
    </cfRule>
    <cfRule type="expression" dxfId="361" priority="4034">
      <formula>$J9=$N$10</formula>
    </cfRule>
    <cfRule type="expression" dxfId="360" priority="4035">
      <formula>$J9=$N$9</formula>
    </cfRule>
  </conditionalFormatting>
  <conditionalFormatting sqref="N19">
    <cfRule type="expression" dxfId="359" priority="4591">
      <formula>$J16=$N$6</formula>
    </cfRule>
    <cfRule type="expression" dxfId="358" priority="4592">
      <formula>$J16=$N$7</formula>
    </cfRule>
    <cfRule type="expression" dxfId="357" priority="4593">
      <formula>$J16=$N$8</formula>
    </cfRule>
    <cfRule type="expression" dxfId="356" priority="4594">
      <formula>$J16=$N$10</formula>
    </cfRule>
    <cfRule type="expression" dxfId="355" priority="4595">
      <formula>$J16=$N$9</formula>
    </cfRule>
  </conditionalFormatting>
  <conditionalFormatting sqref="N20">
    <cfRule type="expression" dxfId="354" priority="5091">
      <formula>$J15=$N$6</formula>
    </cfRule>
    <cfRule type="expression" dxfId="353" priority="5092">
      <formula>$J15=$N$7</formula>
    </cfRule>
    <cfRule type="expression" dxfId="352" priority="5093">
      <formula>$J15=$N$8</formula>
    </cfRule>
    <cfRule type="expression" dxfId="351" priority="5094">
      <formula>$J15=$N$10</formula>
    </cfRule>
    <cfRule type="expression" dxfId="350" priority="5095">
      <formula>$J15=$N$9</formula>
    </cfRule>
  </conditionalFormatting>
  <conditionalFormatting sqref="N21">
    <cfRule type="expression" dxfId="349" priority="5261">
      <formula>$G28=$N$6</formula>
    </cfRule>
    <cfRule type="expression" dxfId="348" priority="5262">
      <formula>$G28=$N$7</formula>
    </cfRule>
    <cfRule type="expression" dxfId="347" priority="5263">
      <formula>$G28=$N$8</formula>
    </cfRule>
    <cfRule type="expression" dxfId="346" priority="5264">
      <formula>$G28=$N$10</formula>
    </cfRule>
    <cfRule type="expression" dxfId="345" priority="5265">
      <formula>$G28=$N$9</formula>
    </cfRule>
  </conditionalFormatting>
  <conditionalFormatting sqref="N22">
    <cfRule type="expression" dxfId="344" priority="4576">
      <formula>$G26=$N$6</formula>
    </cfRule>
    <cfRule type="expression" dxfId="343" priority="4577">
      <formula>$G26=$N$7</formula>
    </cfRule>
    <cfRule type="expression" dxfId="342" priority="4578">
      <formula>$G26=$N$8</formula>
    </cfRule>
    <cfRule type="expression" dxfId="341" priority="4579">
      <formula>$G26=$N$10</formula>
    </cfRule>
    <cfRule type="expression" dxfId="340" priority="4580">
      <formula>$G26=$N$9</formula>
    </cfRule>
  </conditionalFormatting>
  <conditionalFormatting sqref="N23">
    <cfRule type="expression" dxfId="339" priority="4571">
      <formula>$G18=$N$6</formula>
    </cfRule>
    <cfRule type="expression" dxfId="338" priority="4572">
      <formula>$G18=$N$7</formula>
    </cfRule>
    <cfRule type="expression" dxfId="337" priority="4573">
      <formula>$G18=$N$8</formula>
    </cfRule>
    <cfRule type="expression" dxfId="336" priority="4574">
      <formula>$G18=$N$10</formula>
    </cfRule>
    <cfRule type="expression" dxfId="335" priority="4575">
      <formula>$G18=$N$9</formula>
    </cfRule>
  </conditionalFormatting>
  <conditionalFormatting sqref="N24">
    <cfRule type="expression" dxfId="334" priority="3891">
      <formula>$G27=$N$6</formula>
    </cfRule>
    <cfRule type="expression" dxfId="333" priority="3892">
      <formula>$G27=$N$7</formula>
    </cfRule>
    <cfRule type="expression" dxfId="332" priority="3893">
      <formula>$G27=$N$8</formula>
    </cfRule>
    <cfRule type="expression" dxfId="331" priority="3894">
      <formula>$G27=$N$10</formula>
    </cfRule>
    <cfRule type="expression" dxfId="330" priority="3895">
      <formula>$G27=$N$9</formula>
    </cfRule>
  </conditionalFormatting>
  <conditionalFormatting sqref="O16 Q19">
    <cfRule type="expression" dxfId="329" priority="3801">
      <formula>$J18=$N$6</formula>
    </cfRule>
    <cfRule type="expression" dxfId="328" priority="3802">
      <formula>$J18=$N$7</formula>
    </cfRule>
    <cfRule type="expression" dxfId="327" priority="3803">
      <formula>$J18=$N$8</formula>
    </cfRule>
    <cfRule type="expression" dxfId="326" priority="3804">
      <formula>$J18=$N$10</formula>
    </cfRule>
    <cfRule type="expression" dxfId="325" priority="3805">
      <formula>$J18=$N$9</formula>
    </cfRule>
  </conditionalFormatting>
  <conditionalFormatting sqref="O17">
    <cfRule type="expression" dxfId="324" priority="3731">
      <formula>$J12=$N$6</formula>
    </cfRule>
    <cfRule type="expression" dxfId="323" priority="3732">
      <formula>$J12=$N$7</formula>
    </cfRule>
    <cfRule type="expression" dxfId="322" priority="3733">
      <formula>$J12=$N$8</formula>
    </cfRule>
    <cfRule type="expression" dxfId="321" priority="3734">
      <formula>$J12=$N$10</formula>
    </cfRule>
    <cfRule type="expression" dxfId="320" priority="3735">
      <formula>$J12=$N$9</formula>
    </cfRule>
  </conditionalFormatting>
  <conditionalFormatting sqref="O18">
    <cfRule type="expression" dxfId="319" priority="3791">
      <formula>$J14=$N$6</formula>
    </cfRule>
    <cfRule type="expression" dxfId="318" priority="3792">
      <formula>$J14=$N$7</formula>
    </cfRule>
    <cfRule type="expression" dxfId="317" priority="3793">
      <formula>$J14=$N$8</formula>
    </cfRule>
    <cfRule type="expression" dxfId="316" priority="3794">
      <formula>$J14=$N$10</formula>
    </cfRule>
    <cfRule type="expression" dxfId="315" priority="3795">
      <formula>$J14=$N$9</formula>
    </cfRule>
  </conditionalFormatting>
  <conditionalFormatting sqref="O19:O21">
    <cfRule type="expression" dxfId="314" priority="3841">
      <formula>$J5=$N$6</formula>
    </cfRule>
    <cfRule type="expression" dxfId="313" priority="3842">
      <formula>$J5=$N$7</formula>
    </cfRule>
    <cfRule type="expression" dxfId="312" priority="3843">
      <formula>$J5=$N$8</formula>
    </cfRule>
    <cfRule type="expression" dxfId="311" priority="3844">
      <formula>$J5=$N$10</formula>
    </cfRule>
    <cfRule type="expression" dxfId="310" priority="3845">
      <formula>$J5=$N$9</formula>
    </cfRule>
  </conditionalFormatting>
  <conditionalFormatting sqref="O22">
    <cfRule type="expression" dxfId="309" priority="5086">
      <formula>$G16=$N$6</formula>
    </cfRule>
    <cfRule type="expression" dxfId="308" priority="5087">
      <formula>$G16=$N$7</formula>
    </cfRule>
    <cfRule type="expression" dxfId="307" priority="5088">
      <formula>$G16=$N$8</formula>
    </cfRule>
    <cfRule type="expression" dxfId="306" priority="5089">
      <formula>$G16=$N$10</formula>
    </cfRule>
    <cfRule type="expression" dxfId="305" priority="5090">
      <formula>$G16=$N$9</formula>
    </cfRule>
  </conditionalFormatting>
  <conditionalFormatting sqref="O23">
    <cfRule type="expression" dxfId="304" priority="5296">
      <formula>$G19=$N$6</formula>
    </cfRule>
    <cfRule type="expression" dxfId="303" priority="5297">
      <formula>$G19=$N$7</formula>
    </cfRule>
    <cfRule type="expression" dxfId="302" priority="5298">
      <formula>$G19=$N$8</formula>
    </cfRule>
    <cfRule type="expression" dxfId="301" priority="5299">
      <formula>$G19=$N$10</formula>
    </cfRule>
    <cfRule type="expression" dxfId="300" priority="5300">
      <formula>$G19=$N$9</formula>
    </cfRule>
  </conditionalFormatting>
  <conditionalFormatting sqref="O24 P25">
    <cfRule type="expression" dxfId="299" priority="4581">
      <formula>$G22=$N$6</formula>
    </cfRule>
    <cfRule type="expression" dxfId="298" priority="4582">
      <formula>$G22=$N$7</formula>
    </cfRule>
    <cfRule type="expression" dxfId="297" priority="4583">
      <formula>$G22=$N$8</formula>
    </cfRule>
    <cfRule type="expression" dxfId="296" priority="4584">
      <formula>$G22=$N$10</formula>
    </cfRule>
    <cfRule type="expression" dxfId="295" priority="4585">
      <formula>$G22=$N$9</formula>
    </cfRule>
  </conditionalFormatting>
  <conditionalFormatting sqref="P15">
    <cfRule type="expression" dxfId="294" priority="4686">
      <formula>$J29=$N$6</formula>
    </cfRule>
    <cfRule type="expression" dxfId="293" priority="4687">
      <formula>$J29=$N$7</formula>
    </cfRule>
    <cfRule type="expression" dxfId="292" priority="4688">
      <formula>$J29=$N$8</formula>
    </cfRule>
    <cfRule type="expression" dxfId="291" priority="4689">
      <formula>$J29=$N$10</formula>
    </cfRule>
    <cfRule type="expression" dxfId="290" priority="4690">
      <formula>$J29=$N$9</formula>
    </cfRule>
  </conditionalFormatting>
  <conditionalFormatting sqref="P16 Q17">
    <cfRule type="expression" dxfId="289" priority="5166">
      <formula>$J24=$N$6</formula>
    </cfRule>
    <cfRule type="expression" dxfId="288" priority="5167">
      <formula>$J24=$N$7</formula>
    </cfRule>
    <cfRule type="expression" dxfId="287" priority="5168">
      <formula>$J24=$N$8</formula>
    </cfRule>
    <cfRule type="expression" dxfId="286" priority="5169">
      <formula>$J24=$N$10</formula>
    </cfRule>
    <cfRule type="expression" dxfId="285" priority="5170">
      <formula>$J24=$N$9</formula>
    </cfRule>
  </conditionalFormatting>
  <conditionalFormatting sqref="P17">
    <cfRule type="expression" dxfId="284" priority="5011">
      <formula>$J26=$N$6</formula>
    </cfRule>
    <cfRule type="expression" dxfId="283" priority="5012">
      <formula>$J26=$N$7</formula>
    </cfRule>
    <cfRule type="expression" dxfId="282" priority="5013">
      <formula>$J26=$N$8</formula>
    </cfRule>
    <cfRule type="expression" dxfId="281" priority="5014">
      <formula>$J26=$N$10</formula>
    </cfRule>
    <cfRule type="expression" dxfId="280" priority="5015">
      <formula>$J26=$N$9</formula>
    </cfRule>
  </conditionalFormatting>
  <conditionalFormatting sqref="P18">
    <cfRule type="expression" dxfId="279" priority="4641">
      <formula>$J11=$N$6</formula>
    </cfRule>
    <cfRule type="expression" dxfId="278" priority="4642">
      <formula>$J11=$N$7</formula>
    </cfRule>
    <cfRule type="expression" dxfId="277" priority="4643">
      <formula>$J11=$N$8</formula>
    </cfRule>
    <cfRule type="expression" dxfId="276" priority="4644">
      <formula>$J11=$N$10</formula>
    </cfRule>
    <cfRule type="expression" dxfId="275" priority="4645">
      <formula>$J11=$N$9</formula>
    </cfRule>
  </conditionalFormatting>
  <conditionalFormatting sqref="P19 Q20 Q24">
    <cfRule type="expression" dxfId="274" priority="5121">
      <formula>$G5=$N$6</formula>
    </cfRule>
    <cfRule type="expression" dxfId="273" priority="5122">
      <formula>$G5=$N$7</formula>
    </cfRule>
    <cfRule type="expression" dxfId="272" priority="5123">
      <formula>$G5=$N$8</formula>
    </cfRule>
    <cfRule type="expression" dxfId="271" priority="5124">
      <formula>$G5=$N$10</formula>
    </cfRule>
    <cfRule type="expression" dxfId="270" priority="5125">
      <formula>$G5=$N$9</formula>
    </cfRule>
  </conditionalFormatting>
  <conditionalFormatting sqref="P20">
    <cfRule type="expression" dxfId="269" priority="3706">
      <formula>$J13=$N$6</formula>
    </cfRule>
    <cfRule type="expression" dxfId="268" priority="3707">
      <formula>$J13=$N$7</formula>
    </cfRule>
    <cfRule type="expression" dxfId="267" priority="3708">
      <formula>$J13=$N$8</formula>
    </cfRule>
    <cfRule type="expression" dxfId="266" priority="3709">
      <formula>$J13=$N$10</formula>
    </cfRule>
    <cfRule type="expression" dxfId="265" priority="3710">
      <formula>$J13=$N$9</formula>
    </cfRule>
  </conditionalFormatting>
  <conditionalFormatting sqref="P21">
    <cfRule type="expression" dxfId="264" priority="5226">
      <formula>$G29=$N$6</formula>
    </cfRule>
    <cfRule type="expression" dxfId="263" priority="5227">
      <formula>$G29=$N$7</formula>
    </cfRule>
    <cfRule type="expression" dxfId="262" priority="5228">
      <formula>$G29=$N$8</formula>
    </cfRule>
    <cfRule type="expression" dxfId="261" priority="5229">
      <formula>$G29=$N$10</formula>
    </cfRule>
    <cfRule type="expression" dxfId="260" priority="5230">
      <formula>$G29=$N$9</formula>
    </cfRule>
  </conditionalFormatting>
  <conditionalFormatting sqref="P22">
    <cfRule type="expression" dxfId="259" priority="4561">
      <formula>$G15=$N$6</formula>
    </cfRule>
    <cfRule type="expression" dxfId="258" priority="4562">
      <formula>$G15=$N$7</formula>
    </cfRule>
    <cfRule type="expression" dxfId="257" priority="4563">
      <formula>$G15=$N$8</formula>
    </cfRule>
    <cfRule type="expression" dxfId="256" priority="4564">
      <formula>$G15=$N$10</formula>
    </cfRule>
    <cfRule type="expression" dxfId="255" priority="4565">
      <formula>$G15=$N$9</formula>
    </cfRule>
  </conditionalFormatting>
  <conditionalFormatting sqref="P23:P24">
    <cfRule type="expression" dxfId="254" priority="4586">
      <formula>$G20=$N$6</formula>
    </cfRule>
    <cfRule type="expression" dxfId="253" priority="4587">
      <formula>$G20=$N$7</formula>
    </cfRule>
    <cfRule type="expression" dxfId="252" priority="4588">
      <formula>$G20=$N$8</formula>
    </cfRule>
    <cfRule type="expression" dxfId="251" priority="4589">
      <formula>$G20=$N$10</formula>
    </cfRule>
    <cfRule type="expression" dxfId="250" priority="4590">
      <formula>$G20=$N$9</formula>
    </cfRule>
  </conditionalFormatting>
  <conditionalFormatting sqref="Q15">
    <cfRule type="expression" dxfId="249" priority="4996">
      <formula>$J28=$N$6</formula>
    </cfRule>
    <cfRule type="expression" dxfId="248" priority="4997">
      <formula>$J28=$N$7</formula>
    </cfRule>
    <cfRule type="expression" dxfId="247" priority="4998">
      <formula>$J28=$N$8</formula>
    </cfRule>
    <cfRule type="expression" dxfId="246" priority="4999">
      <formula>$J28=$N$10</formula>
    </cfRule>
    <cfRule type="expression" dxfId="245" priority="5000">
      <formula>$J28=$N$9</formula>
    </cfRule>
  </conditionalFormatting>
  <conditionalFormatting sqref="Q16">
    <cfRule type="expression" dxfId="244" priority="5001">
      <formula>$J27=$N$6</formula>
    </cfRule>
    <cfRule type="expression" dxfId="243" priority="5002">
      <formula>$J27=$N$7</formula>
    </cfRule>
    <cfRule type="expression" dxfId="242" priority="5003">
      <formula>$J27=$N$8</formula>
    </cfRule>
    <cfRule type="expression" dxfId="241" priority="5004">
      <formula>$J27=$N$10</formula>
    </cfRule>
    <cfRule type="expression" dxfId="240" priority="5005">
      <formula>$J27=$N$9</formula>
    </cfRule>
  </conditionalFormatting>
  <conditionalFormatting sqref="Q18">
    <cfRule type="expression" dxfId="239" priority="5291">
      <formula>$J22=$N$6</formula>
    </cfRule>
    <cfRule type="expression" dxfId="238" priority="5292">
      <formula>$J22=$N$7</formula>
    </cfRule>
    <cfRule type="expression" dxfId="237" priority="5293">
      <formula>$J22=$N$8</formula>
    </cfRule>
    <cfRule type="expression" dxfId="236" priority="5294">
      <formula>$J22=$N$10</formula>
    </cfRule>
    <cfRule type="expression" dxfId="235" priority="5295">
      <formula>$J22=$N$9</formula>
    </cfRule>
  </conditionalFormatting>
  <conditionalFormatting sqref="Q21">
    <cfRule type="expression" dxfId="234" priority="5266">
      <formula>$J20=$N$6</formula>
    </cfRule>
    <cfRule type="expression" dxfId="233" priority="5267">
      <formula>$J20=$N$7</formula>
    </cfRule>
    <cfRule type="expression" dxfId="232" priority="5268">
      <formula>$J20=$N$8</formula>
    </cfRule>
    <cfRule type="expression" dxfId="231" priority="5269">
      <formula>$J20=$N$10</formula>
    </cfRule>
    <cfRule type="expression" dxfId="230" priority="5270">
      <formula>$J20=$N$9</formula>
    </cfRule>
  </conditionalFormatting>
  <conditionalFormatting sqref="Q22">
    <cfRule type="expression" dxfId="229" priority="3651">
      <formula>$G7=$N$6</formula>
    </cfRule>
    <cfRule type="expression" dxfId="228" priority="3652">
      <formula>$G7=$N$7</formula>
    </cfRule>
    <cfRule type="expression" dxfId="227" priority="3653">
      <formula>$G7=$N$8</formula>
    </cfRule>
    <cfRule type="expression" dxfId="226" priority="3654">
      <formula>$G7=$N$10</formula>
    </cfRule>
    <cfRule type="expression" dxfId="225" priority="3655">
      <formula>$G7=$N$9</formula>
    </cfRule>
  </conditionalFormatting>
  <conditionalFormatting sqref="Q23">
    <cfRule type="expression" dxfId="224" priority="5286">
      <formula>$G24=$N$6</formula>
    </cfRule>
    <cfRule type="expression" dxfId="223" priority="5287">
      <formula>$G24=$N$7</formula>
    </cfRule>
    <cfRule type="expression" dxfId="222" priority="5288">
      <formula>$G24=$N$8</formula>
    </cfRule>
    <cfRule type="expression" dxfId="221" priority="5289">
      <formula>$G24=$N$10</formula>
    </cfRule>
    <cfRule type="expression" dxfId="220" priority="5290">
      <formula>$G24=$N$9</formula>
    </cfRule>
  </conditionalFormatting>
  <conditionalFormatting sqref="R22:R23">
    <cfRule type="expression" dxfId="219" priority="3676">
      <formula>$G8=$N$6</formula>
    </cfRule>
    <cfRule type="expression" dxfId="218" priority="3677">
      <formula>$G8=$N$7</formula>
    </cfRule>
    <cfRule type="expression" dxfId="217" priority="3678">
      <formula>$G8=$N$8</formula>
    </cfRule>
    <cfRule type="expression" dxfId="216" priority="3679">
      <formula>$G8=$N$10</formula>
    </cfRule>
    <cfRule type="expression" dxfId="215" priority="3680">
      <formula>$G8=$N$9</formula>
    </cfRule>
  </conditionalFormatting>
  <conditionalFormatting sqref="R24:R25">
    <cfRule type="expression" dxfId="214" priority="3626">
      <formula>$G12=$N$6</formula>
    </cfRule>
    <cfRule type="expression" dxfId="213" priority="3627">
      <formula>$G12=$N$7</formula>
    </cfRule>
    <cfRule type="expression" dxfId="212" priority="3628">
      <formula>$G12=$N$8</formula>
    </cfRule>
    <cfRule type="expression" dxfId="211" priority="3629">
      <formula>$G12=$N$10</formula>
    </cfRule>
    <cfRule type="expression" dxfId="210" priority="3630">
      <formula>$G12=$N$9</formula>
    </cfRule>
  </conditionalFormatting>
  <conditionalFormatting sqref="S24">
    <cfRule type="expression" dxfId="209" priority="5126">
      <formula>$G11=$N$6</formula>
    </cfRule>
    <cfRule type="expression" dxfId="208" priority="5127">
      <formula>$G11=$N$7</formula>
    </cfRule>
    <cfRule type="expression" dxfId="207" priority="5128">
      <formula>$G11=$N$8</formula>
    </cfRule>
    <cfRule type="expression" dxfId="206" priority="5129">
      <formula>$G11=$N$10</formula>
    </cfRule>
    <cfRule type="expression" dxfId="205" priority="5130">
      <formula>$G11=$N$9</formula>
    </cfRule>
  </conditionalFormatting>
  <conditionalFormatting sqref="S25">
    <cfRule type="expression" dxfId="204" priority="4556">
      <formula>$G14=$N$6</formula>
    </cfRule>
    <cfRule type="expression" dxfId="203" priority="4557">
      <formula>$G14=$N$7</formula>
    </cfRule>
    <cfRule type="expression" dxfId="202" priority="4558">
      <formula>$G14=$N$8</formula>
    </cfRule>
    <cfRule type="expression" dxfId="201" priority="4559">
      <formula>$G14=$N$10</formula>
    </cfRule>
    <cfRule type="expression" dxfId="200" priority="4560">
      <formula>$G14=$N$9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86D0F-7429-44D8-9C4A-6E9EB4230526}">
  <dimension ref="A2:T53"/>
  <sheetViews>
    <sheetView showGridLines="0" tabSelected="1" zoomScale="140" zoomScaleNormal="140" workbookViewId="0">
      <selection activeCell="D4" sqref="D4"/>
    </sheetView>
  </sheetViews>
  <sheetFormatPr defaultRowHeight="15" x14ac:dyDescent="0.25"/>
  <cols>
    <col min="2" max="2" width="26.42578125" bestFit="1" customWidth="1"/>
    <col min="3" max="3" width="10.7109375" bestFit="1" customWidth="1"/>
    <col min="4" max="4" width="10.7109375" customWidth="1"/>
    <col min="5" max="5" width="6.140625" style="1" bestFit="1" customWidth="1"/>
    <col min="6" max="6" width="20.28515625" style="1" bestFit="1" customWidth="1"/>
    <col min="7" max="7" width="10.28515625" style="1" bestFit="1" customWidth="1"/>
    <col min="8" max="8" width="6.140625" style="1" bestFit="1" customWidth="1"/>
    <col min="9" max="9" width="29.140625" style="1" bestFit="1" customWidth="1"/>
    <col min="10" max="10" width="10.28515625" style="1" bestFit="1" customWidth="1"/>
    <col min="11" max="11" width="3.42578125" style="1" customWidth="1"/>
    <col min="12" max="20" width="3.28515625" customWidth="1"/>
    <col min="23" max="31" width="3.7109375" customWidth="1"/>
  </cols>
  <sheetData>
    <row r="2" spans="1:20" ht="23.25" customHeight="1" x14ac:dyDescent="0.25">
      <c r="B2" s="17" t="s">
        <v>63</v>
      </c>
      <c r="C2" s="16" t="s">
        <v>68</v>
      </c>
      <c r="E2" s="63" t="s">
        <v>69</v>
      </c>
      <c r="F2" s="63"/>
      <c r="G2" s="63"/>
      <c r="H2" s="63"/>
      <c r="I2" s="63"/>
      <c r="J2" s="63"/>
      <c r="K2" s="46"/>
      <c r="L2" s="46"/>
      <c r="M2" s="46"/>
      <c r="N2" s="46"/>
      <c r="O2" s="46"/>
      <c r="P2" s="46"/>
      <c r="Q2" s="46"/>
      <c r="R2" s="46"/>
      <c r="S2" s="46"/>
      <c r="T2" s="46"/>
    </row>
    <row r="3" spans="1:20" ht="15.75" customHeight="1" thickBot="1" x14ac:dyDescent="0.3">
      <c r="A3" s="15" t="s">
        <v>0</v>
      </c>
      <c r="B3" s="15" t="s">
        <v>1</v>
      </c>
      <c r="C3" s="15" t="s">
        <v>61</v>
      </c>
      <c r="D3" s="21"/>
      <c r="E3" s="84"/>
      <c r="F3" s="84"/>
      <c r="G3" s="84"/>
      <c r="H3" s="84"/>
      <c r="I3" s="84"/>
      <c r="J3" s="84"/>
      <c r="K3" s="46"/>
      <c r="L3" s="46"/>
      <c r="M3" s="46"/>
      <c r="N3" s="46"/>
      <c r="O3" s="46"/>
      <c r="P3" s="46"/>
      <c r="Q3" s="46"/>
      <c r="R3" s="46"/>
      <c r="S3" s="46"/>
      <c r="T3" s="46"/>
    </row>
    <row r="4" spans="1:20" ht="15.75" thickBot="1" x14ac:dyDescent="0.3">
      <c r="A4" s="14">
        <v>1</v>
      </c>
      <c r="B4" s="14" t="s">
        <v>2</v>
      </c>
      <c r="C4" s="14" t="str" cm="1">
        <f t="array" ref="C4">_xlfn.XLOOKUP(B4,councilvotes!$B$2:$B$51,_xlfn.XLOOKUP(Resultsmap!$C$2,councilvotes!$C$1:$Z$1,councilvotes!$C$2:$Z$51,"Test Fail",0,1))</f>
        <v>Yes</v>
      </c>
      <c r="E4" s="2" t="s">
        <v>0</v>
      </c>
      <c r="F4" s="3" t="s">
        <v>1</v>
      </c>
      <c r="G4" s="47" t="s">
        <v>61</v>
      </c>
      <c r="H4" s="3" t="s">
        <v>0</v>
      </c>
      <c r="I4" s="3" t="s">
        <v>1</v>
      </c>
      <c r="J4" s="57" t="s">
        <v>61</v>
      </c>
    </row>
    <row r="5" spans="1:20" x14ac:dyDescent="0.25">
      <c r="A5" s="14">
        <v>2</v>
      </c>
      <c r="B5" s="14" t="s">
        <v>4</v>
      </c>
      <c r="C5" s="14" t="str" cm="1">
        <f t="array" ref="C5">_xlfn.XLOOKUP(B5,councilvotes!$B$2:$B$51,_xlfn.XLOOKUP(Resultsmap!$C$2,councilvotes!$C$1:$Z$1,councilvotes!$C$2:$Z$51,"Test Fail",0,1))</f>
        <v>No</v>
      </c>
      <c r="E5" s="95">
        <v>1</v>
      </c>
      <c r="F5" s="96" t="s">
        <v>2</v>
      </c>
      <c r="G5" s="97" t="str">
        <f>_xlfn.XLOOKUP(E5,$A$4:$A$53,$C$4:$C$53,"X",0,1)</f>
        <v>Yes</v>
      </c>
      <c r="H5" s="98">
        <v>26</v>
      </c>
      <c r="I5" s="98" t="s">
        <v>30</v>
      </c>
      <c r="J5" s="99" t="str">
        <f>_xlfn.XLOOKUP(H5,$A$4:$A$53,$C$4:$C$53,"X",0,1)</f>
        <v>No Vote</v>
      </c>
      <c r="N5" s="67" t="s">
        <v>61</v>
      </c>
      <c r="O5" s="68"/>
      <c r="P5" s="68"/>
      <c r="Q5" s="68" t="s">
        <v>60</v>
      </c>
      <c r="R5" s="78"/>
    </row>
    <row r="6" spans="1:20" x14ac:dyDescent="0.25">
      <c r="A6" s="14">
        <v>3</v>
      </c>
      <c r="B6" s="14" t="s">
        <v>6</v>
      </c>
      <c r="C6" s="14" t="str" cm="1">
        <f t="array" ref="C6">_xlfn.XLOOKUP(B6,councilvotes!$B$2:$B$51,_xlfn.XLOOKUP(Resultsmap!$C$2,councilvotes!$C$1:$Z$1,councilvotes!$C$2:$Z$51,"Test Fail",0,1))</f>
        <v>No</v>
      </c>
      <c r="E6" s="88">
        <v>2</v>
      </c>
      <c r="F6" s="85" t="s">
        <v>4</v>
      </c>
      <c r="G6" s="86" t="str">
        <f t="shared" ref="G6:G29" si="0">_xlfn.XLOOKUP(E6,$A$4:$A$53,$C$4:$C$53,"X",0,1)</f>
        <v>No</v>
      </c>
      <c r="H6" s="87">
        <v>27</v>
      </c>
      <c r="I6" s="87" t="s">
        <v>31</v>
      </c>
      <c r="J6" s="89" t="str">
        <f t="shared" ref="J6:J29" si="1">_xlfn.XLOOKUP(H6,$A$4:$A$53,$C$4:$C$53,"X",0,1)</f>
        <v>No Vote</v>
      </c>
      <c r="N6" s="69" t="s">
        <v>5</v>
      </c>
      <c r="O6" s="70"/>
      <c r="P6" s="70"/>
      <c r="Q6" s="79">
        <f>COUNTIF($C$4:$C$53,Resultsmap!N6)</f>
        <v>7</v>
      </c>
      <c r="R6" s="80"/>
    </row>
    <row r="7" spans="1:20" x14ac:dyDescent="0.25">
      <c r="A7" s="14">
        <v>4</v>
      </c>
      <c r="B7" s="14" t="s">
        <v>7</v>
      </c>
      <c r="C7" s="14" t="str" cm="1">
        <f t="array" ref="C7">_xlfn.XLOOKUP(B7,councilvotes!$B$2:$B$51,_xlfn.XLOOKUP(Resultsmap!$C$2,councilvotes!$C$1:$Z$1,councilvotes!$C$2:$Z$51,"Test Fail",0,1))</f>
        <v>No Vote</v>
      </c>
      <c r="E7" s="88">
        <v>3</v>
      </c>
      <c r="F7" s="85" t="s">
        <v>6</v>
      </c>
      <c r="G7" s="86" t="str">
        <f t="shared" si="0"/>
        <v>No</v>
      </c>
      <c r="H7" s="87">
        <v>28</v>
      </c>
      <c r="I7" s="87" t="s">
        <v>32</v>
      </c>
      <c r="J7" s="89" t="str">
        <f t="shared" si="1"/>
        <v>Yes</v>
      </c>
      <c r="N7" s="71" t="s">
        <v>10</v>
      </c>
      <c r="O7" s="72"/>
      <c r="P7" s="72"/>
      <c r="Q7" s="79">
        <f>COUNTIF($C$4:$C$53,Resultsmap!N7)</f>
        <v>25</v>
      </c>
      <c r="R7" s="80"/>
    </row>
    <row r="8" spans="1:20" ht="15.75" thickBot="1" x14ac:dyDescent="0.3">
      <c r="A8" s="14">
        <v>5</v>
      </c>
      <c r="B8" s="14" t="s">
        <v>8</v>
      </c>
      <c r="C8" s="14" t="str" cm="1">
        <f t="array" ref="C8">_xlfn.XLOOKUP(B8,councilvotes!$B$2:$B$51,_xlfn.XLOOKUP(Resultsmap!$C$2,councilvotes!$C$1:$Z$1,councilvotes!$C$2:$Z$51,"Test Fail",0,1))</f>
        <v>No Vote</v>
      </c>
      <c r="E8" s="88">
        <v>4</v>
      </c>
      <c r="F8" s="85" t="s">
        <v>7</v>
      </c>
      <c r="G8" s="86" t="str">
        <f t="shared" si="0"/>
        <v>No Vote</v>
      </c>
      <c r="H8" s="87">
        <v>29</v>
      </c>
      <c r="I8" s="87" t="s">
        <v>33</v>
      </c>
      <c r="J8" s="89" t="str">
        <f t="shared" si="1"/>
        <v>No</v>
      </c>
      <c r="N8" s="65" t="s">
        <v>3</v>
      </c>
      <c r="O8" s="66"/>
      <c r="P8" s="66"/>
      <c r="Q8" s="81">
        <f>COUNTIF($C$4:$C$53,Resultsmap!N8)</f>
        <v>18</v>
      </c>
      <c r="R8" s="82"/>
    </row>
    <row r="9" spans="1:20" x14ac:dyDescent="0.25">
      <c r="A9" s="14">
        <v>6</v>
      </c>
      <c r="B9" s="14" t="s">
        <v>9</v>
      </c>
      <c r="C9" s="14" t="str" cm="1">
        <f t="array" ref="C9">_xlfn.XLOOKUP(B9,councilvotes!$B$2:$B$51,_xlfn.XLOOKUP(Resultsmap!$C$2,councilvotes!$C$1:$Z$1,councilvotes!$C$2:$Z$51,"Test Fail",0,1))</f>
        <v>Yes</v>
      </c>
      <c r="E9" s="88">
        <v>5</v>
      </c>
      <c r="F9" s="85" t="s">
        <v>8</v>
      </c>
      <c r="G9" s="86" t="str">
        <f t="shared" si="0"/>
        <v>No Vote</v>
      </c>
      <c r="H9" s="87">
        <v>30</v>
      </c>
      <c r="I9" s="87" t="s">
        <v>34</v>
      </c>
      <c r="J9" s="89" t="str">
        <f t="shared" si="1"/>
        <v>Yes</v>
      </c>
    </row>
    <row r="10" spans="1:20" ht="15.75" thickBot="1" x14ac:dyDescent="0.3">
      <c r="A10" s="14">
        <v>7</v>
      </c>
      <c r="B10" s="14" t="s">
        <v>11</v>
      </c>
      <c r="C10" s="14" t="str" cm="1">
        <f t="array" ref="C10">_xlfn.XLOOKUP(B10,councilvotes!$B$2:$B$51,_xlfn.XLOOKUP(Resultsmap!$C$2,councilvotes!$C$1:$Z$1,councilvotes!$C$2:$Z$51,"Test Fail",0,1))</f>
        <v>No</v>
      </c>
      <c r="E10" s="88">
        <v>6</v>
      </c>
      <c r="F10" s="85" t="s">
        <v>9</v>
      </c>
      <c r="G10" s="86" t="str">
        <f t="shared" si="0"/>
        <v>Yes</v>
      </c>
      <c r="H10" s="87">
        <v>31</v>
      </c>
      <c r="I10" s="87" t="s">
        <v>35</v>
      </c>
      <c r="J10" s="89" t="str">
        <f t="shared" si="1"/>
        <v>Yes</v>
      </c>
    </row>
    <row r="11" spans="1:20" x14ac:dyDescent="0.25">
      <c r="A11" s="14">
        <v>8</v>
      </c>
      <c r="B11" s="14" t="s">
        <v>12</v>
      </c>
      <c r="C11" s="14" t="str" cm="1">
        <f t="array" ref="C11">_xlfn.XLOOKUP(B11,councilvotes!$B$2:$B$51,_xlfn.XLOOKUP(Resultsmap!$C$2,councilvotes!$C$1:$Z$1,councilvotes!$C$2:$Z$51,"Test Fail",0,1))</f>
        <v>No</v>
      </c>
      <c r="E11" s="88">
        <v>7</v>
      </c>
      <c r="F11" s="85" t="s">
        <v>11</v>
      </c>
      <c r="G11" s="86" t="str">
        <f t="shared" si="0"/>
        <v>No</v>
      </c>
      <c r="H11" s="87">
        <v>32</v>
      </c>
      <c r="I11" s="87" t="s">
        <v>36</v>
      </c>
      <c r="J11" s="89" t="str">
        <f t="shared" si="1"/>
        <v>No</v>
      </c>
      <c r="L11" s="32"/>
      <c r="M11" s="33"/>
      <c r="N11" s="33"/>
      <c r="O11" s="33"/>
      <c r="P11" s="33"/>
      <c r="Q11" s="33"/>
      <c r="R11" s="34"/>
      <c r="S11" s="34"/>
      <c r="T11" s="35"/>
    </row>
    <row r="12" spans="1:20" x14ac:dyDescent="0.25">
      <c r="A12" s="14">
        <v>9</v>
      </c>
      <c r="B12" s="14" t="s">
        <v>13</v>
      </c>
      <c r="C12" s="14" t="str" cm="1">
        <f t="array" ref="C12">_xlfn.XLOOKUP(B12,councilvotes!$B$2:$B$51,_xlfn.XLOOKUP(Resultsmap!$C$2,councilvotes!$C$1:$Z$1,councilvotes!$C$2:$Z$51,"Test Fail",0,1))</f>
        <v>No</v>
      </c>
      <c r="E12" s="88">
        <v>8</v>
      </c>
      <c r="F12" s="85" t="s">
        <v>12</v>
      </c>
      <c r="G12" s="86" t="str">
        <f t="shared" si="0"/>
        <v>No</v>
      </c>
      <c r="H12" s="87">
        <v>33</v>
      </c>
      <c r="I12" s="87" t="s">
        <v>56</v>
      </c>
      <c r="J12" s="89" t="str">
        <f t="shared" si="1"/>
        <v>No Vote</v>
      </c>
      <c r="L12" s="36"/>
      <c r="M12" s="37"/>
      <c r="N12" s="37"/>
      <c r="O12" s="37"/>
      <c r="P12" s="37"/>
      <c r="Q12" s="37"/>
      <c r="R12" s="38"/>
      <c r="S12" s="38"/>
      <c r="T12" s="39"/>
    </row>
    <row r="13" spans="1:20" x14ac:dyDescent="0.25">
      <c r="A13" s="14">
        <v>10</v>
      </c>
      <c r="B13" s="14" t="s">
        <v>14</v>
      </c>
      <c r="C13" s="14" t="str" cm="1">
        <f t="array" ref="C13">_xlfn.XLOOKUP(B13,councilvotes!$B$2:$B$51,_xlfn.XLOOKUP(Resultsmap!$C$2,councilvotes!$C$1:$Z$1,councilvotes!$C$2:$Z$51,"Test Fail",0,1))</f>
        <v>No</v>
      </c>
      <c r="E13" s="88">
        <v>9</v>
      </c>
      <c r="F13" s="85" t="s">
        <v>13</v>
      </c>
      <c r="G13" s="86" t="str">
        <f t="shared" si="0"/>
        <v>No</v>
      </c>
      <c r="H13" s="87">
        <v>34</v>
      </c>
      <c r="I13" s="87" t="s">
        <v>37</v>
      </c>
      <c r="J13" s="89" t="str">
        <f t="shared" si="1"/>
        <v>No</v>
      </c>
      <c r="L13" s="36"/>
      <c r="M13" s="37"/>
      <c r="N13" s="37"/>
      <c r="O13" s="37"/>
      <c r="P13" s="45">
        <v>50</v>
      </c>
      <c r="Q13" s="45">
        <v>49</v>
      </c>
      <c r="R13" s="38"/>
      <c r="S13" s="38"/>
      <c r="T13" s="39"/>
    </row>
    <row r="14" spans="1:20" x14ac:dyDescent="0.25">
      <c r="A14" s="14">
        <v>11</v>
      </c>
      <c r="B14" s="14" t="s">
        <v>15</v>
      </c>
      <c r="C14" s="14" t="str" cm="1">
        <f t="array" ref="C14">_xlfn.XLOOKUP(B14,councilvotes!$B$2:$B$51,_xlfn.XLOOKUP(Resultsmap!$C$2,councilvotes!$C$1:$Z$1,councilvotes!$C$2:$Z$51,"Test Fail",0,1))</f>
        <v>No</v>
      </c>
      <c r="E14" s="88">
        <v>10</v>
      </c>
      <c r="F14" s="85" t="s">
        <v>14</v>
      </c>
      <c r="G14" s="86" t="str">
        <f t="shared" si="0"/>
        <v>No</v>
      </c>
      <c r="H14" s="87">
        <v>35</v>
      </c>
      <c r="I14" s="87" t="s">
        <v>38</v>
      </c>
      <c r="J14" s="89" t="str">
        <f t="shared" si="1"/>
        <v>Yes</v>
      </c>
      <c r="L14" s="36"/>
      <c r="M14" s="45">
        <v>41</v>
      </c>
      <c r="N14" s="45">
        <v>45</v>
      </c>
      <c r="O14" s="45">
        <v>39</v>
      </c>
      <c r="P14" s="45">
        <v>40</v>
      </c>
      <c r="Q14" s="45">
        <v>48</v>
      </c>
      <c r="R14" s="38"/>
      <c r="S14" s="83" t="s">
        <v>67</v>
      </c>
      <c r="T14" s="39"/>
    </row>
    <row r="15" spans="1:20" x14ac:dyDescent="0.25">
      <c r="A15" s="14">
        <v>12</v>
      </c>
      <c r="B15" s="14" t="s">
        <v>16</v>
      </c>
      <c r="C15" s="14" t="str" cm="1">
        <f t="array" ref="C15">_xlfn.XLOOKUP(B15,councilvotes!$B$2:$B$51,_xlfn.XLOOKUP(Resultsmap!$C$2,councilvotes!$C$1:$Z$1,councilvotes!$C$2:$Z$51,"Test Fail",0,1))</f>
        <v>Yes</v>
      </c>
      <c r="E15" s="88">
        <v>11</v>
      </c>
      <c r="F15" s="85" t="s">
        <v>15</v>
      </c>
      <c r="G15" s="86" t="str">
        <f t="shared" si="0"/>
        <v>No</v>
      </c>
      <c r="H15" s="87">
        <v>36</v>
      </c>
      <c r="I15" s="87" t="s">
        <v>39</v>
      </c>
      <c r="J15" s="89" t="str">
        <f t="shared" si="1"/>
        <v>No</v>
      </c>
      <c r="L15" s="36"/>
      <c r="M15" s="45">
        <v>38</v>
      </c>
      <c r="N15" s="45">
        <v>30</v>
      </c>
      <c r="O15" s="45">
        <v>33</v>
      </c>
      <c r="P15" s="45">
        <v>47</v>
      </c>
      <c r="Q15" s="45">
        <v>46</v>
      </c>
      <c r="R15" s="38"/>
      <c r="S15" s="83"/>
      <c r="T15" s="39"/>
    </row>
    <row r="16" spans="1:20" x14ac:dyDescent="0.25">
      <c r="A16" s="14">
        <v>13</v>
      </c>
      <c r="B16" s="14" t="s">
        <v>17</v>
      </c>
      <c r="C16" s="14" t="str" cm="1">
        <f t="array" ref="C16">_xlfn.XLOOKUP(B16,councilvotes!$B$2:$B$51,_xlfn.XLOOKUP(Resultsmap!$C$2,councilvotes!$C$1:$Z$1,councilvotes!$C$2:$Z$51,"Test Fail",0,1))</f>
        <v>No</v>
      </c>
      <c r="E16" s="88">
        <v>12</v>
      </c>
      <c r="F16" s="85" t="s">
        <v>16</v>
      </c>
      <c r="G16" s="86" t="str">
        <f t="shared" si="0"/>
        <v>Yes</v>
      </c>
      <c r="H16" s="87">
        <v>37</v>
      </c>
      <c r="I16" s="87" t="s">
        <v>40</v>
      </c>
      <c r="J16" s="89" t="str">
        <f t="shared" si="1"/>
        <v>No</v>
      </c>
      <c r="K16" s="44"/>
      <c r="L16" s="36"/>
      <c r="M16" s="45">
        <v>29</v>
      </c>
      <c r="N16" s="45">
        <v>31</v>
      </c>
      <c r="O16" s="45">
        <v>35</v>
      </c>
      <c r="P16" s="45">
        <v>32</v>
      </c>
      <c r="Q16" s="45">
        <v>44</v>
      </c>
      <c r="R16" s="38"/>
      <c r="S16" s="83"/>
      <c r="T16" s="39"/>
    </row>
    <row r="17" spans="1:20" x14ac:dyDescent="0.25">
      <c r="A17" s="14">
        <v>14</v>
      </c>
      <c r="B17" s="14" t="s">
        <v>18</v>
      </c>
      <c r="C17" s="14" t="str" cm="1">
        <f t="array" ref="C17">_xlfn.XLOOKUP(B17,councilvotes!$B$2:$B$51,_xlfn.XLOOKUP(Resultsmap!$C$2,councilvotes!$C$1:$Z$1,councilvotes!$C$2:$Z$51,"Test Fail",0,1))</f>
        <v>Yes</v>
      </c>
      <c r="E17" s="88">
        <v>13</v>
      </c>
      <c r="F17" s="85" t="s">
        <v>17</v>
      </c>
      <c r="G17" s="86" t="str">
        <f t="shared" si="0"/>
        <v>No</v>
      </c>
      <c r="H17" s="87">
        <v>38</v>
      </c>
      <c r="I17" s="87" t="s">
        <v>41</v>
      </c>
      <c r="J17" s="89" t="str">
        <f t="shared" si="1"/>
        <v>Yes</v>
      </c>
      <c r="K17" s="44"/>
      <c r="L17" s="36"/>
      <c r="M17" s="37"/>
      <c r="N17" s="45">
        <v>37</v>
      </c>
      <c r="O17" s="45">
        <v>26</v>
      </c>
      <c r="P17" s="45">
        <v>1</v>
      </c>
      <c r="Q17" s="45">
        <v>43</v>
      </c>
      <c r="R17" s="38"/>
      <c r="S17" s="83"/>
      <c r="T17" s="39"/>
    </row>
    <row r="18" spans="1:20" ht="15.75" customHeight="1" x14ac:dyDescent="0.25">
      <c r="A18" s="14">
        <v>15</v>
      </c>
      <c r="B18" s="14" t="s">
        <v>19</v>
      </c>
      <c r="C18" s="14" t="str" cm="1">
        <f t="array" ref="C18">_xlfn.XLOOKUP(B18,councilvotes!$B$2:$B$51,_xlfn.XLOOKUP(Resultsmap!$C$2,councilvotes!$C$1:$Z$1,councilvotes!$C$2:$Z$51,"Test Fail",0,1))</f>
        <v>Yes</v>
      </c>
      <c r="E18" s="88">
        <v>14</v>
      </c>
      <c r="F18" s="85" t="s">
        <v>18</v>
      </c>
      <c r="G18" s="86" t="str">
        <f t="shared" si="0"/>
        <v>Yes</v>
      </c>
      <c r="H18" s="87">
        <v>39</v>
      </c>
      <c r="I18" s="87" t="s">
        <v>42</v>
      </c>
      <c r="J18" s="89" t="str">
        <f t="shared" si="1"/>
        <v>Yes</v>
      </c>
      <c r="K18" s="44"/>
      <c r="L18" s="36"/>
      <c r="M18" s="37"/>
      <c r="N18" s="45">
        <v>36</v>
      </c>
      <c r="O18" s="45">
        <v>27</v>
      </c>
      <c r="P18" s="45">
        <v>34</v>
      </c>
      <c r="Q18" s="45">
        <v>2</v>
      </c>
      <c r="R18" s="38"/>
      <c r="S18" s="83"/>
      <c r="T18" s="39"/>
    </row>
    <row r="19" spans="1:20" x14ac:dyDescent="0.25">
      <c r="A19" s="14">
        <v>16</v>
      </c>
      <c r="B19" s="14" t="s">
        <v>20</v>
      </c>
      <c r="C19" s="14" t="str" cm="1">
        <f t="array" ref="C19">_xlfn.XLOOKUP(B19,councilvotes!$B$2:$B$51,_xlfn.XLOOKUP(Resultsmap!$C$2,councilvotes!$C$1:$Z$1,councilvotes!$C$2:$Z$51,"Test Fail",0,1))</f>
        <v>No Vote</v>
      </c>
      <c r="E19" s="88">
        <v>15</v>
      </c>
      <c r="F19" s="85" t="s">
        <v>19</v>
      </c>
      <c r="G19" s="86" t="str">
        <f t="shared" si="0"/>
        <v>Yes</v>
      </c>
      <c r="H19" s="87">
        <v>40</v>
      </c>
      <c r="I19" s="87" t="s">
        <v>43</v>
      </c>
      <c r="J19" s="89" t="str">
        <f t="shared" si="1"/>
        <v>No</v>
      </c>
      <c r="K19" s="44"/>
      <c r="L19" s="36"/>
      <c r="M19" s="37"/>
      <c r="N19" s="45">
        <v>24</v>
      </c>
      <c r="O19" s="45">
        <v>28</v>
      </c>
      <c r="P19" s="45">
        <v>25</v>
      </c>
      <c r="Q19" s="45">
        <v>42</v>
      </c>
      <c r="R19" s="38"/>
      <c r="S19" s="38"/>
      <c r="T19" s="39"/>
    </row>
    <row r="20" spans="1:20" x14ac:dyDescent="0.25">
      <c r="A20" s="14">
        <v>17</v>
      </c>
      <c r="B20" s="14" t="s">
        <v>21</v>
      </c>
      <c r="C20" s="14" t="str" cm="1">
        <f t="array" ref="C20">_xlfn.XLOOKUP(B20,councilvotes!$B$2:$B$51,_xlfn.XLOOKUP(Resultsmap!$C$2,councilvotes!$C$1:$Z$1,councilvotes!$C$2:$Z$51,"Test Fail",0,1))</f>
        <v>Yes</v>
      </c>
      <c r="E20" s="88">
        <v>16</v>
      </c>
      <c r="F20" s="85" t="s">
        <v>20</v>
      </c>
      <c r="G20" s="86" t="str">
        <f t="shared" si="0"/>
        <v>No Vote</v>
      </c>
      <c r="H20" s="87">
        <v>41</v>
      </c>
      <c r="I20" s="87" t="s">
        <v>44</v>
      </c>
      <c r="J20" s="89" t="str">
        <f>_xlfn.XLOOKUP(H20,$A$4:$A$53,$C$4:$C$53,"X",0,1)</f>
        <v>No</v>
      </c>
      <c r="K20" s="44"/>
      <c r="L20" s="36"/>
      <c r="M20" s="37"/>
      <c r="N20" s="45">
        <v>22</v>
      </c>
      <c r="O20" s="45">
        <v>12</v>
      </c>
      <c r="P20" s="45">
        <v>11</v>
      </c>
      <c r="Q20" s="45">
        <v>3</v>
      </c>
      <c r="R20" s="45">
        <v>4</v>
      </c>
      <c r="S20" s="38"/>
      <c r="T20" s="39"/>
    </row>
    <row r="21" spans="1:20" x14ac:dyDescent="0.25">
      <c r="A21" s="14">
        <v>18</v>
      </c>
      <c r="B21" s="14" t="s">
        <v>22</v>
      </c>
      <c r="C21" s="14" t="str" cm="1">
        <f t="array" ref="C21">_xlfn.XLOOKUP(B21,councilvotes!$B$2:$B$51,_xlfn.XLOOKUP(Resultsmap!$C$2,councilvotes!$C$1:$Z$1,councilvotes!$C$2:$Z$51,"Test Fail",0,1))</f>
        <v>No</v>
      </c>
      <c r="E21" s="88">
        <v>17</v>
      </c>
      <c r="F21" s="85" t="s">
        <v>21</v>
      </c>
      <c r="G21" s="86" t="str">
        <f t="shared" si="0"/>
        <v>Yes</v>
      </c>
      <c r="H21" s="87">
        <v>42</v>
      </c>
      <c r="I21" s="87" t="s">
        <v>45</v>
      </c>
      <c r="J21" s="89" t="str">
        <f>_xlfn.XLOOKUP(H21,$A$4:$A$53,$C$4:$C$53,"X",0,1)</f>
        <v>No</v>
      </c>
      <c r="K21" s="44"/>
      <c r="L21" s="36"/>
      <c r="M21" s="37"/>
      <c r="N21" s="45">
        <v>14</v>
      </c>
      <c r="O21" s="45">
        <v>15</v>
      </c>
      <c r="P21" s="45">
        <v>16</v>
      </c>
      <c r="Q21" s="45">
        <v>20</v>
      </c>
      <c r="R21" s="45">
        <v>5</v>
      </c>
      <c r="S21" s="38"/>
      <c r="T21" s="39"/>
    </row>
    <row r="22" spans="1:20" x14ac:dyDescent="0.25">
      <c r="A22" s="14">
        <v>19</v>
      </c>
      <c r="B22" s="14" t="s">
        <v>23</v>
      </c>
      <c r="C22" s="14" t="str" cm="1">
        <f t="array" ref="C22">_xlfn.XLOOKUP(B22,councilvotes!$B$2:$B$51,_xlfn.XLOOKUP(Resultsmap!$C$2,councilvotes!$C$1:$Z$1,councilvotes!$C$2:$Z$51,"Test Fail",0,1))</f>
        <v>No</v>
      </c>
      <c r="E22" s="88">
        <v>18</v>
      </c>
      <c r="F22" s="85" t="s">
        <v>22</v>
      </c>
      <c r="G22" s="86" t="str">
        <f t="shared" si="0"/>
        <v>No</v>
      </c>
      <c r="H22" s="87">
        <v>43</v>
      </c>
      <c r="I22" s="87" t="s">
        <v>46</v>
      </c>
      <c r="J22" s="89" t="str">
        <f>_xlfn.XLOOKUP(H22,$A$4:$A$53,$C$4:$C$53,"X",0,1)</f>
        <v>Yes</v>
      </c>
      <c r="L22" s="36"/>
      <c r="M22" s="45">
        <v>13</v>
      </c>
      <c r="N22" s="45">
        <v>23</v>
      </c>
      <c r="O22" s="45">
        <v>18</v>
      </c>
      <c r="P22" s="45">
        <v>17</v>
      </c>
      <c r="Q22" s="45">
        <v>6</v>
      </c>
      <c r="R22" s="45">
        <v>8</v>
      </c>
      <c r="S22" s="45">
        <v>7</v>
      </c>
      <c r="T22" s="39"/>
    </row>
    <row r="23" spans="1:20" x14ac:dyDescent="0.25">
      <c r="A23" s="14">
        <v>20</v>
      </c>
      <c r="B23" s="14" t="s">
        <v>24</v>
      </c>
      <c r="C23" s="14" t="str" cm="1">
        <f t="array" ref="C23">_xlfn.XLOOKUP(B23,councilvotes!$B$2:$B$51,_xlfn.XLOOKUP(Resultsmap!$C$2,councilvotes!$C$1:$Z$1,councilvotes!$C$2:$Z$51,"Test Fail",0,1))</f>
        <v>Yes</v>
      </c>
      <c r="E23" s="88">
        <v>19</v>
      </c>
      <c r="F23" s="85" t="s">
        <v>23</v>
      </c>
      <c r="G23" s="86" t="str">
        <f t="shared" si="0"/>
        <v>No</v>
      </c>
      <c r="H23" s="87">
        <v>44</v>
      </c>
      <c r="I23" s="87" t="s">
        <v>47</v>
      </c>
      <c r="J23" s="89" t="str">
        <f>_xlfn.XLOOKUP(H23,$A$4:$A$53,$C$4:$C$53,"X",0,1)</f>
        <v>No</v>
      </c>
      <c r="L23" s="36"/>
      <c r="M23" s="37"/>
      <c r="N23" s="37"/>
      <c r="O23" s="37"/>
      <c r="P23" s="45">
        <v>19</v>
      </c>
      <c r="Q23" s="45">
        <v>21</v>
      </c>
      <c r="R23" s="45">
        <v>9</v>
      </c>
      <c r="S23" s="45">
        <v>10</v>
      </c>
      <c r="T23" s="39"/>
    </row>
    <row r="24" spans="1:20" x14ac:dyDescent="0.25">
      <c r="A24" s="14">
        <v>21</v>
      </c>
      <c r="B24" s="14" t="s">
        <v>25</v>
      </c>
      <c r="C24" s="14" t="str" cm="1">
        <f t="array" ref="C24">_xlfn.XLOOKUP(B24,councilvotes!$B$2:$B$51,_xlfn.XLOOKUP(Resultsmap!$C$2,councilvotes!$C$1:$Z$1,councilvotes!$C$2:$Z$51,"Test Fail",0,1))</f>
        <v>No Vote</v>
      </c>
      <c r="E24" s="88">
        <v>20</v>
      </c>
      <c r="F24" s="85" t="s">
        <v>24</v>
      </c>
      <c r="G24" s="86" t="str">
        <f t="shared" si="0"/>
        <v>Yes</v>
      </c>
      <c r="H24" s="87">
        <v>45</v>
      </c>
      <c r="I24" s="87" t="s">
        <v>48</v>
      </c>
      <c r="J24" s="89" t="str">
        <f>_xlfn.XLOOKUP(H24,$A$4:$A$53,$C$4:$C$53,"X",0,1)</f>
        <v>No</v>
      </c>
      <c r="L24" s="36"/>
      <c r="M24" s="37"/>
      <c r="N24" s="37"/>
      <c r="O24" s="37"/>
      <c r="P24" s="37"/>
      <c r="Q24" s="37"/>
      <c r="R24" s="37"/>
      <c r="S24" s="37"/>
      <c r="T24" s="39"/>
    </row>
    <row r="25" spans="1:20" x14ac:dyDescent="0.25">
      <c r="A25" s="14">
        <v>22</v>
      </c>
      <c r="B25" s="14" t="s">
        <v>26</v>
      </c>
      <c r="C25" s="14" t="str" cm="1">
        <f t="array" ref="C25">_xlfn.XLOOKUP(B25,councilvotes!$B$2:$B$51,_xlfn.XLOOKUP(Resultsmap!$C$2,councilvotes!$C$1:$Z$1,councilvotes!$C$2:$Z$51,"Test Fail",0,1))</f>
        <v>Yes</v>
      </c>
      <c r="E25" s="88">
        <v>21</v>
      </c>
      <c r="F25" s="85" t="s">
        <v>25</v>
      </c>
      <c r="G25" s="86" t="str">
        <f t="shared" si="0"/>
        <v>No Vote</v>
      </c>
      <c r="H25" s="87">
        <v>46</v>
      </c>
      <c r="I25" s="87" t="s">
        <v>49</v>
      </c>
      <c r="J25" s="89" t="str">
        <f>_xlfn.XLOOKUP(H25,$A$4:$A$53,$C$4:$C$53,"X",0,1)</f>
        <v>No</v>
      </c>
      <c r="L25" s="36"/>
      <c r="M25" s="37"/>
      <c r="N25" s="37"/>
      <c r="O25" s="37"/>
      <c r="P25" s="37"/>
      <c r="Q25" s="37"/>
      <c r="R25" s="37"/>
      <c r="S25" s="37"/>
      <c r="T25" s="40"/>
    </row>
    <row r="26" spans="1:20" ht="15.75" thickBot="1" x14ac:dyDescent="0.3">
      <c r="A26" s="14">
        <v>23</v>
      </c>
      <c r="B26" s="14" t="s">
        <v>27</v>
      </c>
      <c r="C26" s="14" t="str" cm="1">
        <f t="array" ref="C26">_xlfn.XLOOKUP(B26,councilvotes!$B$2:$B$51,_xlfn.XLOOKUP(Resultsmap!$C$2,councilvotes!$C$1:$Z$1,councilvotes!$C$2:$Z$51,"Test Fail",0,1))</f>
        <v>No</v>
      </c>
      <c r="E26" s="88">
        <v>22</v>
      </c>
      <c r="F26" s="85" t="s">
        <v>26</v>
      </c>
      <c r="G26" s="86" t="str">
        <f t="shared" si="0"/>
        <v>Yes</v>
      </c>
      <c r="H26" s="87">
        <v>47</v>
      </c>
      <c r="I26" s="87" t="s">
        <v>50</v>
      </c>
      <c r="J26" s="89" t="str">
        <f>_xlfn.XLOOKUP(H26,$A$4:$A$53,$C$4:$C$53,"X",0,1)</f>
        <v>No</v>
      </c>
      <c r="L26" s="41"/>
      <c r="M26" s="42"/>
      <c r="N26" s="42"/>
      <c r="O26" s="42"/>
      <c r="P26" s="42"/>
      <c r="Q26" s="42"/>
      <c r="R26" s="42"/>
      <c r="S26" s="42"/>
      <c r="T26" s="43"/>
    </row>
    <row r="27" spans="1:20" x14ac:dyDescent="0.25">
      <c r="A27" s="14">
        <v>24</v>
      </c>
      <c r="B27" s="14" t="s">
        <v>28</v>
      </c>
      <c r="C27" s="14" t="str" cm="1">
        <f t="array" ref="C27">_xlfn.XLOOKUP(B27,councilvotes!$B$2:$B$51,_xlfn.XLOOKUP(Resultsmap!$C$2,councilvotes!$C$1:$Z$1,councilvotes!$C$2:$Z$51,"Test Fail",0,1))</f>
        <v>No</v>
      </c>
      <c r="E27" s="88">
        <v>23</v>
      </c>
      <c r="F27" s="85" t="s">
        <v>27</v>
      </c>
      <c r="G27" s="86" t="str">
        <f t="shared" si="0"/>
        <v>No</v>
      </c>
      <c r="H27" s="87">
        <v>48</v>
      </c>
      <c r="I27" s="87" t="s">
        <v>51</v>
      </c>
      <c r="J27" s="89" t="str">
        <f>_xlfn.XLOOKUP(H27,$A$4:$A$53,$C$4:$C$53,"X",0,1)</f>
        <v>Yes</v>
      </c>
    </row>
    <row r="28" spans="1:20" x14ac:dyDescent="0.25">
      <c r="A28" s="14">
        <v>25</v>
      </c>
      <c r="B28" s="14" t="s">
        <v>29</v>
      </c>
      <c r="C28" s="14" t="str" cm="1">
        <f t="array" ref="C28">_xlfn.XLOOKUP(B28,councilvotes!$B$2:$B$51,_xlfn.XLOOKUP(Resultsmap!$C$2,councilvotes!$C$1:$Z$1,councilvotes!$C$2:$Z$51,"Test Fail",0,1))</f>
        <v>Yes</v>
      </c>
      <c r="E28" s="88">
        <v>24</v>
      </c>
      <c r="F28" s="85" t="s">
        <v>28</v>
      </c>
      <c r="G28" s="86" t="str">
        <f t="shared" si="0"/>
        <v>No</v>
      </c>
      <c r="H28" s="87">
        <v>49</v>
      </c>
      <c r="I28" s="87" t="s">
        <v>52</v>
      </c>
      <c r="J28" s="89" t="str">
        <f>_xlfn.XLOOKUP(H28,$A$4:$A$53,$C$4:$C$53,"X",0,1)</f>
        <v>Yes</v>
      </c>
      <c r="P28" s="58"/>
    </row>
    <row r="29" spans="1:20" ht="15.75" thickBot="1" x14ac:dyDescent="0.3">
      <c r="A29" s="14">
        <v>26</v>
      </c>
      <c r="B29" s="14" t="s">
        <v>30</v>
      </c>
      <c r="C29" s="14" t="str" cm="1">
        <f t="array" ref="C29">_xlfn.XLOOKUP(B29,councilvotes!$B$2:$B$51,_xlfn.XLOOKUP(Resultsmap!$C$2,councilvotes!$C$1:$Z$1,councilvotes!$C$2:$Z$51,"Test Fail",0,1))</f>
        <v>No Vote</v>
      </c>
      <c r="E29" s="90">
        <v>25</v>
      </c>
      <c r="F29" s="91" t="s">
        <v>29</v>
      </c>
      <c r="G29" s="92" t="str">
        <f t="shared" si="0"/>
        <v>Yes</v>
      </c>
      <c r="H29" s="93">
        <v>50</v>
      </c>
      <c r="I29" s="93" t="s">
        <v>53</v>
      </c>
      <c r="J29" s="94" t="str">
        <f>_xlfn.XLOOKUP(H29,$A$4:$A$53,$C$4:$C$53,"X",0,1)</f>
        <v>No</v>
      </c>
      <c r="P29" s="58"/>
    </row>
    <row r="30" spans="1:20" x14ac:dyDescent="0.25">
      <c r="A30" s="14">
        <v>27</v>
      </c>
      <c r="B30" s="14" t="s">
        <v>31</v>
      </c>
      <c r="C30" s="14" t="str" cm="1">
        <f t="array" ref="C30">_xlfn.XLOOKUP(B30,councilvotes!$B$2:$B$51,_xlfn.XLOOKUP(Resultsmap!$C$2,councilvotes!$C$1:$Z$1,councilvotes!$C$2:$Z$51,"Test Fail",0,1))</f>
        <v>No Vote</v>
      </c>
    </row>
    <row r="31" spans="1:20" x14ac:dyDescent="0.25">
      <c r="A31" s="14">
        <v>28</v>
      </c>
      <c r="B31" s="14" t="s">
        <v>32</v>
      </c>
      <c r="C31" s="14" t="str" cm="1">
        <f t="array" ref="C31">_xlfn.XLOOKUP(B31,councilvotes!$B$2:$B$51,_xlfn.XLOOKUP(Resultsmap!$C$2,councilvotes!$C$1:$Z$1,councilvotes!$C$2:$Z$51,"Test Fail",0,1))</f>
        <v>Yes</v>
      </c>
    </row>
    <row r="32" spans="1:20" x14ac:dyDescent="0.25">
      <c r="A32" s="14">
        <v>29</v>
      </c>
      <c r="B32" s="14" t="s">
        <v>33</v>
      </c>
      <c r="C32" s="14" t="str" cm="1">
        <f t="array" ref="C32">_xlfn.XLOOKUP(B32,councilvotes!$B$2:$B$51,_xlfn.XLOOKUP(Resultsmap!$C$2,councilvotes!$C$1:$Z$1,councilvotes!$C$2:$Z$51,"Test Fail",0,1))</f>
        <v>No</v>
      </c>
    </row>
    <row r="33" spans="1:3" x14ac:dyDescent="0.25">
      <c r="A33" s="14">
        <v>30</v>
      </c>
      <c r="B33" s="14" t="s">
        <v>34</v>
      </c>
      <c r="C33" s="14" t="str" cm="1">
        <f t="array" ref="C33">_xlfn.XLOOKUP(B33,councilvotes!$B$2:$B$51,_xlfn.XLOOKUP(Resultsmap!$C$2,councilvotes!$C$1:$Z$1,councilvotes!$C$2:$Z$51,"Test Fail",0,1))</f>
        <v>Yes</v>
      </c>
    </row>
    <row r="34" spans="1:3" x14ac:dyDescent="0.25">
      <c r="A34" s="14">
        <v>31</v>
      </c>
      <c r="B34" s="14" t="s">
        <v>35</v>
      </c>
      <c r="C34" s="14" t="str" cm="1">
        <f t="array" ref="C34">_xlfn.XLOOKUP(B34,councilvotes!$B$2:$B$51,_xlfn.XLOOKUP(Resultsmap!$C$2,councilvotes!$C$1:$Z$1,councilvotes!$C$2:$Z$51,"Test Fail",0,1))</f>
        <v>Yes</v>
      </c>
    </row>
    <row r="35" spans="1:3" x14ac:dyDescent="0.25">
      <c r="A35" s="14">
        <v>32</v>
      </c>
      <c r="B35" s="14" t="s">
        <v>36</v>
      </c>
      <c r="C35" s="14" t="str" cm="1">
        <f t="array" ref="C35">_xlfn.XLOOKUP(B35,councilvotes!$B$2:$B$51,_xlfn.XLOOKUP(Resultsmap!$C$2,councilvotes!$C$1:$Z$1,councilvotes!$C$2:$Z$51,"Test Fail",0,1))</f>
        <v>No</v>
      </c>
    </row>
    <row r="36" spans="1:3" x14ac:dyDescent="0.25">
      <c r="A36" s="14">
        <v>33</v>
      </c>
      <c r="B36" s="14" t="s">
        <v>56</v>
      </c>
      <c r="C36" s="14" t="str" cm="1">
        <f t="array" ref="C36">_xlfn.XLOOKUP(B36,councilvotes!$B$2:$B$51,_xlfn.XLOOKUP(Resultsmap!$C$2,councilvotes!$C$1:$Z$1,councilvotes!$C$2:$Z$51,"Test Fail",0,1))</f>
        <v>No Vote</v>
      </c>
    </row>
    <row r="37" spans="1:3" x14ac:dyDescent="0.25">
      <c r="A37" s="14">
        <v>34</v>
      </c>
      <c r="B37" s="14" t="s">
        <v>37</v>
      </c>
      <c r="C37" s="14" t="str" cm="1">
        <f t="array" ref="C37">_xlfn.XLOOKUP(B37,councilvotes!$B$2:$B$51,_xlfn.XLOOKUP(Resultsmap!$C$2,councilvotes!$C$1:$Z$1,councilvotes!$C$2:$Z$51,"Test Fail",0,1))</f>
        <v>No</v>
      </c>
    </row>
    <row r="38" spans="1:3" x14ac:dyDescent="0.25">
      <c r="A38" s="14">
        <v>35</v>
      </c>
      <c r="B38" s="14" t="s">
        <v>38</v>
      </c>
      <c r="C38" s="14" t="str" cm="1">
        <f t="array" ref="C38">_xlfn.XLOOKUP(B38,councilvotes!$B$2:$B$51,_xlfn.XLOOKUP(Resultsmap!$C$2,councilvotes!$C$1:$Z$1,councilvotes!$C$2:$Z$51,"Test Fail",0,1))</f>
        <v>Yes</v>
      </c>
    </row>
    <row r="39" spans="1:3" x14ac:dyDescent="0.25">
      <c r="A39" s="14">
        <v>36</v>
      </c>
      <c r="B39" s="14" t="s">
        <v>39</v>
      </c>
      <c r="C39" s="14" t="str" cm="1">
        <f t="array" ref="C39">_xlfn.XLOOKUP(B39,councilvotes!$B$2:$B$51,_xlfn.XLOOKUP(Resultsmap!$C$2,councilvotes!$C$1:$Z$1,councilvotes!$C$2:$Z$51,"Test Fail",0,1))</f>
        <v>No</v>
      </c>
    </row>
    <row r="40" spans="1:3" x14ac:dyDescent="0.25">
      <c r="A40" s="14">
        <v>37</v>
      </c>
      <c r="B40" s="14" t="s">
        <v>40</v>
      </c>
      <c r="C40" s="14" t="str" cm="1">
        <f t="array" ref="C40">_xlfn.XLOOKUP(B40,councilvotes!$B$2:$B$51,_xlfn.XLOOKUP(Resultsmap!$C$2,councilvotes!$C$1:$Z$1,councilvotes!$C$2:$Z$51,"Test Fail",0,1))</f>
        <v>No</v>
      </c>
    </row>
    <row r="41" spans="1:3" x14ac:dyDescent="0.25">
      <c r="A41" s="14">
        <v>38</v>
      </c>
      <c r="B41" s="14" t="s">
        <v>41</v>
      </c>
      <c r="C41" s="14" t="str" cm="1">
        <f t="array" ref="C41">_xlfn.XLOOKUP(B41,councilvotes!$B$2:$B$51,_xlfn.XLOOKUP(Resultsmap!$C$2,councilvotes!$C$1:$Z$1,councilvotes!$C$2:$Z$51,"Test Fail",0,1))</f>
        <v>Yes</v>
      </c>
    </row>
    <row r="42" spans="1:3" x14ac:dyDescent="0.25">
      <c r="A42" s="14">
        <v>39</v>
      </c>
      <c r="B42" s="14" t="s">
        <v>42</v>
      </c>
      <c r="C42" s="14" t="str" cm="1">
        <f t="array" ref="C42">_xlfn.XLOOKUP(B42,councilvotes!$B$2:$B$51,_xlfn.XLOOKUP(Resultsmap!$C$2,councilvotes!$C$1:$Z$1,councilvotes!$C$2:$Z$51,"Test Fail",0,1))</f>
        <v>Yes</v>
      </c>
    </row>
    <row r="43" spans="1:3" x14ac:dyDescent="0.25">
      <c r="A43" s="14">
        <v>40</v>
      </c>
      <c r="B43" s="14" t="s">
        <v>43</v>
      </c>
      <c r="C43" s="14" t="str" cm="1">
        <f t="array" ref="C43">_xlfn.XLOOKUP(B43,councilvotes!$B$2:$B$51,_xlfn.XLOOKUP(Resultsmap!$C$2,councilvotes!$C$1:$Z$1,councilvotes!$C$2:$Z$51,"Test Fail",0,1))</f>
        <v>No</v>
      </c>
    </row>
    <row r="44" spans="1:3" x14ac:dyDescent="0.25">
      <c r="A44" s="14">
        <v>41</v>
      </c>
      <c r="B44" s="14" t="s">
        <v>44</v>
      </c>
      <c r="C44" s="14" t="str" cm="1">
        <f t="array" ref="C44">_xlfn.XLOOKUP(B44,councilvotes!$B$2:$B$51,_xlfn.XLOOKUP(Resultsmap!$C$2,councilvotes!$C$1:$Z$1,councilvotes!$C$2:$Z$51,"Test Fail",0,1))</f>
        <v>No</v>
      </c>
    </row>
    <row r="45" spans="1:3" x14ac:dyDescent="0.25">
      <c r="A45" s="14">
        <v>42</v>
      </c>
      <c r="B45" s="14" t="s">
        <v>45</v>
      </c>
      <c r="C45" s="14" t="str" cm="1">
        <f t="array" ref="C45">_xlfn.XLOOKUP(B45,councilvotes!$B$2:$B$51,_xlfn.XLOOKUP(Resultsmap!$C$2,councilvotes!$C$1:$Z$1,councilvotes!$C$2:$Z$51,"Test Fail",0,1))</f>
        <v>No</v>
      </c>
    </row>
    <row r="46" spans="1:3" x14ac:dyDescent="0.25">
      <c r="A46" s="14">
        <v>43</v>
      </c>
      <c r="B46" s="14" t="s">
        <v>46</v>
      </c>
      <c r="C46" s="14" t="str" cm="1">
        <f t="array" ref="C46">_xlfn.XLOOKUP(B46,councilvotes!$B$2:$B$51,_xlfn.XLOOKUP(Resultsmap!$C$2,councilvotes!$C$1:$Z$1,councilvotes!$C$2:$Z$51,"Test Fail",0,1))</f>
        <v>Yes</v>
      </c>
    </row>
    <row r="47" spans="1:3" x14ac:dyDescent="0.25">
      <c r="A47" s="14">
        <v>44</v>
      </c>
      <c r="B47" s="14" t="s">
        <v>47</v>
      </c>
      <c r="C47" s="14" t="str" cm="1">
        <f t="array" ref="C47">_xlfn.XLOOKUP(B47,councilvotes!$B$2:$B$51,_xlfn.XLOOKUP(Resultsmap!$C$2,councilvotes!$C$1:$Z$1,councilvotes!$C$2:$Z$51,"Test Fail",0,1))</f>
        <v>No</v>
      </c>
    </row>
    <row r="48" spans="1:3" x14ac:dyDescent="0.25">
      <c r="A48" s="14">
        <v>45</v>
      </c>
      <c r="B48" s="14" t="s">
        <v>48</v>
      </c>
      <c r="C48" s="14" t="str" cm="1">
        <f t="array" ref="C48">_xlfn.XLOOKUP(B48,councilvotes!$B$2:$B$51,_xlfn.XLOOKUP(Resultsmap!$C$2,councilvotes!$C$1:$Z$1,councilvotes!$C$2:$Z$51,"Test Fail",0,1))</f>
        <v>No</v>
      </c>
    </row>
    <row r="49" spans="1:3" x14ac:dyDescent="0.25">
      <c r="A49" s="14">
        <v>46</v>
      </c>
      <c r="B49" s="14" t="s">
        <v>49</v>
      </c>
      <c r="C49" s="14" t="str" cm="1">
        <f t="array" ref="C49">_xlfn.XLOOKUP(B49,councilvotes!$B$2:$B$51,_xlfn.XLOOKUP(Resultsmap!$C$2,councilvotes!$C$1:$Z$1,councilvotes!$C$2:$Z$51,"Test Fail",0,1))</f>
        <v>No</v>
      </c>
    </row>
    <row r="50" spans="1:3" x14ac:dyDescent="0.25">
      <c r="A50" s="14">
        <v>47</v>
      </c>
      <c r="B50" s="14" t="s">
        <v>50</v>
      </c>
      <c r="C50" s="14" t="str" cm="1">
        <f t="array" ref="C50">_xlfn.XLOOKUP(B50,councilvotes!$B$2:$B$51,_xlfn.XLOOKUP(Resultsmap!$C$2,councilvotes!$C$1:$Z$1,councilvotes!$C$2:$Z$51,"Test Fail",0,1))</f>
        <v>No</v>
      </c>
    </row>
    <row r="51" spans="1:3" x14ac:dyDescent="0.25">
      <c r="A51" s="14">
        <v>48</v>
      </c>
      <c r="B51" s="14" t="s">
        <v>51</v>
      </c>
      <c r="C51" s="14" t="str" cm="1">
        <f t="array" ref="C51">_xlfn.XLOOKUP(B51,councilvotes!$B$2:$B$51,_xlfn.XLOOKUP(Resultsmap!$C$2,councilvotes!$C$1:$Z$1,councilvotes!$C$2:$Z$51,"Test Fail",0,1))</f>
        <v>Yes</v>
      </c>
    </row>
    <row r="52" spans="1:3" x14ac:dyDescent="0.25">
      <c r="A52" s="14">
        <v>49</v>
      </c>
      <c r="B52" s="14" t="s">
        <v>52</v>
      </c>
      <c r="C52" s="14" t="str" cm="1">
        <f t="array" ref="C52">_xlfn.XLOOKUP(B52,councilvotes!$B$2:$B$51,_xlfn.XLOOKUP(Resultsmap!$C$2,councilvotes!$C$1:$Z$1,councilvotes!$C$2:$Z$51,"Test Fail",0,1))</f>
        <v>Yes</v>
      </c>
    </row>
    <row r="53" spans="1:3" x14ac:dyDescent="0.25">
      <c r="A53" s="14">
        <v>50</v>
      </c>
      <c r="B53" s="14" t="s">
        <v>53</v>
      </c>
      <c r="C53" s="14" t="str" cm="1">
        <f t="array" ref="C53">_xlfn.XLOOKUP(B53,councilvotes!$B$2:$B$51,_xlfn.XLOOKUP(Resultsmap!$C$2,councilvotes!$C$1:$Z$1,councilvotes!$C$2:$Z$51,"Test Fail",0,1))</f>
        <v>No</v>
      </c>
    </row>
  </sheetData>
  <mergeCells count="10">
    <mergeCell ref="S14:S18"/>
    <mergeCell ref="N8:P8"/>
    <mergeCell ref="Q8:R8"/>
    <mergeCell ref="E2:J3"/>
    <mergeCell ref="N5:P5"/>
    <mergeCell ref="Q5:R5"/>
    <mergeCell ref="N6:P6"/>
    <mergeCell ref="Q6:R6"/>
    <mergeCell ref="N7:P7"/>
    <mergeCell ref="Q7:R7"/>
  </mergeCells>
  <conditionalFormatting sqref="E5:G29 O22 P23">
    <cfRule type="expression" dxfId="199" priority="4961">
      <formula>$G5=$N$6</formula>
    </cfRule>
    <cfRule type="expression" dxfId="198" priority="4962">
      <formula>$G5=$N$7</formula>
    </cfRule>
    <cfRule type="expression" dxfId="197" priority="4963">
      <formula>$G5=#REF!</formula>
    </cfRule>
    <cfRule type="expression" dxfId="196" priority="4964">
      <formula>$G5=$N$8</formula>
    </cfRule>
    <cfRule type="expression" dxfId="195" priority="4965">
      <formula>$G5=#REF!</formula>
    </cfRule>
  </conditionalFormatting>
  <conditionalFormatting sqref="H5:J29">
    <cfRule type="expression" dxfId="194" priority="311">
      <formula>$J5=$N$6</formula>
    </cfRule>
    <cfRule type="expression" dxfId="193" priority="312">
      <formula>$J5=$N$7</formula>
    </cfRule>
    <cfRule type="expression" dxfId="192" priority="313">
      <formula>$J5=#REF!</formula>
    </cfRule>
    <cfRule type="expression" dxfId="191" priority="314">
      <formula>$J5=$N$8</formula>
    </cfRule>
    <cfRule type="expression" dxfId="190" priority="315">
      <formula>$J5=#REF!</formula>
    </cfRule>
  </conditionalFormatting>
  <conditionalFormatting sqref="M15 Q19">
    <cfRule type="expression" dxfId="189" priority="41">
      <formula>$J17=$N$6</formula>
    </cfRule>
    <cfRule type="expression" dxfId="188" priority="42">
      <formula>$J17=$N$7</formula>
    </cfRule>
    <cfRule type="expression" dxfId="187" priority="43">
      <formula>$J17=#REF!</formula>
    </cfRule>
    <cfRule type="expression" dxfId="186" priority="44">
      <formula>$J17=$N$8</formula>
    </cfRule>
    <cfRule type="expression" dxfId="185" priority="45">
      <formula>$J17=#REF!</formula>
    </cfRule>
  </conditionalFormatting>
  <conditionalFormatting sqref="M16">
    <cfRule type="expression" dxfId="184" priority="86">
      <formula>$J8=$N$6</formula>
    </cfRule>
    <cfRule type="expression" dxfId="183" priority="87">
      <formula>$J8=$N$7</formula>
    </cfRule>
    <cfRule type="expression" dxfId="182" priority="88">
      <formula>$J8=#REF!</formula>
    </cfRule>
    <cfRule type="expression" dxfId="181" priority="89">
      <formula>$J8=$N$8</formula>
    </cfRule>
    <cfRule type="expression" dxfId="180" priority="90">
      <formula>$J8=#REF!</formula>
    </cfRule>
  </conditionalFormatting>
  <conditionalFormatting sqref="M22">
    <cfRule type="expression" dxfId="179" priority="96">
      <formula>$G17=$N$6</formula>
    </cfRule>
    <cfRule type="expression" dxfId="178" priority="97">
      <formula>$G17=$N$7</formula>
    </cfRule>
    <cfRule type="expression" dxfId="177" priority="98">
      <formula>$G17=#REF!</formula>
    </cfRule>
    <cfRule type="expression" dxfId="176" priority="99">
      <formula>$G17=$N$8</formula>
    </cfRule>
    <cfRule type="expression" dxfId="175" priority="100">
      <formula>$G17=#REF!</formula>
    </cfRule>
  </conditionalFormatting>
  <conditionalFormatting sqref="Q13">
    <cfRule type="expression" dxfId="174" priority="181">
      <formula>$J28=$N$6</formula>
    </cfRule>
    <cfRule type="expression" dxfId="173" priority="182">
      <formula>$J28=$N$7</formula>
    </cfRule>
    <cfRule type="expression" dxfId="172" priority="183">
      <formula>$J28=#REF!</formula>
    </cfRule>
    <cfRule type="expression" dxfId="171" priority="184">
      <formula>$J28=$N$8</formula>
    </cfRule>
    <cfRule type="expression" dxfId="170" priority="185">
      <formula>$J28=#REF!</formula>
    </cfRule>
  </conditionalFormatting>
  <conditionalFormatting sqref="N15:N16">
    <cfRule type="expression" dxfId="169" priority="76">
      <formula>$J9=$N$6</formula>
    </cfRule>
    <cfRule type="expression" dxfId="168" priority="77">
      <formula>$J9=$N$7</formula>
    </cfRule>
    <cfRule type="expression" dxfId="167" priority="78">
      <formula>$J9=#REF!</formula>
    </cfRule>
    <cfRule type="expression" dxfId="166" priority="79">
      <formula>$J9=$N$8</formula>
    </cfRule>
    <cfRule type="expression" dxfId="165" priority="80">
      <formula>$J9=#REF!</formula>
    </cfRule>
  </conditionalFormatting>
  <conditionalFormatting sqref="N17">
    <cfRule type="expression" dxfId="164" priority="121">
      <formula>$J16=$N$6</formula>
    </cfRule>
    <cfRule type="expression" dxfId="163" priority="122">
      <formula>$J16=$N$7</formula>
    </cfRule>
    <cfRule type="expression" dxfId="162" priority="123">
      <formula>$J16=#REF!</formula>
    </cfRule>
    <cfRule type="expression" dxfId="161" priority="124">
      <formula>$J16=$N$8</formula>
    </cfRule>
    <cfRule type="expression" dxfId="160" priority="125">
      <formula>$J16=#REF!</formula>
    </cfRule>
  </conditionalFormatting>
  <conditionalFormatting sqref="N18">
    <cfRule type="expression" dxfId="159" priority="5026">
      <formula>$J15=$N$6</formula>
    </cfRule>
    <cfRule type="expression" dxfId="158" priority="5027">
      <formula>$J15=$N$7</formula>
    </cfRule>
    <cfRule type="expression" dxfId="157" priority="5028">
      <formula>$J15=#REF!</formula>
    </cfRule>
    <cfRule type="expression" dxfId="156" priority="5029">
      <formula>$J15=$N$8</formula>
    </cfRule>
    <cfRule type="expression" dxfId="155" priority="5030">
      <formula>$J15=#REF!</formula>
    </cfRule>
  </conditionalFormatting>
  <conditionalFormatting sqref="N19">
    <cfRule type="expression" dxfId="154" priority="61">
      <formula>$G28=$N$6</formula>
    </cfRule>
    <cfRule type="expression" dxfId="153" priority="62">
      <formula>$G28=$N$7</formula>
    </cfRule>
    <cfRule type="expression" dxfId="152" priority="63">
      <formula>$G28=#REF!</formula>
    </cfRule>
    <cfRule type="expression" dxfId="151" priority="64">
      <formula>$G28=$N$8</formula>
    </cfRule>
    <cfRule type="expression" dxfId="150" priority="65">
      <formula>$G28=#REF!</formula>
    </cfRule>
  </conditionalFormatting>
  <conditionalFormatting sqref="N20">
    <cfRule type="expression" dxfId="149" priority="5056">
      <formula>$G26=$N$6</formula>
    </cfRule>
    <cfRule type="expression" dxfId="148" priority="5057">
      <formula>$G26=$N$7</formula>
    </cfRule>
    <cfRule type="expression" dxfId="147" priority="5058">
      <formula>$G26=#REF!</formula>
    </cfRule>
    <cfRule type="expression" dxfId="146" priority="5059">
      <formula>$G26=$N$8</formula>
    </cfRule>
    <cfRule type="expression" dxfId="145" priority="5060">
      <formula>$G26=#REF!</formula>
    </cfRule>
  </conditionalFormatting>
  <conditionalFormatting sqref="N21">
    <cfRule type="expression" dxfId="144" priority="101">
      <formula>$G18=$N$6</formula>
    </cfRule>
    <cfRule type="expression" dxfId="143" priority="102">
      <formula>$G18=$N$7</formula>
    </cfRule>
    <cfRule type="expression" dxfId="142" priority="103">
      <formula>$G18=#REF!</formula>
    </cfRule>
    <cfRule type="expression" dxfId="141" priority="104">
      <formula>$G18=$N$8</formula>
    </cfRule>
    <cfRule type="expression" dxfId="140" priority="105">
      <formula>$G18=#REF!</formula>
    </cfRule>
  </conditionalFormatting>
  <conditionalFormatting sqref="N22">
    <cfRule type="expression" dxfId="139" priority="131">
      <formula>$G27=$N$6</formula>
    </cfRule>
    <cfRule type="expression" dxfId="138" priority="132">
      <formula>$G27=$N$7</formula>
    </cfRule>
    <cfRule type="expression" dxfId="137" priority="133">
      <formula>$G27=#REF!</formula>
    </cfRule>
    <cfRule type="expression" dxfId="136" priority="134">
      <formula>$G27=$N$8</formula>
    </cfRule>
    <cfRule type="expression" dxfId="135" priority="135">
      <formula>$G27=#REF!</formula>
    </cfRule>
  </conditionalFormatting>
  <conditionalFormatting sqref="O14">
    <cfRule type="expression" dxfId="134" priority="5031">
      <formula>$J18=$N$6</formula>
    </cfRule>
    <cfRule type="expression" dxfId="133" priority="5032">
      <formula>$J18=$N$7</formula>
    </cfRule>
    <cfRule type="expression" dxfId="132" priority="5033">
      <formula>$J18=#REF!</formula>
    </cfRule>
    <cfRule type="expression" dxfId="131" priority="5034">
      <formula>$J18=$N$8</formula>
    </cfRule>
    <cfRule type="expression" dxfId="130" priority="5035">
      <formula>$J18=#REF!</formula>
    </cfRule>
  </conditionalFormatting>
  <conditionalFormatting sqref="O15">
    <cfRule type="expression" dxfId="129" priority="31">
      <formula>$J12=$N$6</formula>
    </cfRule>
    <cfRule type="expression" dxfId="128" priority="32">
      <formula>$J12=$N$7</formula>
    </cfRule>
    <cfRule type="expression" dxfId="127" priority="33">
      <formula>$J12=#REF!</formula>
    </cfRule>
    <cfRule type="expression" dxfId="126" priority="34">
      <formula>$J12=$N$8</formula>
    </cfRule>
    <cfRule type="expression" dxfId="125" priority="35">
      <formula>$J12=#REF!</formula>
    </cfRule>
  </conditionalFormatting>
  <conditionalFormatting sqref="O16">
    <cfRule type="expression" dxfId="124" priority="46">
      <formula>$J14=$N$6</formula>
    </cfRule>
    <cfRule type="expression" dxfId="123" priority="47">
      <formula>$J14=$N$7</formula>
    </cfRule>
    <cfRule type="expression" dxfId="122" priority="48">
      <formula>$J14=#REF!</formula>
    </cfRule>
    <cfRule type="expression" dxfId="121" priority="49">
      <formula>$J14=$N$8</formula>
    </cfRule>
    <cfRule type="expression" dxfId="120" priority="50">
      <formula>$J14=#REF!</formula>
    </cfRule>
  </conditionalFormatting>
  <conditionalFormatting sqref="O17:O19">
    <cfRule type="expression" dxfId="119" priority="56">
      <formula>$J5=$N$6</formula>
    </cfRule>
    <cfRule type="expression" dxfId="118" priority="57">
      <formula>$J5=$N$7</formula>
    </cfRule>
    <cfRule type="expression" dxfId="117" priority="58">
      <formula>$J5=#REF!</formula>
    </cfRule>
    <cfRule type="expression" dxfId="116" priority="59">
      <formula>$J5=$N$8</formula>
    </cfRule>
    <cfRule type="expression" dxfId="115" priority="60">
      <formula>$J5=#REF!</formula>
    </cfRule>
  </conditionalFormatting>
  <conditionalFormatting sqref="O20">
    <cfRule type="expression" dxfId="114" priority="81">
      <formula>$G16=$N$6</formula>
    </cfRule>
    <cfRule type="expression" dxfId="113" priority="82">
      <formula>$G16=$N$7</formula>
    </cfRule>
    <cfRule type="expression" dxfId="112" priority="83">
      <formula>$G16=#REF!</formula>
    </cfRule>
    <cfRule type="expression" dxfId="111" priority="84">
      <formula>$G16=$N$8</formula>
    </cfRule>
    <cfRule type="expression" dxfId="110" priority="85">
      <formula>$G16=#REF!</formula>
    </cfRule>
  </conditionalFormatting>
  <conditionalFormatting sqref="O21">
    <cfRule type="expression" dxfId="109" priority="26">
      <formula>$G19=$N$6</formula>
    </cfRule>
    <cfRule type="expression" dxfId="108" priority="27">
      <formula>$G19=$N$7</formula>
    </cfRule>
    <cfRule type="expression" dxfId="107" priority="28">
      <formula>$G19=#REF!</formula>
    </cfRule>
    <cfRule type="expression" dxfId="106" priority="29">
      <formula>$G19=$N$8</formula>
    </cfRule>
    <cfRule type="expression" dxfId="105" priority="30">
      <formula>$G19=#REF!</formula>
    </cfRule>
  </conditionalFormatting>
  <conditionalFormatting sqref="P15">
    <cfRule type="expression" dxfId="104" priority="361">
      <formula>$J26=$N$6</formula>
    </cfRule>
    <cfRule type="expression" dxfId="103" priority="362">
      <formula>$J26=$N$7</formula>
    </cfRule>
    <cfRule type="expression" dxfId="102" priority="363">
      <formula>$J26=#REF!</formula>
    </cfRule>
    <cfRule type="expression" dxfId="101" priority="364">
      <formula>$J26=$N$8</formula>
    </cfRule>
    <cfRule type="expression" dxfId="100" priority="365">
      <formula>$J26=#REF!</formula>
    </cfRule>
  </conditionalFormatting>
  <conditionalFormatting sqref="P14 Q17">
    <cfRule type="expression" dxfId="99" priority="126">
      <formula>$J19=$N$6</formula>
    </cfRule>
    <cfRule type="expression" dxfId="98" priority="127">
      <formula>$J19=$N$7</formula>
    </cfRule>
    <cfRule type="expression" dxfId="97" priority="128">
      <formula>$J19=#REF!</formula>
    </cfRule>
    <cfRule type="expression" dxfId="96" priority="129">
      <formula>$J19=$N$8</formula>
    </cfRule>
    <cfRule type="expression" dxfId="95" priority="130">
      <formula>$J19=#REF!</formula>
    </cfRule>
  </conditionalFormatting>
  <conditionalFormatting sqref="P16">
    <cfRule type="expression" dxfId="94" priority="151">
      <formula>$J11=$N$6</formula>
    </cfRule>
    <cfRule type="expression" dxfId="93" priority="152">
      <formula>$J11=$N$7</formula>
    </cfRule>
    <cfRule type="expression" dxfId="92" priority="153">
      <formula>$J11=#REF!</formula>
    </cfRule>
    <cfRule type="expression" dxfId="91" priority="154">
      <formula>$J11=$N$8</formula>
    </cfRule>
    <cfRule type="expression" dxfId="90" priority="155">
      <formula>$J11=#REF!</formula>
    </cfRule>
  </conditionalFormatting>
  <conditionalFormatting sqref="P17 Q18">
    <cfRule type="expression" dxfId="89" priority="186">
      <formula>$G5=$N$6</formula>
    </cfRule>
    <cfRule type="expression" dxfId="88" priority="187">
      <formula>$G5=$N$7</formula>
    </cfRule>
    <cfRule type="expression" dxfId="87" priority="188">
      <formula>$G5=#REF!</formula>
    </cfRule>
    <cfRule type="expression" dxfId="86" priority="189">
      <formula>$G5=$N$8</formula>
    </cfRule>
    <cfRule type="expression" dxfId="85" priority="190">
      <formula>$G5=#REF!</formula>
    </cfRule>
  </conditionalFormatting>
  <conditionalFormatting sqref="P18">
    <cfRule type="expression" dxfId="84" priority="21">
      <formula>$J13=$N$6</formula>
    </cfRule>
    <cfRule type="expression" dxfId="83" priority="22">
      <formula>$J13=$N$7</formula>
    </cfRule>
    <cfRule type="expression" dxfId="82" priority="23">
      <formula>$J13=#REF!</formula>
    </cfRule>
    <cfRule type="expression" dxfId="81" priority="24">
      <formula>$J13=$N$8</formula>
    </cfRule>
    <cfRule type="expression" dxfId="80" priority="25">
      <formula>$J13=#REF!</formula>
    </cfRule>
  </conditionalFormatting>
  <conditionalFormatting sqref="P19">
    <cfRule type="expression" dxfId="79" priority="141">
      <formula>$G29=$N$6</formula>
    </cfRule>
    <cfRule type="expression" dxfId="78" priority="142">
      <formula>$G29=$N$7</formula>
    </cfRule>
    <cfRule type="expression" dxfId="77" priority="143">
      <formula>$G29=#REF!</formula>
    </cfRule>
    <cfRule type="expression" dxfId="76" priority="144">
      <formula>$G29=$N$8</formula>
    </cfRule>
    <cfRule type="expression" dxfId="75" priority="145">
      <formula>$G29=#REF!</formula>
    </cfRule>
  </conditionalFormatting>
  <conditionalFormatting sqref="P20">
    <cfRule type="expression" dxfId="74" priority="36">
      <formula>$G15=$N$6</formula>
    </cfRule>
    <cfRule type="expression" dxfId="73" priority="37">
      <formula>$G15=$N$7</formula>
    </cfRule>
    <cfRule type="expression" dxfId="72" priority="38">
      <formula>$G15=#REF!</formula>
    </cfRule>
    <cfRule type="expression" dxfId="71" priority="39">
      <formula>$G15=$N$8</formula>
    </cfRule>
    <cfRule type="expression" dxfId="70" priority="40">
      <formula>$G15=#REF!</formula>
    </cfRule>
  </conditionalFormatting>
  <conditionalFormatting sqref="P21:P22">
    <cfRule type="expression" dxfId="69" priority="301">
      <formula>$G20=$N$6</formula>
    </cfRule>
    <cfRule type="expression" dxfId="68" priority="302">
      <formula>$G20=$N$7</formula>
    </cfRule>
    <cfRule type="expression" dxfId="67" priority="303">
      <formula>$G20=#REF!</formula>
    </cfRule>
    <cfRule type="expression" dxfId="66" priority="304">
      <formula>$G20=$N$8</formula>
    </cfRule>
    <cfRule type="expression" dxfId="65" priority="305">
      <formula>$G20=#REF!</formula>
    </cfRule>
  </conditionalFormatting>
  <conditionalFormatting sqref="Q15 N14">
    <cfRule type="expression" dxfId="64" priority="71">
      <formula>$J24=$N$6</formula>
    </cfRule>
    <cfRule type="expression" dxfId="63" priority="72">
      <formula>$J24=$N$7</formula>
    </cfRule>
    <cfRule type="expression" dxfId="62" priority="73">
      <formula>$J24=#REF!</formula>
    </cfRule>
    <cfRule type="expression" dxfId="61" priority="74">
      <formula>$J24=$N$8</formula>
    </cfRule>
    <cfRule type="expression" dxfId="60" priority="75">
      <formula>$J24=#REF!</formula>
    </cfRule>
  </conditionalFormatting>
  <conditionalFormatting sqref="Q20">
    <cfRule type="expression" dxfId="59" priority="6">
      <formula>$G7=$N$6</formula>
    </cfRule>
    <cfRule type="expression" dxfId="58" priority="7">
      <formula>$G7=$N$7</formula>
    </cfRule>
    <cfRule type="expression" dxfId="57" priority="8">
      <formula>$G7=#REF!</formula>
    </cfRule>
    <cfRule type="expression" dxfId="56" priority="9">
      <formula>$G7=$N$8</formula>
    </cfRule>
    <cfRule type="expression" dxfId="55" priority="10">
      <formula>$G7=#REF!</formula>
    </cfRule>
  </conditionalFormatting>
  <conditionalFormatting sqref="Q21">
    <cfRule type="expression" dxfId="54" priority="106">
      <formula>$G24=$N$6</formula>
    </cfRule>
    <cfRule type="expression" dxfId="53" priority="107">
      <formula>$G24=$N$7</formula>
    </cfRule>
    <cfRule type="expression" dxfId="52" priority="108">
      <formula>$G24=#REF!</formula>
    </cfRule>
    <cfRule type="expression" dxfId="51" priority="109">
      <formula>$G24=$N$8</formula>
    </cfRule>
    <cfRule type="expression" dxfId="50" priority="110">
      <formula>$G24=#REF!</formula>
    </cfRule>
  </conditionalFormatting>
  <conditionalFormatting sqref="Q22">
    <cfRule type="expression" dxfId="49" priority="5076">
      <formula>$G10=$N$6</formula>
    </cfRule>
    <cfRule type="expression" dxfId="48" priority="5077">
      <formula>$G10=$N$7</formula>
    </cfRule>
    <cfRule type="expression" dxfId="47" priority="5078">
      <formula>$G10=#REF!</formula>
    </cfRule>
    <cfRule type="expression" dxfId="46" priority="5079">
      <formula>$G10=$N$8</formula>
    </cfRule>
    <cfRule type="expression" dxfId="45" priority="5080">
      <formula>$G10=#REF!</formula>
    </cfRule>
  </conditionalFormatting>
  <conditionalFormatting sqref="Q23">
    <cfRule type="expression" dxfId="44" priority="136">
      <formula>$G25=$N$6</formula>
    </cfRule>
    <cfRule type="expression" dxfId="43" priority="137">
      <formula>$G25=$N$7</formula>
    </cfRule>
    <cfRule type="expression" dxfId="42" priority="138">
      <formula>$G25=#REF!</formula>
    </cfRule>
    <cfRule type="expression" dxfId="41" priority="139">
      <formula>$G25=$N$8</formula>
    </cfRule>
    <cfRule type="expression" dxfId="40" priority="140">
      <formula>$G25=#REF!</formula>
    </cfRule>
  </conditionalFormatting>
  <conditionalFormatting sqref="R20:R21">
    <cfRule type="expression" dxfId="39" priority="1">
      <formula>$G8=$N$6</formula>
    </cfRule>
    <cfRule type="expression" dxfId="38" priority="2">
      <formula>$G8=$N$7</formula>
    </cfRule>
    <cfRule type="expression" dxfId="37" priority="3">
      <formula>$G8=#REF!</formula>
    </cfRule>
    <cfRule type="expression" dxfId="36" priority="4">
      <formula>$G8=$N$8</formula>
    </cfRule>
    <cfRule type="expression" dxfId="35" priority="5">
      <formula>$G8=#REF!</formula>
    </cfRule>
  </conditionalFormatting>
  <conditionalFormatting sqref="R22:R23">
    <cfRule type="expression" dxfId="34" priority="11">
      <formula>$G12=$N$6</formula>
    </cfRule>
    <cfRule type="expression" dxfId="33" priority="12">
      <formula>$G12=$N$7</formula>
    </cfRule>
    <cfRule type="expression" dxfId="32" priority="13">
      <formula>$G12=#REF!</formula>
    </cfRule>
    <cfRule type="expression" dxfId="31" priority="14">
      <formula>$G12=$N$8</formula>
    </cfRule>
    <cfRule type="expression" dxfId="30" priority="15">
      <formula>$G12=#REF!</formula>
    </cfRule>
  </conditionalFormatting>
  <conditionalFormatting sqref="S22">
    <cfRule type="expression" dxfId="29" priority="16">
      <formula>$G11=$N$6</formula>
    </cfRule>
    <cfRule type="expression" dxfId="28" priority="17">
      <formula>$G11=$N$7</formula>
    </cfRule>
    <cfRule type="expression" dxfId="27" priority="18">
      <formula>$G11=#REF!</formula>
    </cfRule>
    <cfRule type="expression" dxfId="26" priority="19">
      <formula>$G11=$N$8</formula>
    </cfRule>
    <cfRule type="expression" dxfId="25" priority="20">
      <formula>$G11=#REF!</formula>
    </cfRule>
  </conditionalFormatting>
  <conditionalFormatting sqref="S23">
    <cfRule type="expression" dxfId="24" priority="91">
      <formula>$G14=$N$6</formula>
    </cfRule>
    <cfRule type="expression" dxfId="23" priority="92">
      <formula>$G14=$N$7</formula>
    </cfRule>
    <cfRule type="expression" dxfId="22" priority="93">
      <formula>$G14=#REF!</formula>
    </cfRule>
    <cfRule type="expression" dxfId="21" priority="94">
      <formula>$G14=$N$8</formula>
    </cfRule>
    <cfRule type="expression" dxfId="20" priority="95">
      <formula>$G14=#REF!</formula>
    </cfRule>
  </conditionalFormatting>
  <conditionalFormatting sqref="P13">
    <cfRule type="expression" dxfId="19" priority="5316">
      <formula>$J29=$N$6</formula>
    </cfRule>
    <cfRule type="expression" dxfId="18" priority="5317">
      <formula>$J29=$N$7</formula>
    </cfRule>
    <cfRule type="expression" dxfId="17" priority="5318">
      <formula>$J29=#REF!</formula>
    </cfRule>
    <cfRule type="expression" dxfId="16" priority="5319">
      <formula>$J29=$N$8</formula>
    </cfRule>
    <cfRule type="expression" dxfId="15" priority="5320">
      <formula>$J29=#REF!</formula>
    </cfRule>
  </conditionalFormatting>
  <conditionalFormatting sqref="Q14">
    <cfRule type="expression" dxfId="14" priority="5426">
      <formula>$J27=$N$6</formula>
    </cfRule>
    <cfRule type="expression" dxfId="13" priority="5427">
      <formula>$J27=$N$7</formula>
    </cfRule>
    <cfRule type="expression" dxfId="12" priority="5428">
      <formula>$J27=#REF!</formula>
    </cfRule>
    <cfRule type="expression" dxfId="11" priority="5429">
      <formula>$J27=$N$8</formula>
    </cfRule>
    <cfRule type="expression" dxfId="10" priority="5430">
      <formula>$J27=#REF!</formula>
    </cfRule>
  </conditionalFormatting>
  <conditionalFormatting sqref="M14">
    <cfRule type="expression" dxfId="9" priority="5521">
      <formula>$J20=$N$6</formula>
    </cfRule>
    <cfRule type="expression" dxfId="8" priority="5522">
      <formula>$J20=$N$7</formula>
    </cfRule>
    <cfRule type="expression" dxfId="7" priority="5523">
      <formula>$J20=#REF!</formula>
    </cfRule>
    <cfRule type="expression" dxfId="6" priority="5524">
      <formula>$J20=$N$8</formula>
    </cfRule>
    <cfRule type="expression" dxfId="5" priority="5525">
      <formula>$J20=#REF!</formula>
    </cfRule>
  </conditionalFormatting>
  <conditionalFormatting sqref="Q16">
    <cfRule type="expression" dxfId="4" priority="5531">
      <formula>$J23=$N$6</formula>
    </cfRule>
    <cfRule type="expression" dxfId="3" priority="5532">
      <formula>$J23=$N$7</formula>
    </cfRule>
    <cfRule type="expression" dxfId="2" priority="5533">
      <formula>$J23=#REF!</formula>
    </cfRule>
    <cfRule type="expression" dxfId="1" priority="5534">
      <formula>$J23=$N$8</formula>
    </cfRule>
    <cfRule type="expression" dxfId="0" priority="5535">
      <formula>$J23=#REF!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councilvotes</vt:lpstr>
      <vt:lpstr>Projection</vt:lpstr>
      <vt:lpstr>Results</vt:lpstr>
      <vt:lpstr>Projectiontan</vt:lpstr>
      <vt:lpstr>resultstan</vt:lpstr>
      <vt:lpstr>Projectionmap</vt:lpstr>
      <vt:lpstr>Resultsmap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Cannon, Alex R</dc:creator>
  <cp:lastModifiedBy>Cannon, Alex R</cp:lastModifiedBy>
  <dcterms:created xsi:type="dcterms:W3CDTF">2024-10-23T23:07:08Z</dcterms:created>
  <dcterms:modified xsi:type="dcterms:W3CDTF">2024-10-30T20:49:38Z</dcterms:modified>
</cp:coreProperties>
</file>