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\2_Modulsan\QUALITY\3_FORMLAR\"/>
    </mc:Choice>
  </mc:AlternateContent>
  <xr:revisionPtr revIDLastSave="0" documentId="8_{CE6EDB34-A995-4C12-9D4A-C802E722CC33}" xr6:coauthVersionLast="47" xr6:coauthVersionMax="47" xr10:uidLastSave="{00000000-0000-0000-0000-000000000000}"/>
  <bookViews>
    <workbookView xWindow="-108" yWindow="-108" windowWidth="23256" windowHeight="12456" xr2:uid="{E952CD8C-1849-4E46-8B43-0F935D84441C}"/>
  </bookViews>
  <sheets>
    <sheet name="Sayf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D55" i="1"/>
  <c r="K54" i="1"/>
  <c r="I54" i="1"/>
  <c r="D54" i="1"/>
  <c r="K53" i="1"/>
  <c r="I53" i="1"/>
  <c r="D53" i="1"/>
  <c r="I52" i="1"/>
  <c r="D52" i="1"/>
  <c r="I51" i="1"/>
  <c r="D51" i="1"/>
  <c r="L50" i="1"/>
  <c r="L54" i="1" s="1"/>
  <c r="K50" i="1"/>
  <c r="L53" i="1" s="1"/>
  <c r="I50" i="1"/>
  <c r="D50" i="1"/>
  <c r="I49" i="1"/>
  <c r="D49" i="1"/>
  <c r="I48" i="1"/>
  <c r="D48" i="1"/>
  <c r="I47" i="1"/>
  <c r="D47" i="1"/>
  <c r="K46" i="1"/>
  <c r="I46" i="1"/>
  <c r="D46" i="1"/>
  <c r="K45" i="1"/>
  <c r="I45" i="1"/>
  <c r="D45" i="1"/>
  <c r="I44" i="1"/>
  <c r="D44" i="1"/>
  <c r="I43" i="1"/>
  <c r="D43" i="1"/>
  <c r="L42" i="1"/>
  <c r="L46" i="1" s="1"/>
  <c r="K42" i="1"/>
  <c r="L45" i="1" s="1"/>
  <c r="I42" i="1"/>
  <c r="D42" i="1"/>
  <c r="I41" i="1"/>
  <c r="D41" i="1"/>
  <c r="I40" i="1"/>
  <c r="D40" i="1"/>
  <c r="I39" i="1"/>
  <c r="D39" i="1"/>
  <c r="K38" i="1"/>
  <c r="I38" i="1"/>
  <c r="D38" i="1"/>
  <c r="K37" i="1"/>
  <c r="I37" i="1"/>
  <c r="D37" i="1"/>
  <c r="K36" i="1"/>
  <c r="I36" i="1"/>
  <c r="D36" i="1"/>
  <c r="I35" i="1"/>
  <c r="D35" i="1"/>
  <c r="L34" i="1"/>
  <c r="I34" i="1"/>
  <c r="D34" i="1"/>
  <c r="I33" i="1"/>
  <c r="D33" i="1"/>
  <c r="I32" i="1"/>
  <c r="D32" i="1"/>
  <c r="I31" i="1"/>
  <c r="D31" i="1"/>
  <c r="K30" i="1"/>
  <c r="I30" i="1"/>
  <c r="D30" i="1"/>
  <c r="K29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L26" i="1" s="1"/>
  <c r="L20" i="1" l="1"/>
  <c r="K34" i="1"/>
  <c r="K26" i="1"/>
  <c r="M34" i="1"/>
  <c r="L38" i="1" s="1"/>
  <c r="L29" i="1" l="1"/>
  <c r="M26" i="1"/>
  <c r="L36" i="1"/>
  <c r="L37" i="1"/>
  <c r="L30" i="1"/>
</calcChain>
</file>

<file path=xl/sharedStrings.xml><?xml version="1.0" encoding="utf-8"?>
<sst xmlns="http://schemas.openxmlformats.org/spreadsheetml/2006/main" count="39" uniqueCount="34">
  <si>
    <t>KONTROL
RAPORU</t>
  </si>
  <si>
    <r>
      <rPr>
        <b/>
        <sz val="20"/>
        <rFont val="Arial Tur"/>
        <charset val="162"/>
      </rPr>
      <t>B</t>
    </r>
    <r>
      <rPr>
        <sz val="10"/>
        <rFont val="Arial Tur"/>
        <charset val="162"/>
      </rPr>
      <t xml:space="preserve">
</t>
    </r>
    <r>
      <rPr>
        <sz val="8"/>
        <rFont val="Arial Tur"/>
        <charset val="162"/>
      </rPr>
      <t>format</t>
    </r>
  </si>
  <si>
    <t>Kalite Departmanı</t>
  </si>
  <si>
    <t>Sıra</t>
  </si>
  <si>
    <t>GEÇER</t>
  </si>
  <si>
    <t>GEÇMEZ</t>
  </si>
  <si>
    <t>←</t>
  </si>
  <si>
    <t>"OK" yada "NOK" olarak veri giriniz</t>
  </si>
  <si>
    <t xml:space="preserve"> PARÇA ADI</t>
  </si>
  <si>
    <t xml:space="preserve"> PARÇA KODU</t>
  </si>
  <si>
    <t xml:space="preserve"> KONTROL KRİTERİ</t>
  </si>
  <si>
    <t xml:space="preserve"> KONTROL </t>
  </si>
  <si>
    <t xml:space="preserve"> EKİPMANI</t>
  </si>
  <si>
    <t xml:space="preserve"> FİRMA ADI</t>
  </si>
  <si>
    <t xml:space="preserve"> MAKİNE NO</t>
  </si>
  <si>
    <t xml:space="preserve"> TARİH</t>
  </si>
  <si>
    <t xml:space="preserve"> KONTROL EDEN</t>
  </si>
  <si>
    <t xml:space="preserve"> ONAY</t>
  </si>
  <si>
    <t xml:space="preserve"> AÇIKLAMA</t>
  </si>
  <si>
    <t xml:space="preserve"> SONUÇ</t>
  </si>
  <si>
    <t>İSTATİSTİKSEL SONUÇLAR</t>
  </si>
  <si>
    <t>KABÜL / RED PARÇA DURUMU</t>
  </si>
  <si>
    <t>KABÜL Adedi</t>
  </si>
  <si>
    <t>RED Adedi</t>
  </si>
  <si>
    <t>PARTİ Adedi</t>
  </si>
  <si>
    <t>GEÇER-GEÇMEZ HATALI DURUMU</t>
  </si>
  <si>
    <t>Geçer Hatalı</t>
  </si>
  <si>
    <t>Geçmez Hatalı</t>
  </si>
  <si>
    <t>Geçer+Geçmez Hatalı</t>
  </si>
  <si>
    <t>GEÇER TARAF KONTROL SONUÇLARI</t>
  </si>
  <si>
    <t>OK</t>
  </si>
  <si>
    <t>NOT-OK</t>
  </si>
  <si>
    <t>GEÇMEZ TARAF KONTROL SONUÇLARI</t>
  </si>
  <si>
    <t>FRM_109/Y.T.:12.11.2022/Rev.0/0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</si>
</sst>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"/>
  </numFmts>
  <fonts count="2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0"/>
      <name val="Arial Tur"/>
      <charset val="162"/>
    </font>
    <font>
      <sz val="7"/>
      <name val="Arial Tur"/>
      <charset val="162"/>
    </font>
    <font>
      <b/>
      <sz val="20"/>
      <name val="Arial Tur"/>
      <charset val="162"/>
    </font>
    <font>
      <sz val="8"/>
      <name val="Arial Tur"/>
      <charset val="162"/>
    </font>
    <font>
      <sz val="16"/>
      <color theme="1"/>
      <name val="Calibri"/>
      <family val="2"/>
      <charset val="162"/>
      <scheme val="minor"/>
    </font>
    <font>
      <sz val="6"/>
      <name val="Arial Tur"/>
      <charset val="162"/>
    </font>
    <font>
      <b/>
      <sz val="7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color theme="0"/>
      <name val="Arial Tur"/>
      <family val="2"/>
      <charset val="162"/>
    </font>
    <font>
      <b/>
      <sz val="6"/>
      <name val="Arial Tur"/>
      <family val="2"/>
      <charset val="162"/>
    </font>
    <font>
      <sz val="10"/>
      <name val="Calibri"/>
      <family val="2"/>
      <charset val="162"/>
    </font>
    <font>
      <i/>
      <sz val="7"/>
      <name val="Arial Tur"/>
      <charset val="162"/>
    </font>
    <font>
      <sz val="8"/>
      <name val="Arial Tur"/>
      <family val="2"/>
      <charset val="162"/>
    </font>
    <font>
      <sz val="7"/>
      <name val="Arial Tur"/>
      <family val="2"/>
      <charset val="162"/>
    </font>
    <font>
      <b/>
      <sz val="15"/>
      <name val="Arial Tur"/>
      <charset val="162"/>
    </font>
    <font>
      <sz val="9"/>
      <name val="Arial Tur"/>
      <charset val="162"/>
    </font>
    <font>
      <b/>
      <sz val="9"/>
      <name val="Arial Tur"/>
      <charset val="162"/>
    </font>
    <font>
      <b/>
      <sz val="8"/>
      <name val="Arial Tur"/>
      <charset val="162"/>
    </font>
    <font>
      <sz val="7"/>
      <name val="Arial Narrow"/>
      <family val="2"/>
      <charset val="162"/>
    </font>
    <font>
      <sz val="6"/>
      <name val="Arial Narrow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2" fillId="0" borderId="0" xfId="0" applyFont="1"/>
    <xf numFmtId="0" fontId="3" fillId="0" borderId="0" xfId="2" applyAlignment="1">
      <alignment vertical="center" wrapText="1"/>
    </xf>
    <xf numFmtId="0" fontId="4" fillId="0" borderId="1" xfId="2" applyFont="1" applyBorder="1" applyAlignment="1">
      <alignment horizontal="center" vertical="center" wrapText="1"/>
    </xf>
    <xf numFmtId="0" fontId="3" fillId="0" borderId="1" xfId="2" applyBorder="1" applyAlignment="1">
      <alignment horizontal="center" vertical="center" wrapText="1"/>
    </xf>
    <xf numFmtId="0" fontId="7" fillId="0" borderId="0" xfId="0" applyFont="1"/>
    <xf numFmtId="0" fontId="4" fillId="0" borderId="2" xfId="2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2" borderId="4" xfId="2" applyFont="1" applyFill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3" fillId="0" borderId="0" xfId="2" applyAlignment="1">
      <alignment vertical="center"/>
    </xf>
    <xf numFmtId="0" fontId="12" fillId="0" borderId="0" xfId="2" applyFont="1" applyAlignment="1">
      <alignment horizontal="center" vertical="center" wrapText="1"/>
    </xf>
    <xf numFmtId="164" fontId="15" fillId="3" borderId="4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4" xfId="2" applyNumberFormat="1" applyBorder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6" fillId="0" borderId="5" xfId="2" applyFont="1" applyBorder="1" applyAlignment="1">
      <alignment horizontal="left" vertical="center" wrapText="1"/>
    </xf>
    <xf numFmtId="0" fontId="15" fillId="4" borderId="3" xfId="2" applyFont="1" applyFill="1" applyBorder="1" applyAlignment="1" applyProtection="1">
      <alignment horizontal="left" vertical="center" wrapText="1"/>
      <protection locked="0"/>
    </xf>
    <xf numFmtId="0" fontId="15" fillId="4" borderId="6" xfId="2" applyFont="1" applyFill="1" applyBorder="1" applyAlignment="1" applyProtection="1">
      <alignment horizontal="left" vertical="center" wrapText="1"/>
      <protection locked="0"/>
    </xf>
    <xf numFmtId="4" fontId="16" fillId="0" borderId="7" xfId="2" applyNumberFormat="1" applyFont="1" applyBorder="1" applyAlignment="1">
      <alignment horizontal="left" vertical="center" wrapText="1"/>
    </xf>
    <xf numFmtId="4" fontId="16" fillId="0" borderId="8" xfId="2" applyNumberFormat="1" applyFont="1" applyBorder="1" applyAlignment="1">
      <alignment horizontal="left" wrapText="1"/>
    </xf>
    <xf numFmtId="0" fontId="16" fillId="0" borderId="9" xfId="2" applyFont="1" applyBorder="1" applyAlignment="1">
      <alignment horizontal="left" vertical="top" wrapText="1"/>
    </xf>
    <xf numFmtId="0" fontId="15" fillId="4" borderId="10" xfId="2" applyFont="1" applyFill="1" applyBorder="1" applyAlignment="1" applyProtection="1">
      <alignment horizontal="left" vertical="center" wrapText="1"/>
      <protection locked="0"/>
    </xf>
    <xf numFmtId="0" fontId="15" fillId="4" borderId="11" xfId="2" applyFont="1" applyFill="1" applyBorder="1" applyAlignment="1" applyProtection="1">
      <alignment horizontal="left" vertical="center" wrapText="1"/>
      <protection locked="0"/>
    </xf>
    <xf numFmtId="14" fontId="15" fillId="4" borderId="3" xfId="2" applyNumberFormat="1" applyFont="1" applyFill="1" applyBorder="1" applyAlignment="1" applyProtection="1">
      <alignment horizontal="left" vertical="center" wrapText="1"/>
      <protection locked="0"/>
    </xf>
    <xf numFmtId="0" fontId="16" fillId="0" borderId="7" xfId="2" applyFont="1" applyBorder="1" applyAlignment="1">
      <alignment horizontal="left" vertical="center" wrapText="1"/>
    </xf>
    <xf numFmtId="0" fontId="15" fillId="4" borderId="12" xfId="2" applyFont="1" applyFill="1" applyBorder="1" applyAlignment="1" applyProtection="1">
      <alignment horizontal="left" vertical="center" wrapText="1"/>
      <protection locked="0"/>
    </xf>
    <xf numFmtId="0" fontId="15" fillId="4" borderId="13" xfId="2" applyFont="1" applyFill="1" applyBorder="1" applyAlignment="1" applyProtection="1">
      <alignment horizontal="left" vertical="center" wrapText="1"/>
      <protection locked="0"/>
    </xf>
    <xf numFmtId="0" fontId="15" fillId="5" borderId="3" xfId="2" applyFont="1" applyFill="1" applyBorder="1" applyAlignment="1" applyProtection="1">
      <alignment horizontal="left" vertical="top" wrapText="1"/>
      <protection locked="0"/>
    </xf>
    <xf numFmtId="0" fontId="15" fillId="5" borderId="6" xfId="2" applyFont="1" applyFill="1" applyBorder="1" applyAlignment="1" applyProtection="1">
      <alignment horizontal="left" vertical="top" wrapText="1"/>
      <protection locked="0"/>
    </xf>
    <xf numFmtId="0" fontId="16" fillId="0" borderId="8" xfId="2" applyFont="1" applyBorder="1" applyAlignment="1">
      <alignment horizontal="left" vertical="center" wrapText="1"/>
    </xf>
    <xf numFmtId="0" fontId="15" fillId="5" borderId="0" xfId="2" applyFont="1" applyFill="1" applyAlignment="1" applyProtection="1">
      <alignment horizontal="left" vertical="top" wrapText="1"/>
      <protection locked="0"/>
    </xf>
    <xf numFmtId="0" fontId="15" fillId="5" borderId="14" xfId="2" applyFont="1" applyFill="1" applyBorder="1" applyAlignment="1" applyProtection="1">
      <alignment horizontal="left" vertical="top" wrapText="1"/>
      <protection locked="0"/>
    </xf>
    <xf numFmtId="0" fontId="3" fillId="0" borderId="9" xfId="2" applyBorder="1" applyAlignment="1">
      <alignment vertical="center" wrapText="1"/>
    </xf>
    <xf numFmtId="0" fontId="15" fillId="5" borderId="15" xfId="2" applyFont="1" applyFill="1" applyBorder="1" applyAlignment="1" applyProtection="1">
      <alignment horizontal="left" vertical="top" wrapText="1"/>
      <protection locked="0"/>
    </xf>
    <xf numFmtId="0" fontId="15" fillId="5" borderId="16" xfId="2" applyFont="1" applyFill="1" applyBorder="1" applyAlignment="1" applyProtection="1">
      <alignment horizontal="left" vertical="top" wrapText="1"/>
      <protection locked="0"/>
    </xf>
    <xf numFmtId="0" fontId="4" fillId="0" borderId="5" xfId="2" applyFont="1" applyBorder="1" applyAlignment="1">
      <alignment horizontal="left" vertical="center" wrapText="1"/>
    </xf>
    <xf numFmtId="165" fontId="17" fillId="0" borderId="3" xfId="2" applyNumberFormat="1" applyFont="1" applyBorder="1" applyAlignment="1">
      <alignment horizontal="center" vertical="center" wrapText="1"/>
    </xf>
    <xf numFmtId="165" fontId="17" fillId="0" borderId="6" xfId="2" applyNumberFormat="1" applyFont="1" applyBorder="1" applyAlignment="1">
      <alignment horizontal="center" vertical="center" wrapText="1"/>
    </xf>
    <xf numFmtId="0" fontId="4" fillId="0" borderId="9" xfId="2" applyFont="1" applyBorder="1" applyAlignment="1">
      <alignment horizontal="left" vertical="center" wrapText="1"/>
    </xf>
    <xf numFmtId="165" fontId="17" fillId="0" borderId="15" xfId="2" applyNumberFormat="1" applyFont="1" applyBorder="1" applyAlignment="1">
      <alignment horizontal="center" vertical="center" wrapText="1"/>
    </xf>
    <xf numFmtId="165" fontId="17" fillId="0" borderId="16" xfId="2" applyNumberFormat="1" applyFont="1" applyBorder="1" applyAlignment="1">
      <alignment horizontal="center" vertical="center" wrapText="1"/>
    </xf>
    <xf numFmtId="0" fontId="18" fillId="0" borderId="7" xfId="2" applyFont="1" applyBorder="1" applyAlignment="1">
      <alignment horizontal="centerContinuous" vertical="center"/>
    </xf>
    <xf numFmtId="0" fontId="19" fillId="0" borderId="12" xfId="2" applyFont="1" applyBorder="1" applyAlignment="1">
      <alignment horizontal="centerContinuous" vertical="center"/>
    </xf>
    <xf numFmtId="0" fontId="3" fillId="0" borderId="13" xfId="2" applyBorder="1" applyAlignment="1">
      <alignment horizontal="centerContinuous" vertical="center"/>
    </xf>
    <xf numFmtId="0" fontId="20" fillId="0" borderId="7" xfId="2" applyFont="1" applyBorder="1" applyAlignment="1">
      <alignment horizontal="centerContinuous" vertical="center"/>
    </xf>
    <xf numFmtId="0" fontId="20" fillId="0" borderId="12" xfId="2" applyFont="1" applyBorder="1" applyAlignment="1">
      <alignment horizontal="centerContinuous" vertical="center"/>
    </xf>
    <xf numFmtId="0" fontId="6" fillId="0" borderId="13" xfId="2" applyFont="1" applyBorder="1" applyAlignment="1">
      <alignment horizontal="centerContinuous" vertical="center"/>
    </xf>
    <xf numFmtId="0" fontId="4" fillId="0" borderId="1" xfId="2" applyFont="1" applyBorder="1" applyAlignment="1">
      <alignment horizontal="center" vertical="center" wrapText="1"/>
    </xf>
    <xf numFmtId="1" fontId="6" fillId="0" borderId="2" xfId="2" applyNumberFormat="1" applyFont="1" applyBorder="1" applyAlignment="1">
      <alignment horizontal="center" vertical="center" wrapText="1"/>
    </xf>
    <xf numFmtId="1" fontId="6" fillId="0" borderId="2" xfId="1" applyNumberFormat="1" applyFont="1" applyFill="1" applyBorder="1" applyAlignment="1" applyProtection="1">
      <alignment horizontal="center" vertical="center" wrapText="1"/>
    </xf>
    <xf numFmtId="0" fontId="3" fillId="0" borderId="5" xfId="2" applyBorder="1" applyAlignment="1">
      <alignment vertical="center" wrapText="1"/>
    </xf>
    <xf numFmtId="0" fontId="3" fillId="0" borderId="3" xfId="2" applyBorder="1" applyAlignment="1">
      <alignment vertical="center" wrapText="1"/>
    </xf>
    <xf numFmtId="0" fontId="3" fillId="0" borderId="6" xfId="2" applyBorder="1" applyAlignment="1">
      <alignment vertical="center" wrapText="1"/>
    </xf>
    <xf numFmtId="0" fontId="3" fillId="0" borderId="8" xfId="2" applyBorder="1" applyAlignment="1">
      <alignment vertical="center" wrapText="1"/>
    </xf>
    <xf numFmtId="0" fontId="3" fillId="0" borderId="14" xfId="2" applyBorder="1" applyAlignment="1">
      <alignment vertical="center" wrapText="1"/>
    </xf>
    <xf numFmtId="0" fontId="6" fillId="0" borderId="8" xfId="2" applyFont="1" applyBorder="1" applyAlignment="1">
      <alignment horizontal="right" vertical="center" wrapText="1"/>
    </xf>
    <xf numFmtId="9" fontId="6" fillId="0" borderId="0" xfId="1" applyFont="1" applyBorder="1" applyAlignment="1" applyProtection="1">
      <alignment horizontal="center" vertical="center" wrapText="1"/>
    </xf>
    <xf numFmtId="0" fontId="3" fillId="0" borderId="15" xfId="2" applyBorder="1" applyAlignment="1">
      <alignment vertical="center" wrapText="1"/>
    </xf>
    <xf numFmtId="0" fontId="3" fillId="0" borderId="16" xfId="2" applyBorder="1" applyAlignment="1">
      <alignment vertical="center" wrapText="1"/>
    </xf>
    <xf numFmtId="0" fontId="21" fillId="0" borderId="1" xfId="2" applyFont="1" applyBorder="1" applyAlignment="1">
      <alignment horizontal="center" vertical="center" wrapText="1"/>
    </xf>
    <xf numFmtId="0" fontId="21" fillId="0" borderId="8" xfId="2" applyFont="1" applyBorder="1" applyAlignment="1">
      <alignment horizontal="right" vertical="center" wrapText="1"/>
    </xf>
    <xf numFmtId="0" fontId="22" fillId="0" borderId="8" xfId="2" applyFont="1" applyBorder="1" applyAlignment="1">
      <alignment horizontal="right" vertical="center" wrapText="1"/>
    </xf>
    <xf numFmtId="0" fontId="6" fillId="0" borderId="0" xfId="2" applyFont="1" applyAlignment="1">
      <alignment vertical="center" wrapText="1"/>
    </xf>
    <xf numFmtId="0" fontId="6" fillId="0" borderId="0" xfId="2" applyFont="1" applyAlignment="1">
      <alignment horizontal="center" vertical="center" wrapText="1"/>
    </xf>
    <xf numFmtId="3" fontId="6" fillId="0" borderId="0" xfId="2" applyNumberFormat="1" applyFont="1" applyAlignment="1">
      <alignment horizontal="center" vertical="center" wrapText="1"/>
    </xf>
    <xf numFmtId="0" fontId="6" fillId="0" borderId="0" xfId="2" applyFont="1" applyAlignment="1">
      <alignment vertical="top" wrapText="1"/>
    </xf>
  </cellXfs>
  <cellStyles count="3">
    <cellStyle name="Normal" xfId="0" builtinId="0"/>
    <cellStyle name="Normal 2" xfId="2" xr:uid="{78FFA2F5-12A4-4F7D-8BE7-12CC4DC39D35}"/>
    <cellStyle name="Yüzde" xfId="1" builtinId="5"/>
  </cellStyles>
  <dxfs count="13">
    <dxf>
      <font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05524500452439E-3"/>
          <c:y val="4.3152167893394655E-2"/>
          <c:w val="0.99155658100507105"/>
          <c:h val="0.7655245147015921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'[1]format-B'!$K$29</c:f>
              <c:strCache>
                <c:ptCount val="1"/>
                <c:pt idx="0">
                  <c:v>KABÜL Adedi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'[1]format-B'!$L$29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4C3C-A057-480A2849E524}"/>
            </c:ext>
          </c:extLst>
        </c:ser>
        <c:ser>
          <c:idx val="1"/>
          <c:order val="1"/>
          <c:tx>
            <c:strRef>
              <c:f>'[1]format-B'!$K$30</c:f>
              <c:strCache>
                <c:ptCount val="1"/>
                <c:pt idx="0">
                  <c:v>RED Adedi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'[1]format-B'!$L$30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4C3C-A057-480A2849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977664"/>
        <c:axId val="1"/>
      </c:barChart>
      <c:catAx>
        <c:axId val="887977664"/>
        <c:scaling>
          <c:orientation val="minMax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.1"/>
        </c:scaling>
        <c:delete val="1"/>
        <c:axPos val="b"/>
        <c:numFmt formatCode="0%" sourceLinked="1"/>
        <c:majorTickMark val="out"/>
        <c:minorTickMark val="none"/>
        <c:tickLblPos val="nextTo"/>
        <c:crossAx val="887977664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526280368800052"/>
          <c:y val="0.69928388581056999"/>
          <c:w val="0.57801826053794558"/>
          <c:h val="0.2380156184180680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05524500452439E-3"/>
          <c:y val="4.3152167893394655E-2"/>
          <c:w val="0.99155658100507105"/>
          <c:h val="0.76552451470159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'[1]format-B'!$K$36</c:f>
              <c:strCache>
                <c:ptCount val="1"/>
                <c:pt idx="0">
                  <c:v>Geçer Hatalı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'[1]format-B'!$L$36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468C-8E1C-23AE84590C3A}"/>
            </c:ext>
          </c:extLst>
        </c:ser>
        <c:ser>
          <c:idx val="1"/>
          <c:order val="1"/>
          <c:tx>
            <c:strRef>
              <c:f>'[1]format-B'!$K$37</c:f>
              <c:strCache>
                <c:ptCount val="1"/>
                <c:pt idx="0">
                  <c:v>Geçmez Hatalı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'[1]format-B'!$L$37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1-468C-8E1C-23AE84590C3A}"/>
            </c:ext>
          </c:extLst>
        </c:ser>
        <c:ser>
          <c:idx val="2"/>
          <c:order val="2"/>
          <c:tx>
            <c:strRef>
              <c:f>'[1]format-B'!$K$38</c:f>
              <c:strCache>
                <c:ptCount val="1"/>
                <c:pt idx="0">
                  <c:v>Geçer+Geçmez Hatalı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'[1]format-B'!$L$38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1-468C-8E1C-23AE8459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574928"/>
        <c:axId val="1"/>
      </c:barChart>
      <c:catAx>
        <c:axId val="890574928"/>
        <c:scaling>
          <c:orientation val="minMax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.1"/>
        </c:scaling>
        <c:delete val="1"/>
        <c:axPos val="b"/>
        <c:numFmt formatCode="General" sourceLinked="1"/>
        <c:majorTickMark val="out"/>
        <c:minorTickMark val="none"/>
        <c:tickLblPos val="nextTo"/>
        <c:crossAx val="890574928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5592345828566302E-3"/>
          <c:y val="0.69928215223097112"/>
          <c:w val="0.9918060883415214"/>
          <c:h val="0.3007178477690288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05524500452439E-3"/>
          <c:y val="4.3152167893394655E-2"/>
          <c:w val="0.99155658100507105"/>
          <c:h val="0.76552451470159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'[1]format-B'!$K$45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'[1]format-B'!$L$45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0-4AD7-B814-FC51A48EFD94}"/>
            </c:ext>
          </c:extLst>
        </c:ser>
        <c:ser>
          <c:idx val="1"/>
          <c:order val="1"/>
          <c:tx>
            <c:strRef>
              <c:f>'[1]format-B'!$K$46</c:f>
              <c:strCache>
                <c:ptCount val="1"/>
                <c:pt idx="0">
                  <c:v>NOT-OK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'[1]format-B'!$L$46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0-4AD7-B814-FC51A48E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579920"/>
        <c:axId val="1"/>
      </c:barChart>
      <c:catAx>
        <c:axId val="890579920"/>
        <c:scaling>
          <c:orientation val="minMax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.1"/>
        </c:scaling>
        <c:delete val="1"/>
        <c:axPos val="b"/>
        <c:numFmt formatCode="General" sourceLinked="1"/>
        <c:majorTickMark val="out"/>
        <c:minorTickMark val="none"/>
        <c:tickLblPos val="nextTo"/>
        <c:crossAx val="890579920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526280368800052"/>
          <c:y val="0.69928388581056999"/>
          <c:w val="0.61341947641160233"/>
          <c:h val="0.18234276271021677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05524500452439E-3"/>
          <c:y val="4.3152167893394655E-2"/>
          <c:w val="0.99155658100507105"/>
          <c:h val="0.76552451470159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'[1]format-B'!$K$53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'[1]format-B'!$L$53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5-4F90-90F4-5FFD23406212}"/>
            </c:ext>
          </c:extLst>
        </c:ser>
        <c:ser>
          <c:idx val="1"/>
          <c:order val="1"/>
          <c:tx>
            <c:strRef>
              <c:f>'[1]format-B'!$K$54</c:f>
              <c:strCache>
                <c:ptCount val="1"/>
                <c:pt idx="0">
                  <c:v>NOT-OK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'[1]format-B'!$L$54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5-4F90-90F4-5FFD2340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577424"/>
        <c:axId val="1"/>
      </c:barChart>
      <c:catAx>
        <c:axId val="890577424"/>
        <c:scaling>
          <c:orientation val="minMax"/>
        </c:scaling>
        <c:delete val="1"/>
        <c:axPos val="l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.1"/>
        </c:scaling>
        <c:delete val="1"/>
        <c:axPos val="b"/>
        <c:numFmt formatCode="General" sourceLinked="1"/>
        <c:majorTickMark val="out"/>
        <c:minorTickMark val="none"/>
        <c:tickLblPos val="nextTo"/>
        <c:crossAx val="890577424"/>
        <c:crosses val="autoZero"/>
        <c:crossBetween val="between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526280368800052"/>
          <c:y val="0.69928388581056999"/>
          <c:w val="0.61341947641160233"/>
          <c:h val="0.18234276271021677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26</xdr:row>
      <xdr:rowOff>47625</xdr:rowOff>
    </xdr:from>
    <xdr:to>
      <xdr:col>12</xdr:col>
      <xdr:colOff>695325</xdr:colOff>
      <xdr:row>30</xdr:row>
      <xdr:rowOff>123825</xdr:rowOff>
    </xdr:to>
    <xdr:graphicFrame macro="">
      <xdr:nvGraphicFramePr>
        <xdr:cNvPr id="2" name="Grafik 9">
          <a:extLst>
            <a:ext uri="{FF2B5EF4-FFF2-40B4-BE49-F238E27FC236}">
              <a16:creationId xmlns:a16="http://schemas.microsoft.com/office/drawing/2014/main" id="{CAAC6796-29CD-4A03-A7C5-64E8B2470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34</xdr:row>
      <xdr:rowOff>57150</xdr:rowOff>
    </xdr:from>
    <xdr:to>
      <xdr:col>12</xdr:col>
      <xdr:colOff>695325</xdr:colOff>
      <xdr:row>38</xdr:row>
      <xdr:rowOff>123825</xdr:rowOff>
    </xdr:to>
    <xdr:graphicFrame macro="">
      <xdr:nvGraphicFramePr>
        <xdr:cNvPr id="3" name="Grafik 17">
          <a:extLst>
            <a:ext uri="{FF2B5EF4-FFF2-40B4-BE49-F238E27FC236}">
              <a16:creationId xmlns:a16="http://schemas.microsoft.com/office/drawing/2014/main" id="{87E3F79C-FA93-49DB-A738-69CC1E4FF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42</xdr:row>
      <xdr:rowOff>47625</xdr:rowOff>
    </xdr:from>
    <xdr:to>
      <xdr:col>12</xdr:col>
      <xdr:colOff>695325</xdr:colOff>
      <xdr:row>46</xdr:row>
      <xdr:rowOff>123825</xdr:rowOff>
    </xdr:to>
    <xdr:graphicFrame macro="">
      <xdr:nvGraphicFramePr>
        <xdr:cNvPr id="4" name="Grafik 18">
          <a:extLst>
            <a:ext uri="{FF2B5EF4-FFF2-40B4-BE49-F238E27FC236}">
              <a16:creationId xmlns:a16="http://schemas.microsoft.com/office/drawing/2014/main" id="{51C750AB-B069-45E5-AEA8-3DAC027AA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50</xdr:row>
      <xdr:rowOff>47625</xdr:rowOff>
    </xdr:from>
    <xdr:to>
      <xdr:col>12</xdr:col>
      <xdr:colOff>695325</xdr:colOff>
      <xdr:row>54</xdr:row>
      <xdr:rowOff>123825</xdr:rowOff>
    </xdr:to>
    <xdr:graphicFrame macro="">
      <xdr:nvGraphicFramePr>
        <xdr:cNvPr id="5" name="Grafik 20">
          <a:extLst>
            <a:ext uri="{FF2B5EF4-FFF2-40B4-BE49-F238E27FC236}">
              <a16:creationId xmlns:a16="http://schemas.microsoft.com/office/drawing/2014/main" id="{806C7BB9-1C79-4516-9726-E5265085E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</xdr:colOff>
      <xdr:row>0</xdr:row>
      <xdr:rowOff>0</xdr:rowOff>
    </xdr:from>
    <xdr:to>
      <xdr:col>6</xdr:col>
      <xdr:colOff>91441</xdr:colOff>
      <xdr:row>0</xdr:row>
      <xdr:rowOff>533829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415E52C8-70A8-474E-A75D-935846AE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958340" cy="533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_Musteri_Ynt\1_List\3_Sener\Dok.Ynt\03_Form\FRM_243_Rapor_Format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-B"/>
      <sheetName val="örnek"/>
    </sheetNames>
    <sheetDataSet>
      <sheetData sheetId="0">
        <row r="29">
          <cell r="K29" t="str">
            <v>KABÜL Adedi</v>
          </cell>
          <cell r="L29" t="e">
            <v>#DIV/0!</v>
          </cell>
        </row>
        <row r="30">
          <cell r="K30" t="str">
            <v>RED Adedi</v>
          </cell>
          <cell r="L30" t="e">
            <v>#DIV/0!</v>
          </cell>
        </row>
        <row r="36">
          <cell r="K36" t="str">
            <v>Geçer Hatalı</v>
          </cell>
          <cell r="L36" t="e">
            <v>#DIV/0!</v>
          </cell>
        </row>
        <row r="37">
          <cell r="K37" t="str">
            <v>Geçmez Hatalı</v>
          </cell>
          <cell r="L37" t="e">
            <v>#DIV/0!</v>
          </cell>
        </row>
        <row r="38">
          <cell r="K38" t="str">
            <v>Geçer+Geçmez Hatalı</v>
          </cell>
          <cell r="L38" t="e">
            <v>#DIV/0!</v>
          </cell>
        </row>
        <row r="45">
          <cell r="K45" t="str">
            <v>OK</v>
          </cell>
          <cell r="L45" t="e">
            <v>#DIV/0!</v>
          </cell>
        </row>
        <row r="46">
          <cell r="K46" t="str">
            <v>NOT-OK</v>
          </cell>
          <cell r="L46" t="e">
            <v>#DIV/0!</v>
          </cell>
        </row>
        <row r="53">
          <cell r="K53" t="str">
            <v>OK</v>
          </cell>
          <cell r="L53" t="e">
            <v>#DIV/0!</v>
          </cell>
        </row>
        <row r="54">
          <cell r="K54" t="str">
            <v>NOT-OK</v>
          </cell>
          <cell r="L54" t="e">
            <v>#DIV/0!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153A-CA65-4C53-BD61-90919D96849D}">
  <dimension ref="A1:M63"/>
  <sheetViews>
    <sheetView tabSelected="1" workbookViewId="0"/>
  </sheetViews>
  <sheetFormatPr defaultColWidth="9.109375" defaultRowHeight="13.2" x14ac:dyDescent="0.3"/>
  <cols>
    <col min="1" max="1" width="3.5546875" style="2" customWidth="1"/>
    <col min="2" max="3" width="8.88671875" style="2" customWidth="1"/>
    <col min="4" max="4" width="1.6640625" style="2" customWidth="1"/>
    <col min="5" max="5" width="0.6640625" style="2" customWidth="1"/>
    <col min="6" max="6" width="3.5546875" style="2" customWidth="1"/>
    <col min="7" max="8" width="8.88671875" style="2" customWidth="1"/>
    <col min="9" max="9" width="1.6640625" style="2" customWidth="1"/>
    <col min="10" max="10" width="2.6640625" style="2" customWidth="1"/>
    <col min="11" max="13" width="13" style="2" customWidth="1"/>
    <col min="14" max="16384" width="9.109375" style="2"/>
  </cols>
  <sheetData>
    <row r="1" spans="1:13" ht="44.4" customHeight="1" x14ac:dyDescent="0.4">
      <c r="A1" s="1"/>
      <c r="F1" s="1"/>
      <c r="L1" s="3" t="s">
        <v>0</v>
      </c>
      <c r="M1" s="4" t="s">
        <v>1</v>
      </c>
    </row>
    <row r="2" spans="1:13" ht="21" x14ac:dyDescent="0.4">
      <c r="A2" s="5" t="s">
        <v>2</v>
      </c>
      <c r="F2" s="5"/>
      <c r="L2" s="6"/>
      <c r="M2" s="7"/>
    </row>
    <row r="3" spans="1:13" ht="13.2" customHeight="1" x14ac:dyDescent="0.3">
      <c r="L3" s="8" t="s">
        <v>33</v>
      </c>
      <c r="M3" s="8"/>
    </row>
    <row r="5" spans="1:13" s="17" customFormat="1" ht="13.8" x14ac:dyDescent="0.3">
      <c r="A5" s="9" t="s">
        <v>3</v>
      </c>
      <c r="B5" s="10" t="s">
        <v>4</v>
      </c>
      <c r="C5" s="11" t="s">
        <v>5</v>
      </c>
      <c r="D5" s="12"/>
      <c r="E5" s="13"/>
      <c r="F5" s="9" t="s">
        <v>3</v>
      </c>
      <c r="G5" s="10" t="s">
        <v>4</v>
      </c>
      <c r="H5" s="11" t="s">
        <v>5</v>
      </c>
      <c r="I5" s="12"/>
      <c r="J5" s="14" t="s">
        <v>6</v>
      </c>
      <c r="K5" s="15" t="s">
        <v>7</v>
      </c>
      <c r="L5" s="16"/>
      <c r="M5" s="16"/>
    </row>
    <row r="6" spans="1:13" ht="14.1" customHeight="1" x14ac:dyDescent="0.3">
      <c r="A6" s="9">
        <v>1</v>
      </c>
      <c r="B6" s="18"/>
      <c r="C6" s="18"/>
      <c r="D6" s="19">
        <f t="shared" ref="D6:D55" si="0">COUNTIF(B6:C6,"OK")*2+COUNTIF(B6:C6,"NOK")</f>
        <v>0</v>
      </c>
      <c r="E6" s="20"/>
      <c r="F6" s="9">
        <v>51</v>
      </c>
      <c r="G6" s="18"/>
      <c r="H6" s="18"/>
      <c r="I6" s="19">
        <f t="shared" ref="I6:I55" si="1">COUNTIF(G6:H6,"OK")*2+COUNTIF(G6:H6,"NOK")</f>
        <v>0</v>
      </c>
      <c r="J6" s="20"/>
      <c r="K6" s="21" t="s">
        <v>8</v>
      </c>
      <c r="L6" s="22"/>
      <c r="M6" s="23"/>
    </row>
    <row r="7" spans="1:13" ht="14.1" customHeight="1" x14ac:dyDescent="0.3">
      <c r="A7" s="9">
        <v>2</v>
      </c>
      <c r="B7" s="18"/>
      <c r="C7" s="18"/>
      <c r="D7" s="19">
        <f t="shared" si="0"/>
        <v>0</v>
      </c>
      <c r="E7" s="20"/>
      <c r="F7" s="9">
        <v>52</v>
      </c>
      <c r="G7" s="18"/>
      <c r="H7" s="18"/>
      <c r="I7" s="19">
        <f t="shared" si="1"/>
        <v>0</v>
      </c>
      <c r="J7" s="20"/>
      <c r="K7" s="21" t="s">
        <v>9</v>
      </c>
      <c r="L7" s="22"/>
      <c r="M7" s="23"/>
    </row>
    <row r="8" spans="1:13" ht="14.1" customHeight="1" x14ac:dyDescent="0.3">
      <c r="A8" s="9">
        <v>3</v>
      </c>
      <c r="B8" s="18"/>
      <c r="C8" s="18"/>
      <c r="D8" s="19">
        <f t="shared" si="0"/>
        <v>0</v>
      </c>
      <c r="E8" s="20"/>
      <c r="F8" s="9">
        <v>53</v>
      </c>
      <c r="G8" s="18"/>
      <c r="H8" s="18"/>
      <c r="I8" s="19">
        <f t="shared" si="1"/>
        <v>0</v>
      </c>
      <c r="J8" s="20"/>
      <c r="K8" s="24" t="s">
        <v>10</v>
      </c>
      <c r="L8" s="22"/>
      <c r="M8" s="23"/>
    </row>
    <row r="9" spans="1:13" ht="14.1" customHeight="1" x14ac:dyDescent="0.2">
      <c r="A9" s="9">
        <v>4</v>
      </c>
      <c r="B9" s="18"/>
      <c r="C9" s="18"/>
      <c r="D9" s="19">
        <f t="shared" si="0"/>
        <v>0</v>
      </c>
      <c r="E9" s="20"/>
      <c r="F9" s="9">
        <v>54</v>
      </c>
      <c r="G9" s="18"/>
      <c r="H9" s="18"/>
      <c r="I9" s="19">
        <f t="shared" si="1"/>
        <v>0</v>
      </c>
      <c r="J9" s="20"/>
      <c r="K9" s="25" t="s">
        <v>11</v>
      </c>
      <c r="L9" s="22"/>
      <c r="M9" s="23"/>
    </row>
    <row r="10" spans="1:13" ht="14.1" customHeight="1" x14ac:dyDescent="0.3">
      <c r="A10" s="9">
        <v>5</v>
      </c>
      <c r="B10" s="18"/>
      <c r="C10" s="18"/>
      <c r="D10" s="19">
        <f t="shared" si="0"/>
        <v>0</v>
      </c>
      <c r="E10" s="20"/>
      <c r="F10" s="9">
        <v>55</v>
      </c>
      <c r="G10" s="18"/>
      <c r="H10" s="18"/>
      <c r="I10" s="19">
        <f t="shared" si="1"/>
        <v>0</v>
      </c>
      <c r="J10" s="20"/>
      <c r="K10" s="26" t="s">
        <v>12</v>
      </c>
      <c r="L10" s="27"/>
      <c r="M10" s="28"/>
    </row>
    <row r="11" spans="1:13" ht="14.1" customHeight="1" x14ac:dyDescent="0.3">
      <c r="A11" s="9">
        <v>6</v>
      </c>
      <c r="B11" s="18"/>
      <c r="C11" s="18"/>
      <c r="D11" s="19">
        <f t="shared" si="0"/>
        <v>0</v>
      </c>
      <c r="E11" s="20"/>
      <c r="F11" s="9">
        <v>56</v>
      </c>
      <c r="G11" s="18"/>
      <c r="H11" s="18"/>
      <c r="I11" s="19">
        <f t="shared" si="1"/>
        <v>0</v>
      </c>
      <c r="J11" s="20"/>
      <c r="K11" s="21" t="s">
        <v>13</v>
      </c>
      <c r="L11" s="22"/>
      <c r="M11" s="23"/>
    </row>
    <row r="12" spans="1:13" ht="14.1" customHeight="1" x14ac:dyDescent="0.3">
      <c r="A12" s="9">
        <v>7</v>
      </c>
      <c r="B12" s="18"/>
      <c r="C12" s="18"/>
      <c r="D12" s="19">
        <f t="shared" si="0"/>
        <v>0</v>
      </c>
      <c r="E12" s="20"/>
      <c r="F12" s="9">
        <v>57</v>
      </c>
      <c r="G12" s="18"/>
      <c r="H12" s="18"/>
      <c r="I12" s="19">
        <f t="shared" si="1"/>
        <v>0</v>
      </c>
      <c r="J12" s="20"/>
      <c r="K12" s="21" t="s">
        <v>14</v>
      </c>
      <c r="L12" s="22"/>
      <c r="M12" s="23"/>
    </row>
    <row r="13" spans="1:13" ht="14.1" customHeight="1" x14ac:dyDescent="0.3">
      <c r="A13" s="9">
        <v>8</v>
      </c>
      <c r="B13" s="18"/>
      <c r="C13" s="18"/>
      <c r="D13" s="19">
        <f t="shared" si="0"/>
        <v>0</v>
      </c>
      <c r="E13" s="20"/>
      <c r="F13" s="9">
        <v>58</v>
      </c>
      <c r="G13" s="18"/>
      <c r="H13" s="18"/>
      <c r="I13" s="19">
        <f t="shared" si="1"/>
        <v>0</v>
      </c>
      <c r="J13" s="20"/>
      <c r="K13" s="21" t="s">
        <v>15</v>
      </c>
      <c r="L13" s="29"/>
      <c r="M13" s="23"/>
    </row>
    <row r="14" spans="1:13" ht="14.1" customHeight="1" x14ac:dyDescent="0.3">
      <c r="A14" s="9">
        <v>9</v>
      </c>
      <c r="B14" s="18"/>
      <c r="C14" s="18"/>
      <c r="D14" s="19">
        <f t="shared" si="0"/>
        <v>0</v>
      </c>
      <c r="E14" s="20"/>
      <c r="F14" s="9">
        <v>59</v>
      </c>
      <c r="G14" s="18"/>
      <c r="H14" s="18"/>
      <c r="I14" s="19">
        <f t="shared" si="1"/>
        <v>0</v>
      </c>
      <c r="J14" s="20"/>
      <c r="K14" s="21" t="s">
        <v>16</v>
      </c>
      <c r="L14" s="22"/>
      <c r="M14" s="23"/>
    </row>
    <row r="15" spans="1:13" ht="14.1" customHeight="1" x14ac:dyDescent="0.3">
      <c r="A15" s="9">
        <v>10</v>
      </c>
      <c r="B15" s="18"/>
      <c r="C15" s="18"/>
      <c r="D15" s="19">
        <f t="shared" si="0"/>
        <v>0</v>
      </c>
      <c r="E15" s="20"/>
      <c r="F15" s="9">
        <v>60</v>
      </c>
      <c r="G15" s="18"/>
      <c r="H15" s="18"/>
      <c r="I15" s="19">
        <f t="shared" si="1"/>
        <v>0</v>
      </c>
      <c r="J15" s="20"/>
      <c r="K15" s="30" t="s">
        <v>17</v>
      </c>
      <c r="L15" s="31"/>
      <c r="M15" s="32"/>
    </row>
    <row r="16" spans="1:13" ht="14.1" customHeight="1" x14ac:dyDescent="0.3">
      <c r="A16" s="9">
        <v>11</v>
      </c>
      <c r="B16" s="18"/>
      <c r="C16" s="18"/>
      <c r="D16" s="19">
        <f t="shared" si="0"/>
        <v>0</v>
      </c>
      <c r="E16" s="20"/>
      <c r="F16" s="9">
        <v>61</v>
      </c>
      <c r="G16" s="18"/>
      <c r="H16" s="18"/>
      <c r="I16" s="19">
        <f t="shared" si="1"/>
        <v>0</v>
      </c>
      <c r="J16" s="20"/>
      <c r="K16" s="21" t="s">
        <v>18</v>
      </c>
      <c r="L16" s="33"/>
      <c r="M16" s="34"/>
    </row>
    <row r="17" spans="1:13" ht="14.1" customHeight="1" x14ac:dyDescent="0.3">
      <c r="A17" s="9">
        <v>12</v>
      </c>
      <c r="B17" s="18"/>
      <c r="C17" s="18"/>
      <c r="D17" s="19">
        <f t="shared" si="0"/>
        <v>0</v>
      </c>
      <c r="E17" s="20"/>
      <c r="F17" s="9">
        <v>62</v>
      </c>
      <c r="G17" s="18"/>
      <c r="H17" s="18"/>
      <c r="I17" s="19">
        <f t="shared" si="1"/>
        <v>0</v>
      </c>
      <c r="J17" s="20"/>
      <c r="K17" s="35"/>
      <c r="L17" s="36"/>
      <c r="M17" s="37"/>
    </row>
    <row r="18" spans="1:13" ht="14.1" customHeight="1" x14ac:dyDescent="0.3">
      <c r="A18" s="9">
        <v>13</v>
      </c>
      <c r="B18" s="18"/>
      <c r="C18" s="18"/>
      <c r="D18" s="19">
        <f t="shared" si="0"/>
        <v>0</v>
      </c>
      <c r="E18" s="20"/>
      <c r="F18" s="9">
        <v>63</v>
      </c>
      <c r="G18" s="18"/>
      <c r="H18" s="18"/>
      <c r="I18" s="19">
        <f t="shared" si="1"/>
        <v>0</v>
      </c>
      <c r="J18" s="20"/>
      <c r="K18" s="35"/>
      <c r="L18" s="36"/>
      <c r="M18" s="37"/>
    </row>
    <row r="19" spans="1:13" ht="14.1" customHeight="1" x14ac:dyDescent="0.3">
      <c r="A19" s="9">
        <v>14</v>
      </c>
      <c r="B19" s="18"/>
      <c r="C19" s="18"/>
      <c r="D19" s="19">
        <f t="shared" si="0"/>
        <v>0</v>
      </c>
      <c r="E19" s="20"/>
      <c r="F19" s="9">
        <v>64</v>
      </c>
      <c r="G19" s="18"/>
      <c r="H19" s="18"/>
      <c r="I19" s="19">
        <f t="shared" si="1"/>
        <v>0</v>
      </c>
      <c r="J19" s="20"/>
      <c r="K19" s="38"/>
      <c r="L19" s="39"/>
      <c r="M19" s="40"/>
    </row>
    <row r="20" spans="1:13" ht="14.1" customHeight="1" x14ac:dyDescent="0.3">
      <c r="A20" s="9">
        <v>15</v>
      </c>
      <c r="B20" s="18"/>
      <c r="C20" s="18"/>
      <c r="D20" s="19">
        <f t="shared" si="0"/>
        <v>0</v>
      </c>
      <c r="E20" s="20"/>
      <c r="F20" s="9">
        <v>65</v>
      </c>
      <c r="G20" s="18"/>
      <c r="H20" s="18"/>
      <c r="I20" s="19">
        <f t="shared" si="1"/>
        <v>0</v>
      </c>
      <c r="J20" s="20"/>
      <c r="K20" s="41" t="s">
        <v>19</v>
      </c>
      <c r="L20" s="42" t="str">
        <f>IF(L26=0,"OK","UYGUN DEĞİL")</f>
        <v>OK</v>
      </c>
      <c r="M20" s="43"/>
    </row>
    <row r="21" spans="1:13" ht="14.1" customHeight="1" x14ac:dyDescent="0.3">
      <c r="A21" s="9">
        <v>16</v>
      </c>
      <c r="B21" s="18"/>
      <c r="C21" s="18"/>
      <c r="D21" s="19">
        <f t="shared" si="0"/>
        <v>0</v>
      </c>
      <c r="E21" s="20"/>
      <c r="F21" s="9">
        <v>66</v>
      </c>
      <c r="G21" s="18"/>
      <c r="H21" s="18"/>
      <c r="I21" s="19">
        <f t="shared" si="1"/>
        <v>0</v>
      </c>
      <c r="J21" s="20"/>
      <c r="K21" s="44"/>
      <c r="L21" s="45"/>
      <c r="M21" s="46"/>
    </row>
    <row r="22" spans="1:13" ht="14.1" customHeight="1" x14ac:dyDescent="0.3">
      <c r="A22" s="9">
        <v>17</v>
      </c>
      <c r="B22" s="18"/>
      <c r="C22" s="18"/>
      <c r="D22" s="19">
        <f t="shared" si="0"/>
        <v>0</v>
      </c>
      <c r="E22" s="20"/>
      <c r="F22" s="9">
        <v>67</v>
      </c>
      <c r="G22" s="18"/>
      <c r="H22" s="18"/>
      <c r="I22" s="19">
        <f t="shared" si="1"/>
        <v>0</v>
      </c>
      <c r="J22" s="20"/>
    </row>
    <row r="23" spans="1:13" ht="14.1" customHeight="1" x14ac:dyDescent="0.3">
      <c r="A23" s="9">
        <v>18</v>
      </c>
      <c r="B23" s="18"/>
      <c r="C23" s="18"/>
      <c r="D23" s="19">
        <f t="shared" si="0"/>
        <v>0</v>
      </c>
      <c r="E23" s="20"/>
      <c r="F23" s="9">
        <v>68</v>
      </c>
      <c r="G23" s="18"/>
      <c r="H23" s="18"/>
      <c r="I23" s="19">
        <f t="shared" si="1"/>
        <v>0</v>
      </c>
      <c r="J23" s="20"/>
      <c r="K23" s="47" t="s">
        <v>20</v>
      </c>
      <c r="L23" s="48"/>
      <c r="M23" s="49"/>
    </row>
    <row r="24" spans="1:13" ht="14.1" customHeight="1" x14ac:dyDescent="0.3">
      <c r="A24" s="9">
        <v>19</v>
      </c>
      <c r="B24" s="18"/>
      <c r="C24" s="18"/>
      <c r="D24" s="19">
        <f t="shared" si="0"/>
        <v>0</v>
      </c>
      <c r="E24" s="20"/>
      <c r="F24" s="9">
        <v>69</v>
      </c>
      <c r="G24" s="18"/>
      <c r="H24" s="18"/>
      <c r="I24" s="19">
        <f t="shared" si="1"/>
        <v>0</v>
      </c>
      <c r="J24" s="20"/>
      <c r="K24" s="50" t="s">
        <v>21</v>
      </c>
      <c r="L24" s="51"/>
      <c r="M24" s="52"/>
    </row>
    <row r="25" spans="1:13" ht="14.1" customHeight="1" x14ac:dyDescent="0.3">
      <c r="A25" s="9">
        <v>20</v>
      </c>
      <c r="B25" s="18"/>
      <c r="C25" s="18"/>
      <c r="D25" s="19">
        <f t="shared" si="0"/>
        <v>0</v>
      </c>
      <c r="E25" s="20"/>
      <c r="F25" s="9">
        <v>70</v>
      </c>
      <c r="G25" s="18"/>
      <c r="H25" s="18"/>
      <c r="I25" s="19">
        <f t="shared" si="1"/>
        <v>0</v>
      </c>
      <c r="J25" s="20"/>
      <c r="K25" s="53" t="s">
        <v>22</v>
      </c>
      <c r="L25" s="53" t="s">
        <v>23</v>
      </c>
      <c r="M25" s="53" t="s">
        <v>24</v>
      </c>
    </row>
    <row r="26" spans="1:13" ht="14.1" customHeight="1" x14ac:dyDescent="0.3">
      <c r="A26" s="9">
        <v>21</v>
      </c>
      <c r="B26" s="18"/>
      <c r="C26" s="18"/>
      <c r="D26" s="19">
        <f t="shared" si="0"/>
        <v>0</v>
      </c>
      <c r="E26" s="20"/>
      <c r="F26" s="9">
        <v>71</v>
      </c>
      <c r="G26" s="18"/>
      <c r="H26" s="18"/>
      <c r="I26" s="19">
        <f t="shared" si="1"/>
        <v>0</v>
      </c>
      <c r="J26" s="20"/>
      <c r="K26" s="54">
        <f>COUNTIF(D6:D55,"4")+COUNTIF(I6:I55,"4")</f>
        <v>0</v>
      </c>
      <c r="L26" s="54">
        <f>COUNTIF(D6:D55,"2")+COUNTIF(I6:I55,"2")+COUNTIF(D6:D55,"3")+COUNTIF(I6:I55,"3")</f>
        <v>0</v>
      </c>
      <c r="M26" s="55">
        <f>K26+L26</f>
        <v>0</v>
      </c>
    </row>
    <row r="27" spans="1:13" ht="14.1" customHeight="1" x14ac:dyDescent="0.3">
      <c r="A27" s="9">
        <v>22</v>
      </c>
      <c r="B27" s="18"/>
      <c r="C27" s="18"/>
      <c r="D27" s="19">
        <f t="shared" si="0"/>
        <v>0</v>
      </c>
      <c r="E27" s="20"/>
      <c r="F27" s="9">
        <v>72</v>
      </c>
      <c r="G27" s="18"/>
      <c r="H27" s="18"/>
      <c r="I27" s="19">
        <f t="shared" si="1"/>
        <v>0</v>
      </c>
      <c r="J27" s="20"/>
      <c r="K27" s="56"/>
      <c r="L27" s="57"/>
      <c r="M27" s="58"/>
    </row>
    <row r="28" spans="1:13" ht="14.1" customHeight="1" x14ac:dyDescent="0.3">
      <c r="A28" s="9">
        <v>23</v>
      </c>
      <c r="B28" s="18"/>
      <c r="C28" s="18"/>
      <c r="D28" s="19">
        <f t="shared" si="0"/>
        <v>0</v>
      </c>
      <c r="E28" s="20"/>
      <c r="F28" s="9">
        <v>73</v>
      </c>
      <c r="G28" s="18"/>
      <c r="H28" s="18"/>
      <c r="I28" s="19">
        <f t="shared" si="1"/>
        <v>0</v>
      </c>
      <c r="J28" s="20"/>
      <c r="K28" s="59"/>
      <c r="M28" s="60"/>
    </row>
    <row r="29" spans="1:13" ht="14.1" customHeight="1" x14ac:dyDescent="0.3">
      <c r="A29" s="9">
        <v>24</v>
      </c>
      <c r="B29" s="18"/>
      <c r="C29" s="18"/>
      <c r="D29" s="19">
        <f t="shared" si="0"/>
        <v>0</v>
      </c>
      <c r="E29" s="20"/>
      <c r="F29" s="9">
        <v>74</v>
      </c>
      <c r="G29" s="18"/>
      <c r="H29" s="18"/>
      <c r="I29" s="19">
        <f t="shared" si="1"/>
        <v>0</v>
      </c>
      <c r="J29" s="20"/>
      <c r="K29" s="61" t="str">
        <f>K25</f>
        <v>KABÜL Adedi</v>
      </c>
      <c r="L29" s="62" t="e">
        <f>K26/(K26+L26)</f>
        <v>#DIV/0!</v>
      </c>
      <c r="M29" s="60"/>
    </row>
    <row r="30" spans="1:13" ht="14.1" customHeight="1" x14ac:dyDescent="0.3">
      <c r="A30" s="9">
        <v>25</v>
      </c>
      <c r="B30" s="18"/>
      <c r="C30" s="18"/>
      <c r="D30" s="19">
        <f t="shared" si="0"/>
        <v>0</v>
      </c>
      <c r="E30" s="20"/>
      <c r="F30" s="9">
        <v>75</v>
      </c>
      <c r="G30" s="18"/>
      <c r="H30" s="18"/>
      <c r="I30" s="19">
        <f t="shared" si="1"/>
        <v>0</v>
      </c>
      <c r="J30" s="20"/>
      <c r="K30" s="61" t="str">
        <f>L25</f>
        <v>RED Adedi</v>
      </c>
      <c r="L30" s="62" t="e">
        <f>L26/(K26+L26)</f>
        <v>#DIV/0!</v>
      </c>
      <c r="M30" s="60"/>
    </row>
    <row r="31" spans="1:13" ht="14.1" customHeight="1" x14ac:dyDescent="0.3">
      <c r="A31" s="9">
        <v>26</v>
      </c>
      <c r="B31" s="18"/>
      <c r="C31" s="18"/>
      <c r="D31" s="19">
        <f t="shared" si="0"/>
        <v>0</v>
      </c>
      <c r="E31" s="20"/>
      <c r="F31" s="9">
        <v>76</v>
      </c>
      <c r="G31" s="18"/>
      <c r="H31" s="18"/>
      <c r="I31" s="19">
        <f t="shared" si="1"/>
        <v>0</v>
      </c>
      <c r="J31" s="20"/>
      <c r="K31" s="38"/>
      <c r="L31" s="63"/>
      <c r="M31" s="64"/>
    </row>
    <row r="32" spans="1:13" ht="14.1" customHeight="1" x14ac:dyDescent="0.3">
      <c r="A32" s="9">
        <v>27</v>
      </c>
      <c r="B32" s="18"/>
      <c r="C32" s="18"/>
      <c r="D32" s="19">
        <f t="shared" si="0"/>
        <v>0</v>
      </c>
      <c r="E32" s="20"/>
      <c r="F32" s="9">
        <v>77</v>
      </c>
      <c r="G32" s="18"/>
      <c r="H32" s="18"/>
      <c r="I32" s="19">
        <f t="shared" si="1"/>
        <v>0</v>
      </c>
      <c r="J32" s="20"/>
      <c r="K32" s="50" t="s">
        <v>25</v>
      </c>
      <c r="L32" s="51"/>
      <c r="M32" s="52"/>
    </row>
    <row r="33" spans="1:13" ht="14.1" customHeight="1" x14ac:dyDescent="0.3">
      <c r="A33" s="9">
        <v>28</v>
      </c>
      <c r="B33" s="18"/>
      <c r="C33" s="18"/>
      <c r="D33" s="19">
        <f t="shared" si="0"/>
        <v>0</v>
      </c>
      <c r="E33" s="20"/>
      <c r="F33" s="9">
        <v>78</v>
      </c>
      <c r="G33" s="18"/>
      <c r="H33" s="18"/>
      <c r="I33" s="19">
        <f t="shared" si="1"/>
        <v>0</v>
      </c>
      <c r="J33" s="20"/>
      <c r="K33" s="65" t="s">
        <v>26</v>
      </c>
      <c r="L33" s="65" t="s">
        <v>27</v>
      </c>
      <c r="M33" s="65" t="s">
        <v>28</v>
      </c>
    </row>
    <row r="34" spans="1:13" ht="14.1" customHeight="1" x14ac:dyDescent="0.3">
      <c r="A34" s="9">
        <v>29</v>
      </c>
      <c r="B34" s="18"/>
      <c r="C34" s="18"/>
      <c r="D34" s="19">
        <f t="shared" si="0"/>
        <v>0</v>
      </c>
      <c r="E34" s="20"/>
      <c r="F34" s="9">
        <v>79</v>
      </c>
      <c r="G34" s="18"/>
      <c r="H34" s="18"/>
      <c r="I34" s="19">
        <f t="shared" si="1"/>
        <v>0</v>
      </c>
      <c r="J34" s="20"/>
      <c r="K34" s="54">
        <f>L42</f>
        <v>0</v>
      </c>
      <c r="L34" s="54">
        <f>L50</f>
        <v>0</v>
      </c>
      <c r="M34" s="55">
        <f>COUNTIF(D6:D55,"2")+COUNTIF(I6:I55,"2")</f>
        <v>0</v>
      </c>
    </row>
    <row r="35" spans="1:13" ht="14.1" customHeight="1" x14ac:dyDescent="0.3">
      <c r="A35" s="9">
        <v>30</v>
      </c>
      <c r="B35" s="18"/>
      <c r="C35" s="18"/>
      <c r="D35" s="19">
        <f t="shared" si="0"/>
        <v>0</v>
      </c>
      <c r="E35" s="20"/>
      <c r="F35" s="9">
        <v>80</v>
      </c>
      <c r="G35" s="18"/>
      <c r="H35" s="18"/>
      <c r="I35" s="19">
        <f t="shared" si="1"/>
        <v>0</v>
      </c>
      <c r="J35" s="20"/>
      <c r="K35" s="56"/>
      <c r="L35" s="57"/>
      <c r="M35" s="58"/>
    </row>
    <row r="36" spans="1:13" ht="14.1" customHeight="1" x14ac:dyDescent="0.3">
      <c r="A36" s="9">
        <v>31</v>
      </c>
      <c r="B36" s="18"/>
      <c r="C36" s="18"/>
      <c r="D36" s="19">
        <f t="shared" si="0"/>
        <v>0</v>
      </c>
      <c r="E36" s="20"/>
      <c r="F36" s="9">
        <v>81</v>
      </c>
      <c r="G36" s="18"/>
      <c r="H36" s="18"/>
      <c r="I36" s="19">
        <f t="shared" si="1"/>
        <v>0</v>
      </c>
      <c r="J36" s="20"/>
      <c r="K36" s="66" t="str">
        <f>K33</f>
        <v>Geçer Hatalı</v>
      </c>
      <c r="L36" s="62" t="e">
        <f>K34/(K34+L34+M34)</f>
        <v>#DIV/0!</v>
      </c>
      <c r="M36" s="60"/>
    </row>
    <row r="37" spans="1:13" ht="14.1" customHeight="1" x14ac:dyDescent="0.3">
      <c r="A37" s="9">
        <v>32</v>
      </c>
      <c r="B37" s="18"/>
      <c r="C37" s="18"/>
      <c r="D37" s="19">
        <f t="shared" si="0"/>
        <v>0</v>
      </c>
      <c r="E37" s="20"/>
      <c r="F37" s="9">
        <v>82</v>
      </c>
      <c r="G37" s="18"/>
      <c r="H37" s="18"/>
      <c r="I37" s="19">
        <f t="shared" si="1"/>
        <v>0</v>
      </c>
      <c r="J37" s="20"/>
      <c r="K37" s="66" t="str">
        <f>L33</f>
        <v>Geçmez Hatalı</v>
      </c>
      <c r="L37" s="62" t="e">
        <f>L34/(K34+L34+M34)</f>
        <v>#DIV/0!</v>
      </c>
      <c r="M37" s="60"/>
    </row>
    <row r="38" spans="1:13" ht="14.1" customHeight="1" x14ac:dyDescent="0.3">
      <c r="A38" s="9">
        <v>33</v>
      </c>
      <c r="B38" s="18"/>
      <c r="C38" s="18"/>
      <c r="D38" s="19">
        <f t="shared" si="0"/>
        <v>0</v>
      </c>
      <c r="E38" s="20"/>
      <c r="F38" s="9">
        <v>83</v>
      </c>
      <c r="G38" s="18"/>
      <c r="H38" s="18"/>
      <c r="I38" s="19">
        <f t="shared" si="1"/>
        <v>0</v>
      </c>
      <c r="J38" s="20"/>
      <c r="K38" s="67" t="str">
        <f>M33</f>
        <v>Geçer+Geçmez Hatalı</v>
      </c>
      <c r="L38" s="62" t="e">
        <f>M34/(K34+L34+M34)</f>
        <v>#DIV/0!</v>
      </c>
      <c r="M38" s="60"/>
    </row>
    <row r="39" spans="1:13" ht="14.1" customHeight="1" x14ac:dyDescent="0.3">
      <c r="A39" s="9">
        <v>34</v>
      </c>
      <c r="B39" s="18"/>
      <c r="C39" s="18"/>
      <c r="D39" s="19">
        <f t="shared" si="0"/>
        <v>0</v>
      </c>
      <c r="E39" s="20"/>
      <c r="F39" s="9">
        <v>84</v>
      </c>
      <c r="G39" s="18"/>
      <c r="H39" s="18"/>
      <c r="I39" s="19">
        <f t="shared" si="1"/>
        <v>0</v>
      </c>
      <c r="J39" s="20"/>
      <c r="K39" s="38"/>
      <c r="L39" s="63"/>
      <c r="M39" s="64"/>
    </row>
    <row r="40" spans="1:13" ht="14.1" customHeight="1" x14ac:dyDescent="0.3">
      <c r="A40" s="9">
        <v>35</v>
      </c>
      <c r="B40" s="18"/>
      <c r="C40" s="18"/>
      <c r="D40" s="19">
        <f t="shared" si="0"/>
        <v>0</v>
      </c>
      <c r="E40" s="20"/>
      <c r="F40" s="9">
        <v>85</v>
      </c>
      <c r="G40" s="18"/>
      <c r="H40" s="18"/>
      <c r="I40" s="19">
        <f t="shared" si="1"/>
        <v>0</v>
      </c>
      <c r="J40" s="20"/>
      <c r="K40" s="50" t="s">
        <v>29</v>
      </c>
      <c r="L40" s="51"/>
      <c r="M40" s="52"/>
    </row>
    <row r="41" spans="1:13" ht="14.1" customHeight="1" x14ac:dyDescent="0.3">
      <c r="A41" s="9">
        <v>36</v>
      </c>
      <c r="B41" s="18"/>
      <c r="C41" s="18"/>
      <c r="D41" s="19">
        <f t="shared" si="0"/>
        <v>0</v>
      </c>
      <c r="E41" s="20"/>
      <c r="F41" s="9">
        <v>86</v>
      </c>
      <c r="G41" s="18"/>
      <c r="H41" s="18"/>
      <c r="I41" s="19">
        <f t="shared" si="1"/>
        <v>0</v>
      </c>
      <c r="J41" s="20"/>
      <c r="K41" s="53" t="s">
        <v>30</v>
      </c>
      <c r="L41" s="53" t="s">
        <v>31</v>
      </c>
      <c r="M41" s="53"/>
    </row>
    <row r="42" spans="1:13" ht="14.1" customHeight="1" x14ac:dyDescent="0.3">
      <c r="A42" s="9">
        <v>37</v>
      </c>
      <c r="B42" s="18"/>
      <c r="C42" s="18"/>
      <c r="D42" s="19">
        <f t="shared" si="0"/>
        <v>0</v>
      </c>
      <c r="E42" s="20"/>
      <c r="F42" s="9">
        <v>87</v>
      </c>
      <c r="G42" s="18"/>
      <c r="H42" s="18"/>
      <c r="I42" s="19">
        <f t="shared" si="1"/>
        <v>0</v>
      </c>
      <c r="J42" s="20"/>
      <c r="K42" s="54">
        <f>COUNTIF(B6:B55,"OK")+COUNTIF(G6:G55,"OK")</f>
        <v>0</v>
      </c>
      <c r="L42" s="54">
        <f>COUNTIF(B6:B55,"NOK")+COUNTIF(G6:G55,"NOK")</f>
        <v>0</v>
      </c>
      <c r="M42" s="55"/>
    </row>
    <row r="43" spans="1:13" ht="14.1" customHeight="1" x14ac:dyDescent="0.3">
      <c r="A43" s="9">
        <v>38</v>
      </c>
      <c r="B43" s="18"/>
      <c r="C43" s="18"/>
      <c r="D43" s="19">
        <f t="shared" si="0"/>
        <v>0</v>
      </c>
      <c r="E43" s="20"/>
      <c r="F43" s="9">
        <v>88</v>
      </c>
      <c r="G43" s="18"/>
      <c r="H43" s="18"/>
      <c r="I43" s="19">
        <f t="shared" si="1"/>
        <v>0</v>
      </c>
      <c r="J43" s="20"/>
      <c r="K43" s="56"/>
      <c r="L43" s="57"/>
      <c r="M43" s="58"/>
    </row>
    <row r="44" spans="1:13" ht="14.1" customHeight="1" x14ac:dyDescent="0.3">
      <c r="A44" s="9">
        <v>39</v>
      </c>
      <c r="B44" s="18"/>
      <c r="C44" s="18"/>
      <c r="D44" s="19">
        <f t="shared" si="0"/>
        <v>0</v>
      </c>
      <c r="E44" s="20"/>
      <c r="F44" s="9">
        <v>89</v>
      </c>
      <c r="G44" s="18"/>
      <c r="H44" s="18"/>
      <c r="I44" s="19">
        <f t="shared" si="1"/>
        <v>0</v>
      </c>
      <c r="J44" s="20"/>
      <c r="K44" s="59"/>
      <c r="M44" s="60"/>
    </row>
    <row r="45" spans="1:13" ht="14.1" customHeight="1" x14ac:dyDescent="0.3">
      <c r="A45" s="9">
        <v>40</v>
      </c>
      <c r="B45" s="18"/>
      <c r="C45" s="18"/>
      <c r="D45" s="19">
        <f t="shared" si="0"/>
        <v>0</v>
      </c>
      <c r="E45" s="20"/>
      <c r="F45" s="9">
        <v>90</v>
      </c>
      <c r="G45" s="18"/>
      <c r="H45" s="18"/>
      <c r="I45" s="19">
        <f t="shared" si="1"/>
        <v>0</v>
      </c>
      <c r="J45" s="20"/>
      <c r="K45" s="61" t="str">
        <f>K41</f>
        <v>OK</v>
      </c>
      <c r="L45" s="62" t="e">
        <f>K42/(K42+L42)</f>
        <v>#DIV/0!</v>
      </c>
      <c r="M45" s="60"/>
    </row>
    <row r="46" spans="1:13" ht="14.1" customHeight="1" x14ac:dyDescent="0.3">
      <c r="A46" s="9">
        <v>41</v>
      </c>
      <c r="B46" s="18"/>
      <c r="C46" s="18"/>
      <c r="D46" s="19">
        <f t="shared" si="0"/>
        <v>0</v>
      </c>
      <c r="E46" s="20"/>
      <c r="F46" s="9">
        <v>91</v>
      </c>
      <c r="G46" s="18"/>
      <c r="H46" s="18"/>
      <c r="I46" s="19">
        <f t="shared" si="1"/>
        <v>0</v>
      </c>
      <c r="J46" s="20"/>
      <c r="K46" s="61" t="str">
        <f>L41</f>
        <v>NOT-OK</v>
      </c>
      <c r="L46" s="62" t="e">
        <f>L42/(K42+L42)</f>
        <v>#DIV/0!</v>
      </c>
      <c r="M46" s="60"/>
    </row>
    <row r="47" spans="1:13" ht="14.1" customHeight="1" x14ac:dyDescent="0.3">
      <c r="A47" s="9">
        <v>42</v>
      </c>
      <c r="B47" s="18"/>
      <c r="C47" s="18"/>
      <c r="D47" s="19">
        <f t="shared" si="0"/>
        <v>0</v>
      </c>
      <c r="E47" s="20"/>
      <c r="F47" s="9">
        <v>92</v>
      </c>
      <c r="G47" s="18"/>
      <c r="H47" s="18"/>
      <c r="I47" s="19">
        <f t="shared" si="1"/>
        <v>0</v>
      </c>
      <c r="J47" s="20"/>
      <c r="K47" s="38"/>
      <c r="L47" s="63"/>
      <c r="M47" s="64"/>
    </row>
    <row r="48" spans="1:13" ht="14.1" customHeight="1" x14ac:dyDescent="0.3">
      <c r="A48" s="9">
        <v>43</v>
      </c>
      <c r="B48" s="18"/>
      <c r="C48" s="18"/>
      <c r="D48" s="19">
        <f t="shared" si="0"/>
        <v>0</v>
      </c>
      <c r="E48" s="20"/>
      <c r="F48" s="9">
        <v>93</v>
      </c>
      <c r="G48" s="18"/>
      <c r="H48" s="18"/>
      <c r="I48" s="19">
        <f t="shared" si="1"/>
        <v>0</v>
      </c>
      <c r="J48" s="20"/>
      <c r="K48" s="50" t="s">
        <v>32</v>
      </c>
      <c r="L48" s="51"/>
      <c r="M48" s="52"/>
    </row>
    <row r="49" spans="1:13" ht="14.1" customHeight="1" x14ac:dyDescent="0.3">
      <c r="A49" s="9">
        <v>44</v>
      </c>
      <c r="B49" s="18"/>
      <c r="C49" s="18"/>
      <c r="D49" s="19">
        <f t="shared" si="0"/>
        <v>0</v>
      </c>
      <c r="E49" s="20"/>
      <c r="F49" s="9">
        <v>94</v>
      </c>
      <c r="G49" s="18"/>
      <c r="H49" s="18"/>
      <c r="I49" s="19">
        <f t="shared" si="1"/>
        <v>0</v>
      </c>
      <c r="J49" s="20"/>
      <c r="K49" s="53" t="s">
        <v>30</v>
      </c>
      <c r="L49" s="53" t="s">
        <v>31</v>
      </c>
      <c r="M49" s="53"/>
    </row>
    <row r="50" spans="1:13" ht="14.1" customHeight="1" x14ac:dyDescent="0.3">
      <c r="A50" s="9">
        <v>45</v>
      </c>
      <c r="B50" s="18"/>
      <c r="C50" s="18"/>
      <c r="D50" s="19">
        <f t="shared" si="0"/>
        <v>0</v>
      </c>
      <c r="E50" s="20"/>
      <c r="F50" s="9">
        <v>95</v>
      </c>
      <c r="G50" s="18"/>
      <c r="H50" s="18"/>
      <c r="I50" s="19">
        <f t="shared" si="1"/>
        <v>0</v>
      </c>
      <c r="J50" s="20"/>
      <c r="K50" s="54">
        <f>COUNTIF(C6:C55,"OK")+COUNTIF(H6:H55,"OK")</f>
        <v>0</v>
      </c>
      <c r="L50" s="54">
        <f>COUNTIF(C6:C55,"NOK")+COUNTIF(H6:H55,"NOK")</f>
        <v>0</v>
      </c>
      <c r="M50" s="55"/>
    </row>
    <row r="51" spans="1:13" ht="14.1" customHeight="1" x14ac:dyDescent="0.3">
      <c r="A51" s="9">
        <v>46</v>
      </c>
      <c r="B51" s="18"/>
      <c r="C51" s="18"/>
      <c r="D51" s="19">
        <f t="shared" si="0"/>
        <v>0</v>
      </c>
      <c r="E51" s="20"/>
      <c r="F51" s="9">
        <v>96</v>
      </c>
      <c r="G51" s="18"/>
      <c r="H51" s="18"/>
      <c r="I51" s="19">
        <f t="shared" si="1"/>
        <v>0</v>
      </c>
      <c r="J51" s="20"/>
      <c r="K51" s="56"/>
      <c r="L51" s="57"/>
      <c r="M51" s="58"/>
    </row>
    <row r="52" spans="1:13" ht="14.1" customHeight="1" x14ac:dyDescent="0.3">
      <c r="A52" s="9">
        <v>47</v>
      </c>
      <c r="B52" s="18"/>
      <c r="C52" s="18"/>
      <c r="D52" s="19">
        <f t="shared" si="0"/>
        <v>0</v>
      </c>
      <c r="E52" s="20"/>
      <c r="F52" s="9">
        <v>97</v>
      </c>
      <c r="G52" s="18"/>
      <c r="H52" s="18"/>
      <c r="I52" s="19">
        <f t="shared" si="1"/>
        <v>0</v>
      </c>
      <c r="J52" s="20"/>
      <c r="K52" s="59"/>
      <c r="M52" s="60"/>
    </row>
    <row r="53" spans="1:13" ht="14.1" customHeight="1" x14ac:dyDescent="0.3">
      <c r="A53" s="9">
        <v>48</v>
      </c>
      <c r="B53" s="18"/>
      <c r="C53" s="18"/>
      <c r="D53" s="19">
        <f t="shared" si="0"/>
        <v>0</v>
      </c>
      <c r="E53" s="20"/>
      <c r="F53" s="9">
        <v>98</v>
      </c>
      <c r="G53" s="18"/>
      <c r="H53" s="18"/>
      <c r="I53" s="19">
        <f t="shared" si="1"/>
        <v>0</v>
      </c>
      <c r="J53" s="20"/>
      <c r="K53" s="61" t="str">
        <f>K49</f>
        <v>OK</v>
      </c>
      <c r="L53" s="62" t="e">
        <f>K50/(K50+L50)</f>
        <v>#DIV/0!</v>
      </c>
      <c r="M53" s="60"/>
    </row>
    <row r="54" spans="1:13" ht="14.1" customHeight="1" x14ac:dyDescent="0.3">
      <c r="A54" s="9">
        <v>49</v>
      </c>
      <c r="B54" s="18"/>
      <c r="C54" s="18"/>
      <c r="D54" s="19">
        <f t="shared" si="0"/>
        <v>0</v>
      </c>
      <c r="E54" s="20"/>
      <c r="F54" s="9">
        <v>99</v>
      </c>
      <c r="G54" s="18"/>
      <c r="H54" s="18"/>
      <c r="I54" s="19">
        <f t="shared" si="1"/>
        <v>0</v>
      </c>
      <c r="J54" s="20"/>
      <c r="K54" s="61" t="str">
        <f>L49</f>
        <v>NOT-OK</v>
      </c>
      <c r="L54" s="62" t="e">
        <f>L50/(K50+L50)</f>
        <v>#DIV/0!</v>
      </c>
      <c r="M54" s="60"/>
    </row>
    <row r="55" spans="1:13" ht="14.1" customHeight="1" x14ac:dyDescent="0.3">
      <c r="A55" s="9">
        <v>50</v>
      </c>
      <c r="B55" s="18"/>
      <c r="C55" s="18"/>
      <c r="D55" s="19">
        <f t="shared" si="0"/>
        <v>0</v>
      </c>
      <c r="E55" s="20"/>
      <c r="F55" s="9">
        <v>100</v>
      </c>
      <c r="G55" s="18"/>
      <c r="H55" s="18"/>
      <c r="I55" s="19">
        <f t="shared" si="1"/>
        <v>0</v>
      </c>
      <c r="J55" s="20"/>
      <c r="K55" s="38"/>
      <c r="L55" s="63"/>
      <c r="M55" s="64"/>
    </row>
    <row r="56" spans="1:13" x14ac:dyDescent="0.3">
      <c r="A56" s="68"/>
      <c r="B56" s="69"/>
      <c r="C56" s="69"/>
      <c r="D56" s="69"/>
      <c r="E56" s="68"/>
      <c r="F56" s="68"/>
      <c r="G56" s="69"/>
      <c r="H56" s="69"/>
      <c r="I56" s="69"/>
      <c r="K56" s="68"/>
    </row>
    <row r="57" spans="1:13" x14ac:dyDescent="0.3">
      <c r="A57" s="68"/>
      <c r="B57" s="70"/>
      <c r="C57" s="70"/>
      <c r="D57" s="70"/>
      <c r="E57" s="68"/>
      <c r="F57" s="68"/>
      <c r="G57" s="70"/>
      <c r="H57" s="70"/>
      <c r="I57" s="70"/>
      <c r="K57" s="68"/>
    </row>
    <row r="58" spans="1:13" x14ac:dyDescent="0.3">
      <c r="K58" s="68"/>
    </row>
    <row r="59" spans="1:13" x14ac:dyDescent="0.3">
      <c r="K59" s="68"/>
    </row>
    <row r="60" spans="1:13" x14ac:dyDescent="0.3">
      <c r="K60" s="68"/>
    </row>
    <row r="61" spans="1:13" x14ac:dyDescent="0.3">
      <c r="K61" s="68"/>
    </row>
    <row r="62" spans="1:13" x14ac:dyDescent="0.3">
      <c r="K62" s="68"/>
    </row>
    <row r="63" spans="1:13" x14ac:dyDescent="0.3">
      <c r="K63" s="71"/>
    </row>
  </sheetData>
  <mergeCells count="15">
    <mergeCell ref="L16:M19"/>
    <mergeCell ref="K20:K21"/>
    <mergeCell ref="L20:M21"/>
    <mergeCell ref="L9:M10"/>
    <mergeCell ref="L11:M11"/>
    <mergeCell ref="L12:M12"/>
    <mergeCell ref="L13:M13"/>
    <mergeCell ref="L14:M14"/>
    <mergeCell ref="L15:M15"/>
    <mergeCell ref="L1:L2"/>
    <mergeCell ref="M1:M2"/>
    <mergeCell ref="L3:M3"/>
    <mergeCell ref="L6:M6"/>
    <mergeCell ref="L7:M7"/>
    <mergeCell ref="L8:M8"/>
  </mergeCells>
  <conditionalFormatting sqref="D6:D55">
    <cfRule type="cellIs" dxfId="12" priority="10" operator="equal">
      <formula>3</formula>
    </cfRule>
    <cfRule type="cellIs" dxfId="11" priority="11" operator="equal">
      <formula>3</formula>
    </cfRule>
    <cfRule type="cellIs" dxfId="10" priority="12" operator="equal">
      <formula>2</formula>
    </cfRule>
    <cfRule type="cellIs" dxfId="9" priority="13" operator="equal">
      <formula>4</formula>
    </cfRule>
  </conditionalFormatting>
  <conditionalFormatting sqref="D6:D55">
    <cfRule type="cellIs" dxfId="8" priority="9" operator="equal">
      <formula>0</formula>
    </cfRule>
  </conditionalFormatting>
  <conditionalFormatting sqref="I6:I55">
    <cfRule type="cellIs" dxfId="7" priority="5" operator="equal">
      <formula>3</formula>
    </cfRule>
    <cfRule type="cellIs" dxfId="6" priority="6" operator="equal">
      <formula>3</formula>
    </cfRule>
    <cfRule type="cellIs" dxfId="5" priority="7" operator="equal">
      <formula>2</formula>
    </cfRule>
    <cfRule type="cellIs" dxfId="4" priority="8" operator="equal">
      <formula>4</formula>
    </cfRule>
  </conditionalFormatting>
  <conditionalFormatting sqref="I6:I55">
    <cfRule type="cellIs" dxfId="3" priority="4" operator="equal">
      <formula>0</formula>
    </cfRule>
  </conditionalFormatting>
  <conditionalFormatting sqref="L20:M21">
    <cfRule type="containsText" dxfId="2" priority="2" operator="containsText" text="UYGUN DEĞİL">
      <formula>NOT(ISERROR(SEARCH("UYGUN DEĞİL",L20)))</formula>
    </cfRule>
    <cfRule type="containsText" dxfId="1" priority="3" operator="containsText" text="OK">
      <formula>NOT(ISERROR(SEARCH("OK",L20)))</formula>
    </cfRule>
  </conditionalFormatting>
  <conditionalFormatting sqref="B6:C55 G6:H55">
    <cfRule type="containsText" dxfId="0" priority="1" operator="containsText" text="NOK">
      <formula>NOT(ISERROR(SEARCH("NOK",B6)))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 iskur</dc:creator>
  <cp:lastModifiedBy>mesut iskur</cp:lastModifiedBy>
  <dcterms:created xsi:type="dcterms:W3CDTF">2022-11-27T21:35:16Z</dcterms:created>
  <dcterms:modified xsi:type="dcterms:W3CDTF">2022-11-27T21:37:11Z</dcterms:modified>
</cp:coreProperties>
</file>