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000" yWindow="0" windowWidth="24520" windowHeight="16640" tabRatio="500" activeTab="2"/>
  </bookViews>
  <sheets>
    <sheet name="Sheet1" sheetId="1" r:id="rId1"/>
    <sheet name="Sheet2" sheetId="2" r:id="rId2"/>
    <sheet name="Sheet3" sheetId="3" r:id="rId3"/>
    <sheet name="Sheet4" sheetId="4" r:id="rId4"/>
    <sheet name="Chart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F3" i="3"/>
  <c r="F4" i="3"/>
  <c r="F5" i="3"/>
  <c r="F6" i="3"/>
  <c r="F7" i="3"/>
  <c r="F8" i="3"/>
  <c r="F9" i="3"/>
  <c r="F10" i="3"/>
  <c r="F11" i="3"/>
  <c r="F2" i="3"/>
  <c r="I3" i="4"/>
  <c r="I4" i="4"/>
  <c r="I5" i="4"/>
  <c r="I6" i="4"/>
  <c r="I7" i="4"/>
  <c r="I8" i="4"/>
  <c r="I9" i="4"/>
  <c r="I10" i="4"/>
  <c r="I11" i="4"/>
  <c r="I2" i="4"/>
  <c r="K3" i="4"/>
  <c r="K4" i="4"/>
  <c r="K5" i="4"/>
  <c r="K6" i="4"/>
  <c r="K7" i="4"/>
  <c r="K8" i="4"/>
  <c r="K9" i="4"/>
  <c r="K10" i="4"/>
  <c r="K11" i="4"/>
  <c r="K2" i="4"/>
  <c r="J3" i="4"/>
  <c r="J4" i="4"/>
  <c r="J5" i="4"/>
  <c r="J6" i="4"/>
  <c r="J7" i="4"/>
  <c r="J8" i="4"/>
  <c r="J9" i="4"/>
  <c r="J10" i="4"/>
  <c r="J11" i="4"/>
  <c r="J2" i="4"/>
  <c r="B3" i="2"/>
  <c r="B4" i="2"/>
  <c r="B5" i="2"/>
  <c r="B6" i="2"/>
  <c r="B7" i="2"/>
  <c r="B8" i="2"/>
  <c r="B9" i="2"/>
  <c r="B10" i="2"/>
  <c r="B11" i="2"/>
  <c r="B2" i="2"/>
  <c r="E12" i="1"/>
  <c r="E22" i="1"/>
  <c r="E32" i="1"/>
  <c r="E42" i="1"/>
  <c r="E52" i="1"/>
  <c r="E62" i="1"/>
  <c r="E72" i="1"/>
  <c r="E82" i="1"/>
  <c r="E92" i="1"/>
  <c r="E2" i="1"/>
  <c r="D12" i="1"/>
  <c r="D22" i="1"/>
  <c r="D32" i="1"/>
  <c r="D42" i="1"/>
  <c r="D52" i="1"/>
  <c r="D62" i="1"/>
  <c r="D72" i="1"/>
  <c r="D82" i="1"/>
  <c r="D92" i="1"/>
  <c r="D2" i="1"/>
</calcChain>
</file>

<file path=xl/sharedStrings.xml><?xml version="1.0" encoding="utf-8"?>
<sst xmlns="http://schemas.openxmlformats.org/spreadsheetml/2006/main" count="36" uniqueCount="28">
  <si>
    <t>Vi</t>
  </si>
  <si>
    <t>V</t>
  </si>
  <si>
    <t>gamma</t>
  </si>
  <si>
    <t>Vi/V0</t>
  </si>
  <si>
    <t>dV</t>
  </si>
  <si>
    <t>vD</t>
  </si>
  <si>
    <t>dvD</t>
  </si>
  <si>
    <t>cvib</t>
  </si>
  <si>
    <t>dcvib</t>
  </si>
  <si>
    <t>Svib</t>
  </si>
  <si>
    <t>dSvib</t>
  </si>
  <si>
    <t>Index</t>
  </si>
  <si>
    <t>Fe_Murphy_P7</t>
  </si>
  <si>
    <t>Fe_Murphy_P8</t>
  </si>
  <si>
    <t>Fe_Murphy_P9</t>
  </si>
  <si>
    <t>Fe_Murphy_P1</t>
  </si>
  <si>
    <t>Fe_Murphy_P3</t>
  </si>
  <si>
    <t>Fe_Murphy_P4</t>
  </si>
  <si>
    <t>Fe_Murphy_P5</t>
  </si>
  <si>
    <t>Fe_Murphy_P6</t>
  </si>
  <si>
    <t>Fe_Murphy_P10</t>
  </si>
  <si>
    <t>Fe_Murphy_P11</t>
  </si>
  <si>
    <t>alphaKT</t>
  </si>
  <si>
    <t>alphaKT_poly</t>
  </si>
  <si>
    <t>gamma_poly</t>
  </si>
  <si>
    <t>gamma_vib_dir</t>
  </si>
  <si>
    <t>gamma_vib_fit</t>
  </si>
  <si>
    <t>gamma_D_fit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</si>
</sst>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gamma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Sheet1!$A$2:$A$101</c:f>
              <c:numCache>
                <c:formatCode>General</c:formatCode>
                <c:ptCount val="100"/>
                <c:pt idx="0">
                  <c:v>19.66</c:v>
                </c:pt>
                <c:pt idx="1">
                  <c:v>19.66</c:v>
                </c:pt>
                <c:pt idx="2">
                  <c:v>19.66</c:v>
                </c:pt>
                <c:pt idx="3">
                  <c:v>19.66</c:v>
                </c:pt>
                <c:pt idx="4">
                  <c:v>19.66</c:v>
                </c:pt>
                <c:pt idx="5">
                  <c:v>19.66</c:v>
                </c:pt>
                <c:pt idx="6">
                  <c:v>19.66</c:v>
                </c:pt>
                <c:pt idx="7">
                  <c:v>19.66</c:v>
                </c:pt>
                <c:pt idx="8">
                  <c:v>19.66</c:v>
                </c:pt>
                <c:pt idx="9">
                  <c:v>19.66</c:v>
                </c:pt>
                <c:pt idx="10">
                  <c:v>18.47</c:v>
                </c:pt>
                <c:pt idx="11">
                  <c:v>18.47</c:v>
                </c:pt>
                <c:pt idx="12">
                  <c:v>18.47</c:v>
                </c:pt>
                <c:pt idx="13">
                  <c:v>18.47</c:v>
                </c:pt>
                <c:pt idx="14">
                  <c:v>18.47</c:v>
                </c:pt>
                <c:pt idx="15">
                  <c:v>18.47</c:v>
                </c:pt>
                <c:pt idx="16">
                  <c:v>18.47</c:v>
                </c:pt>
                <c:pt idx="17">
                  <c:v>18.47</c:v>
                </c:pt>
                <c:pt idx="18">
                  <c:v>18.47</c:v>
                </c:pt>
                <c:pt idx="19">
                  <c:v>18.47</c:v>
                </c:pt>
                <c:pt idx="20">
                  <c:v>17.8</c:v>
                </c:pt>
                <c:pt idx="21">
                  <c:v>17.8</c:v>
                </c:pt>
                <c:pt idx="22">
                  <c:v>17.8</c:v>
                </c:pt>
                <c:pt idx="23">
                  <c:v>17.8</c:v>
                </c:pt>
                <c:pt idx="24">
                  <c:v>17.8</c:v>
                </c:pt>
                <c:pt idx="25">
                  <c:v>17.8</c:v>
                </c:pt>
                <c:pt idx="26">
                  <c:v>17.8</c:v>
                </c:pt>
                <c:pt idx="27">
                  <c:v>17.8</c:v>
                </c:pt>
                <c:pt idx="28">
                  <c:v>17.8</c:v>
                </c:pt>
                <c:pt idx="29">
                  <c:v>17.8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17.1</c:v>
                </c:pt>
                <c:pt idx="41">
                  <c:v>17.1</c:v>
                </c:pt>
                <c:pt idx="42">
                  <c:v>17.1</c:v>
                </c:pt>
                <c:pt idx="43">
                  <c:v>17.1</c:v>
                </c:pt>
                <c:pt idx="44">
                  <c:v>17.1</c:v>
                </c:pt>
                <c:pt idx="45">
                  <c:v>17.1</c:v>
                </c:pt>
                <c:pt idx="46">
                  <c:v>17.1</c:v>
                </c:pt>
                <c:pt idx="47">
                  <c:v>17.1</c:v>
                </c:pt>
                <c:pt idx="48">
                  <c:v>17.1</c:v>
                </c:pt>
                <c:pt idx="49">
                  <c:v>17.1</c:v>
                </c:pt>
                <c:pt idx="50">
                  <c:v>16.61</c:v>
                </c:pt>
                <c:pt idx="51">
                  <c:v>16.61</c:v>
                </c:pt>
                <c:pt idx="52">
                  <c:v>16.61</c:v>
                </c:pt>
                <c:pt idx="53">
                  <c:v>16.61</c:v>
                </c:pt>
                <c:pt idx="54">
                  <c:v>16.61</c:v>
                </c:pt>
                <c:pt idx="55">
                  <c:v>16.61</c:v>
                </c:pt>
                <c:pt idx="56">
                  <c:v>16.61</c:v>
                </c:pt>
                <c:pt idx="57">
                  <c:v>16.61</c:v>
                </c:pt>
                <c:pt idx="58">
                  <c:v>16.61</c:v>
                </c:pt>
                <c:pt idx="59">
                  <c:v>16.61</c:v>
                </c:pt>
                <c:pt idx="60">
                  <c:v>16.24</c:v>
                </c:pt>
                <c:pt idx="61">
                  <c:v>16.24</c:v>
                </c:pt>
                <c:pt idx="62">
                  <c:v>16.24</c:v>
                </c:pt>
                <c:pt idx="63">
                  <c:v>16.24</c:v>
                </c:pt>
                <c:pt idx="64">
                  <c:v>16.24</c:v>
                </c:pt>
                <c:pt idx="65">
                  <c:v>16.24</c:v>
                </c:pt>
                <c:pt idx="66">
                  <c:v>16.24</c:v>
                </c:pt>
                <c:pt idx="67">
                  <c:v>16.24</c:v>
                </c:pt>
                <c:pt idx="68">
                  <c:v>16.24</c:v>
                </c:pt>
                <c:pt idx="69">
                  <c:v>16.24</c:v>
                </c:pt>
                <c:pt idx="70">
                  <c:v>15.97</c:v>
                </c:pt>
                <c:pt idx="71">
                  <c:v>15.97</c:v>
                </c:pt>
                <c:pt idx="72">
                  <c:v>15.97</c:v>
                </c:pt>
                <c:pt idx="73">
                  <c:v>15.97</c:v>
                </c:pt>
                <c:pt idx="74">
                  <c:v>15.97</c:v>
                </c:pt>
                <c:pt idx="75">
                  <c:v>15.97</c:v>
                </c:pt>
                <c:pt idx="76">
                  <c:v>15.97</c:v>
                </c:pt>
                <c:pt idx="77">
                  <c:v>15.97</c:v>
                </c:pt>
                <c:pt idx="78">
                  <c:v>15.97</c:v>
                </c:pt>
                <c:pt idx="79">
                  <c:v>15.97</c:v>
                </c:pt>
                <c:pt idx="80">
                  <c:v>15.61</c:v>
                </c:pt>
                <c:pt idx="81">
                  <c:v>15.61</c:v>
                </c:pt>
                <c:pt idx="82">
                  <c:v>15.61</c:v>
                </c:pt>
                <c:pt idx="83">
                  <c:v>15.61</c:v>
                </c:pt>
                <c:pt idx="84">
                  <c:v>15.61</c:v>
                </c:pt>
                <c:pt idx="85">
                  <c:v>15.61</c:v>
                </c:pt>
                <c:pt idx="86">
                  <c:v>15.61</c:v>
                </c:pt>
                <c:pt idx="87">
                  <c:v>15.61</c:v>
                </c:pt>
                <c:pt idx="88">
                  <c:v>15.61</c:v>
                </c:pt>
                <c:pt idx="89">
                  <c:v>15.61</c:v>
                </c:pt>
                <c:pt idx="90">
                  <c:v>15.21</c:v>
                </c:pt>
                <c:pt idx="91">
                  <c:v>15.21</c:v>
                </c:pt>
                <c:pt idx="92">
                  <c:v>15.21</c:v>
                </c:pt>
                <c:pt idx="93">
                  <c:v>15.21</c:v>
                </c:pt>
                <c:pt idx="94">
                  <c:v>15.21</c:v>
                </c:pt>
                <c:pt idx="95">
                  <c:v>15.21</c:v>
                </c:pt>
                <c:pt idx="96">
                  <c:v>15.21</c:v>
                </c:pt>
                <c:pt idx="97">
                  <c:v>15.21</c:v>
                </c:pt>
                <c:pt idx="98">
                  <c:v>15.21</c:v>
                </c:pt>
                <c:pt idx="99">
                  <c:v>15.21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1">
                  <c:v>1.79497</c:v>
                </c:pt>
                <c:pt idx="2">
                  <c:v>1.74215</c:v>
                </c:pt>
                <c:pt idx="3">
                  <c:v>1.72724</c:v>
                </c:pt>
                <c:pt idx="4">
                  <c:v>1.89002</c:v>
                </c:pt>
                <c:pt idx="5">
                  <c:v>1.88752</c:v>
                </c:pt>
                <c:pt idx="6">
                  <c:v>2.01976</c:v>
                </c:pt>
                <c:pt idx="7">
                  <c:v>2.10293</c:v>
                </c:pt>
                <c:pt idx="8">
                  <c:v>2.11527</c:v>
                </c:pt>
                <c:pt idx="9">
                  <c:v>2.18588</c:v>
                </c:pt>
                <c:pt idx="10">
                  <c:v>1.5192</c:v>
                </c:pt>
                <c:pt idx="12">
                  <c:v>1.4509</c:v>
                </c:pt>
                <c:pt idx="13">
                  <c:v>1.53276</c:v>
                </c:pt>
                <c:pt idx="14">
                  <c:v>1.7691</c:v>
                </c:pt>
                <c:pt idx="15">
                  <c:v>1.67049</c:v>
                </c:pt>
                <c:pt idx="16">
                  <c:v>1.86763</c:v>
                </c:pt>
                <c:pt idx="17">
                  <c:v>1.92265</c:v>
                </c:pt>
                <c:pt idx="18">
                  <c:v>1.97282</c:v>
                </c:pt>
                <c:pt idx="19">
                  <c:v>2.02702</c:v>
                </c:pt>
                <c:pt idx="20">
                  <c:v>1.34834</c:v>
                </c:pt>
                <c:pt idx="21">
                  <c:v>1.28918</c:v>
                </c:pt>
                <c:pt idx="23">
                  <c:v>1.36573</c:v>
                </c:pt>
                <c:pt idx="24">
                  <c:v>1.82606</c:v>
                </c:pt>
                <c:pt idx="25">
                  <c:v>1.64355</c:v>
                </c:pt>
                <c:pt idx="26">
                  <c:v>1.80371</c:v>
                </c:pt>
                <c:pt idx="27">
                  <c:v>1.91509</c:v>
                </c:pt>
                <c:pt idx="28">
                  <c:v>1.86336</c:v>
                </c:pt>
                <c:pt idx="29">
                  <c:v>1.93842</c:v>
                </c:pt>
                <c:pt idx="30">
                  <c:v>1.28498</c:v>
                </c:pt>
                <c:pt idx="31">
                  <c:v>1.32865</c:v>
                </c:pt>
                <c:pt idx="32">
                  <c:v>1.28362</c:v>
                </c:pt>
                <c:pt idx="34">
                  <c:v>2.06152</c:v>
                </c:pt>
                <c:pt idx="35">
                  <c:v>1.67503</c:v>
                </c:pt>
                <c:pt idx="36">
                  <c:v>1.86708</c:v>
                </c:pt>
                <c:pt idx="37">
                  <c:v>1.93194</c:v>
                </c:pt>
                <c:pt idx="38">
                  <c:v>1.89647</c:v>
                </c:pt>
                <c:pt idx="39">
                  <c:v>1.96452</c:v>
                </c:pt>
                <c:pt idx="40">
                  <c:v>1.31878</c:v>
                </c:pt>
                <c:pt idx="41">
                  <c:v>1.44572</c:v>
                </c:pt>
                <c:pt idx="42">
                  <c:v>1.63009</c:v>
                </c:pt>
                <c:pt idx="43">
                  <c:v>1.91905</c:v>
                </c:pt>
                <c:pt idx="45">
                  <c:v>1.19093</c:v>
                </c:pt>
                <c:pt idx="46">
                  <c:v>1.61219</c:v>
                </c:pt>
                <c:pt idx="47">
                  <c:v>1.75648</c:v>
                </c:pt>
                <c:pt idx="48">
                  <c:v>1.72247</c:v>
                </c:pt>
                <c:pt idx="49">
                  <c:v>1.82692</c:v>
                </c:pt>
                <c:pt idx="50">
                  <c:v>1.23081</c:v>
                </c:pt>
                <c:pt idx="51">
                  <c:v>1.28447</c:v>
                </c:pt>
                <c:pt idx="52">
                  <c:v>1.37756</c:v>
                </c:pt>
                <c:pt idx="53">
                  <c:v>1.46207</c:v>
                </c:pt>
                <c:pt idx="54">
                  <c:v>1.11463</c:v>
                </c:pt>
                <c:pt idx="56">
                  <c:v>1.99259</c:v>
                </c:pt>
                <c:pt idx="57">
                  <c:v>2.0136</c:v>
                </c:pt>
                <c:pt idx="58">
                  <c:v>1.80463</c:v>
                </c:pt>
                <c:pt idx="59">
                  <c:v>1.85165</c:v>
                </c:pt>
                <c:pt idx="60">
                  <c:v>1.2324</c:v>
                </c:pt>
                <c:pt idx="61">
                  <c:v>1.3376</c:v>
                </c:pt>
                <c:pt idx="62">
                  <c:v>1.41651</c:v>
                </c:pt>
                <c:pt idx="63">
                  <c:v>1.52303</c:v>
                </c:pt>
                <c:pt idx="64">
                  <c:v>1.41497</c:v>
                </c:pt>
                <c:pt idx="65">
                  <c:v>1.86998</c:v>
                </c:pt>
                <c:pt idx="67">
                  <c:v>1.98837</c:v>
                </c:pt>
                <c:pt idx="68">
                  <c:v>1.6017</c:v>
                </c:pt>
                <c:pt idx="69">
                  <c:v>1.68402</c:v>
                </c:pt>
                <c:pt idx="70">
                  <c:v>1.21766</c:v>
                </c:pt>
                <c:pt idx="71">
                  <c:v>1.31413</c:v>
                </c:pt>
                <c:pt idx="72">
                  <c:v>1.43319</c:v>
                </c:pt>
                <c:pt idx="73">
                  <c:v>1.50517</c:v>
                </c:pt>
                <c:pt idx="74">
                  <c:v>1.46899</c:v>
                </c:pt>
                <c:pt idx="75">
                  <c:v>1.78402</c:v>
                </c:pt>
                <c:pt idx="76">
                  <c:v>1.88953</c:v>
                </c:pt>
                <c:pt idx="78">
                  <c:v>1.32489</c:v>
                </c:pt>
                <c:pt idx="79">
                  <c:v>1.47283</c:v>
                </c:pt>
                <c:pt idx="80">
                  <c:v>1.16463</c:v>
                </c:pt>
                <c:pt idx="81">
                  <c:v>1.27563</c:v>
                </c:pt>
                <c:pt idx="82">
                  <c:v>1.32105</c:v>
                </c:pt>
                <c:pt idx="83">
                  <c:v>1.39941</c:v>
                </c:pt>
                <c:pt idx="84">
                  <c:v>1.35857</c:v>
                </c:pt>
                <c:pt idx="85">
                  <c:v>1.5406</c:v>
                </c:pt>
                <c:pt idx="86">
                  <c:v>1.44654</c:v>
                </c:pt>
                <c:pt idx="87">
                  <c:v>1.22203</c:v>
                </c:pt>
                <c:pt idx="89">
                  <c:v>1.64723</c:v>
                </c:pt>
                <c:pt idx="90">
                  <c:v>1.13094</c:v>
                </c:pt>
                <c:pt idx="91">
                  <c:v>1.2249</c:v>
                </c:pt>
                <c:pt idx="92">
                  <c:v>1.29357</c:v>
                </c:pt>
                <c:pt idx="93">
                  <c:v>1.35377</c:v>
                </c:pt>
                <c:pt idx="94">
                  <c:v>1.34685</c:v>
                </c:pt>
                <c:pt idx="95">
                  <c:v>1.46205</c:v>
                </c:pt>
                <c:pt idx="96">
                  <c:v>1.42131</c:v>
                </c:pt>
                <c:pt idx="97">
                  <c:v>1.30927</c:v>
                </c:pt>
                <c:pt idx="98">
                  <c:v>1.53268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42840"/>
        <c:axId val="-2074024232"/>
      </c:scatterChart>
      <c:valAx>
        <c:axId val="-2116542840"/>
        <c:scaling>
          <c:orientation val="minMax"/>
          <c:min val="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V_ref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024232"/>
        <c:crosses val="autoZero"/>
        <c:crossBetween val="midCat"/>
      </c:valAx>
      <c:valAx>
        <c:axId val="-2074024232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gamma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54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gamma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Sheet1!$B$2:$B$101</c:f>
              <c:numCache>
                <c:formatCode>General</c:formatCode>
                <c:ptCount val="10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  <c:pt idx="10">
                  <c:v>19.66</c:v>
                </c:pt>
                <c:pt idx="11">
                  <c:v>18.47</c:v>
                </c:pt>
                <c:pt idx="12">
                  <c:v>17.8</c:v>
                </c:pt>
                <c:pt idx="13">
                  <c:v>17.5</c:v>
                </c:pt>
                <c:pt idx="14">
                  <c:v>17.1</c:v>
                </c:pt>
                <c:pt idx="15">
                  <c:v>16.61</c:v>
                </c:pt>
                <c:pt idx="16">
                  <c:v>16.24</c:v>
                </c:pt>
                <c:pt idx="17">
                  <c:v>15.97</c:v>
                </c:pt>
                <c:pt idx="18">
                  <c:v>15.61</c:v>
                </c:pt>
                <c:pt idx="19">
                  <c:v>15.21</c:v>
                </c:pt>
                <c:pt idx="20">
                  <c:v>19.66</c:v>
                </c:pt>
                <c:pt idx="21">
                  <c:v>18.47</c:v>
                </c:pt>
                <c:pt idx="22">
                  <c:v>17.8</c:v>
                </c:pt>
                <c:pt idx="23">
                  <c:v>17.5</c:v>
                </c:pt>
                <c:pt idx="24">
                  <c:v>17.1</c:v>
                </c:pt>
                <c:pt idx="25">
                  <c:v>16.61</c:v>
                </c:pt>
                <c:pt idx="26">
                  <c:v>16.24</c:v>
                </c:pt>
                <c:pt idx="27">
                  <c:v>15.97</c:v>
                </c:pt>
                <c:pt idx="28">
                  <c:v>15.61</c:v>
                </c:pt>
                <c:pt idx="29">
                  <c:v>15.21</c:v>
                </c:pt>
                <c:pt idx="30">
                  <c:v>19.66</c:v>
                </c:pt>
                <c:pt idx="31">
                  <c:v>18.47</c:v>
                </c:pt>
                <c:pt idx="32">
                  <c:v>17.8</c:v>
                </c:pt>
                <c:pt idx="33">
                  <c:v>17.5</c:v>
                </c:pt>
                <c:pt idx="34">
                  <c:v>17.1</c:v>
                </c:pt>
                <c:pt idx="35">
                  <c:v>16.61</c:v>
                </c:pt>
                <c:pt idx="36">
                  <c:v>16.24</c:v>
                </c:pt>
                <c:pt idx="37">
                  <c:v>15.97</c:v>
                </c:pt>
                <c:pt idx="38">
                  <c:v>15.61</c:v>
                </c:pt>
                <c:pt idx="39">
                  <c:v>15.21</c:v>
                </c:pt>
                <c:pt idx="40">
                  <c:v>19.66</c:v>
                </c:pt>
                <c:pt idx="41">
                  <c:v>18.47</c:v>
                </c:pt>
                <c:pt idx="42">
                  <c:v>17.8</c:v>
                </c:pt>
                <c:pt idx="43">
                  <c:v>17.5</c:v>
                </c:pt>
                <c:pt idx="44">
                  <c:v>17.1</c:v>
                </c:pt>
                <c:pt idx="45">
                  <c:v>16.61</c:v>
                </c:pt>
                <c:pt idx="46">
                  <c:v>16.24</c:v>
                </c:pt>
                <c:pt idx="47">
                  <c:v>15.97</c:v>
                </c:pt>
                <c:pt idx="48">
                  <c:v>15.61</c:v>
                </c:pt>
                <c:pt idx="49">
                  <c:v>15.21</c:v>
                </c:pt>
                <c:pt idx="50">
                  <c:v>19.66</c:v>
                </c:pt>
                <c:pt idx="51">
                  <c:v>18.47</c:v>
                </c:pt>
                <c:pt idx="52">
                  <c:v>17.8</c:v>
                </c:pt>
                <c:pt idx="53">
                  <c:v>17.5</c:v>
                </c:pt>
                <c:pt idx="54">
                  <c:v>17.1</c:v>
                </c:pt>
                <c:pt idx="55">
                  <c:v>16.61</c:v>
                </c:pt>
                <c:pt idx="56">
                  <c:v>16.24</c:v>
                </c:pt>
                <c:pt idx="57">
                  <c:v>15.97</c:v>
                </c:pt>
                <c:pt idx="58">
                  <c:v>15.61</c:v>
                </c:pt>
                <c:pt idx="59">
                  <c:v>15.21</c:v>
                </c:pt>
                <c:pt idx="60">
                  <c:v>19.66</c:v>
                </c:pt>
                <c:pt idx="61">
                  <c:v>18.47</c:v>
                </c:pt>
                <c:pt idx="62">
                  <c:v>17.8</c:v>
                </c:pt>
                <c:pt idx="63">
                  <c:v>17.5</c:v>
                </c:pt>
                <c:pt idx="64">
                  <c:v>17.1</c:v>
                </c:pt>
                <c:pt idx="65">
                  <c:v>16.61</c:v>
                </c:pt>
                <c:pt idx="66">
                  <c:v>16.24</c:v>
                </c:pt>
                <c:pt idx="67">
                  <c:v>15.97</c:v>
                </c:pt>
                <c:pt idx="68">
                  <c:v>15.61</c:v>
                </c:pt>
                <c:pt idx="69">
                  <c:v>15.21</c:v>
                </c:pt>
                <c:pt idx="70">
                  <c:v>19.66</c:v>
                </c:pt>
                <c:pt idx="71">
                  <c:v>18.47</c:v>
                </c:pt>
                <c:pt idx="72">
                  <c:v>17.8</c:v>
                </c:pt>
                <c:pt idx="73">
                  <c:v>17.5</c:v>
                </c:pt>
                <c:pt idx="74">
                  <c:v>17.1</c:v>
                </c:pt>
                <c:pt idx="75">
                  <c:v>16.61</c:v>
                </c:pt>
                <c:pt idx="76">
                  <c:v>16.24</c:v>
                </c:pt>
                <c:pt idx="77">
                  <c:v>15.97</c:v>
                </c:pt>
                <c:pt idx="78">
                  <c:v>15.61</c:v>
                </c:pt>
                <c:pt idx="79">
                  <c:v>15.21</c:v>
                </c:pt>
                <c:pt idx="80">
                  <c:v>19.66</c:v>
                </c:pt>
                <c:pt idx="81">
                  <c:v>18.47</c:v>
                </c:pt>
                <c:pt idx="82">
                  <c:v>17.8</c:v>
                </c:pt>
                <c:pt idx="83">
                  <c:v>17.5</c:v>
                </c:pt>
                <c:pt idx="84">
                  <c:v>17.1</c:v>
                </c:pt>
                <c:pt idx="85">
                  <c:v>16.61</c:v>
                </c:pt>
                <c:pt idx="86">
                  <c:v>16.24</c:v>
                </c:pt>
                <c:pt idx="87">
                  <c:v>15.97</c:v>
                </c:pt>
                <c:pt idx="88">
                  <c:v>15.61</c:v>
                </c:pt>
                <c:pt idx="89">
                  <c:v>15.21</c:v>
                </c:pt>
                <c:pt idx="90">
                  <c:v>19.66</c:v>
                </c:pt>
                <c:pt idx="91">
                  <c:v>18.47</c:v>
                </c:pt>
                <c:pt idx="92">
                  <c:v>17.8</c:v>
                </c:pt>
                <c:pt idx="93">
                  <c:v>17.5</c:v>
                </c:pt>
                <c:pt idx="94">
                  <c:v>17.1</c:v>
                </c:pt>
                <c:pt idx="95">
                  <c:v>16.61</c:v>
                </c:pt>
                <c:pt idx="96">
                  <c:v>16.24</c:v>
                </c:pt>
                <c:pt idx="97">
                  <c:v>15.97</c:v>
                </c:pt>
                <c:pt idx="98">
                  <c:v>15.61</c:v>
                </c:pt>
                <c:pt idx="99">
                  <c:v>15.21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1">
                  <c:v>1.79497</c:v>
                </c:pt>
                <c:pt idx="2">
                  <c:v>1.74215</c:v>
                </c:pt>
                <c:pt idx="3">
                  <c:v>1.72724</c:v>
                </c:pt>
                <c:pt idx="4">
                  <c:v>1.89002</c:v>
                </c:pt>
                <c:pt idx="5">
                  <c:v>1.88752</c:v>
                </c:pt>
                <c:pt idx="6">
                  <c:v>2.01976</c:v>
                </c:pt>
                <c:pt idx="7">
                  <c:v>2.10293</c:v>
                </c:pt>
                <c:pt idx="8">
                  <c:v>2.11527</c:v>
                </c:pt>
                <c:pt idx="9">
                  <c:v>2.18588</c:v>
                </c:pt>
                <c:pt idx="10">
                  <c:v>1.5192</c:v>
                </c:pt>
                <c:pt idx="12">
                  <c:v>1.4509</c:v>
                </c:pt>
                <c:pt idx="13">
                  <c:v>1.53276</c:v>
                </c:pt>
                <c:pt idx="14">
                  <c:v>1.7691</c:v>
                </c:pt>
                <c:pt idx="15">
                  <c:v>1.67049</c:v>
                </c:pt>
                <c:pt idx="16">
                  <c:v>1.86763</c:v>
                </c:pt>
                <c:pt idx="17">
                  <c:v>1.92265</c:v>
                </c:pt>
                <c:pt idx="18">
                  <c:v>1.97282</c:v>
                </c:pt>
                <c:pt idx="19">
                  <c:v>2.02702</c:v>
                </c:pt>
                <c:pt idx="20">
                  <c:v>1.34834</c:v>
                </c:pt>
                <c:pt idx="21">
                  <c:v>1.28918</c:v>
                </c:pt>
                <c:pt idx="23">
                  <c:v>1.36573</c:v>
                </c:pt>
                <c:pt idx="24">
                  <c:v>1.82606</c:v>
                </c:pt>
                <c:pt idx="25">
                  <c:v>1.64355</c:v>
                </c:pt>
                <c:pt idx="26">
                  <c:v>1.80371</c:v>
                </c:pt>
                <c:pt idx="27">
                  <c:v>1.91509</c:v>
                </c:pt>
                <c:pt idx="28">
                  <c:v>1.86336</c:v>
                </c:pt>
                <c:pt idx="29">
                  <c:v>1.93842</c:v>
                </c:pt>
                <c:pt idx="30">
                  <c:v>1.28498</c:v>
                </c:pt>
                <c:pt idx="31">
                  <c:v>1.32865</c:v>
                </c:pt>
                <c:pt idx="32">
                  <c:v>1.28362</c:v>
                </c:pt>
                <c:pt idx="34">
                  <c:v>2.06152</c:v>
                </c:pt>
                <c:pt idx="35">
                  <c:v>1.67503</c:v>
                </c:pt>
                <c:pt idx="36">
                  <c:v>1.86708</c:v>
                </c:pt>
                <c:pt idx="37">
                  <c:v>1.93194</c:v>
                </c:pt>
                <c:pt idx="38">
                  <c:v>1.89647</c:v>
                </c:pt>
                <c:pt idx="39">
                  <c:v>1.96452</c:v>
                </c:pt>
                <c:pt idx="40">
                  <c:v>1.31878</c:v>
                </c:pt>
                <c:pt idx="41">
                  <c:v>1.44572</c:v>
                </c:pt>
                <c:pt idx="42">
                  <c:v>1.63009</c:v>
                </c:pt>
                <c:pt idx="43">
                  <c:v>1.91905</c:v>
                </c:pt>
                <c:pt idx="45">
                  <c:v>1.19093</c:v>
                </c:pt>
                <c:pt idx="46">
                  <c:v>1.61219</c:v>
                </c:pt>
                <c:pt idx="47">
                  <c:v>1.75648</c:v>
                </c:pt>
                <c:pt idx="48">
                  <c:v>1.72247</c:v>
                </c:pt>
                <c:pt idx="49">
                  <c:v>1.82692</c:v>
                </c:pt>
                <c:pt idx="50">
                  <c:v>1.23081</c:v>
                </c:pt>
                <c:pt idx="51">
                  <c:v>1.28447</c:v>
                </c:pt>
                <c:pt idx="52">
                  <c:v>1.37756</c:v>
                </c:pt>
                <c:pt idx="53">
                  <c:v>1.46207</c:v>
                </c:pt>
                <c:pt idx="54">
                  <c:v>1.11463</c:v>
                </c:pt>
                <c:pt idx="56">
                  <c:v>1.99259</c:v>
                </c:pt>
                <c:pt idx="57">
                  <c:v>2.0136</c:v>
                </c:pt>
                <c:pt idx="58">
                  <c:v>1.80463</c:v>
                </c:pt>
                <c:pt idx="59">
                  <c:v>1.85165</c:v>
                </c:pt>
                <c:pt idx="60">
                  <c:v>1.2324</c:v>
                </c:pt>
                <c:pt idx="61">
                  <c:v>1.3376</c:v>
                </c:pt>
                <c:pt idx="62">
                  <c:v>1.41651</c:v>
                </c:pt>
                <c:pt idx="63">
                  <c:v>1.52303</c:v>
                </c:pt>
                <c:pt idx="64">
                  <c:v>1.41497</c:v>
                </c:pt>
                <c:pt idx="65">
                  <c:v>1.86998</c:v>
                </c:pt>
                <c:pt idx="67">
                  <c:v>1.98837</c:v>
                </c:pt>
                <c:pt idx="68">
                  <c:v>1.6017</c:v>
                </c:pt>
                <c:pt idx="69">
                  <c:v>1.68402</c:v>
                </c:pt>
                <c:pt idx="70">
                  <c:v>1.21766</c:v>
                </c:pt>
                <c:pt idx="71">
                  <c:v>1.31413</c:v>
                </c:pt>
                <c:pt idx="72">
                  <c:v>1.43319</c:v>
                </c:pt>
                <c:pt idx="73">
                  <c:v>1.50517</c:v>
                </c:pt>
                <c:pt idx="74">
                  <c:v>1.46899</c:v>
                </c:pt>
                <c:pt idx="75">
                  <c:v>1.78402</c:v>
                </c:pt>
                <c:pt idx="76">
                  <c:v>1.88953</c:v>
                </c:pt>
                <c:pt idx="78">
                  <c:v>1.32489</c:v>
                </c:pt>
                <c:pt idx="79">
                  <c:v>1.47283</c:v>
                </c:pt>
                <c:pt idx="80">
                  <c:v>1.16463</c:v>
                </c:pt>
                <c:pt idx="81">
                  <c:v>1.27563</c:v>
                </c:pt>
                <c:pt idx="82">
                  <c:v>1.32105</c:v>
                </c:pt>
                <c:pt idx="83">
                  <c:v>1.39941</c:v>
                </c:pt>
                <c:pt idx="84">
                  <c:v>1.35857</c:v>
                </c:pt>
                <c:pt idx="85">
                  <c:v>1.5406</c:v>
                </c:pt>
                <c:pt idx="86">
                  <c:v>1.44654</c:v>
                </c:pt>
                <c:pt idx="87">
                  <c:v>1.22203</c:v>
                </c:pt>
                <c:pt idx="89">
                  <c:v>1.64723</c:v>
                </c:pt>
                <c:pt idx="90">
                  <c:v>1.13094</c:v>
                </c:pt>
                <c:pt idx="91">
                  <c:v>1.2249</c:v>
                </c:pt>
                <c:pt idx="92">
                  <c:v>1.29357</c:v>
                </c:pt>
                <c:pt idx="93">
                  <c:v>1.35377</c:v>
                </c:pt>
                <c:pt idx="94">
                  <c:v>1.34685</c:v>
                </c:pt>
                <c:pt idx="95">
                  <c:v>1.46205</c:v>
                </c:pt>
                <c:pt idx="96">
                  <c:v>1.42131</c:v>
                </c:pt>
                <c:pt idx="97">
                  <c:v>1.30927</c:v>
                </c:pt>
                <c:pt idx="98">
                  <c:v>1.53268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334520"/>
        <c:axId val="-2073800072"/>
      </c:scatterChart>
      <c:valAx>
        <c:axId val="-2045334520"/>
        <c:scaling>
          <c:orientation val="minMax"/>
          <c:min val="15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3800072"/>
        <c:crosses val="autoZero"/>
        <c:crossBetween val="midCat"/>
      </c:valAx>
      <c:valAx>
        <c:axId val="-2073800072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334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Sheet2!$D$2:$D$11</c:f>
                <c:numCache>
                  <c:formatCode>General</c:formatCode>
                  <c:ptCount val="10"/>
                  <c:pt idx="0">
                    <c:v>0.171310398383882</c:v>
                  </c:pt>
                  <c:pt idx="1">
                    <c:v>0.214070442203028</c:v>
                  </c:pt>
                  <c:pt idx="2">
                    <c:v>0.263001884583445</c:v>
                  </c:pt>
                  <c:pt idx="3">
                    <c:v>0.31723687178423</c:v>
                  </c:pt>
                  <c:pt idx="4">
                    <c:v>0.240830037117006</c:v>
                  </c:pt>
                  <c:pt idx="5">
                    <c:v>0.346836036730614</c:v>
                  </c:pt>
                  <c:pt idx="6">
                    <c:v>0.249096098981453</c:v>
                  </c:pt>
                  <c:pt idx="7">
                    <c:v>0.218696805309948</c:v>
                  </c:pt>
                  <c:pt idx="8">
                    <c:v>0.153279402481218</c:v>
                  </c:pt>
                  <c:pt idx="9">
                    <c:v>0.121910654590884</c:v>
                  </c:pt>
                </c:numCache>
              </c:numRef>
            </c:plus>
            <c:minus>
              <c:numRef>
                <c:f>Sheet2!$D$2:$D$11</c:f>
                <c:numCache>
                  <c:formatCode>General</c:formatCode>
                  <c:ptCount val="10"/>
                  <c:pt idx="0">
                    <c:v>0.171310398383882</c:v>
                  </c:pt>
                  <c:pt idx="1">
                    <c:v>0.214070442203028</c:v>
                  </c:pt>
                  <c:pt idx="2">
                    <c:v>0.263001884583445</c:v>
                  </c:pt>
                  <c:pt idx="3">
                    <c:v>0.31723687178423</c:v>
                  </c:pt>
                  <c:pt idx="4">
                    <c:v>0.240830037117006</c:v>
                  </c:pt>
                  <c:pt idx="5">
                    <c:v>0.346836036730614</c:v>
                  </c:pt>
                  <c:pt idx="6">
                    <c:v>0.249096098981453</c:v>
                  </c:pt>
                  <c:pt idx="7">
                    <c:v>0.218696805309948</c:v>
                  </c:pt>
                  <c:pt idx="8">
                    <c:v>0.153279402481218</c:v>
                  </c:pt>
                  <c:pt idx="9">
                    <c:v>0.121910654590884</c:v>
                  </c:pt>
                </c:numCache>
              </c:numRef>
            </c:minus>
          </c:errBars>
          <c:xVal>
            <c:numRef>
              <c:f>Sheet2!$A$2:$A$11</c:f>
              <c:numCache>
                <c:formatCode>General</c:formatCode>
                <c:ptCount val="1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1.898494</c:v>
                </c:pt>
                <c:pt idx="1">
                  <c:v>1.729078888888889</c:v>
                </c:pt>
                <c:pt idx="2">
                  <c:v>1.658897777777778</c:v>
                </c:pt>
                <c:pt idx="3">
                  <c:v>1.703067777777778</c:v>
                </c:pt>
                <c:pt idx="4">
                  <c:v>1.59274</c:v>
                </c:pt>
                <c:pt idx="5">
                  <c:v>1.5704</c:v>
                </c:pt>
                <c:pt idx="6">
                  <c:v>1.561537777777778</c:v>
                </c:pt>
                <c:pt idx="7">
                  <c:v>1.484153333333333</c:v>
                </c:pt>
                <c:pt idx="8">
                  <c:v>1.371333333333333</c:v>
                </c:pt>
                <c:pt idx="9">
                  <c:v>1.36805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Sheet2!$F$2:$F$11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0.08</c:v>
                  </c:pt>
                  <c:pt idx="4">
                    <c:v>0.08</c:v>
                  </c:pt>
                  <c:pt idx="5">
                    <c:v>0.07</c:v>
                  </c:pt>
                  <c:pt idx="6">
                    <c:v>0.07</c:v>
                  </c:pt>
                  <c:pt idx="7">
                    <c:v>0.07</c:v>
                  </c:pt>
                  <c:pt idx="8">
                    <c:v>0.07</c:v>
                  </c:pt>
                  <c:pt idx="9">
                    <c:v>0.07</c:v>
                  </c:pt>
                </c:numCache>
              </c:numRef>
            </c:plus>
            <c:minus>
              <c:numRef>
                <c:f>Sheet2!$F$2:$F$11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0.08</c:v>
                  </c:pt>
                  <c:pt idx="2">
                    <c:v>0.08</c:v>
                  </c:pt>
                  <c:pt idx="3">
                    <c:v>0.08</c:v>
                  </c:pt>
                  <c:pt idx="4">
                    <c:v>0.08</c:v>
                  </c:pt>
                  <c:pt idx="5">
                    <c:v>0.07</c:v>
                  </c:pt>
                  <c:pt idx="6">
                    <c:v>0.07</c:v>
                  </c:pt>
                  <c:pt idx="7">
                    <c:v>0.07</c:v>
                  </c:pt>
                  <c:pt idx="8">
                    <c:v>0.07</c:v>
                  </c:pt>
                  <c:pt idx="9">
                    <c:v>0.07</c:v>
                  </c:pt>
                </c:numCache>
              </c:numRef>
            </c:minus>
          </c:errBars>
          <c:xVal>
            <c:numRef>
              <c:f>Sheet2!$A$2:$A$11</c:f>
              <c:numCache>
                <c:formatCode>General</c:formatCode>
                <c:ptCount val="1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1.79</c:v>
                </c:pt>
                <c:pt idx="1">
                  <c:v>1.68</c:v>
                </c:pt>
                <c:pt idx="2">
                  <c:v>1.62</c:v>
                </c:pt>
                <c:pt idx="3">
                  <c:v>1.59</c:v>
                </c:pt>
                <c:pt idx="4">
                  <c:v>1.56</c:v>
                </c:pt>
                <c:pt idx="5">
                  <c:v>1.51</c:v>
                </c:pt>
                <c:pt idx="6">
                  <c:v>1.48</c:v>
                </c:pt>
                <c:pt idx="7">
                  <c:v>1.45</c:v>
                </c:pt>
                <c:pt idx="8">
                  <c:v>1.42</c:v>
                </c:pt>
                <c:pt idx="9">
                  <c:v>1.38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358488"/>
        <c:axId val="-2043475416"/>
      </c:scatterChart>
      <c:valAx>
        <c:axId val="-2043358488"/>
        <c:scaling>
          <c:orientation val="minMax"/>
          <c:min val="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3475416"/>
        <c:crosses val="autoZero"/>
        <c:crossBetween val="midCat"/>
      </c:valAx>
      <c:valAx>
        <c:axId val="-2043475416"/>
        <c:scaling>
          <c:orientation val="minMax"/>
          <c:max val="2.1"/>
          <c:min val="1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35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719922379370826"/>
                  <c:y val="-0.12633703045183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chemeClr val="accent2"/>
                </a:solidFill>
              </a:ln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-0.0046909728700974"/>
                  <c:y val="0.1608242786855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Sheet2!$D$2:$D$11</c:f>
                <c:numCache>
                  <c:formatCode>General</c:formatCode>
                  <c:ptCount val="10"/>
                  <c:pt idx="0">
                    <c:v>0.171310398383882</c:v>
                  </c:pt>
                  <c:pt idx="1">
                    <c:v>0.214070442203028</c:v>
                  </c:pt>
                  <c:pt idx="2">
                    <c:v>0.263001884583445</c:v>
                  </c:pt>
                  <c:pt idx="3">
                    <c:v>0.31723687178423</c:v>
                  </c:pt>
                  <c:pt idx="4">
                    <c:v>0.240830037117006</c:v>
                  </c:pt>
                  <c:pt idx="5">
                    <c:v>0.346836036730614</c:v>
                  </c:pt>
                  <c:pt idx="6">
                    <c:v>0.249096098981453</c:v>
                  </c:pt>
                  <c:pt idx="7">
                    <c:v>0.218696805309948</c:v>
                  </c:pt>
                  <c:pt idx="8">
                    <c:v>0.153279402481218</c:v>
                  </c:pt>
                  <c:pt idx="9">
                    <c:v>0.121910654590884</c:v>
                  </c:pt>
                </c:numCache>
              </c:numRef>
            </c:plus>
            <c:minus>
              <c:numRef>
                <c:f>Sheet2!$D$2:$D$11</c:f>
                <c:numCache>
                  <c:formatCode>General</c:formatCode>
                  <c:ptCount val="10"/>
                  <c:pt idx="0">
                    <c:v>0.171310398383882</c:v>
                  </c:pt>
                  <c:pt idx="1">
                    <c:v>0.214070442203028</c:v>
                  </c:pt>
                  <c:pt idx="2">
                    <c:v>0.263001884583445</c:v>
                  </c:pt>
                  <c:pt idx="3">
                    <c:v>0.31723687178423</c:v>
                  </c:pt>
                  <c:pt idx="4">
                    <c:v>0.240830037117006</c:v>
                  </c:pt>
                  <c:pt idx="5">
                    <c:v>0.346836036730614</c:v>
                  </c:pt>
                  <c:pt idx="6">
                    <c:v>0.249096098981453</c:v>
                  </c:pt>
                  <c:pt idx="7">
                    <c:v>0.218696805309948</c:v>
                  </c:pt>
                  <c:pt idx="8">
                    <c:v>0.153279402481218</c:v>
                  </c:pt>
                  <c:pt idx="9">
                    <c:v>0.121910654590884</c:v>
                  </c:pt>
                </c:numCache>
              </c:numRef>
            </c:minus>
          </c:errBars>
          <c:xVal>
            <c:numRef>
              <c:f>Sheet2!$B$2:$B$11</c:f>
              <c:numCache>
                <c:formatCode>General</c:formatCode>
                <c:ptCount val="10"/>
                <c:pt idx="0">
                  <c:v>0.876582842874978</c:v>
                </c:pt>
                <c:pt idx="1">
                  <c:v>0.823524166220795</c:v>
                </c:pt>
                <c:pt idx="2">
                  <c:v>0.793650793650794</c:v>
                </c:pt>
                <c:pt idx="3">
                  <c:v>0.780274656679151</c:v>
                </c:pt>
                <c:pt idx="4">
                  <c:v>0.762439807383628</c:v>
                </c:pt>
                <c:pt idx="5">
                  <c:v>0.740592116996611</c:v>
                </c:pt>
                <c:pt idx="6">
                  <c:v>0.724094881398252</c:v>
                </c:pt>
                <c:pt idx="7">
                  <c:v>0.712056358123774</c:v>
                </c:pt>
                <c:pt idx="8">
                  <c:v>0.696004993757803</c:v>
                </c:pt>
                <c:pt idx="9">
                  <c:v>0.678170144462279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1.898494</c:v>
                </c:pt>
                <c:pt idx="1">
                  <c:v>1.729078888888889</c:v>
                </c:pt>
                <c:pt idx="2">
                  <c:v>1.658897777777778</c:v>
                </c:pt>
                <c:pt idx="3">
                  <c:v>1.703067777777778</c:v>
                </c:pt>
                <c:pt idx="4">
                  <c:v>1.59274</c:v>
                </c:pt>
                <c:pt idx="5">
                  <c:v>1.5704</c:v>
                </c:pt>
                <c:pt idx="6">
                  <c:v>1.561537777777778</c:v>
                </c:pt>
                <c:pt idx="7">
                  <c:v>1.484153333333333</c:v>
                </c:pt>
                <c:pt idx="8">
                  <c:v>1.371333333333333</c:v>
                </c:pt>
                <c:pt idx="9">
                  <c:v>1.36805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24824"/>
        <c:axId val="-2078101240"/>
      </c:scatterChart>
      <c:valAx>
        <c:axId val="-2077524824"/>
        <c:scaling>
          <c:orientation val="minMax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Vi/V0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101240"/>
        <c:crosses val="autoZero"/>
        <c:crossBetween val="midCat"/>
      </c:valAx>
      <c:valAx>
        <c:axId val="-2078101240"/>
        <c:scaling>
          <c:orientation val="minMax"/>
          <c:min val="1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524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0349348206474191"/>
                  <c:y val="-0.29320939049285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Sheet3!$D$2:$D$11</c:f>
                <c:numCache>
                  <c:formatCode>General</c:formatCode>
                  <c:ptCount val="10"/>
                  <c:pt idx="0">
                    <c:v>64.0</c:v>
                  </c:pt>
                  <c:pt idx="1">
                    <c:v>44.0</c:v>
                  </c:pt>
                  <c:pt idx="2">
                    <c:v>54.0</c:v>
                  </c:pt>
                  <c:pt idx="3">
                    <c:v>21.0</c:v>
                  </c:pt>
                  <c:pt idx="4">
                    <c:v>29.0</c:v>
                  </c:pt>
                  <c:pt idx="5">
                    <c:v>28.0</c:v>
                  </c:pt>
                  <c:pt idx="6">
                    <c:v>39.0</c:v>
                  </c:pt>
                  <c:pt idx="7">
                    <c:v>76.0</c:v>
                  </c:pt>
                  <c:pt idx="8">
                    <c:v>28.0</c:v>
                  </c:pt>
                  <c:pt idx="9">
                    <c:v>68.0</c:v>
                  </c:pt>
                </c:numCache>
              </c:numRef>
            </c:plus>
            <c:minus>
              <c:numRef>
                <c:f>Sheet3!$D$2:$D$11</c:f>
                <c:numCache>
                  <c:formatCode>General</c:formatCode>
                  <c:ptCount val="10"/>
                  <c:pt idx="0">
                    <c:v>64.0</c:v>
                  </c:pt>
                  <c:pt idx="1">
                    <c:v>44.0</c:v>
                  </c:pt>
                  <c:pt idx="2">
                    <c:v>54.0</c:v>
                  </c:pt>
                  <c:pt idx="3">
                    <c:v>21.0</c:v>
                  </c:pt>
                  <c:pt idx="4">
                    <c:v>29.0</c:v>
                  </c:pt>
                  <c:pt idx="5">
                    <c:v>28.0</c:v>
                  </c:pt>
                  <c:pt idx="6">
                    <c:v>39.0</c:v>
                  </c:pt>
                  <c:pt idx="7">
                    <c:v>76.0</c:v>
                  </c:pt>
                  <c:pt idx="8">
                    <c:v>28.0</c:v>
                  </c:pt>
                  <c:pt idx="9">
                    <c:v>68.0</c:v>
                  </c:pt>
                </c:numCache>
              </c:numRef>
            </c:minus>
          </c:errBars>
          <c:xVal>
            <c:numRef>
              <c:f>Sheet3!$A$2:$A$11</c:f>
              <c:numCache>
                <c:formatCode>General</c:formatCode>
                <c:ptCount val="1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</c:numCache>
            </c:numRef>
          </c:xVal>
          <c:yVal>
            <c:numRef>
              <c:f>Sheet3!$C$2:$C$11</c:f>
              <c:numCache>
                <c:formatCode>General</c:formatCode>
                <c:ptCount val="10"/>
                <c:pt idx="0">
                  <c:v>4421.0</c:v>
                </c:pt>
                <c:pt idx="1">
                  <c:v>4609.0</c:v>
                </c:pt>
                <c:pt idx="2">
                  <c:v>4832.0</c:v>
                </c:pt>
                <c:pt idx="3">
                  <c:v>4937.0</c:v>
                </c:pt>
                <c:pt idx="4">
                  <c:v>5132.0</c:v>
                </c:pt>
                <c:pt idx="5">
                  <c:v>5210.0</c:v>
                </c:pt>
                <c:pt idx="6">
                  <c:v>5358.0</c:v>
                </c:pt>
                <c:pt idx="7">
                  <c:v>5397.0</c:v>
                </c:pt>
                <c:pt idx="8">
                  <c:v>5557.0</c:v>
                </c:pt>
                <c:pt idx="9">
                  <c:v>5681.0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235560"/>
        <c:axId val="-2077318792"/>
      </c:scatterChart>
      <c:valAx>
        <c:axId val="2053235560"/>
        <c:scaling>
          <c:orientation val="minMax"/>
          <c:min val="15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7318792"/>
        <c:crosses val="autoZero"/>
        <c:crossBetween val="midCat"/>
      </c:valAx>
      <c:valAx>
        <c:axId val="-2077318792"/>
        <c:scaling>
          <c:orientation val="minMax"/>
          <c:min val="4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235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Sheet3!$A$2:$A$11</c:f>
              <c:numCache>
                <c:formatCode>General</c:formatCode>
                <c:ptCount val="1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</c:numCache>
            </c:numRef>
          </c:xVal>
          <c:yVal>
            <c:numRef>
              <c:f>Sheet3!$E$2:$E$11</c:f>
              <c:numCache>
                <c:formatCode>General</c:formatCode>
                <c:ptCount val="10"/>
                <c:pt idx="0">
                  <c:v>1.647854030008294</c:v>
                </c:pt>
                <c:pt idx="1">
                  <c:v>1.517913936501049</c:v>
                </c:pt>
                <c:pt idx="2">
                  <c:v>1.422257174392936</c:v>
                </c:pt>
                <c:pt idx="3">
                  <c:v>1.381135642427925</c:v>
                </c:pt>
                <c:pt idx="4">
                  <c:v>1.318282670823591</c:v>
                </c:pt>
                <c:pt idx="5">
                  <c:v>1.27573563659629</c:v>
                </c:pt>
                <c:pt idx="6">
                  <c:v>1.229291526689063</c:v>
                </c:pt>
                <c:pt idx="7">
                  <c:v>1.208028904947193</c:v>
                </c:pt>
                <c:pt idx="8">
                  <c:v>1.163694319476936</c:v>
                </c:pt>
                <c:pt idx="9">
                  <c:v>1.124756674294432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Sheet3!$A$2:$A$11</c:f>
              <c:numCache>
                <c:formatCode>General</c:formatCode>
                <c:ptCount val="1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</c:numCache>
            </c:numRef>
          </c:xVal>
          <c:yVal>
            <c:numRef>
              <c:f>Sheet3!$G$2:$G$11</c:f>
              <c:numCache>
                <c:formatCode>General</c:formatCode>
                <c:ptCount val="10"/>
                <c:pt idx="0">
                  <c:v>1.53</c:v>
                </c:pt>
                <c:pt idx="1">
                  <c:v>1.43</c:v>
                </c:pt>
                <c:pt idx="2">
                  <c:v>1.38</c:v>
                </c:pt>
                <c:pt idx="3">
                  <c:v>1.36</c:v>
                </c:pt>
                <c:pt idx="4">
                  <c:v>1.33</c:v>
                </c:pt>
                <c:pt idx="5">
                  <c:v>1.29</c:v>
                </c:pt>
                <c:pt idx="6">
                  <c:v>1.26</c:v>
                </c:pt>
                <c:pt idx="7">
                  <c:v>1.24</c:v>
                </c:pt>
                <c:pt idx="8">
                  <c:v>1.21</c:v>
                </c:pt>
                <c:pt idx="9">
                  <c:v>1.18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334312"/>
        <c:axId val="-2077432248"/>
      </c:scatterChart>
      <c:valAx>
        <c:axId val="-2043334312"/>
        <c:scaling>
          <c:orientation val="minMax"/>
          <c:min val="15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7432248"/>
        <c:crosses val="autoZero"/>
        <c:crossBetween val="midCat"/>
      </c:valAx>
      <c:valAx>
        <c:axId val="-2077432248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334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62694663167104"/>
                  <c:y val="0.0"/>
                </c:manualLayout>
              </c:layout>
              <c:numFmt formatCode="#,##0.000000" sourceLinked="0"/>
            </c:trendlineLbl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0559962817147856"/>
                  <c:y val="0.403305263925343"/>
                </c:manualLayout>
              </c:layout>
              <c:numFmt formatCode="#,##0.000000" sourceLinked="0"/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Sheet4!$G$2:$G$11</c:f>
                <c:numCache>
                  <c:formatCode>General</c:formatCode>
                  <c:ptCount val="10"/>
                  <c:pt idx="0">
                    <c:v>0.0148</c:v>
                  </c:pt>
                  <c:pt idx="1">
                    <c:v>0.0251</c:v>
                  </c:pt>
                  <c:pt idx="2">
                    <c:v>0.0193</c:v>
                  </c:pt>
                  <c:pt idx="3">
                    <c:v>0.0134</c:v>
                  </c:pt>
                  <c:pt idx="4">
                    <c:v>0.0126</c:v>
                  </c:pt>
                  <c:pt idx="5">
                    <c:v>0.0126</c:v>
                  </c:pt>
                  <c:pt idx="6">
                    <c:v>0.0142</c:v>
                  </c:pt>
                  <c:pt idx="7">
                    <c:v>0.0172</c:v>
                  </c:pt>
                  <c:pt idx="8">
                    <c:v>0.0178</c:v>
                  </c:pt>
                  <c:pt idx="9">
                    <c:v>0.0212</c:v>
                  </c:pt>
                </c:numCache>
              </c:numRef>
            </c:plus>
            <c:minus>
              <c:numRef>
                <c:f>Sheet4!$G$2:$G$11</c:f>
                <c:numCache>
                  <c:formatCode>General</c:formatCode>
                  <c:ptCount val="10"/>
                  <c:pt idx="0">
                    <c:v>0.0148</c:v>
                  </c:pt>
                  <c:pt idx="1">
                    <c:v>0.0251</c:v>
                  </c:pt>
                  <c:pt idx="2">
                    <c:v>0.0193</c:v>
                  </c:pt>
                  <c:pt idx="3">
                    <c:v>0.0134</c:v>
                  </c:pt>
                  <c:pt idx="4">
                    <c:v>0.0126</c:v>
                  </c:pt>
                  <c:pt idx="5">
                    <c:v>0.0126</c:v>
                  </c:pt>
                  <c:pt idx="6">
                    <c:v>0.0142</c:v>
                  </c:pt>
                  <c:pt idx="7">
                    <c:v>0.0172</c:v>
                  </c:pt>
                  <c:pt idx="8">
                    <c:v>0.0178</c:v>
                  </c:pt>
                  <c:pt idx="9">
                    <c:v>0.0212</c:v>
                  </c:pt>
                </c:numCache>
              </c:numRef>
            </c:minus>
          </c:errBars>
          <c:xVal>
            <c:numRef>
              <c:f>Sheet4!$B$2:$B$11</c:f>
              <c:numCache>
                <c:formatCode>General</c:formatCode>
                <c:ptCount val="1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</c:numCache>
            </c:numRef>
          </c:xVal>
          <c:yVal>
            <c:numRef>
              <c:f>Sheet4!$F$2:$F$11</c:f>
              <c:numCache>
                <c:formatCode>General</c:formatCode>
                <c:ptCount val="10"/>
                <c:pt idx="0">
                  <c:v>2.5863</c:v>
                </c:pt>
                <c:pt idx="1">
                  <c:v>2.3584</c:v>
                </c:pt>
                <c:pt idx="2">
                  <c:v>2.2358</c:v>
                </c:pt>
                <c:pt idx="3">
                  <c:v>2.1946</c:v>
                </c:pt>
                <c:pt idx="4">
                  <c:v>2.0984</c:v>
                </c:pt>
                <c:pt idx="5">
                  <c:v>2.0134</c:v>
                </c:pt>
                <c:pt idx="6">
                  <c:v>1.92</c:v>
                </c:pt>
                <c:pt idx="7">
                  <c:v>1.8627</c:v>
                </c:pt>
                <c:pt idx="8">
                  <c:v>1.7979</c:v>
                </c:pt>
                <c:pt idx="9">
                  <c:v>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64568"/>
        <c:axId val="-2073633432"/>
      </c:scatterChart>
      <c:valAx>
        <c:axId val="-2045264568"/>
        <c:scaling>
          <c:orientation val="minMax"/>
          <c:min val="15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3633432"/>
        <c:crosses val="autoZero"/>
        <c:crossBetween val="midCat"/>
      </c:valAx>
      <c:valAx>
        <c:axId val="-2073633432"/>
        <c:scaling>
          <c:orientation val="minMax"/>
          <c:min val="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264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Sheet4!$B$2:$B$11</c:f>
              <c:numCache>
                <c:formatCode>General</c:formatCode>
                <c:ptCount val="1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</c:numCache>
            </c:numRef>
          </c:xVal>
          <c:yVal>
            <c:numRef>
              <c:f>Sheet4!$J$2:$J$11</c:f>
              <c:numCache>
                <c:formatCode>0.00</c:formatCode>
                <c:ptCount val="10"/>
                <c:pt idx="0">
                  <c:v>1.498558436767475</c:v>
                </c:pt>
                <c:pt idx="1">
                  <c:v>1.44631234061032</c:v>
                </c:pt>
                <c:pt idx="2">
                  <c:v>1.418543431096826</c:v>
                </c:pt>
                <c:pt idx="3">
                  <c:v>1.403658511928831</c:v>
                </c:pt>
                <c:pt idx="4">
                  <c:v>1.391779040663083</c:v>
                </c:pt>
                <c:pt idx="5">
                  <c:v>1.373310729023384</c:v>
                </c:pt>
                <c:pt idx="6">
                  <c:v>1.367224515088494</c:v>
                </c:pt>
                <c:pt idx="7">
                  <c:v>1.360780656385583</c:v>
                </c:pt>
                <c:pt idx="8">
                  <c:v>1.348879446743629</c:v>
                </c:pt>
                <c:pt idx="9">
                  <c:v>1.343161770991007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Sheet4!$B$2:$B$11</c:f>
              <c:numCache>
                <c:formatCode>General</c:formatCode>
                <c:ptCount val="1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</c:numCache>
            </c:numRef>
          </c:xVal>
          <c:yVal>
            <c:numRef>
              <c:f>Sheet4!$K$2:$K$11</c:f>
              <c:numCache>
                <c:formatCode>General</c:formatCode>
                <c:ptCount val="10"/>
                <c:pt idx="0">
                  <c:v>1.31339981185874</c:v>
                </c:pt>
                <c:pt idx="1">
                  <c:v>1.36015629094785</c:v>
                </c:pt>
                <c:pt idx="2">
                  <c:v>1.385147513057453</c:v>
                </c:pt>
                <c:pt idx="3">
                  <c:v>1.393256166599272</c:v>
                </c:pt>
                <c:pt idx="4">
                  <c:v>1.411400082064749</c:v>
                </c:pt>
                <c:pt idx="5">
                  <c:v>1.428855604768455</c:v>
                </c:pt>
                <c:pt idx="6">
                  <c:v>1.449724900640889</c:v>
                </c:pt>
                <c:pt idx="7">
                  <c:v>1.462648524678895</c:v>
                </c:pt>
                <c:pt idx="8">
                  <c:v>1.475967763624483</c:v>
                </c:pt>
                <c:pt idx="9">
                  <c:v>1.498601037040335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050808"/>
        <c:axId val="-2045557464"/>
      </c:scatterChart>
      <c:valAx>
        <c:axId val="-2074050808"/>
        <c:scaling>
          <c:orientation val="minMax"/>
          <c:min val="15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5557464"/>
        <c:crosses val="autoZero"/>
        <c:crossBetween val="midCat"/>
      </c:valAx>
      <c:valAx>
        <c:axId val="-2045557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7405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Vibrational</c:v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67814235705951"/>
                  <c:y val="0.03485814751286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chemeClr val="accent1"/>
                </a:solidFill>
              </a:ln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-0.0604171528588098"/>
                  <c:y val="0.082849742710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Sheet2!$D$2:$D$11</c:f>
                <c:numCache>
                  <c:formatCode>General</c:formatCode>
                  <c:ptCount val="10"/>
                  <c:pt idx="0">
                    <c:v>0.171310398383882</c:v>
                  </c:pt>
                  <c:pt idx="1">
                    <c:v>0.214070442203028</c:v>
                  </c:pt>
                  <c:pt idx="2">
                    <c:v>0.263001884583445</c:v>
                  </c:pt>
                  <c:pt idx="3">
                    <c:v>0.31723687178423</c:v>
                  </c:pt>
                  <c:pt idx="4">
                    <c:v>0.240830037117006</c:v>
                  </c:pt>
                  <c:pt idx="5">
                    <c:v>0.346836036730614</c:v>
                  </c:pt>
                  <c:pt idx="6">
                    <c:v>0.249096098981453</c:v>
                  </c:pt>
                  <c:pt idx="7">
                    <c:v>0.218696805309948</c:v>
                  </c:pt>
                  <c:pt idx="8">
                    <c:v>0.153279402481218</c:v>
                  </c:pt>
                  <c:pt idx="9">
                    <c:v>0.121910654590884</c:v>
                  </c:pt>
                </c:numCache>
              </c:numRef>
            </c:plus>
            <c:minus>
              <c:numRef>
                <c:f>Sheet2!$D$2:$D$11</c:f>
                <c:numCache>
                  <c:formatCode>General</c:formatCode>
                  <c:ptCount val="10"/>
                  <c:pt idx="0">
                    <c:v>0.171310398383882</c:v>
                  </c:pt>
                  <c:pt idx="1">
                    <c:v>0.214070442203028</c:v>
                  </c:pt>
                  <c:pt idx="2">
                    <c:v>0.263001884583445</c:v>
                  </c:pt>
                  <c:pt idx="3">
                    <c:v>0.31723687178423</c:v>
                  </c:pt>
                  <c:pt idx="4">
                    <c:v>0.240830037117006</c:v>
                  </c:pt>
                  <c:pt idx="5">
                    <c:v>0.346836036730614</c:v>
                  </c:pt>
                  <c:pt idx="6">
                    <c:v>0.249096098981453</c:v>
                  </c:pt>
                  <c:pt idx="7">
                    <c:v>0.218696805309948</c:v>
                  </c:pt>
                  <c:pt idx="8">
                    <c:v>0.153279402481218</c:v>
                  </c:pt>
                  <c:pt idx="9">
                    <c:v>0.121910654590884</c:v>
                  </c:pt>
                </c:numCache>
              </c:numRef>
            </c:minus>
          </c:errBars>
          <c:xVal>
            <c:numRef>
              <c:f>Sheet2!$A$2:$A$11</c:f>
              <c:numCache>
                <c:formatCode>General</c:formatCode>
                <c:ptCount val="1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1.898494</c:v>
                </c:pt>
                <c:pt idx="1">
                  <c:v>1.729078888888889</c:v>
                </c:pt>
                <c:pt idx="2">
                  <c:v>1.658897777777778</c:v>
                </c:pt>
                <c:pt idx="3">
                  <c:v>1.703067777777778</c:v>
                </c:pt>
                <c:pt idx="4">
                  <c:v>1.59274</c:v>
                </c:pt>
                <c:pt idx="5">
                  <c:v>1.5704</c:v>
                </c:pt>
                <c:pt idx="6">
                  <c:v>1.561537777777778</c:v>
                </c:pt>
                <c:pt idx="7">
                  <c:v>1.484153333333333</c:v>
                </c:pt>
                <c:pt idx="8">
                  <c:v>1.371333333333333</c:v>
                </c:pt>
                <c:pt idx="9">
                  <c:v>1.36805</c:v>
                </c:pt>
              </c:numCache>
            </c:numRef>
          </c:yVal>
          <c:smooth val="0"/>
        </c:ser>
        <c:ser>
          <c:idx val="1"/>
          <c:order val="1"/>
          <c:tx>
            <c:v>Debye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-0.037767211201867"/>
                  <c:y val="-0.0002898799313893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trendline>
            <c:trendlineType val="power"/>
            <c:dispRSqr val="0"/>
            <c:dispEq val="1"/>
            <c:trendlineLbl>
              <c:layout>
                <c:manualLayout>
                  <c:x val="-0.0381759626604434"/>
                  <c:y val="0.023850085763293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Sheet3!$A$2:$A$11</c:f>
              <c:numCache>
                <c:formatCode>General</c:formatCode>
                <c:ptCount val="1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</c:numCache>
            </c:numRef>
          </c:xVal>
          <c:yVal>
            <c:numRef>
              <c:f>Sheet3!$E$2:$E$11</c:f>
              <c:numCache>
                <c:formatCode>General</c:formatCode>
                <c:ptCount val="10"/>
                <c:pt idx="0">
                  <c:v>1.647854030008294</c:v>
                </c:pt>
                <c:pt idx="1">
                  <c:v>1.517913936501049</c:v>
                </c:pt>
                <c:pt idx="2">
                  <c:v>1.422257174392936</c:v>
                </c:pt>
                <c:pt idx="3">
                  <c:v>1.381135642427925</c:v>
                </c:pt>
                <c:pt idx="4">
                  <c:v>1.318282670823591</c:v>
                </c:pt>
                <c:pt idx="5">
                  <c:v>1.27573563659629</c:v>
                </c:pt>
                <c:pt idx="6">
                  <c:v>1.229291526689063</c:v>
                </c:pt>
                <c:pt idx="7">
                  <c:v>1.208028904947193</c:v>
                </c:pt>
                <c:pt idx="8">
                  <c:v>1.163694319476936</c:v>
                </c:pt>
                <c:pt idx="9">
                  <c:v>1.124756674294432</c:v>
                </c:pt>
              </c:numCache>
            </c:numRef>
          </c:yVal>
          <c:smooth val="0"/>
        </c:ser>
        <c:ser>
          <c:idx val="2"/>
          <c:order val="2"/>
          <c:tx>
            <c:v>Thermal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0.070881446907818"/>
                  <c:y val="-0.014446140651801"/>
                </c:manualLayout>
              </c:layout>
              <c:numFmt formatCode="General" sourceLinked="0"/>
              <c:spPr>
                <a:ln>
                  <a:solidFill>
                    <a:schemeClr val="accent3"/>
                  </a:solidFill>
                </a:ln>
              </c:spPr>
              <c:txPr>
                <a:bodyPr/>
                <a:lstStyle/>
                <a:p>
                  <a:pPr>
                    <a:defRPr sz="1400"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trendline>
            <c:trendlineType val="power"/>
            <c:dispRSqr val="0"/>
            <c:dispEq val="1"/>
            <c:trendlineLbl>
              <c:layout>
                <c:manualLayout>
                  <c:x val="0.0270282380396733"/>
                  <c:y val="0.041806003430531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Sheet4!$B$2:$B$11</c:f>
              <c:numCache>
                <c:formatCode>General</c:formatCode>
                <c:ptCount val="10"/>
                <c:pt idx="0">
                  <c:v>19.66</c:v>
                </c:pt>
                <c:pt idx="1">
                  <c:v>18.47</c:v>
                </c:pt>
                <c:pt idx="2">
                  <c:v>17.8</c:v>
                </c:pt>
                <c:pt idx="3">
                  <c:v>17.5</c:v>
                </c:pt>
                <c:pt idx="4">
                  <c:v>17.1</c:v>
                </c:pt>
                <c:pt idx="5">
                  <c:v>16.61</c:v>
                </c:pt>
                <c:pt idx="6">
                  <c:v>16.24</c:v>
                </c:pt>
                <c:pt idx="7">
                  <c:v>15.97</c:v>
                </c:pt>
                <c:pt idx="8">
                  <c:v>15.61</c:v>
                </c:pt>
                <c:pt idx="9">
                  <c:v>15.21</c:v>
                </c:pt>
              </c:numCache>
            </c:numRef>
          </c:xVal>
          <c:yVal>
            <c:numRef>
              <c:f>Sheet4!$J$2:$J$11</c:f>
              <c:numCache>
                <c:formatCode>0.00</c:formatCode>
                <c:ptCount val="10"/>
                <c:pt idx="0">
                  <c:v>1.498558436767475</c:v>
                </c:pt>
                <c:pt idx="1">
                  <c:v>1.44631234061032</c:v>
                </c:pt>
                <c:pt idx="2">
                  <c:v>1.418543431096826</c:v>
                </c:pt>
                <c:pt idx="3">
                  <c:v>1.403658511928831</c:v>
                </c:pt>
                <c:pt idx="4">
                  <c:v>1.391779040663083</c:v>
                </c:pt>
                <c:pt idx="5">
                  <c:v>1.373310729023384</c:v>
                </c:pt>
                <c:pt idx="6">
                  <c:v>1.367224515088494</c:v>
                </c:pt>
                <c:pt idx="7">
                  <c:v>1.360780656385583</c:v>
                </c:pt>
                <c:pt idx="8">
                  <c:v>1.348879446743629</c:v>
                </c:pt>
                <c:pt idx="9">
                  <c:v>1.343161770991007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220536"/>
        <c:axId val="-2041215112"/>
      </c:scatterChart>
      <c:valAx>
        <c:axId val="-2041220536"/>
        <c:scaling>
          <c:orientation val="minMax"/>
          <c:min val="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1215112"/>
        <c:crosses val="autoZero"/>
        <c:crossBetween val="midCat"/>
      </c:valAx>
      <c:valAx>
        <c:axId val="-2041215112"/>
        <c:scaling>
          <c:orientation val="minMax"/>
          <c:max val="2.1"/>
          <c:min val="1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22053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165100</xdr:rowOff>
    </xdr:from>
    <xdr:to>
      <xdr:col>15</xdr:col>
      <xdr:colOff>673100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120650</xdr:colOff>
      <xdr:row>20</xdr:row>
      <xdr:rowOff>44450</xdr:rowOff>
    </xdr:from>
    <xdr:to>
      <xdr:col>15</xdr:col>
      <xdr:colOff>723900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13</xdr:row>
      <xdr:rowOff>38100</xdr:rowOff>
    </xdr:from>
    <xdr:to>
      <xdr:col>18</xdr:col>
      <xdr:colOff>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12</xdr:row>
      <xdr:rowOff>95250</xdr:rowOff>
    </xdr:from>
    <xdr:to>
      <xdr:col>8</xdr:col>
      <xdr:colOff>266700</xdr:colOff>
      <xdr:row>40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3</xdr:row>
      <xdr:rowOff>25400</xdr:rowOff>
    </xdr:from>
    <xdr:to>
      <xdr:col>13</xdr:col>
      <xdr:colOff>101600</xdr:colOff>
      <xdr:row>17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18</xdr:row>
      <xdr:rowOff>0</xdr:rowOff>
    </xdr:from>
    <xdr:to>
      <xdr:col>13</xdr:col>
      <xdr:colOff>114300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11</xdr:row>
      <xdr:rowOff>165100</xdr:rowOff>
    </xdr:from>
    <xdr:to>
      <xdr:col>13</xdr:col>
      <xdr:colOff>292100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18</xdr:row>
      <xdr:rowOff>38100</xdr:rowOff>
    </xdr:from>
    <xdr:to>
      <xdr:col>7</xdr:col>
      <xdr:colOff>596900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0000" cy="583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sqref="A1:E10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19.66</v>
      </c>
      <c r="B2">
        <v>19.66</v>
      </c>
      <c r="D2">
        <f>AVERAGE(C3:C12)</f>
        <v>1.8984940000000001</v>
      </c>
      <c r="E2">
        <f>STDEV(C2:C11)</f>
        <v>0.17131039838388229</v>
      </c>
    </row>
    <row r="3" spans="1:5">
      <c r="A3">
        <v>19.66</v>
      </c>
      <c r="B3">
        <v>18.47</v>
      </c>
      <c r="C3">
        <v>1.79497</v>
      </c>
    </row>
    <row r="4" spans="1:5">
      <c r="A4">
        <v>19.66</v>
      </c>
      <c r="B4">
        <v>17.8</v>
      </c>
      <c r="C4">
        <v>1.7421500000000001</v>
      </c>
    </row>
    <row r="5" spans="1:5">
      <c r="A5">
        <v>19.66</v>
      </c>
      <c r="B5">
        <v>17.5</v>
      </c>
      <c r="C5">
        <v>1.7272400000000001</v>
      </c>
    </row>
    <row r="6" spans="1:5">
      <c r="A6">
        <v>19.66</v>
      </c>
      <c r="B6">
        <v>17.100000000000001</v>
      </c>
      <c r="C6">
        <v>1.89002</v>
      </c>
    </row>
    <row r="7" spans="1:5">
      <c r="A7">
        <v>19.66</v>
      </c>
      <c r="B7">
        <v>16.61</v>
      </c>
      <c r="C7">
        <v>1.8875200000000001</v>
      </c>
    </row>
    <row r="8" spans="1:5">
      <c r="A8">
        <v>19.66</v>
      </c>
      <c r="B8">
        <v>16.239999999999998</v>
      </c>
      <c r="C8">
        <v>2.0197600000000002</v>
      </c>
    </row>
    <row r="9" spans="1:5">
      <c r="A9">
        <v>19.66</v>
      </c>
      <c r="B9">
        <v>15.97</v>
      </c>
      <c r="C9">
        <v>2.1029300000000002</v>
      </c>
    </row>
    <row r="10" spans="1:5">
      <c r="A10">
        <v>19.66</v>
      </c>
      <c r="B10">
        <v>15.61</v>
      </c>
      <c r="C10">
        <v>2.1152700000000002</v>
      </c>
    </row>
    <row r="11" spans="1:5">
      <c r="A11">
        <v>19.66</v>
      </c>
      <c r="B11">
        <v>15.21</v>
      </c>
      <c r="C11">
        <v>2.18588</v>
      </c>
    </row>
    <row r="12" spans="1:5">
      <c r="A12">
        <v>18.47</v>
      </c>
      <c r="B12">
        <v>19.66</v>
      </c>
      <c r="C12">
        <v>1.5192000000000001</v>
      </c>
      <c r="D12">
        <f t="shared" ref="D12" si="0">AVERAGE(C13:C22)</f>
        <v>1.7290788888888888</v>
      </c>
      <c r="E12">
        <f t="shared" ref="E12" si="1">STDEV(C12:C21)</f>
        <v>0.21407044220302765</v>
      </c>
    </row>
    <row r="13" spans="1:5">
      <c r="A13">
        <v>18.47</v>
      </c>
      <c r="B13">
        <v>18.47</v>
      </c>
    </row>
    <row r="14" spans="1:5">
      <c r="A14">
        <v>18.47</v>
      </c>
      <c r="B14">
        <v>17.8</v>
      </c>
      <c r="C14">
        <v>1.4509000000000001</v>
      </c>
    </row>
    <row r="15" spans="1:5">
      <c r="A15">
        <v>18.47</v>
      </c>
      <c r="B15">
        <v>17.5</v>
      </c>
      <c r="C15">
        <v>1.5327599999999999</v>
      </c>
    </row>
    <row r="16" spans="1:5">
      <c r="A16">
        <v>18.47</v>
      </c>
      <c r="B16">
        <v>17.100000000000001</v>
      </c>
      <c r="C16">
        <v>1.7690999999999999</v>
      </c>
    </row>
    <row r="17" spans="1:5">
      <c r="A17">
        <v>18.47</v>
      </c>
      <c r="B17">
        <v>16.61</v>
      </c>
      <c r="C17">
        <v>1.67049</v>
      </c>
    </row>
    <row r="18" spans="1:5">
      <c r="A18">
        <v>18.47</v>
      </c>
      <c r="B18">
        <v>16.239999999999998</v>
      </c>
      <c r="C18">
        <v>1.8676299999999999</v>
      </c>
    </row>
    <row r="19" spans="1:5">
      <c r="A19">
        <v>18.47</v>
      </c>
      <c r="B19">
        <v>15.97</v>
      </c>
      <c r="C19">
        <v>1.92265</v>
      </c>
    </row>
    <row r="20" spans="1:5">
      <c r="A20">
        <v>18.47</v>
      </c>
      <c r="B20">
        <v>15.61</v>
      </c>
      <c r="C20">
        <v>1.97282</v>
      </c>
    </row>
    <row r="21" spans="1:5">
      <c r="A21">
        <v>18.47</v>
      </c>
      <c r="B21">
        <v>15.21</v>
      </c>
      <c r="C21">
        <v>2.0270199999999998</v>
      </c>
    </row>
    <row r="22" spans="1:5">
      <c r="A22">
        <v>17.8</v>
      </c>
      <c r="B22">
        <v>19.66</v>
      </c>
      <c r="C22">
        <v>1.3483400000000001</v>
      </c>
      <c r="D22">
        <f t="shared" ref="D22" si="2">AVERAGE(C23:C32)</f>
        <v>1.6588977777777778</v>
      </c>
      <c r="E22">
        <f t="shared" ref="E22" si="3">STDEV(C22:C31)</f>
        <v>0.26300188458344531</v>
      </c>
    </row>
    <row r="23" spans="1:5">
      <c r="A23">
        <v>17.8</v>
      </c>
      <c r="B23">
        <v>18.47</v>
      </c>
      <c r="C23">
        <v>1.28918</v>
      </c>
    </row>
    <row r="24" spans="1:5">
      <c r="A24">
        <v>17.8</v>
      </c>
      <c r="B24">
        <v>17.8</v>
      </c>
    </row>
    <row r="25" spans="1:5">
      <c r="A25">
        <v>17.8</v>
      </c>
      <c r="B25">
        <v>17.5</v>
      </c>
      <c r="C25">
        <v>1.3657300000000001</v>
      </c>
    </row>
    <row r="26" spans="1:5">
      <c r="A26">
        <v>17.8</v>
      </c>
      <c r="B26">
        <v>17.100000000000001</v>
      </c>
      <c r="C26">
        <v>1.82606</v>
      </c>
    </row>
    <row r="27" spans="1:5">
      <c r="A27">
        <v>17.8</v>
      </c>
      <c r="B27">
        <v>16.61</v>
      </c>
      <c r="C27">
        <v>1.6435500000000001</v>
      </c>
    </row>
    <row r="28" spans="1:5">
      <c r="A28">
        <v>17.8</v>
      </c>
      <c r="B28">
        <v>16.239999999999998</v>
      </c>
      <c r="C28">
        <v>1.8037099999999999</v>
      </c>
    </row>
    <row r="29" spans="1:5">
      <c r="A29">
        <v>17.8</v>
      </c>
      <c r="B29">
        <v>15.97</v>
      </c>
      <c r="C29">
        <v>1.91509</v>
      </c>
    </row>
    <row r="30" spans="1:5">
      <c r="A30">
        <v>17.8</v>
      </c>
      <c r="B30">
        <v>15.61</v>
      </c>
      <c r="C30">
        <v>1.8633599999999999</v>
      </c>
    </row>
    <row r="31" spans="1:5">
      <c r="A31">
        <v>17.8</v>
      </c>
      <c r="B31">
        <v>15.21</v>
      </c>
      <c r="C31">
        <v>1.93842</v>
      </c>
    </row>
    <row r="32" spans="1:5">
      <c r="A32">
        <v>17.5</v>
      </c>
      <c r="B32">
        <v>19.66</v>
      </c>
      <c r="C32">
        <v>1.28498</v>
      </c>
      <c r="D32">
        <f t="shared" ref="D32" si="4">AVERAGE(C33:C42)</f>
        <v>1.7030677777777778</v>
      </c>
      <c r="E32">
        <f t="shared" ref="E32" si="5">STDEV(C32:C41)</f>
        <v>0.31723687178422982</v>
      </c>
    </row>
    <row r="33" spans="1:5">
      <c r="A33">
        <v>17.5</v>
      </c>
      <c r="B33">
        <v>18.47</v>
      </c>
      <c r="C33">
        <v>1.3286500000000001</v>
      </c>
    </row>
    <row r="34" spans="1:5">
      <c r="A34">
        <v>17.5</v>
      </c>
      <c r="B34">
        <v>17.8</v>
      </c>
      <c r="C34">
        <v>1.28362</v>
      </c>
    </row>
    <row r="35" spans="1:5">
      <c r="A35">
        <v>17.5</v>
      </c>
      <c r="B35">
        <v>17.5</v>
      </c>
    </row>
    <row r="36" spans="1:5">
      <c r="A36">
        <v>17.5</v>
      </c>
      <c r="B36">
        <v>17.100000000000001</v>
      </c>
      <c r="C36">
        <v>2.0615199999999998</v>
      </c>
    </row>
    <row r="37" spans="1:5">
      <c r="A37">
        <v>17.5</v>
      </c>
      <c r="B37">
        <v>16.61</v>
      </c>
      <c r="C37">
        <v>1.67503</v>
      </c>
    </row>
    <row r="38" spans="1:5">
      <c r="A38">
        <v>17.5</v>
      </c>
      <c r="B38">
        <v>16.239999999999998</v>
      </c>
      <c r="C38">
        <v>1.8670800000000001</v>
      </c>
    </row>
    <row r="39" spans="1:5">
      <c r="A39">
        <v>17.5</v>
      </c>
      <c r="B39">
        <v>15.97</v>
      </c>
      <c r="C39">
        <v>1.93194</v>
      </c>
    </row>
    <row r="40" spans="1:5">
      <c r="A40">
        <v>17.5</v>
      </c>
      <c r="B40">
        <v>15.61</v>
      </c>
      <c r="C40">
        <v>1.8964700000000001</v>
      </c>
    </row>
    <row r="41" spans="1:5">
      <c r="A41">
        <v>17.5</v>
      </c>
      <c r="B41">
        <v>15.21</v>
      </c>
      <c r="C41">
        <v>1.96452</v>
      </c>
    </row>
    <row r="42" spans="1:5">
      <c r="A42">
        <v>17.100000000000001</v>
      </c>
      <c r="B42">
        <v>19.66</v>
      </c>
      <c r="C42">
        <v>1.3187800000000001</v>
      </c>
      <c r="D42">
        <f t="shared" ref="D42" si="6">AVERAGE(C43:C52)</f>
        <v>1.5927399999999998</v>
      </c>
      <c r="E42">
        <f t="shared" ref="E42" si="7">STDEV(C42:C51)</f>
        <v>0.24083003711700562</v>
      </c>
    </row>
    <row r="43" spans="1:5">
      <c r="A43">
        <v>17.100000000000001</v>
      </c>
      <c r="B43">
        <v>18.47</v>
      </c>
      <c r="C43">
        <v>1.4457199999999999</v>
      </c>
    </row>
    <row r="44" spans="1:5">
      <c r="A44">
        <v>17.100000000000001</v>
      </c>
      <c r="B44">
        <v>17.8</v>
      </c>
      <c r="C44">
        <v>1.63009</v>
      </c>
    </row>
    <row r="45" spans="1:5">
      <c r="A45">
        <v>17.100000000000001</v>
      </c>
      <c r="B45">
        <v>17.5</v>
      </c>
      <c r="C45">
        <v>1.9190499999999999</v>
      </c>
    </row>
    <row r="46" spans="1:5">
      <c r="A46">
        <v>17.100000000000001</v>
      </c>
      <c r="B46">
        <v>17.100000000000001</v>
      </c>
    </row>
    <row r="47" spans="1:5">
      <c r="A47">
        <v>17.100000000000001</v>
      </c>
      <c r="B47">
        <v>16.61</v>
      </c>
      <c r="C47">
        <v>1.19093</v>
      </c>
    </row>
    <row r="48" spans="1:5">
      <c r="A48">
        <v>17.100000000000001</v>
      </c>
      <c r="B48">
        <v>16.239999999999998</v>
      </c>
      <c r="C48">
        <v>1.61219</v>
      </c>
    </row>
    <row r="49" spans="1:5">
      <c r="A49">
        <v>17.100000000000001</v>
      </c>
      <c r="B49">
        <v>15.97</v>
      </c>
      <c r="C49">
        <v>1.75648</v>
      </c>
    </row>
    <row r="50" spans="1:5">
      <c r="A50">
        <v>17.100000000000001</v>
      </c>
      <c r="B50">
        <v>15.61</v>
      </c>
      <c r="C50">
        <v>1.7224699999999999</v>
      </c>
    </row>
    <row r="51" spans="1:5">
      <c r="A51">
        <v>17.100000000000001</v>
      </c>
      <c r="B51">
        <v>15.21</v>
      </c>
      <c r="C51">
        <v>1.8269200000000001</v>
      </c>
    </row>
    <row r="52" spans="1:5">
      <c r="A52">
        <v>16.61</v>
      </c>
      <c r="B52">
        <v>19.66</v>
      </c>
      <c r="C52">
        <v>1.23081</v>
      </c>
      <c r="D52">
        <f t="shared" ref="D52" si="8">AVERAGE(C53:C62)</f>
        <v>1.5703999999999998</v>
      </c>
      <c r="E52">
        <f t="shared" ref="E52" si="9">STDEV(C52:C61)</f>
        <v>0.34683603673061436</v>
      </c>
    </row>
    <row r="53" spans="1:5">
      <c r="A53">
        <v>16.61</v>
      </c>
      <c r="B53">
        <v>18.47</v>
      </c>
      <c r="C53">
        <v>1.28447</v>
      </c>
    </row>
    <row r="54" spans="1:5">
      <c r="A54">
        <v>16.61</v>
      </c>
      <c r="B54">
        <v>17.8</v>
      </c>
      <c r="C54">
        <v>1.3775599999999999</v>
      </c>
    </row>
    <row r="55" spans="1:5">
      <c r="A55">
        <v>16.61</v>
      </c>
      <c r="B55">
        <v>17.5</v>
      </c>
      <c r="C55">
        <v>1.46207</v>
      </c>
    </row>
    <row r="56" spans="1:5">
      <c r="A56">
        <v>16.61</v>
      </c>
      <c r="B56">
        <v>17.100000000000001</v>
      </c>
      <c r="C56">
        <v>1.11463</v>
      </c>
    </row>
    <row r="57" spans="1:5">
      <c r="A57">
        <v>16.61</v>
      </c>
      <c r="B57">
        <v>16.61</v>
      </c>
    </row>
    <row r="58" spans="1:5">
      <c r="A58">
        <v>16.61</v>
      </c>
      <c r="B58">
        <v>16.239999999999998</v>
      </c>
      <c r="C58">
        <v>1.9925900000000001</v>
      </c>
    </row>
    <row r="59" spans="1:5">
      <c r="A59">
        <v>16.61</v>
      </c>
      <c r="B59">
        <v>15.97</v>
      </c>
      <c r="C59">
        <v>2.0135999999999998</v>
      </c>
    </row>
    <row r="60" spans="1:5">
      <c r="A60">
        <v>16.61</v>
      </c>
      <c r="B60">
        <v>15.61</v>
      </c>
      <c r="C60">
        <v>1.80463</v>
      </c>
    </row>
    <row r="61" spans="1:5">
      <c r="A61">
        <v>16.61</v>
      </c>
      <c r="B61">
        <v>15.21</v>
      </c>
      <c r="C61">
        <v>1.85165</v>
      </c>
    </row>
    <row r="62" spans="1:5">
      <c r="A62">
        <v>16.239999999999998</v>
      </c>
      <c r="B62">
        <v>19.66</v>
      </c>
      <c r="C62">
        <v>1.2323999999999999</v>
      </c>
      <c r="D62">
        <f t="shared" ref="D62" si="10">AVERAGE(C63:C72)</f>
        <v>1.5615377777777779</v>
      </c>
      <c r="E62">
        <f t="shared" ref="E62" si="11">STDEV(C62:C71)</f>
        <v>0.24909609898145305</v>
      </c>
    </row>
    <row r="63" spans="1:5">
      <c r="A63">
        <v>16.239999999999998</v>
      </c>
      <c r="B63">
        <v>18.47</v>
      </c>
      <c r="C63">
        <v>1.3375999999999999</v>
      </c>
    </row>
    <row r="64" spans="1:5">
      <c r="A64">
        <v>16.239999999999998</v>
      </c>
      <c r="B64">
        <v>17.8</v>
      </c>
      <c r="C64">
        <v>1.4165099999999999</v>
      </c>
    </row>
    <row r="65" spans="1:5">
      <c r="A65">
        <v>16.239999999999998</v>
      </c>
      <c r="B65">
        <v>17.5</v>
      </c>
      <c r="C65">
        <v>1.5230300000000001</v>
      </c>
    </row>
    <row r="66" spans="1:5">
      <c r="A66">
        <v>16.239999999999998</v>
      </c>
      <c r="B66">
        <v>17.100000000000001</v>
      </c>
      <c r="C66">
        <v>1.4149700000000001</v>
      </c>
    </row>
    <row r="67" spans="1:5">
      <c r="A67">
        <v>16.239999999999998</v>
      </c>
      <c r="B67">
        <v>16.61</v>
      </c>
      <c r="C67">
        <v>1.86998</v>
      </c>
    </row>
    <row r="68" spans="1:5">
      <c r="A68">
        <v>16.239999999999998</v>
      </c>
      <c r="B68">
        <v>16.239999999999998</v>
      </c>
    </row>
    <row r="69" spans="1:5">
      <c r="A69">
        <v>16.239999999999998</v>
      </c>
      <c r="B69">
        <v>15.97</v>
      </c>
      <c r="C69">
        <v>1.98837</v>
      </c>
    </row>
    <row r="70" spans="1:5">
      <c r="A70">
        <v>16.239999999999998</v>
      </c>
      <c r="B70">
        <v>15.61</v>
      </c>
      <c r="C70">
        <v>1.6016999999999999</v>
      </c>
    </row>
    <row r="71" spans="1:5">
      <c r="A71">
        <v>16.239999999999998</v>
      </c>
      <c r="B71">
        <v>15.21</v>
      </c>
      <c r="C71">
        <v>1.6840200000000001</v>
      </c>
    </row>
    <row r="72" spans="1:5">
      <c r="A72">
        <v>15.97</v>
      </c>
      <c r="B72">
        <v>19.66</v>
      </c>
      <c r="C72">
        <v>1.21766</v>
      </c>
      <c r="D72">
        <f t="shared" ref="D72" si="12">AVERAGE(C73:C82)</f>
        <v>1.4841533333333334</v>
      </c>
      <c r="E72">
        <f t="shared" ref="E72" si="13">STDEV(C72:C81)</f>
        <v>0.21869680530994756</v>
      </c>
    </row>
    <row r="73" spans="1:5">
      <c r="A73">
        <v>15.97</v>
      </c>
      <c r="B73">
        <v>18.47</v>
      </c>
      <c r="C73">
        <v>1.31413</v>
      </c>
    </row>
    <row r="74" spans="1:5">
      <c r="A74">
        <v>15.97</v>
      </c>
      <c r="B74">
        <v>17.8</v>
      </c>
      <c r="C74">
        <v>1.43319</v>
      </c>
    </row>
    <row r="75" spans="1:5">
      <c r="A75">
        <v>15.97</v>
      </c>
      <c r="B75">
        <v>17.5</v>
      </c>
      <c r="C75">
        <v>1.5051699999999999</v>
      </c>
    </row>
    <row r="76" spans="1:5">
      <c r="A76">
        <v>15.97</v>
      </c>
      <c r="B76">
        <v>17.100000000000001</v>
      </c>
      <c r="C76">
        <v>1.46899</v>
      </c>
    </row>
    <row r="77" spans="1:5">
      <c r="A77">
        <v>15.97</v>
      </c>
      <c r="B77">
        <v>16.61</v>
      </c>
      <c r="C77">
        <v>1.7840199999999999</v>
      </c>
    </row>
    <row r="78" spans="1:5">
      <c r="A78">
        <v>15.97</v>
      </c>
      <c r="B78">
        <v>16.239999999999998</v>
      </c>
      <c r="C78">
        <v>1.8895299999999999</v>
      </c>
    </row>
    <row r="79" spans="1:5">
      <c r="A79">
        <v>15.97</v>
      </c>
      <c r="B79">
        <v>15.97</v>
      </c>
    </row>
    <row r="80" spans="1:5">
      <c r="A80">
        <v>15.97</v>
      </c>
      <c r="B80">
        <v>15.61</v>
      </c>
      <c r="C80">
        <v>1.3248899999999999</v>
      </c>
    </row>
    <row r="81" spans="1:5">
      <c r="A81">
        <v>15.97</v>
      </c>
      <c r="B81">
        <v>15.21</v>
      </c>
      <c r="C81">
        <v>1.4728300000000001</v>
      </c>
    </row>
    <row r="82" spans="1:5">
      <c r="A82">
        <v>15.61</v>
      </c>
      <c r="B82">
        <v>19.66</v>
      </c>
      <c r="C82">
        <v>1.1646300000000001</v>
      </c>
      <c r="D82">
        <f t="shared" ref="D82" si="14">AVERAGE(C83:C92)</f>
        <v>1.3713333333333335</v>
      </c>
      <c r="E82">
        <f t="shared" ref="E82" si="15">STDEV(C82:C91)</f>
        <v>0.15327940248121757</v>
      </c>
    </row>
    <row r="83" spans="1:5">
      <c r="A83">
        <v>15.61</v>
      </c>
      <c r="B83">
        <v>18.47</v>
      </c>
      <c r="C83">
        <v>1.27563</v>
      </c>
    </row>
    <row r="84" spans="1:5">
      <c r="A84">
        <v>15.61</v>
      </c>
      <c r="B84">
        <v>17.8</v>
      </c>
      <c r="C84">
        <v>1.3210500000000001</v>
      </c>
    </row>
    <row r="85" spans="1:5">
      <c r="A85">
        <v>15.61</v>
      </c>
      <c r="B85">
        <v>17.5</v>
      </c>
      <c r="C85">
        <v>1.39941</v>
      </c>
    </row>
    <row r="86" spans="1:5">
      <c r="A86">
        <v>15.61</v>
      </c>
      <c r="B86">
        <v>17.100000000000001</v>
      </c>
      <c r="C86">
        <v>1.3585700000000001</v>
      </c>
    </row>
    <row r="87" spans="1:5">
      <c r="A87">
        <v>15.61</v>
      </c>
      <c r="B87">
        <v>16.61</v>
      </c>
      <c r="C87">
        <v>1.5406</v>
      </c>
    </row>
    <row r="88" spans="1:5">
      <c r="A88">
        <v>15.61</v>
      </c>
      <c r="B88">
        <v>16.239999999999998</v>
      </c>
      <c r="C88">
        <v>1.4465399999999999</v>
      </c>
    </row>
    <row r="89" spans="1:5">
      <c r="A89">
        <v>15.61</v>
      </c>
      <c r="B89">
        <v>15.97</v>
      </c>
      <c r="C89">
        <v>1.2220299999999999</v>
      </c>
    </row>
    <row r="90" spans="1:5">
      <c r="A90">
        <v>15.61</v>
      </c>
      <c r="B90">
        <v>15.61</v>
      </c>
    </row>
    <row r="91" spans="1:5">
      <c r="A91">
        <v>15.61</v>
      </c>
      <c r="B91">
        <v>15.21</v>
      </c>
      <c r="C91">
        <v>1.64723</v>
      </c>
    </row>
    <row r="92" spans="1:5">
      <c r="A92">
        <v>15.21</v>
      </c>
      <c r="B92">
        <v>19.66</v>
      </c>
      <c r="C92">
        <v>1.1309400000000001</v>
      </c>
      <c r="D92">
        <f t="shared" ref="D92" si="16">AVERAGE(C93:C102)</f>
        <v>1.3680500000000002</v>
      </c>
      <c r="E92">
        <f t="shared" ref="E92" si="17">STDEV(C92:C101)</f>
        <v>0.12191065459088379</v>
      </c>
    </row>
    <row r="93" spans="1:5">
      <c r="A93">
        <v>15.21</v>
      </c>
      <c r="B93">
        <v>18.47</v>
      </c>
      <c r="C93">
        <v>1.2249000000000001</v>
      </c>
    </row>
    <row r="94" spans="1:5">
      <c r="A94">
        <v>15.21</v>
      </c>
      <c r="B94">
        <v>17.8</v>
      </c>
      <c r="C94">
        <v>1.2935700000000001</v>
      </c>
    </row>
    <row r="95" spans="1:5">
      <c r="A95">
        <v>15.21</v>
      </c>
      <c r="B95">
        <v>17.5</v>
      </c>
      <c r="C95">
        <v>1.3537699999999999</v>
      </c>
    </row>
    <row r="96" spans="1:5">
      <c r="A96">
        <v>15.21</v>
      </c>
      <c r="B96">
        <v>17.100000000000001</v>
      </c>
      <c r="C96">
        <v>1.3468500000000001</v>
      </c>
    </row>
    <row r="97" spans="1:3">
      <c r="A97">
        <v>15.21</v>
      </c>
      <c r="B97">
        <v>16.61</v>
      </c>
      <c r="C97">
        <v>1.4620500000000001</v>
      </c>
    </row>
    <row r="98" spans="1:3">
      <c r="A98">
        <v>15.21</v>
      </c>
      <c r="B98">
        <v>16.239999999999998</v>
      </c>
      <c r="C98">
        <v>1.4213100000000001</v>
      </c>
    </row>
    <row r="99" spans="1:3">
      <c r="A99">
        <v>15.21</v>
      </c>
      <c r="B99">
        <v>15.97</v>
      </c>
      <c r="C99">
        <v>1.3092699999999999</v>
      </c>
    </row>
    <row r="100" spans="1:3">
      <c r="A100">
        <v>15.21</v>
      </c>
      <c r="B100">
        <v>15.61</v>
      </c>
      <c r="C100">
        <v>1.53268</v>
      </c>
    </row>
    <row r="101" spans="1:3">
      <c r="A101">
        <v>15.21</v>
      </c>
      <c r="B101">
        <v>15.21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" sqref="G2:H11"/>
    </sheetView>
  </sheetViews>
  <sheetFormatPr baseColWidth="10" defaultRowHeight="15" x14ac:dyDescent="0"/>
  <sheetData>
    <row r="1" spans="1:8">
      <c r="A1" t="s">
        <v>0</v>
      </c>
      <c r="B1" t="s">
        <v>3</v>
      </c>
      <c r="C1" t="s">
        <v>25</v>
      </c>
      <c r="E1" t="s">
        <v>26</v>
      </c>
      <c r="G1" t="s">
        <v>27</v>
      </c>
    </row>
    <row r="2" spans="1:8">
      <c r="A2">
        <v>19.66</v>
      </c>
      <c r="B2">
        <f>A2/22.428</f>
        <v>0.87658284287497767</v>
      </c>
      <c r="C2">
        <v>1.8984940000000001</v>
      </c>
      <c r="D2">
        <v>0.17131039838388229</v>
      </c>
      <c r="E2">
        <v>1.79</v>
      </c>
      <c r="F2">
        <v>0.09</v>
      </c>
      <c r="G2">
        <v>1.53</v>
      </c>
      <c r="H2">
        <v>0.09</v>
      </c>
    </row>
    <row r="3" spans="1:8">
      <c r="A3">
        <v>18.47</v>
      </c>
      <c r="B3">
        <f t="shared" ref="B3:B11" si="0">A3/22.428</f>
        <v>0.82352416622079538</v>
      </c>
      <c r="C3">
        <v>1.7290788888888888</v>
      </c>
      <c r="D3">
        <v>0.21407044220302765</v>
      </c>
      <c r="E3">
        <v>1.68</v>
      </c>
      <c r="F3">
        <v>0.08</v>
      </c>
      <c r="G3">
        <v>1.43</v>
      </c>
      <c r="H3">
        <v>0.08</v>
      </c>
    </row>
    <row r="4" spans="1:8">
      <c r="A4">
        <v>17.8</v>
      </c>
      <c r="B4">
        <f t="shared" si="0"/>
        <v>0.79365079365079361</v>
      </c>
      <c r="C4">
        <v>1.6588977777777778</v>
      </c>
      <c r="D4">
        <v>0.26300188458344531</v>
      </c>
      <c r="E4">
        <v>1.62</v>
      </c>
      <c r="F4">
        <v>0.08</v>
      </c>
      <c r="G4">
        <v>1.38</v>
      </c>
      <c r="H4">
        <v>0.08</v>
      </c>
    </row>
    <row r="5" spans="1:8">
      <c r="A5">
        <v>17.5</v>
      </c>
      <c r="B5">
        <f t="shared" si="0"/>
        <v>0.78027465667915108</v>
      </c>
      <c r="C5">
        <v>1.7030677777777778</v>
      </c>
      <c r="D5">
        <v>0.31723687178422982</v>
      </c>
      <c r="E5">
        <v>1.59</v>
      </c>
      <c r="F5">
        <v>0.08</v>
      </c>
      <c r="G5">
        <v>1.36</v>
      </c>
      <c r="H5">
        <v>0.08</v>
      </c>
    </row>
    <row r="6" spans="1:8">
      <c r="A6">
        <v>17.100000000000001</v>
      </c>
      <c r="B6">
        <f t="shared" si="0"/>
        <v>0.7624398073836276</v>
      </c>
      <c r="C6">
        <v>1.5927399999999998</v>
      </c>
      <c r="D6">
        <v>0.24083003711700562</v>
      </c>
      <c r="E6">
        <v>1.56</v>
      </c>
      <c r="F6">
        <v>0.08</v>
      </c>
      <c r="G6">
        <v>1.33</v>
      </c>
      <c r="H6">
        <v>0.08</v>
      </c>
    </row>
    <row r="7" spans="1:8">
      <c r="A7">
        <v>16.61</v>
      </c>
      <c r="B7">
        <f t="shared" si="0"/>
        <v>0.74059211699661132</v>
      </c>
      <c r="C7">
        <v>1.5703999999999998</v>
      </c>
      <c r="D7">
        <v>0.34683603673061436</v>
      </c>
      <c r="E7">
        <v>1.51</v>
      </c>
      <c r="F7">
        <v>7.0000000000000007E-2</v>
      </c>
      <c r="G7">
        <v>1.29</v>
      </c>
      <c r="H7">
        <v>7.0000000000000007E-2</v>
      </c>
    </row>
    <row r="8" spans="1:8">
      <c r="A8">
        <v>16.239999999999998</v>
      </c>
      <c r="B8">
        <f t="shared" si="0"/>
        <v>0.72409488139825207</v>
      </c>
      <c r="C8">
        <v>1.5615377777777779</v>
      </c>
      <c r="D8">
        <v>0.24909609898145305</v>
      </c>
      <c r="E8">
        <v>1.48</v>
      </c>
      <c r="F8">
        <v>7.0000000000000007E-2</v>
      </c>
      <c r="G8">
        <v>1.26</v>
      </c>
      <c r="H8">
        <v>7.0000000000000007E-2</v>
      </c>
    </row>
    <row r="9" spans="1:8">
      <c r="A9">
        <v>15.97</v>
      </c>
      <c r="B9">
        <f t="shared" si="0"/>
        <v>0.71205635812377388</v>
      </c>
      <c r="C9">
        <v>1.4841533333333334</v>
      </c>
      <c r="D9">
        <v>0.21869680530994756</v>
      </c>
      <c r="E9">
        <v>1.45</v>
      </c>
      <c r="F9">
        <v>7.0000000000000007E-2</v>
      </c>
      <c r="G9">
        <v>1.24</v>
      </c>
      <c r="H9">
        <v>7.0000000000000007E-2</v>
      </c>
    </row>
    <row r="10" spans="1:8">
      <c r="A10">
        <v>15.61</v>
      </c>
      <c r="B10">
        <f t="shared" si="0"/>
        <v>0.69600499375780267</v>
      </c>
      <c r="C10">
        <v>1.3713333333333335</v>
      </c>
      <c r="D10">
        <v>0.15327940248121757</v>
      </c>
      <c r="E10">
        <v>1.42</v>
      </c>
      <c r="F10">
        <v>7.0000000000000007E-2</v>
      </c>
      <c r="G10">
        <v>1.21</v>
      </c>
      <c r="H10">
        <v>7.0000000000000007E-2</v>
      </c>
    </row>
    <row r="11" spans="1:8">
      <c r="A11">
        <v>15.21</v>
      </c>
      <c r="B11">
        <f t="shared" si="0"/>
        <v>0.6781701444622793</v>
      </c>
      <c r="C11">
        <v>1.3680500000000002</v>
      </c>
      <c r="D11">
        <v>0.12191065459088379</v>
      </c>
      <c r="E11">
        <v>1.38</v>
      </c>
      <c r="F11">
        <v>7.0000000000000007E-2</v>
      </c>
      <c r="G11">
        <v>1.18</v>
      </c>
      <c r="H11">
        <v>7.0000000000000007E-2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2" sqref="G2:H11"/>
    </sheetView>
  </sheetViews>
  <sheetFormatPr baseColWidth="10" defaultRowHeight="15" x14ac:dyDescent="0"/>
  <sheetData>
    <row r="1" spans="1:8">
      <c r="A1" t="s">
        <v>1</v>
      </c>
      <c r="B1" t="s">
        <v>4</v>
      </c>
      <c r="C1" t="s">
        <v>5</v>
      </c>
      <c r="D1" t="s">
        <v>6</v>
      </c>
      <c r="E1" t="s">
        <v>2</v>
      </c>
      <c r="F1" t="s">
        <v>24</v>
      </c>
      <c r="G1" t="s">
        <v>27</v>
      </c>
    </row>
    <row r="2" spans="1:8">
      <c r="A2">
        <v>19.66</v>
      </c>
      <c r="B2">
        <v>7.0000000000000007E-2</v>
      </c>
      <c r="C2">
        <v>4421</v>
      </c>
      <c r="D2">
        <v>64</v>
      </c>
      <c r="E2">
        <f>1/3-(A2/C2)*(-295.6)</f>
        <v>1.6478540300082938</v>
      </c>
      <c r="F2">
        <f>1/3-(A2/C2)*(2*17.309*A2-896.6)</f>
        <v>1.2939212001507956</v>
      </c>
      <c r="G2">
        <v>1.53</v>
      </c>
      <c r="H2">
        <v>0.09</v>
      </c>
    </row>
    <row r="3" spans="1:8">
      <c r="A3">
        <v>18.47</v>
      </c>
      <c r="B3">
        <v>0.03</v>
      </c>
      <c r="C3">
        <v>4609</v>
      </c>
      <c r="D3">
        <v>44</v>
      </c>
      <c r="E3">
        <f t="shared" ref="E3:E11" si="0">1/3-(A3/C3)*(-295.6)</f>
        <v>1.5179139365010488</v>
      </c>
      <c r="F3">
        <f t="shared" ref="F3:F11" si="1">1/3-(A3/C3)*(2*17.309*A3-896.6)</f>
        <v>1.3640528655095105</v>
      </c>
      <c r="G3">
        <v>1.43</v>
      </c>
      <c r="H3">
        <v>0.08</v>
      </c>
    </row>
    <row r="4" spans="1:8">
      <c r="A4">
        <v>17.8</v>
      </c>
      <c r="B4">
        <v>0.03</v>
      </c>
      <c r="C4">
        <v>4832</v>
      </c>
      <c r="D4">
        <v>54</v>
      </c>
      <c r="E4">
        <f t="shared" si="0"/>
        <v>1.422257174392936</v>
      </c>
      <c r="F4">
        <f t="shared" si="1"/>
        <v>1.3662623233995583</v>
      </c>
      <c r="G4">
        <v>1.38</v>
      </c>
      <c r="H4">
        <v>0.08</v>
      </c>
    </row>
    <row r="5" spans="1:8">
      <c r="A5">
        <v>17.5</v>
      </c>
      <c r="B5">
        <v>7.0000000000000007E-2</v>
      </c>
      <c r="C5">
        <v>4937</v>
      </c>
      <c r="D5">
        <v>21</v>
      </c>
      <c r="E5">
        <f t="shared" si="0"/>
        <v>1.3811356424279253</v>
      </c>
      <c r="F5">
        <f t="shared" si="1"/>
        <v>1.3640680912835055</v>
      </c>
      <c r="G5">
        <v>1.36</v>
      </c>
      <c r="H5">
        <v>0.08</v>
      </c>
    </row>
    <row r="6" spans="1:8">
      <c r="A6">
        <v>17.100000000000001</v>
      </c>
      <c r="B6">
        <v>7.0000000000000007E-2</v>
      </c>
      <c r="C6">
        <v>5132</v>
      </c>
      <c r="D6">
        <v>29</v>
      </c>
      <c r="E6">
        <f t="shared" si="0"/>
        <v>1.3182826708235906</v>
      </c>
      <c r="F6">
        <f t="shared" si="1"/>
        <v>1.3483782709794747</v>
      </c>
      <c r="G6">
        <v>1.33</v>
      </c>
      <c r="H6">
        <v>0.08</v>
      </c>
    </row>
    <row r="7" spans="1:8">
      <c r="A7">
        <v>16.61</v>
      </c>
      <c r="B7">
        <v>7.0000000000000007E-2</v>
      </c>
      <c r="C7">
        <v>5210</v>
      </c>
      <c r="D7">
        <v>28</v>
      </c>
      <c r="E7">
        <f t="shared" si="0"/>
        <v>1.2757356365962891</v>
      </c>
      <c r="F7">
        <f t="shared" si="1"/>
        <v>1.3586103548688417</v>
      </c>
      <c r="G7">
        <v>1.29</v>
      </c>
      <c r="H7">
        <v>7.0000000000000007E-2</v>
      </c>
    </row>
    <row r="8" spans="1:8">
      <c r="A8">
        <v>16.239999999999998</v>
      </c>
      <c r="B8">
        <v>7.0000000000000007E-2</v>
      </c>
      <c r="C8">
        <v>5358</v>
      </c>
      <c r="D8">
        <v>39</v>
      </c>
      <c r="E8">
        <f t="shared" si="0"/>
        <v>1.2292915266890632</v>
      </c>
      <c r="F8">
        <f t="shared" si="1"/>
        <v>1.3469047710339677</v>
      </c>
      <c r="G8">
        <v>1.26</v>
      </c>
      <c r="H8">
        <v>7.0000000000000007E-2</v>
      </c>
    </row>
    <row r="9" spans="1:8">
      <c r="A9">
        <v>15.97</v>
      </c>
      <c r="B9">
        <v>7.0000000000000007E-2</v>
      </c>
      <c r="C9">
        <v>5397</v>
      </c>
      <c r="D9">
        <v>76</v>
      </c>
      <c r="E9">
        <f t="shared" si="0"/>
        <v>1.2080289049471931</v>
      </c>
      <c r="F9">
        <f t="shared" si="1"/>
        <v>1.3505088241245136</v>
      </c>
      <c r="G9">
        <v>1.24</v>
      </c>
      <c r="H9">
        <v>7.0000000000000007E-2</v>
      </c>
    </row>
    <row r="10" spans="1:8">
      <c r="A10">
        <v>15.61</v>
      </c>
      <c r="B10">
        <v>7.0000000000000007E-2</v>
      </c>
      <c r="C10">
        <v>5557</v>
      </c>
      <c r="D10">
        <v>28</v>
      </c>
      <c r="E10">
        <f t="shared" si="0"/>
        <v>1.163694319476936</v>
      </c>
      <c r="F10">
        <f t="shared" si="1"/>
        <v>1.3339605138623958</v>
      </c>
      <c r="G10">
        <v>1.21</v>
      </c>
      <c r="H10">
        <v>7.0000000000000007E-2</v>
      </c>
    </row>
    <row r="11" spans="1:8">
      <c r="A11">
        <v>15.21</v>
      </c>
      <c r="B11">
        <v>7.0000000000000007E-2</v>
      </c>
      <c r="C11">
        <v>5681</v>
      </c>
      <c r="D11">
        <v>68</v>
      </c>
      <c r="E11">
        <f t="shared" si="0"/>
        <v>1.1247566742944319</v>
      </c>
      <c r="F11">
        <f t="shared" si="1"/>
        <v>1.3241124120518688</v>
      </c>
      <c r="G11">
        <v>1.18</v>
      </c>
      <c r="H11">
        <v>7.0000000000000007E-2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2" sqref="I2:I11"/>
    </sheetView>
  </sheetViews>
  <sheetFormatPr baseColWidth="10" defaultRowHeight="15" x14ac:dyDescent="0"/>
  <cols>
    <col min="1" max="1" width="14.6640625" bestFit="1" customWidth="1"/>
  </cols>
  <sheetData>
    <row r="1" spans="1:11">
      <c r="A1" t="s">
        <v>11</v>
      </c>
      <c r="B1" t="s">
        <v>1</v>
      </c>
      <c r="C1" t="s">
        <v>4</v>
      </c>
      <c r="D1" t="s">
        <v>7</v>
      </c>
      <c r="E1" t="s">
        <v>8</v>
      </c>
      <c r="F1" t="s">
        <v>9</v>
      </c>
      <c r="G1" t="s">
        <v>10</v>
      </c>
      <c r="H1" t="s">
        <v>22</v>
      </c>
      <c r="I1" t="s">
        <v>23</v>
      </c>
      <c r="J1" t="s">
        <v>2</v>
      </c>
      <c r="K1" t="s">
        <v>24</v>
      </c>
    </row>
    <row r="2" spans="1:11">
      <c r="A2" t="s">
        <v>15</v>
      </c>
      <c r="B2">
        <v>19.66</v>
      </c>
      <c r="C2">
        <v>7.0000000000000007E-2</v>
      </c>
      <c r="D2">
        <v>2.6023000000000001</v>
      </c>
      <c r="E2">
        <v>1.6299999999999999E-2</v>
      </c>
      <c r="F2">
        <v>2.5863</v>
      </c>
      <c r="G2">
        <v>1.4800000000000001E-2</v>
      </c>
      <c r="H2">
        <v>0.19835700000000001</v>
      </c>
      <c r="I2">
        <f>-2*0.005333*B2 +0.383542</f>
        <v>0.17384843999999999</v>
      </c>
      <c r="J2" s="1">
        <f>H2*B2/D2</f>
        <v>1.4985584367674749</v>
      </c>
      <c r="K2">
        <f>B2*I2/D2</f>
        <v>1.3133998118587402</v>
      </c>
    </row>
    <row r="3" spans="1:11">
      <c r="A3" t="s">
        <v>16</v>
      </c>
      <c r="B3">
        <v>18.47</v>
      </c>
      <c r="C3">
        <v>0.03</v>
      </c>
      <c r="D3">
        <v>2.5331000000000001</v>
      </c>
      <c r="E3">
        <v>2.9700000000000001E-2</v>
      </c>
      <c r="F3">
        <v>2.3584000000000001</v>
      </c>
      <c r="G3">
        <v>2.5100000000000001E-2</v>
      </c>
      <c r="H3">
        <v>0.19835700000000001</v>
      </c>
      <c r="I3">
        <f t="shared" ref="I3:I11" si="0">-2*0.005333*B3 +0.383542</f>
        <v>0.18654098</v>
      </c>
      <c r="J3" s="1">
        <f>H3*B3/D3</f>
        <v>1.4463123406103191</v>
      </c>
      <c r="K3">
        <f t="shared" ref="K3:K11" si="1">B3*I3/D3</f>
        <v>1.3601562909478504</v>
      </c>
    </row>
    <row r="4" spans="1:11">
      <c r="A4" t="s">
        <v>17</v>
      </c>
      <c r="B4">
        <v>17.8</v>
      </c>
      <c r="C4">
        <v>0.03</v>
      </c>
      <c r="D4">
        <v>2.4889999999999999</v>
      </c>
      <c r="E4">
        <v>2.35E-2</v>
      </c>
      <c r="F4">
        <v>2.2357999999999998</v>
      </c>
      <c r="G4">
        <v>1.9300000000000001E-2</v>
      </c>
      <c r="H4">
        <v>0.19835700000000001</v>
      </c>
      <c r="I4">
        <f t="shared" si="0"/>
        <v>0.19368719999999998</v>
      </c>
      <c r="J4" s="1">
        <f>H4*B4/D4</f>
        <v>1.4185434310968261</v>
      </c>
      <c r="K4">
        <f t="shared" si="1"/>
        <v>1.3851475130574527</v>
      </c>
    </row>
    <row r="5" spans="1:11">
      <c r="A5" t="s">
        <v>18</v>
      </c>
      <c r="B5">
        <v>17.5</v>
      </c>
      <c r="C5">
        <v>7.0000000000000007E-2</v>
      </c>
      <c r="D5">
        <v>2.4729999999999999</v>
      </c>
      <c r="E5">
        <v>1.6299999999999999E-2</v>
      </c>
      <c r="F5">
        <v>2.1945999999999999</v>
      </c>
      <c r="G5">
        <v>1.34E-2</v>
      </c>
      <c r="H5">
        <v>0.19835700000000001</v>
      </c>
      <c r="I5">
        <f t="shared" si="0"/>
        <v>0.19688699999999998</v>
      </c>
      <c r="J5" s="1">
        <f>H5*B5/D5</f>
        <v>1.4036585119288314</v>
      </c>
      <c r="K5">
        <f t="shared" si="1"/>
        <v>1.393256166599272</v>
      </c>
    </row>
    <row r="6" spans="1:11">
      <c r="A6" t="s">
        <v>19</v>
      </c>
      <c r="B6">
        <v>17.100000000000001</v>
      </c>
      <c r="C6">
        <v>7.0000000000000007E-2</v>
      </c>
      <c r="D6">
        <v>2.4371</v>
      </c>
      <c r="E6">
        <v>1.5800000000000002E-2</v>
      </c>
      <c r="F6">
        <v>2.0983999999999998</v>
      </c>
      <c r="G6">
        <v>1.26E-2</v>
      </c>
      <c r="H6">
        <v>0.19835700000000001</v>
      </c>
      <c r="I6">
        <f t="shared" si="0"/>
        <v>0.20115339999999998</v>
      </c>
      <c r="J6" s="1">
        <f>H6*B6/D6</f>
        <v>1.3917790406630832</v>
      </c>
      <c r="K6">
        <f t="shared" si="1"/>
        <v>1.411400082064749</v>
      </c>
    </row>
    <row r="7" spans="1:11">
      <c r="A7" t="s">
        <v>12</v>
      </c>
      <c r="B7">
        <v>16.61</v>
      </c>
      <c r="C7">
        <v>7.0000000000000007E-2</v>
      </c>
      <c r="D7">
        <v>2.3990999999999998</v>
      </c>
      <c r="E7">
        <v>1.6299999999999999E-2</v>
      </c>
      <c r="F7">
        <v>2.0133999999999999</v>
      </c>
      <c r="G7">
        <v>1.26E-2</v>
      </c>
      <c r="H7">
        <v>0.19835700000000001</v>
      </c>
      <c r="I7">
        <f t="shared" si="0"/>
        <v>0.20637974000000001</v>
      </c>
      <c r="J7" s="1">
        <f>H7*B7/D7</f>
        <v>1.3733107290233839</v>
      </c>
      <c r="K7">
        <f t="shared" si="1"/>
        <v>1.4288556047684551</v>
      </c>
    </row>
    <row r="8" spans="1:11">
      <c r="A8" t="s">
        <v>13</v>
      </c>
      <c r="B8">
        <v>16.239999999999998</v>
      </c>
      <c r="C8">
        <v>7.0000000000000007E-2</v>
      </c>
      <c r="D8">
        <v>2.3561000000000001</v>
      </c>
      <c r="E8">
        <v>1.9E-2</v>
      </c>
      <c r="F8">
        <v>1.92</v>
      </c>
      <c r="G8">
        <v>1.4200000000000001E-2</v>
      </c>
      <c r="H8">
        <v>0.19835700000000001</v>
      </c>
      <c r="I8">
        <f t="shared" si="0"/>
        <v>0.21032616000000001</v>
      </c>
      <c r="J8" s="1">
        <f>H8*B8/D8</f>
        <v>1.3672245150884936</v>
      </c>
      <c r="K8">
        <f t="shared" si="1"/>
        <v>1.4497249006408894</v>
      </c>
    </row>
    <row r="9" spans="1:11">
      <c r="A9" t="s">
        <v>14</v>
      </c>
      <c r="B9">
        <v>15.97</v>
      </c>
      <c r="C9">
        <v>7.0000000000000007E-2</v>
      </c>
      <c r="D9">
        <v>2.3279000000000001</v>
      </c>
      <c r="E9">
        <v>2.3099999999999999E-2</v>
      </c>
      <c r="F9">
        <v>1.8627</v>
      </c>
      <c r="G9">
        <v>1.72E-2</v>
      </c>
      <c r="H9">
        <v>0.19835700000000001</v>
      </c>
      <c r="I9">
        <f t="shared" si="0"/>
        <v>0.21320597999999999</v>
      </c>
      <c r="J9" s="1">
        <f>H9*B9/D9</f>
        <v>1.3607806563855835</v>
      </c>
      <c r="K9">
        <f t="shared" si="1"/>
        <v>1.4626485246788952</v>
      </c>
    </row>
    <row r="10" spans="1:11">
      <c r="A10" t="s">
        <v>20</v>
      </c>
      <c r="B10">
        <v>15.61</v>
      </c>
      <c r="C10">
        <v>7.0000000000000007E-2</v>
      </c>
      <c r="D10">
        <v>2.2955000000000001</v>
      </c>
      <c r="E10">
        <v>2.47E-2</v>
      </c>
      <c r="F10">
        <v>1.7979000000000001</v>
      </c>
      <c r="G10">
        <v>1.78E-2</v>
      </c>
      <c r="H10">
        <v>0.19835700000000001</v>
      </c>
      <c r="I10">
        <f t="shared" si="0"/>
        <v>0.21704573999999999</v>
      </c>
      <c r="J10" s="1">
        <f>H10*B10/D10</f>
        <v>1.3488794467436287</v>
      </c>
      <c r="K10">
        <f t="shared" si="1"/>
        <v>1.4759677636244826</v>
      </c>
    </row>
    <row r="11" spans="1:11">
      <c r="A11" t="s">
        <v>21</v>
      </c>
      <c r="B11">
        <v>15.21</v>
      </c>
      <c r="C11">
        <v>7.0000000000000007E-2</v>
      </c>
      <c r="D11">
        <v>2.2462</v>
      </c>
      <c r="E11">
        <v>3.0200000000000001E-2</v>
      </c>
      <c r="F11">
        <v>1.7</v>
      </c>
      <c r="G11">
        <v>2.12E-2</v>
      </c>
      <c r="H11">
        <v>0.19835700000000001</v>
      </c>
      <c r="I11">
        <f t="shared" si="0"/>
        <v>0.22131213999999999</v>
      </c>
      <c r="J11" s="1">
        <f>H11*B11/D11</f>
        <v>1.3431617709910071</v>
      </c>
      <c r="K11">
        <f t="shared" si="1"/>
        <v>1.4986010370403346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2018-05-21T21:50:58Z</dcterms:created>
  <dcterms:modified xsi:type="dcterms:W3CDTF">2018-05-23T00:10:22Z</dcterms:modified>
</cp:coreProperties>
</file>