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nton\Downloads\"/>
    </mc:Choice>
  </mc:AlternateContent>
  <xr:revisionPtr revIDLastSave="0" documentId="13_ncr:1_{FA238A0F-9FCD-424B-BE2E-E9B7BD219581}" xr6:coauthVersionLast="47" xr6:coauthVersionMax="47" xr10:uidLastSave="{00000000-0000-0000-0000-000000000000}"/>
  <bookViews>
    <workbookView xWindow="-120" yWindow="-120" windowWidth="38640" windowHeight="21120" activeTab="3" xr2:uid="{C4769DC0-A413-4AD3-811C-B4FEC0FA0438}"/>
  </bookViews>
  <sheets>
    <sheet name="Scheletro" sheetId="6" r:id="rId1"/>
    <sheet name="FCFS – First Come First Served" sheetId="1" r:id="rId2"/>
    <sheet name="STG – Shortest Time to Go" sheetId="2" r:id="rId3"/>
    <sheet name="Round Robin (time slicing)" sheetId="4" r:id="rId4"/>
    <sheet name="Round Robin (time slicing, C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6" i="4" l="1"/>
  <c r="U95" i="4"/>
  <c r="U94" i="4"/>
  <c r="U93" i="4"/>
  <c r="U92" i="4"/>
  <c r="T97" i="4"/>
  <c r="U64" i="4"/>
  <c r="U63" i="4"/>
  <c r="U62" i="4"/>
  <c r="U61" i="4"/>
  <c r="U60" i="4"/>
  <c r="T65" i="4"/>
  <c r="W176" i="5"/>
  <c r="W175" i="5"/>
  <c r="W174" i="5"/>
  <c r="W173" i="5"/>
  <c r="W172" i="5"/>
  <c r="W171" i="5"/>
  <c r="V176" i="5"/>
  <c r="U176" i="5"/>
  <c r="X141" i="5"/>
  <c r="Z141" i="5"/>
  <c r="Z139" i="5"/>
  <c r="Y141" i="5"/>
  <c r="S59" i="1"/>
  <c r="S56" i="1"/>
  <c r="R59" i="1"/>
  <c r="Y101" i="5"/>
  <c r="Y100" i="5"/>
  <c r="Y99" i="5"/>
  <c r="Y98" i="5"/>
  <c r="Y97" i="5"/>
  <c r="Y96" i="5"/>
  <c r="X101" i="5"/>
  <c r="W101" i="5"/>
  <c r="V65" i="5"/>
  <c r="U65" i="5"/>
  <c r="W60" i="5"/>
  <c r="W65" i="5" s="1"/>
</calcChain>
</file>

<file path=xl/sharedStrings.xml><?xml version="1.0" encoding="utf-8"?>
<sst xmlns="http://schemas.openxmlformats.org/spreadsheetml/2006/main" count="923" uniqueCount="48">
  <si>
    <t>P1</t>
  </si>
  <si>
    <t>P2</t>
  </si>
  <si>
    <t>P3</t>
  </si>
  <si>
    <t>P4</t>
  </si>
  <si>
    <t>P5</t>
  </si>
  <si>
    <t>P6</t>
  </si>
  <si>
    <t>P7</t>
  </si>
  <si>
    <t>FIRST COME FIRST SERVED</t>
  </si>
  <si>
    <t>V</t>
  </si>
  <si>
    <t>X</t>
  </si>
  <si>
    <t>i processi sono schedulati nell’ordine in cui giungono al sistema, cioè il primo processo 
ad essere eseguito è quello che per primo ha richiesto la CPU. I processi successivi vengono schedulati con lo 
stesso criterio non appena il processo in esecuzione completa le sue operazioni.
In pratica, i processi ready sono organizzati come una coda FIFO e i processi che richiedono la CPU vengono 
inseriti alla fine di questa coda.</t>
  </si>
  <si>
    <t>SHORTEST TIME TO GO</t>
  </si>
  <si>
    <t>Seleziona il processo in attesa che userà la CPU per minor tempo. Se due processi 
hanno lo stesso tempo di esecuzione, verrà applicato lo scheduling FCFS. In pratica, le richieste brevi 
tendono a ricevere prima l’uso della CPU. In pratica, è come se il CPU-BURST fosse la priorità.</t>
  </si>
  <si>
    <t>ROUND ROBIN TIME SLICING</t>
  </si>
  <si>
    <t xml:space="preserve"> Ad ogni processo viene assegnato un intervallo di tempo, chiamato quanto (time slice), 
durante il quale al processo è assegnato l’uso della CPU. Per scandire i quanti, alla fine di ognuno di essi 
viene generato un timer interrupt.
Se alla fine del quanto, il processo non ha terminato le sue operazioni, allora viene prelazionato e inserito di 
nuovo nella coda, e la CPU viene assegnata ad un altro processo. 
Se prima della fine del quanto, il processo si blocca o termina le sue operazioni, allora viene selezionato un 
altro processo a cui assegnare la CPU.</t>
  </si>
  <si>
    <t>TIME SLICING 4 MS</t>
  </si>
  <si>
    <t>TIME SLICING 3 CS 1</t>
  </si>
  <si>
    <t>XX</t>
  </si>
  <si>
    <t>TIME SLICING 2 PRIO MAX 1 CS 1</t>
  </si>
  <si>
    <t>Tempo di completamento−Tempo di arrivo</t>
  </si>
  <si>
    <t>Tempo pesato (w)</t>
  </si>
  <si>
    <t xml:space="preserve"> il completamento pesato (w) mette in relazione il tempo di completamento di un processo con il suo 
tempo di servizio</t>
  </si>
  <si>
    <t>Turnaround (TA)</t>
  </si>
  <si>
    <t>Tempo di turnaround medio</t>
  </si>
  <si>
    <t>Il turnaround medio pesato tiene conto del tempo di esecuzione di ciascun processo nella sua media. È calcolato sommando i tempi di turnaround di tutti i processi e dividendo per il tempo totale di esecuzione di tutti i processi.</t>
  </si>
  <si>
    <t>Turnaround medio pesato</t>
  </si>
  <si>
    <t>Calcolare TAM, TAMP, TWAIT</t>
  </si>
  <si>
    <t>x</t>
  </si>
  <si>
    <t>TWAIT</t>
  </si>
  <si>
    <t>TAM</t>
  </si>
  <si>
    <t>TAMP</t>
  </si>
  <si>
    <t xml:space="preserve"> Il tempo di turnaround di un processo è la somma del tempo di attesa e del tempo di esecuzione di quel processo. Il tempo di turnaround medio è la somma dei tempi di turnaround di tutti i processi diviso per il numero totale di processi.</t>
  </si>
  <si>
    <t>TIME SLICING 2 PRIO MAX 5 CS 1</t>
  </si>
  <si>
    <t>sbagliato colonna 5 6</t>
  </si>
  <si>
    <t>CS 2 ms</t>
  </si>
  <si>
    <t>v</t>
  </si>
  <si>
    <t>\</t>
  </si>
  <si>
    <t xml:space="preserve">v </t>
  </si>
  <si>
    <t xml:space="preserve">\ </t>
  </si>
  <si>
    <t>CS 2ms</t>
  </si>
  <si>
    <t>TIME SLICING 4MS CS 2MS</t>
  </si>
  <si>
    <t>TIME SLICING 3MS CS 3MS</t>
  </si>
  <si>
    <t xml:space="preserve">x </t>
  </si>
  <si>
    <t>time slicing 6</t>
  </si>
  <si>
    <t>ta</t>
  </si>
  <si>
    <t>taNORM</t>
  </si>
  <si>
    <t>tw</t>
  </si>
  <si>
    <t>priorita max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</si>
</sst>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xf>
    <xf numFmtId="0" fontId="0" fillId="2" borderId="7" xfId="0" applyFill="1" applyBorder="1" applyAlignment="1">
      <alignment horizontal="center" vertical="center"/>
    </xf>
    <xf numFmtId="0" fontId="0" fillId="2" borderId="0" xfId="0" applyFill="1" applyAlignment="1">
      <alignment horizontal="center" vertical="center"/>
    </xf>
    <xf numFmtId="0" fontId="0" fillId="0" borderId="12" xfId="0" applyBorder="1" applyAlignment="1">
      <alignment horizontal="center" vertical="center"/>
    </xf>
    <xf numFmtId="0" fontId="0" fillId="2" borderId="12" xfId="0" applyFill="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3" borderId="12" xfId="0" applyFill="1" applyBorder="1" applyAlignment="1">
      <alignment horizontal="center" vertical="center"/>
    </xf>
    <xf numFmtId="0" fontId="1" fillId="0" borderId="0" xfId="0" applyFont="1"/>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3" borderId="16" xfId="0" applyFill="1" applyBorder="1" applyAlignment="1">
      <alignment horizontal="center" vertical="center"/>
    </xf>
    <xf numFmtId="0" fontId="0" fillId="2" borderId="14" xfId="0" applyFill="1" applyBorder="1" applyAlignment="1">
      <alignment horizontal="center" vertical="center"/>
    </xf>
    <xf numFmtId="0" fontId="0" fillId="0" borderId="0" xfId="0" applyAlignment="1">
      <alignment horizontal="left" vertical="top" wrapText="1"/>
    </xf>
    <xf numFmtId="0" fontId="0" fillId="0" borderId="0" xfId="0" applyAlignment="1">
      <alignment horizontal="center" vertical="top" wrapText="1"/>
    </xf>
    <xf numFmtId="0" fontId="1" fillId="0" borderId="0" xfId="0" applyFont="1" applyAlignment="1">
      <alignment horizontal="center" vertical="top"/>
    </xf>
    <xf numFmtId="0" fontId="1" fillId="0" borderId="0" xfId="0" applyFont="1" applyAlignment="1">
      <alignment horizontal="center"/>
    </xf>
    <xf numFmtId="0" fontId="0" fillId="0" borderId="0" xfId="0" applyAlignment="1">
      <alignment horizontal="center" vertical="top"/>
    </xf>
    <xf numFmtId="0" fontId="0" fillId="0" borderId="0" xfId="0" applyAlignment="1">
      <alignment horizontal="center"/>
    </xf>
    <xf numFmtId="0" fontId="0" fillId="0" borderId="0" xfId="0" applyAlignment="1">
      <alignment horizontal="left" vertical="center" wrapText="1"/>
    </xf>
    <xf numFmtId="0" fontId="1" fillId="0" borderId="10" xfId="0" applyFont="1" applyBorder="1" applyAlignment="1">
      <alignment horizontal="center"/>
    </xf>
    <xf numFmtId="0" fontId="1" fillId="0" borderId="13" xfId="0" applyFont="1" applyBorder="1" applyAlignment="1">
      <alignment horizontal="center"/>
    </xf>
    <xf numFmtId="0" fontId="0" fillId="0" borderId="0" xfId="0"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21</xdr:col>
      <xdr:colOff>14879</xdr:colOff>
      <xdr:row>32</xdr:row>
      <xdr:rowOff>181426</xdr:rowOff>
    </xdr:to>
    <xdr:pic>
      <xdr:nvPicPr>
        <xdr:cNvPr id="2" name="Immagine 1">
          <a:extLst>
            <a:ext uri="{FF2B5EF4-FFF2-40B4-BE49-F238E27FC236}">
              <a16:creationId xmlns:a16="http://schemas.microsoft.com/office/drawing/2014/main" id="{DAA4355B-271E-4645-B21F-093F7B3D5DE0}"/>
            </a:ext>
          </a:extLst>
        </xdr:cNvPr>
        <xdr:cNvPicPr>
          <a:picLocks noChangeAspect="1"/>
        </xdr:cNvPicPr>
      </xdr:nvPicPr>
      <xdr:blipFill>
        <a:blip xmlns:r="http://schemas.openxmlformats.org/officeDocument/2006/relationships" r:embed="rId1"/>
        <a:stretch>
          <a:fillRect/>
        </a:stretch>
      </xdr:blipFill>
      <xdr:spPr>
        <a:xfrm>
          <a:off x="1225826" y="3072848"/>
          <a:ext cx="11660227" cy="3229426"/>
        </a:xfrm>
        <a:prstGeom prst="rect">
          <a:avLst/>
        </a:prstGeom>
      </xdr:spPr>
    </xdr:pic>
    <xdr:clientData/>
  </xdr:twoCellAnchor>
  <xdr:twoCellAnchor editAs="oneCell">
    <xdr:from>
      <xdr:col>1</xdr:col>
      <xdr:colOff>298174</xdr:colOff>
      <xdr:row>50</xdr:row>
      <xdr:rowOff>49696</xdr:rowOff>
    </xdr:from>
    <xdr:to>
      <xdr:col>13</xdr:col>
      <xdr:colOff>440438</xdr:colOff>
      <xdr:row>69</xdr:row>
      <xdr:rowOff>36546</xdr:rowOff>
    </xdr:to>
    <xdr:pic>
      <xdr:nvPicPr>
        <xdr:cNvPr id="3" name="Immagine 2">
          <a:extLst>
            <a:ext uri="{FF2B5EF4-FFF2-40B4-BE49-F238E27FC236}">
              <a16:creationId xmlns:a16="http://schemas.microsoft.com/office/drawing/2014/main" id="{BDD87BF3-0394-BF9A-D967-4286C9A5FCC5}"/>
            </a:ext>
          </a:extLst>
        </xdr:cNvPr>
        <xdr:cNvPicPr>
          <a:picLocks noChangeAspect="1"/>
        </xdr:cNvPicPr>
      </xdr:nvPicPr>
      <xdr:blipFill>
        <a:blip xmlns:r="http://schemas.openxmlformats.org/officeDocument/2006/relationships" r:embed="rId2"/>
        <a:stretch>
          <a:fillRect/>
        </a:stretch>
      </xdr:blipFill>
      <xdr:spPr>
        <a:xfrm>
          <a:off x="911087" y="10858500"/>
          <a:ext cx="7497221"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21</xdr:col>
      <xdr:colOff>14879</xdr:colOff>
      <xdr:row>31</xdr:row>
      <xdr:rowOff>181426</xdr:rowOff>
    </xdr:to>
    <xdr:pic>
      <xdr:nvPicPr>
        <xdr:cNvPr id="2" name="Immagine 1">
          <a:extLst>
            <a:ext uri="{FF2B5EF4-FFF2-40B4-BE49-F238E27FC236}">
              <a16:creationId xmlns:a16="http://schemas.microsoft.com/office/drawing/2014/main" id="{E22AE361-7532-4274-B101-DF1B883AAA68}"/>
            </a:ext>
          </a:extLst>
        </xdr:cNvPr>
        <xdr:cNvPicPr>
          <a:picLocks noChangeAspect="1"/>
        </xdr:cNvPicPr>
      </xdr:nvPicPr>
      <xdr:blipFill>
        <a:blip xmlns:r="http://schemas.openxmlformats.org/officeDocument/2006/relationships" r:embed="rId1"/>
        <a:stretch>
          <a:fillRect/>
        </a:stretch>
      </xdr:blipFill>
      <xdr:spPr>
        <a:xfrm>
          <a:off x="1225826" y="2882348"/>
          <a:ext cx="11660227" cy="3229426"/>
        </a:xfrm>
        <a:prstGeom prst="rect">
          <a:avLst/>
        </a:prstGeom>
      </xdr:spPr>
    </xdr:pic>
    <xdr:clientData/>
  </xdr:twoCellAnchor>
  <xdr:twoCellAnchor editAs="oneCell">
    <xdr:from>
      <xdr:col>3</xdr:col>
      <xdr:colOff>0</xdr:colOff>
      <xdr:row>53</xdr:row>
      <xdr:rowOff>0</xdr:rowOff>
    </xdr:from>
    <xdr:to>
      <xdr:col>15</xdr:col>
      <xdr:colOff>142264</xdr:colOff>
      <xdr:row>71</xdr:row>
      <xdr:rowOff>177351</xdr:rowOff>
    </xdr:to>
    <xdr:pic>
      <xdr:nvPicPr>
        <xdr:cNvPr id="3" name="Immagine 2">
          <a:extLst>
            <a:ext uri="{FF2B5EF4-FFF2-40B4-BE49-F238E27FC236}">
              <a16:creationId xmlns:a16="http://schemas.microsoft.com/office/drawing/2014/main" id="{03D10BF9-F6A1-496A-B657-87B29A9F2D00}"/>
            </a:ext>
          </a:extLst>
        </xdr:cNvPr>
        <xdr:cNvPicPr>
          <a:picLocks noChangeAspect="1"/>
        </xdr:cNvPicPr>
      </xdr:nvPicPr>
      <xdr:blipFill>
        <a:blip xmlns:r="http://schemas.openxmlformats.org/officeDocument/2006/relationships" r:embed="rId2"/>
        <a:stretch>
          <a:fillRect/>
        </a:stretch>
      </xdr:blipFill>
      <xdr:spPr>
        <a:xfrm>
          <a:off x="1838739" y="10270435"/>
          <a:ext cx="7497221" cy="3705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22</xdr:col>
      <xdr:colOff>14879</xdr:colOff>
      <xdr:row>32</xdr:row>
      <xdr:rowOff>181426</xdr:rowOff>
    </xdr:to>
    <xdr:pic>
      <xdr:nvPicPr>
        <xdr:cNvPr id="2" name="Immagine 1">
          <a:extLst>
            <a:ext uri="{FF2B5EF4-FFF2-40B4-BE49-F238E27FC236}">
              <a16:creationId xmlns:a16="http://schemas.microsoft.com/office/drawing/2014/main" id="{5010D4C2-435E-46AB-ABFC-B81C730DAAAE}"/>
            </a:ext>
          </a:extLst>
        </xdr:cNvPr>
        <xdr:cNvPicPr>
          <a:picLocks noChangeAspect="1"/>
        </xdr:cNvPicPr>
      </xdr:nvPicPr>
      <xdr:blipFill>
        <a:blip xmlns:r="http://schemas.openxmlformats.org/officeDocument/2006/relationships" r:embed="rId1"/>
        <a:stretch>
          <a:fillRect/>
        </a:stretch>
      </xdr:blipFill>
      <xdr:spPr>
        <a:xfrm>
          <a:off x="1838739" y="4629978"/>
          <a:ext cx="11660227" cy="3229426"/>
        </a:xfrm>
        <a:prstGeom prst="rect">
          <a:avLst/>
        </a:prstGeom>
      </xdr:spPr>
    </xdr:pic>
    <xdr:clientData/>
  </xdr:twoCellAnchor>
  <xdr:twoCellAnchor editAs="oneCell">
    <xdr:from>
      <xdr:col>4</xdr:col>
      <xdr:colOff>0</xdr:colOff>
      <xdr:row>58</xdr:row>
      <xdr:rowOff>0</xdr:rowOff>
    </xdr:from>
    <xdr:to>
      <xdr:col>17</xdr:col>
      <xdr:colOff>177142</xdr:colOff>
      <xdr:row>72</xdr:row>
      <xdr:rowOff>372</xdr:rowOff>
    </xdr:to>
    <xdr:pic>
      <xdr:nvPicPr>
        <xdr:cNvPr id="3" name="Immagine 2">
          <a:extLst>
            <a:ext uri="{FF2B5EF4-FFF2-40B4-BE49-F238E27FC236}">
              <a16:creationId xmlns:a16="http://schemas.microsoft.com/office/drawing/2014/main" id="{F6BCE235-7494-E6AC-5C91-086D313ABF28}"/>
            </a:ext>
          </a:extLst>
        </xdr:cNvPr>
        <xdr:cNvPicPr>
          <a:picLocks noChangeAspect="1"/>
        </xdr:cNvPicPr>
      </xdr:nvPicPr>
      <xdr:blipFill>
        <a:blip xmlns:r="http://schemas.openxmlformats.org/officeDocument/2006/relationships" r:embed="rId2"/>
        <a:stretch>
          <a:fillRect/>
        </a:stretch>
      </xdr:blipFill>
      <xdr:spPr>
        <a:xfrm>
          <a:off x="2451652" y="12780065"/>
          <a:ext cx="8145012" cy="26673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17</xdr:row>
      <xdr:rowOff>0</xdr:rowOff>
    </xdr:from>
    <xdr:to>
      <xdr:col>21</xdr:col>
      <xdr:colOff>14879</xdr:colOff>
      <xdr:row>33</xdr:row>
      <xdr:rowOff>181426</xdr:rowOff>
    </xdr:to>
    <xdr:pic>
      <xdr:nvPicPr>
        <xdr:cNvPr id="2" name="Immagine 1">
          <a:extLst>
            <a:ext uri="{FF2B5EF4-FFF2-40B4-BE49-F238E27FC236}">
              <a16:creationId xmlns:a16="http://schemas.microsoft.com/office/drawing/2014/main" id="{8B1FB9E8-51D9-41DB-9E13-54C8336F2170}"/>
            </a:ext>
          </a:extLst>
        </xdr:cNvPr>
        <xdr:cNvPicPr>
          <a:picLocks noChangeAspect="1"/>
        </xdr:cNvPicPr>
      </xdr:nvPicPr>
      <xdr:blipFill>
        <a:blip xmlns:r="http://schemas.openxmlformats.org/officeDocument/2006/relationships" r:embed="rId1"/>
        <a:stretch>
          <a:fillRect/>
        </a:stretch>
      </xdr:blipFill>
      <xdr:spPr>
        <a:xfrm>
          <a:off x="1225826" y="5010978"/>
          <a:ext cx="11660227" cy="3229426"/>
        </a:xfrm>
        <a:prstGeom prst="rect">
          <a:avLst/>
        </a:prstGeom>
      </xdr:spPr>
    </xdr:pic>
    <xdr:clientData/>
  </xdr:twoCellAnchor>
  <xdr:twoCellAnchor editAs="oneCell">
    <xdr:from>
      <xdr:col>3</xdr:col>
      <xdr:colOff>0</xdr:colOff>
      <xdr:row>54</xdr:row>
      <xdr:rowOff>0</xdr:rowOff>
    </xdr:from>
    <xdr:to>
      <xdr:col>17</xdr:col>
      <xdr:colOff>545441</xdr:colOff>
      <xdr:row>73</xdr:row>
      <xdr:rowOff>72571</xdr:rowOff>
    </xdr:to>
    <xdr:pic>
      <xdr:nvPicPr>
        <xdr:cNvPr id="3" name="Immagine 2">
          <a:extLst>
            <a:ext uri="{FF2B5EF4-FFF2-40B4-BE49-F238E27FC236}">
              <a16:creationId xmlns:a16="http://schemas.microsoft.com/office/drawing/2014/main" id="{C39925D5-466C-495F-B339-E01149060611}"/>
            </a:ext>
          </a:extLst>
        </xdr:cNvPr>
        <xdr:cNvPicPr>
          <a:picLocks noChangeAspect="1"/>
        </xdr:cNvPicPr>
      </xdr:nvPicPr>
      <xdr:blipFill>
        <a:blip xmlns:r="http://schemas.openxmlformats.org/officeDocument/2006/relationships" r:embed="rId2"/>
        <a:stretch>
          <a:fillRect/>
        </a:stretch>
      </xdr:blipFill>
      <xdr:spPr>
        <a:xfrm>
          <a:off x="1828800" y="11087100"/>
          <a:ext cx="9079841" cy="3692071"/>
        </a:xfrm>
        <a:prstGeom prst="rect">
          <a:avLst/>
        </a:prstGeom>
      </xdr:spPr>
    </xdr:pic>
    <xdr:clientData/>
  </xdr:twoCellAnchor>
  <xdr:twoCellAnchor editAs="oneCell">
    <xdr:from>
      <xdr:col>3</xdr:col>
      <xdr:colOff>0</xdr:colOff>
      <xdr:row>92</xdr:row>
      <xdr:rowOff>0</xdr:rowOff>
    </xdr:from>
    <xdr:to>
      <xdr:col>19</xdr:col>
      <xdr:colOff>500879</xdr:colOff>
      <xdr:row>112</xdr:row>
      <xdr:rowOff>120246</xdr:rowOff>
    </xdr:to>
    <xdr:pic>
      <xdr:nvPicPr>
        <xdr:cNvPr id="4" name="Immagine 3">
          <a:extLst>
            <a:ext uri="{FF2B5EF4-FFF2-40B4-BE49-F238E27FC236}">
              <a16:creationId xmlns:a16="http://schemas.microsoft.com/office/drawing/2014/main" id="{B0AD4DE5-236F-BF19-FE5B-E541B313AD67}"/>
            </a:ext>
          </a:extLst>
        </xdr:cNvPr>
        <xdr:cNvPicPr>
          <a:picLocks noChangeAspect="1"/>
        </xdr:cNvPicPr>
      </xdr:nvPicPr>
      <xdr:blipFill>
        <a:blip xmlns:r="http://schemas.openxmlformats.org/officeDocument/2006/relationships" r:embed="rId3"/>
        <a:stretch>
          <a:fillRect/>
        </a:stretch>
      </xdr:blipFill>
      <xdr:spPr>
        <a:xfrm>
          <a:off x="1838739" y="19820283"/>
          <a:ext cx="10307488" cy="4029637"/>
        </a:xfrm>
        <a:prstGeom prst="rect">
          <a:avLst/>
        </a:prstGeom>
      </xdr:spPr>
    </xdr:pic>
    <xdr:clientData/>
  </xdr:twoCellAnchor>
  <xdr:twoCellAnchor editAs="oneCell">
    <xdr:from>
      <xdr:col>1</xdr:col>
      <xdr:colOff>198783</xdr:colOff>
      <xdr:row>132</xdr:row>
      <xdr:rowOff>165653</xdr:rowOff>
    </xdr:from>
    <xdr:to>
      <xdr:col>20</xdr:col>
      <xdr:colOff>213662</xdr:colOff>
      <xdr:row>149</xdr:row>
      <xdr:rowOff>57188</xdr:rowOff>
    </xdr:to>
    <xdr:pic>
      <xdr:nvPicPr>
        <xdr:cNvPr id="5" name="Immagine 4">
          <a:extLst>
            <a:ext uri="{FF2B5EF4-FFF2-40B4-BE49-F238E27FC236}">
              <a16:creationId xmlns:a16="http://schemas.microsoft.com/office/drawing/2014/main" id="{51738C4A-534E-473C-B0A6-89FA7B011EED}"/>
            </a:ext>
          </a:extLst>
        </xdr:cNvPr>
        <xdr:cNvPicPr>
          <a:picLocks noChangeAspect="1"/>
        </xdr:cNvPicPr>
      </xdr:nvPicPr>
      <xdr:blipFill>
        <a:blip xmlns:r="http://schemas.openxmlformats.org/officeDocument/2006/relationships" r:embed="rId1"/>
        <a:stretch>
          <a:fillRect/>
        </a:stretch>
      </xdr:blipFill>
      <xdr:spPr>
        <a:xfrm>
          <a:off x="811696" y="27854414"/>
          <a:ext cx="11660227" cy="3229426"/>
        </a:xfrm>
        <a:prstGeom prst="rect">
          <a:avLst/>
        </a:prstGeom>
      </xdr:spPr>
    </xdr:pic>
    <xdr:clientData/>
  </xdr:twoCellAnchor>
  <xdr:twoCellAnchor editAs="oneCell">
    <xdr:from>
      <xdr:col>1</xdr:col>
      <xdr:colOff>99392</xdr:colOff>
      <xdr:row>166</xdr:row>
      <xdr:rowOff>91108</xdr:rowOff>
    </xdr:from>
    <xdr:to>
      <xdr:col>16</xdr:col>
      <xdr:colOff>603499</xdr:colOff>
      <xdr:row>186</xdr:row>
      <xdr:rowOff>11301</xdr:rowOff>
    </xdr:to>
    <xdr:pic>
      <xdr:nvPicPr>
        <xdr:cNvPr id="6" name="Immagine 5">
          <a:extLst>
            <a:ext uri="{FF2B5EF4-FFF2-40B4-BE49-F238E27FC236}">
              <a16:creationId xmlns:a16="http://schemas.microsoft.com/office/drawing/2014/main" id="{52344DDB-7DD5-0500-E245-5856E49B751F}"/>
            </a:ext>
          </a:extLst>
        </xdr:cNvPr>
        <xdr:cNvPicPr>
          <a:picLocks noChangeAspect="1"/>
        </xdr:cNvPicPr>
      </xdr:nvPicPr>
      <xdr:blipFill>
        <a:blip xmlns:r="http://schemas.openxmlformats.org/officeDocument/2006/relationships" r:embed="rId4"/>
        <a:stretch>
          <a:fillRect/>
        </a:stretch>
      </xdr:blipFill>
      <xdr:spPr>
        <a:xfrm>
          <a:off x="712305" y="34505347"/>
          <a:ext cx="9697803" cy="3829584"/>
        </a:xfrm>
        <a:prstGeom prst="rect">
          <a:avLst/>
        </a:prstGeom>
      </xdr:spPr>
    </xdr:pic>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AF47-8DEF-402F-953F-5BCE81AD4FA2}">
  <dimension ref="A6:CD29"/>
  <sheetViews>
    <sheetView zoomScale="115" zoomScaleNormal="115" workbookViewId="0">
      <pane xSplit="1" topLeftCell="AZ1" activePane="topRight" state="frozen"/>
      <selection activeCell="D17" sqref="D17"/>
      <selection pane="topRight" activeCell="A7" sqref="A7:CD14"/>
    </sheetView>
  </sheetViews>
  <sheetFormatPr defaultRowHeight="15" x14ac:dyDescent="0.25"/>
  <sheetData>
    <row r="6" spans="1:82" ht="15.75" thickBot="1" x14ac:dyDescent="0.3"/>
    <row r="7" spans="1:82" s="1" customFormat="1" ht="16.5" thickTop="1" thickBot="1" x14ac:dyDescent="0.3">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16">
        <v>26</v>
      </c>
      <c r="AB7" s="16">
        <v>27</v>
      </c>
      <c r="AC7" s="16">
        <v>28</v>
      </c>
      <c r="AD7" s="16">
        <v>29</v>
      </c>
      <c r="AE7" s="16">
        <v>30</v>
      </c>
      <c r="AF7" s="16">
        <v>31</v>
      </c>
      <c r="AG7" s="16">
        <v>32</v>
      </c>
      <c r="AH7" s="16">
        <v>33</v>
      </c>
      <c r="AI7" s="16">
        <v>34</v>
      </c>
      <c r="AJ7" s="16">
        <v>35</v>
      </c>
      <c r="AK7" s="16">
        <v>36</v>
      </c>
      <c r="AL7" s="16">
        <v>37</v>
      </c>
      <c r="AM7" s="16">
        <v>38</v>
      </c>
      <c r="AN7" s="16">
        <v>39</v>
      </c>
      <c r="AO7" s="16">
        <v>40</v>
      </c>
      <c r="AP7" s="16">
        <v>41</v>
      </c>
      <c r="AQ7" s="16">
        <v>42</v>
      </c>
      <c r="AR7" s="16">
        <v>43</v>
      </c>
      <c r="AS7" s="16">
        <v>44</v>
      </c>
      <c r="AT7" s="16">
        <v>45</v>
      </c>
      <c r="AU7" s="16">
        <v>46</v>
      </c>
      <c r="AV7" s="16">
        <v>47</v>
      </c>
      <c r="AW7" s="16">
        <v>48</v>
      </c>
      <c r="AX7" s="16">
        <v>49</v>
      </c>
      <c r="AY7" s="16">
        <v>50</v>
      </c>
      <c r="AZ7" s="16">
        <v>51</v>
      </c>
      <c r="BA7" s="16">
        <v>52</v>
      </c>
      <c r="BB7" s="16">
        <v>53</v>
      </c>
      <c r="BC7" s="16">
        <v>54</v>
      </c>
      <c r="BD7" s="16">
        <v>55</v>
      </c>
      <c r="BE7" s="16">
        <v>56</v>
      </c>
      <c r="BF7" s="16">
        <v>57</v>
      </c>
      <c r="BG7" s="16">
        <v>58</v>
      </c>
      <c r="BH7" s="16">
        <v>59</v>
      </c>
      <c r="BI7" s="16">
        <v>60</v>
      </c>
      <c r="BJ7" s="16">
        <v>61</v>
      </c>
      <c r="BK7" s="16">
        <v>62</v>
      </c>
      <c r="BL7" s="16">
        <v>63</v>
      </c>
      <c r="BM7" s="16">
        <v>64</v>
      </c>
      <c r="BN7" s="16">
        <v>65</v>
      </c>
      <c r="BO7" s="16">
        <v>66</v>
      </c>
      <c r="BP7" s="16">
        <v>67</v>
      </c>
      <c r="BQ7" s="16">
        <v>68</v>
      </c>
      <c r="BR7" s="16">
        <v>69</v>
      </c>
      <c r="BS7" s="16">
        <v>70</v>
      </c>
      <c r="BT7" s="16">
        <v>71</v>
      </c>
      <c r="BU7" s="16">
        <v>72</v>
      </c>
      <c r="BV7" s="16">
        <v>73</v>
      </c>
      <c r="BW7" s="16">
        <v>74</v>
      </c>
      <c r="BX7" s="16">
        <v>75</v>
      </c>
      <c r="BY7" s="16">
        <v>76</v>
      </c>
      <c r="BZ7" s="16">
        <v>77</v>
      </c>
      <c r="CA7" s="16">
        <v>78</v>
      </c>
      <c r="CB7" s="16">
        <v>79</v>
      </c>
      <c r="CC7" s="16">
        <v>80</v>
      </c>
      <c r="CD7" s="16">
        <v>81</v>
      </c>
    </row>
    <row r="8" spans="1:82" ht="16.5" thickTop="1" thickBot="1" x14ac:dyDescent="0.3">
      <c r="A8" s="16" t="s">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row>
    <row r="9" spans="1:82" ht="16.5" thickTop="1" thickBot="1" x14ac:dyDescent="0.3">
      <c r="A9" s="16" t="s">
        <v>1</v>
      </c>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row>
    <row r="10" spans="1:82" ht="16.5" thickTop="1" thickBot="1" x14ac:dyDescent="0.3">
      <c r="A10" s="16" t="s">
        <v>2</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row>
    <row r="11" spans="1:82" ht="16.5" thickTop="1" thickBot="1" x14ac:dyDescent="0.3">
      <c r="A11" s="16" t="s">
        <v>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row>
    <row r="12" spans="1:82" ht="16.5" thickTop="1" thickBot="1" x14ac:dyDescent="0.3">
      <c r="A12" s="16" t="s">
        <v>4</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row>
    <row r="13" spans="1:82" ht="16.5" thickTop="1" thickBot="1" x14ac:dyDescent="0.3">
      <c r="A13" s="16" t="s">
        <v>5</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row>
    <row r="14" spans="1:82" ht="16.5" thickTop="1" thickBot="1" x14ac:dyDescent="0.3">
      <c r="A14" s="16" t="s">
        <v>6</v>
      </c>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row>
    <row r="15" spans="1:82" ht="15.75" thickTop="1" x14ac:dyDescent="0.25"/>
    <row r="17" spans="52:75" x14ac:dyDescent="0.25">
      <c r="AZ17" s="30" t="s">
        <v>22</v>
      </c>
      <c r="BA17" s="30"/>
      <c r="BB17" s="30"/>
      <c r="BE17" s="30" t="s">
        <v>20</v>
      </c>
      <c r="BF17" s="30"/>
      <c r="BG17" s="30"/>
      <c r="BH17" s="30"/>
      <c r="BI17" s="30"/>
      <c r="BK17" s="18"/>
      <c r="BL17" s="18"/>
      <c r="BM17" s="18"/>
      <c r="BN17" s="18"/>
      <c r="BO17" s="29" t="s">
        <v>23</v>
      </c>
      <c r="BP17" s="29"/>
      <c r="BQ17" s="29"/>
      <c r="BR17" s="29"/>
      <c r="BS17" s="29"/>
      <c r="BT17" s="18"/>
      <c r="BU17" s="18"/>
      <c r="BV17" s="18"/>
      <c r="BW17" s="18"/>
    </row>
    <row r="18" spans="52:75" ht="15" customHeight="1" x14ac:dyDescent="0.25">
      <c r="AZ18" s="31" t="s">
        <v>19</v>
      </c>
      <c r="BA18" s="31"/>
      <c r="BB18" s="31"/>
      <c r="BC18" s="31"/>
      <c r="BE18" s="28" t="s">
        <v>21</v>
      </c>
      <c r="BF18" s="28"/>
      <c r="BG18" s="28"/>
      <c r="BH18" s="28"/>
      <c r="BI18" s="28"/>
      <c r="BK18" s="27" t="s">
        <v>31</v>
      </c>
      <c r="BL18" s="27"/>
      <c r="BM18" s="27"/>
      <c r="BN18" s="27"/>
      <c r="BO18" s="27"/>
      <c r="BP18" s="27"/>
      <c r="BQ18" s="27"/>
      <c r="BR18" s="27"/>
      <c r="BS18" s="27"/>
      <c r="BT18" s="27"/>
      <c r="BU18" s="27"/>
      <c r="BV18" s="27"/>
      <c r="BW18" s="27"/>
    </row>
    <row r="19" spans="52:75" x14ac:dyDescent="0.25">
      <c r="AZ19" s="18"/>
      <c r="BA19" s="18"/>
      <c r="BB19" s="18"/>
      <c r="BE19" s="28"/>
      <c r="BF19" s="28"/>
      <c r="BG19" s="28"/>
      <c r="BH19" s="28"/>
      <c r="BI19" s="28"/>
      <c r="BK19" s="27"/>
      <c r="BL19" s="27"/>
      <c r="BM19" s="27"/>
      <c r="BN19" s="27"/>
      <c r="BO19" s="27"/>
      <c r="BP19" s="27"/>
      <c r="BQ19" s="27"/>
      <c r="BR19" s="27"/>
      <c r="BS19" s="27"/>
      <c r="BT19" s="27"/>
      <c r="BU19" s="27"/>
      <c r="BV19" s="27"/>
      <c r="BW19" s="27"/>
    </row>
    <row r="20" spans="52:75" x14ac:dyDescent="0.25">
      <c r="AZ20" s="18"/>
      <c r="BA20" s="18"/>
      <c r="BB20" s="18"/>
      <c r="BE20" s="28"/>
      <c r="BF20" s="28"/>
      <c r="BG20" s="28"/>
      <c r="BH20" s="28"/>
      <c r="BI20" s="28"/>
      <c r="BK20" s="27"/>
      <c r="BL20" s="27"/>
      <c r="BM20" s="27"/>
      <c r="BN20" s="27"/>
      <c r="BO20" s="27"/>
      <c r="BP20" s="27"/>
      <c r="BQ20" s="27"/>
      <c r="BR20" s="27"/>
      <c r="BS20" s="27"/>
      <c r="BT20" s="27"/>
      <c r="BU20" s="27"/>
      <c r="BV20" s="27"/>
      <c r="BW20" s="27"/>
    </row>
    <row r="21" spans="52:75" x14ac:dyDescent="0.25">
      <c r="BK21" s="18"/>
      <c r="BL21" s="18"/>
      <c r="BM21" s="18"/>
      <c r="BN21" s="18"/>
      <c r="BO21" s="18"/>
      <c r="BP21" s="18"/>
      <c r="BQ21" s="18"/>
      <c r="BR21" s="18"/>
      <c r="BS21" s="18"/>
      <c r="BT21" s="18"/>
      <c r="BU21" s="18"/>
      <c r="BV21" s="18"/>
      <c r="BW21" s="18"/>
    </row>
    <row r="23" spans="52:75" x14ac:dyDescent="0.25">
      <c r="BC23" s="29" t="s">
        <v>25</v>
      </c>
      <c r="BD23" s="29"/>
      <c r="BE23" s="29"/>
      <c r="BJ23" s="21"/>
      <c r="BK23" s="21"/>
      <c r="BL23" s="21"/>
    </row>
    <row r="24" spans="52:75" ht="15" customHeight="1" x14ac:dyDescent="0.25">
      <c r="AZ24" s="28" t="s">
        <v>24</v>
      </c>
      <c r="BA24" s="28"/>
      <c r="BB24" s="28"/>
      <c r="BC24" s="28"/>
      <c r="BD24" s="28"/>
      <c r="BE24" s="28"/>
      <c r="BF24" s="28"/>
      <c r="BG24" s="28"/>
      <c r="BH24" s="28"/>
      <c r="BI24" s="28"/>
      <c r="BJ24" s="19"/>
      <c r="BK24" s="19"/>
      <c r="BL24" s="19"/>
      <c r="BM24" s="19"/>
      <c r="BN24" s="19"/>
      <c r="BO24" s="19"/>
      <c r="BP24" s="19"/>
      <c r="BQ24" s="19"/>
      <c r="BR24" s="19"/>
      <c r="BS24" s="19"/>
      <c r="BT24" s="19"/>
      <c r="BU24" s="19"/>
    </row>
    <row r="25" spans="52:75" x14ac:dyDescent="0.25">
      <c r="AZ25" s="28"/>
      <c r="BA25" s="28"/>
      <c r="BB25" s="28"/>
      <c r="BC25" s="28"/>
      <c r="BD25" s="28"/>
      <c r="BE25" s="28"/>
      <c r="BF25" s="28"/>
      <c r="BG25" s="28"/>
      <c r="BH25" s="28"/>
      <c r="BI25" s="28"/>
      <c r="BJ25" s="19"/>
      <c r="BK25" s="19"/>
      <c r="BL25" s="19"/>
      <c r="BM25" s="19"/>
      <c r="BN25" s="19"/>
      <c r="BO25" s="19"/>
      <c r="BP25" s="19"/>
      <c r="BQ25" s="19"/>
      <c r="BR25" s="19"/>
      <c r="BS25" s="19"/>
      <c r="BT25" s="19"/>
      <c r="BU25" s="19"/>
    </row>
    <row r="26" spans="52:75" x14ac:dyDescent="0.25">
      <c r="AZ26" s="19"/>
      <c r="BA26" s="19"/>
      <c r="BB26" s="19"/>
      <c r="BC26" s="19"/>
      <c r="BD26" s="19"/>
      <c r="BE26" s="19"/>
      <c r="BF26" s="19"/>
      <c r="BG26" s="19"/>
      <c r="BH26" s="19"/>
      <c r="BI26" s="19"/>
      <c r="BJ26" s="19"/>
      <c r="BK26" s="19"/>
      <c r="BL26" s="19"/>
      <c r="BM26" s="19"/>
      <c r="BN26" s="19"/>
      <c r="BO26" s="19"/>
      <c r="BP26" s="19"/>
      <c r="BQ26" s="19"/>
      <c r="BR26" s="19"/>
      <c r="BS26" s="19"/>
      <c r="BT26" s="19"/>
      <c r="BU26" s="19"/>
    </row>
    <row r="27" spans="52:75" x14ac:dyDescent="0.25">
      <c r="AZ27" s="18"/>
      <c r="BA27" s="18"/>
      <c r="BB27" s="18"/>
      <c r="BC27" s="18"/>
      <c r="BD27" s="18"/>
      <c r="BE27" s="18"/>
      <c r="BF27" s="18"/>
      <c r="BG27" s="18"/>
      <c r="BH27" s="18"/>
      <c r="BI27" s="18"/>
    </row>
    <row r="29" spans="52:75" x14ac:dyDescent="0.25">
      <c r="BH29" s="13"/>
    </row>
  </sheetData>
  <mergeCells count="8">
    <mergeCell ref="BK18:BW20"/>
    <mergeCell ref="AZ24:BI25"/>
    <mergeCell ref="BC23:BE23"/>
    <mergeCell ref="BO17:BS17"/>
    <mergeCell ref="AZ17:BB17"/>
    <mergeCell ref="AZ18:BC18"/>
    <mergeCell ref="BE18:BI20"/>
    <mergeCell ref="BE17:BI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C876-27A5-485D-BCA7-EDF169E15317}">
  <dimension ref="A1:CD59"/>
  <sheetViews>
    <sheetView topLeftCell="A40" zoomScale="115" zoomScaleNormal="115" workbookViewId="0">
      <pane xSplit="1" topLeftCell="B1" activePane="topRight" state="frozen"/>
      <selection activeCell="D17" sqref="D17"/>
      <selection pane="topRight" activeCell="P53" sqref="P53:S59"/>
    </sheetView>
  </sheetViews>
  <sheetFormatPr defaultRowHeight="15" x14ac:dyDescent="0.25"/>
  <sheetData>
    <row r="1" spans="1:82" x14ac:dyDescent="0.25">
      <c r="B1" s="32" t="s">
        <v>7</v>
      </c>
      <c r="C1" s="32"/>
      <c r="D1" s="32"/>
      <c r="E1" s="32"/>
    </row>
    <row r="3" spans="1:82" ht="15" customHeight="1" x14ac:dyDescent="0.25">
      <c r="B3" s="33" t="s">
        <v>10</v>
      </c>
      <c r="C3" s="33"/>
      <c r="D3" s="33"/>
      <c r="E3" s="33"/>
      <c r="F3" s="33"/>
      <c r="G3" s="33"/>
      <c r="H3" s="33"/>
      <c r="I3" s="33"/>
      <c r="J3" s="33"/>
      <c r="K3" s="33"/>
      <c r="L3" s="33"/>
      <c r="M3" s="33"/>
      <c r="N3" s="33"/>
      <c r="O3" s="33"/>
      <c r="P3" s="33"/>
      <c r="Q3" s="33"/>
      <c r="R3" s="33"/>
      <c r="S3" s="33"/>
      <c r="T3" s="33"/>
    </row>
    <row r="4" spans="1:82" ht="29.25" customHeight="1" x14ac:dyDescent="0.25">
      <c r="B4" s="33"/>
      <c r="C4" s="33"/>
      <c r="D4" s="33"/>
      <c r="E4" s="33"/>
      <c r="F4" s="33"/>
      <c r="G4" s="33"/>
      <c r="H4" s="33"/>
      <c r="I4" s="33"/>
      <c r="J4" s="33"/>
      <c r="K4" s="33"/>
      <c r="L4" s="33"/>
      <c r="M4" s="33"/>
      <c r="N4" s="33"/>
      <c r="O4" s="33"/>
      <c r="P4" s="33"/>
      <c r="Q4" s="33"/>
      <c r="R4" s="33"/>
      <c r="S4" s="33"/>
      <c r="T4" s="33"/>
    </row>
    <row r="5" spans="1:82" ht="87.75" customHeight="1" x14ac:dyDescent="0.25">
      <c r="B5" s="33"/>
      <c r="C5" s="33"/>
      <c r="D5" s="33"/>
      <c r="E5" s="33"/>
      <c r="F5" s="33"/>
      <c r="G5" s="33"/>
      <c r="H5" s="33"/>
      <c r="I5" s="33"/>
      <c r="J5" s="33"/>
      <c r="K5" s="33"/>
      <c r="L5" s="33"/>
      <c r="M5" s="33"/>
      <c r="N5" s="33"/>
      <c r="O5" s="33"/>
      <c r="P5" s="33"/>
      <c r="Q5" s="33"/>
      <c r="R5" s="33"/>
      <c r="S5" s="33"/>
      <c r="T5" s="33"/>
    </row>
    <row r="6" spans="1:82" ht="15.75" thickBot="1" x14ac:dyDescent="0.3"/>
    <row r="7" spans="1:82" s="1" customFormat="1" ht="15.75" thickBot="1" x14ac:dyDescent="0.3">
      <c r="B7" s="2">
        <v>0</v>
      </c>
      <c r="C7" s="3">
        <v>1</v>
      </c>
      <c r="D7" s="3">
        <v>2</v>
      </c>
      <c r="E7" s="3">
        <v>3</v>
      </c>
      <c r="F7" s="3">
        <v>4</v>
      </c>
      <c r="G7" s="3">
        <v>5</v>
      </c>
      <c r="H7" s="3">
        <v>6</v>
      </c>
      <c r="I7" s="3">
        <v>7</v>
      </c>
      <c r="J7" s="3">
        <v>8</v>
      </c>
      <c r="K7" s="3">
        <v>9</v>
      </c>
      <c r="L7" s="3">
        <v>10</v>
      </c>
      <c r="M7" s="3">
        <v>11</v>
      </c>
      <c r="N7" s="3">
        <v>12</v>
      </c>
      <c r="O7" s="3">
        <v>13</v>
      </c>
      <c r="P7" s="3">
        <v>14</v>
      </c>
      <c r="Q7" s="3">
        <v>15</v>
      </c>
      <c r="R7" s="3">
        <v>16</v>
      </c>
      <c r="S7" s="3">
        <v>17</v>
      </c>
      <c r="T7" s="3">
        <v>18</v>
      </c>
      <c r="U7" s="3">
        <v>19</v>
      </c>
      <c r="V7" s="3">
        <v>20</v>
      </c>
      <c r="W7" s="3">
        <v>21</v>
      </c>
      <c r="X7" s="3">
        <v>22</v>
      </c>
      <c r="Y7" s="3">
        <v>23</v>
      </c>
      <c r="Z7" s="3">
        <v>24</v>
      </c>
      <c r="AA7" s="3">
        <v>25</v>
      </c>
      <c r="AB7" s="3">
        <v>26</v>
      </c>
      <c r="AC7" s="3">
        <v>27</v>
      </c>
      <c r="AD7" s="3">
        <v>28</v>
      </c>
      <c r="AE7" s="3">
        <v>29</v>
      </c>
      <c r="AF7" s="3">
        <v>30</v>
      </c>
      <c r="AG7" s="3">
        <v>31</v>
      </c>
      <c r="AH7" s="3">
        <v>32</v>
      </c>
      <c r="AI7" s="3">
        <v>33</v>
      </c>
      <c r="AJ7" s="3">
        <v>34</v>
      </c>
      <c r="AK7" s="3">
        <v>35</v>
      </c>
      <c r="AL7" s="3">
        <v>36</v>
      </c>
      <c r="AM7" s="3">
        <v>37</v>
      </c>
      <c r="AN7" s="3">
        <v>38</v>
      </c>
      <c r="AO7" s="3">
        <v>39</v>
      </c>
      <c r="AP7" s="3">
        <v>40</v>
      </c>
      <c r="AQ7" s="3">
        <v>41</v>
      </c>
      <c r="AR7" s="3">
        <v>42</v>
      </c>
      <c r="AS7" s="3">
        <v>43</v>
      </c>
      <c r="AT7" s="3">
        <v>44</v>
      </c>
      <c r="AU7" s="3">
        <v>45</v>
      </c>
      <c r="AV7" s="3">
        <v>46</v>
      </c>
      <c r="AW7" s="3">
        <v>47</v>
      </c>
      <c r="AX7" s="3">
        <v>48</v>
      </c>
      <c r="AY7" s="3">
        <v>49</v>
      </c>
      <c r="AZ7" s="3">
        <v>50</v>
      </c>
      <c r="BA7" s="3">
        <v>51</v>
      </c>
      <c r="BB7" s="3">
        <v>52</v>
      </c>
      <c r="BC7" s="3">
        <v>53</v>
      </c>
      <c r="BD7" s="3">
        <v>54</v>
      </c>
      <c r="BE7" s="3">
        <v>55</v>
      </c>
      <c r="BF7" s="3">
        <v>56</v>
      </c>
      <c r="BG7" s="3">
        <v>57</v>
      </c>
      <c r="BH7" s="3">
        <v>58</v>
      </c>
      <c r="BI7" s="3">
        <v>59</v>
      </c>
      <c r="BJ7" s="3">
        <v>60</v>
      </c>
      <c r="BK7" s="3">
        <v>61</v>
      </c>
      <c r="BL7" s="3">
        <v>62</v>
      </c>
      <c r="BM7" s="3">
        <v>63</v>
      </c>
      <c r="BN7" s="3">
        <v>64</v>
      </c>
      <c r="BO7" s="3">
        <v>65</v>
      </c>
      <c r="BP7" s="3">
        <v>66</v>
      </c>
      <c r="BQ7" s="3">
        <v>67</v>
      </c>
      <c r="BR7" s="3">
        <v>68</v>
      </c>
      <c r="BS7" s="3">
        <v>69</v>
      </c>
      <c r="BT7" s="3">
        <v>70</v>
      </c>
      <c r="BU7" s="3">
        <v>71</v>
      </c>
      <c r="BV7" s="3">
        <v>72</v>
      </c>
      <c r="BW7" s="3">
        <v>73</v>
      </c>
      <c r="BX7" s="3">
        <v>74</v>
      </c>
      <c r="BY7" s="3">
        <v>75</v>
      </c>
      <c r="BZ7" s="3">
        <v>76</v>
      </c>
      <c r="CA7" s="3">
        <v>77</v>
      </c>
      <c r="CB7" s="3">
        <v>78</v>
      </c>
      <c r="CC7" s="3">
        <v>79</v>
      </c>
      <c r="CD7" s="4">
        <v>80</v>
      </c>
    </row>
    <row r="8" spans="1:82" x14ac:dyDescent="0.25">
      <c r="A8" s="5" t="s">
        <v>0</v>
      </c>
      <c r="B8" s="8"/>
      <c r="C8" s="8"/>
      <c r="D8" s="14" t="s">
        <v>8</v>
      </c>
      <c r="E8" s="14" t="s">
        <v>8</v>
      </c>
      <c r="F8" s="14" t="s">
        <v>8</v>
      </c>
      <c r="G8" s="14" t="s">
        <v>8</v>
      </c>
      <c r="H8" s="14" t="s">
        <v>8</v>
      </c>
      <c r="I8" s="14" t="s">
        <v>8</v>
      </c>
      <c r="J8" s="14" t="s">
        <v>8</v>
      </c>
      <c r="K8" s="14" t="s">
        <v>8</v>
      </c>
      <c r="L8" s="14" t="s">
        <v>8</v>
      </c>
      <c r="M8" s="14" t="s">
        <v>8</v>
      </c>
      <c r="N8" s="14" t="s">
        <v>8</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9"/>
    </row>
    <row r="9" spans="1:82" x14ac:dyDescent="0.25">
      <c r="A9" s="6" t="s">
        <v>1</v>
      </c>
      <c r="B9" s="1"/>
      <c r="C9" s="1"/>
      <c r="D9" s="1"/>
      <c r="E9" s="1"/>
      <c r="F9" s="1" t="s">
        <v>9</v>
      </c>
      <c r="G9" s="1" t="s">
        <v>9</v>
      </c>
      <c r="H9" s="1" t="s">
        <v>9</v>
      </c>
      <c r="I9" s="1" t="s">
        <v>9</v>
      </c>
      <c r="J9" s="1" t="s">
        <v>9</v>
      </c>
      <c r="K9" s="1" t="s">
        <v>9</v>
      </c>
      <c r="L9" s="1" t="s">
        <v>9</v>
      </c>
      <c r="M9" s="1" t="s">
        <v>9</v>
      </c>
      <c r="N9" s="1" t="s">
        <v>9</v>
      </c>
      <c r="O9" s="15" t="s">
        <v>8</v>
      </c>
      <c r="P9" s="15" t="s">
        <v>8</v>
      </c>
      <c r="Q9" s="15" t="s">
        <v>8</v>
      </c>
      <c r="R9" s="15" t="s">
        <v>8</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0"/>
    </row>
    <row r="10" spans="1:82" x14ac:dyDescent="0.25">
      <c r="A10" s="6" t="s">
        <v>2</v>
      </c>
      <c r="B10" s="1"/>
      <c r="C10" s="1"/>
      <c r="D10" s="1"/>
      <c r="E10" s="1"/>
      <c r="F10" s="1"/>
      <c r="G10" s="1"/>
      <c r="H10" s="1"/>
      <c r="I10" s="1"/>
      <c r="J10" s="1"/>
      <c r="K10" s="1"/>
      <c r="L10" s="1" t="s">
        <v>9</v>
      </c>
      <c r="M10" s="1" t="s">
        <v>9</v>
      </c>
      <c r="N10" s="1" t="s">
        <v>9</v>
      </c>
      <c r="O10" s="1" t="s">
        <v>9</v>
      </c>
      <c r="P10" s="1" t="s">
        <v>9</v>
      </c>
      <c r="Q10" s="1" t="s">
        <v>9</v>
      </c>
      <c r="R10" s="1" t="s">
        <v>9</v>
      </c>
      <c r="S10" s="15" t="s">
        <v>8</v>
      </c>
      <c r="T10" s="15" t="s">
        <v>8</v>
      </c>
      <c r="U10" s="15" t="s">
        <v>8</v>
      </c>
      <c r="V10" s="15" t="s">
        <v>8</v>
      </c>
      <c r="W10" s="15" t="s">
        <v>8</v>
      </c>
      <c r="X10" s="15" t="s">
        <v>8</v>
      </c>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0"/>
    </row>
    <row r="11" spans="1:82" x14ac:dyDescent="0.25">
      <c r="A11" s="6" t="s">
        <v>3</v>
      </c>
      <c r="B11" s="1"/>
      <c r="C11" s="1"/>
      <c r="D11" s="1"/>
      <c r="E11" s="1"/>
      <c r="F11" s="1"/>
      <c r="G11" s="1"/>
      <c r="H11" s="1"/>
      <c r="I11" s="1"/>
      <c r="J11" s="1"/>
      <c r="K11" s="1"/>
      <c r="L11" s="1"/>
      <c r="M11" s="1"/>
      <c r="N11" s="1"/>
      <c r="O11" s="1"/>
      <c r="P11" s="1" t="s">
        <v>9</v>
      </c>
      <c r="Q11" s="1" t="s">
        <v>9</v>
      </c>
      <c r="R11" s="1" t="s">
        <v>9</v>
      </c>
      <c r="S11" s="1" t="s">
        <v>9</v>
      </c>
      <c r="T11" s="1" t="s">
        <v>9</v>
      </c>
      <c r="U11" s="1" t="s">
        <v>9</v>
      </c>
      <c r="V11" s="1" t="s">
        <v>9</v>
      </c>
      <c r="W11" s="1" t="s">
        <v>9</v>
      </c>
      <c r="X11" s="1" t="s">
        <v>9</v>
      </c>
      <c r="Y11" s="15" t="s">
        <v>8</v>
      </c>
      <c r="Z11" s="15" t="s">
        <v>8</v>
      </c>
      <c r="AA11" s="15" t="s">
        <v>8</v>
      </c>
      <c r="AB11" s="15" t="s">
        <v>8</v>
      </c>
      <c r="AC11" s="15" t="s">
        <v>8</v>
      </c>
      <c r="AD11" s="15" t="s">
        <v>8</v>
      </c>
      <c r="AE11" s="15" t="s">
        <v>8</v>
      </c>
      <c r="AF11" s="15" t="s">
        <v>8</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0"/>
    </row>
    <row r="12" spans="1:82" x14ac:dyDescent="0.25">
      <c r="A12" s="6" t="s">
        <v>4</v>
      </c>
      <c r="B12" s="1"/>
      <c r="C12" s="1"/>
      <c r="D12" s="1"/>
      <c r="E12" s="1"/>
      <c r="F12" s="1"/>
      <c r="G12" s="1"/>
      <c r="H12" s="1"/>
      <c r="I12" s="1"/>
      <c r="J12" s="1"/>
      <c r="K12" s="1"/>
      <c r="L12" s="1"/>
      <c r="M12" s="1"/>
      <c r="N12" s="1"/>
      <c r="O12" s="1"/>
      <c r="P12" s="1"/>
      <c r="Q12" s="1"/>
      <c r="R12" s="1"/>
      <c r="S12" s="1"/>
      <c r="T12" s="1" t="s">
        <v>9</v>
      </c>
      <c r="U12" s="1" t="s">
        <v>9</v>
      </c>
      <c r="V12" s="1" t="s">
        <v>9</v>
      </c>
      <c r="W12" s="1" t="s">
        <v>9</v>
      </c>
      <c r="X12" s="1" t="s">
        <v>9</v>
      </c>
      <c r="Y12" s="1" t="s">
        <v>9</v>
      </c>
      <c r="Z12" s="1" t="s">
        <v>9</v>
      </c>
      <c r="AA12" s="1" t="s">
        <v>9</v>
      </c>
      <c r="AB12" s="1" t="s">
        <v>9</v>
      </c>
      <c r="AC12" s="1" t="s">
        <v>9</v>
      </c>
      <c r="AD12" s="1" t="s">
        <v>9</v>
      </c>
      <c r="AE12" s="1" t="s">
        <v>9</v>
      </c>
      <c r="AF12" s="1" t="s">
        <v>9</v>
      </c>
      <c r="AG12" s="15" t="s">
        <v>8</v>
      </c>
      <c r="AH12" s="15" t="s">
        <v>8</v>
      </c>
      <c r="AI12" s="15" t="s">
        <v>8</v>
      </c>
      <c r="AJ12" s="15" t="s">
        <v>8</v>
      </c>
      <c r="AK12" s="15" t="s">
        <v>8</v>
      </c>
      <c r="AL12" s="15" t="s">
        <v>8</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0"/>
    </row>
    <row r="13" spans="1:82" x14ac:dyDescent="0.25">
      <c r="A13" s="6" t="s">
        <v>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0"/>
    </row>
    <row r="14" spans="1:82" ht="15.75" thickBot="1" x14ac:dyDescent="0.3">
      <c r="A14" s="7" t="s">
        <v>6</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2"/>
    </row>
    <row r="39" spans="1:82" x14ac:dyDescent="0.25">
      <c r="B39" s="32" t="s">
        <v>34</v>
      </c>
      <c r="C39" s="32"/>
      <c r="D39" s="32"/>
    </row>
    <row r="40" spans="1:82" ht="15.75" thickBot="1" x14ac:dyDescent="0.3"/>
    <row r="41" spans="1:82" ht="16.5" thickTop="1" thickBot="1" x14ac:dyDescent="0.3">
      <c r="A41" s="1"/>
      <c r="B41" s="16">
        <v>1</v>
      </c>
      <c r="C41" s="16">
        <v>2</v>
      </c>
      <c r="D41" s="16">
        <v>3</v>
      </c>
      <c r="E41" s="16">
        <v>4</v>
      </c>
      <c r="F41" s="16">
        <v>5</v>
      </c>
      <c r="G41" s="16">
        <v>6</v>
      </c>
      <c r="H41" s="16">
        <v>7</v>
      </c>
      <c r="I41" s="16">
        <v>8</v>
      </c>
      <c r="J41" s="16">
        <v>9</v>
      </c>
      <c r="K41" s="16">
        <v>10</v>
      </c>
      <c r="L41" s="16">
        <v>11</v>
      </c>
      <c r="M41" s="16">
        <v>12</v>
      </c>
      <c r="N41" s="16">
        <v>13</v>
      </c>
      <c r="O41" s="16">
        <v>14</v>
      </c>
      <c r="P41" s="16">
        <v>15</v>
      </c>
      <c r="Q41" s="16">
        <v>16</v>
      </c>
      <c r="R41" s="16">
        <v>17</v>
      </c>
      <c r="S41" s="16">
        <v>18</v>
      </c>
      <c r="T41" s="16">
        <v>19</v>
      </c>
      <c r="U41" s="16">
        <v>20</v>
      </c>
      <c r="V41" s="16">
        <v>21</v>
      </c>
      <c r="W41" s="16">
        <v>22</v>
      </c>
      <c r="X41" s="16">
        <v>23</v>
      </c>
      <c r="Y41" s="16">
        <v>24</v>
      </c>
      <c r="Z41" s="16">
        <v>25</v>
      </c>
      <c r="AA41" s="16">
        <v>26</v>
      </c>
      <c r="AB41" s="16">
        <v>27</v>
      </c>
      <c r="AC41" s="16">
        <v>28</v>
      </c>
      <c r="AD41" s="16">
        <v>29</v>
      </c>
      <c r="AE41" s="16">
        <v>30</v>
      </c>
      <c r="AF41" s="16">
        <v>31</v>
      </c>
      <c r="AG41" s="16">
        <v>32</v>
      </c>
      <c r="AH41" s="16">
        <v>33</v>
      </c>
      <c r="AI41" s="16">
        <v>34</v>
      </c>
      <c r="AJ41" s="16">
        <v>35</v>
      </c>
      <c r="AK41" s="16">
        <v>36</v>
      </c>
      <c r="AL41" s="16">
        <v>37</v>
      </c>
      <c r="AM41" s="16">
        <v>38</v>
      </c>
      <c r="AN41" s="16">
        <v>39</v>
      </c>
      <c r="AO41" s="16">
        <v>40</v>
      </c>
      <c r="AP41" s="16">
        <v>41</v>
      </c>
      <c r="AQ41" s="16">
        <v>42</v>
      </c>
      <c r="AR41" s="16">
        <v>43</v>
      </c>
      <c r="AS41" s="16">
        <v>44</v>
      </c>
      <c r="AT41" s="16">
        <v>45</v>
      </c>
      <c r="AU41" s="16">
        <v>46</v>
      </c>
      <c r="AV41" s="16">
        <v>47</v>
      </c>
      <c r="AW41" s="16">
        <v>48</v>
      </c>
      <c r="AX41" s="16">
        <v>49</v>
      </c>
      <c r="AY41" s="16">
        <v>50</v>
      </c>
      <c r="AZ41" s="16">
        <v>51</v>
      </c>
      <c r="BA41" s="16">
        <v>52</v>
      </c>
      <c r="BB41" s="16">
        <v>53</v>
      </c>
      <c r="BC41" s="16">
        <v>54</v>
      </c>
      <c r="BD41" s="16">
        <v>55</v>
      </c>
      <c r="BE41" s="16">
        <v>56</v>
      </c>
      <c r="BF41" s="16">
        <v>57</v>
      </c>
      <c r="BG41" s="16">
        <v>58</v>
      </c>
      <c r="BH41" s="16">
        <v>59</v>
      </c>
      <c r="BI41" s="16">
        <v>60</v>
      </c>
      <c r="BJ41" s="16">
        <v>61</v>
      </c>
      <c r="BK41" s="16">
        <v>62</v>
      </c>
      <c r="BL41" s="16">
        <v>63</v>
      </c>
      <c r="BM41" s="16">
        <v>64</v>
      </c>
      <c r="BN41" s="16">
        <v>65</v>
      </c>
      <c r="BO41" s="16">
        <v>66</v>
      </c>
      <c r="BP41" s="16">
        <v>67</v>
      </c>
      <c r="BQ41" s="16">
        <v>68</v>
      </c>
      <c r="BR41" s="16">
        <v>69</v>
      </c>
      <c r="BS41" s="16">
        <v>70</v>
      </c>
      <c r="BT41" s="16">
        <v>71</v>
      </c>
      <c r="BU41" s="16">
        <v>72</v>
      </c>
      <c r="BV41" s="16">
        <v>73</v>
      </c>
      <c r="BW41" s="16">
        <v>74</v>
      </c>
      <c r="BX41" s="16">
        <v>75</v>
      </c>
      <c r="BY41" s="16">
        <v>76</v>
      </c>
      <c r="BZ41" s="16">
        <v>77</v>
      </c>
      <c r="CA41" s="16">
        <v>78</v>
      </c>
      <c r="CB41" s="16">
        <v>79</v>
      </c>
      <c r="CC41" s="16">
        <v>80</v>
      </c>
      <c r="CD41" s="16">
        <v>81</v>
      </c>
    </row>
    <row r="42" spans="1:82" ht="16.5" thickTop="1" thickBot="1" x14ac:dyDescent="0.3">
      <c r="A42" s="16" t="s">
        <v>0</v>
      </c>
      <c r="B42" s="16"/>
      <c r="C42" s="16"/>
      <c r="D42" s="17" t="s">
        <v>35</v>
      </c>
      <c r="E42" s="17" t="s">
        <v>35</v>
      </c>
      <c r="F42" s="17" t="s">
        <v>35</v>
      </c>
      <c r="G42" s="17" t="s">
        <v>35</v>
      </c>
      <c r="H42" s="17" t="s">
        <v>35</v>
      </c>
      <c r="I42" s="17" t="s">
        <v>35</v>
      </c>
      <c r="J42" s="17" t="s">
        <v>35</v>
      </c>
      <c r="K42" s="17" t="s">
        <v>35</v>
      </c>
      <c r="L42" s="17" t="s">
        <v>35</v>
      </c>
      <c r="M42" s="17" t="s">
        <v>35</v>
      </c>
      <c r="N42" s="16" t="s">
        <v>27</v>
      </c>
      <c r="O42" s="16" t="s">
        <v>27</v>
      </c>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row>
    <row r="43" spans="1:82" ht="16.5" thickTop="1" thickBot="1" x14ac:dyDescent="0.3">
      <c r="A43" s="16" t="s">
        <v>1</v>
      </c>
      <c r="B43" s="16"/>
      <c r="C43" s="16"/>
      <c r="D43" s="16"/>
      <c r="E43" s="16"/>
      <c r="F43" s="16" t="s">
        <v>36</v>
      </c>
      <c r="G43" s="16" t="s">
        <v>36</v>
      </c>
      <c r="H43" s="16" t="s">
        <v>36</v>
      </c>
      <c r="I43" s="16" t="s">
        <v>36</v>
      </c>
      <c r="J43" s="16" t="s">
        <v>36</v>
      </c>
      <c r="K43" s="16" t="s">
        <v>36</v>
      </c>
      <c r="L43" s="16" t="s">
        <v>36</v>
      </c>
      <c r="M43" s="16" t="s">
        <v>36</v>
      </c>
      <c r="N43" s="16" t="s">
        <v>27</v>
      </c>
      <c r="O43" s="16" t="s">
        <v>27</v>
      </c>
      <c r="P43" s="17" t="s">
        <v>37</v>
      </c>
      <c r="Q43" s="17" t="s">
        <v>35</v>
      </c>
      <c r="R43" s="17" t="s">
        <v>35</v>
      </c>
      <c r="S43" s="17" t="s">
        <v>35</v>
      </c>
      <c r="T43" s="16" t="s">
        <v>27</v>
      </c>
      <c r="U43" s="16" t="s">
        <v>27</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row>
    <row r="44" spans="1:82" ht="16.5" thickTop="1" thickBot="1" x14ac:dyDescent="0.3">
      <c r="A44" s="16" t="s">
        <v>2</v>
      </c>
      <c r="B44" s="16"/>
      <c r="C44" s="16"/>
      <c r="D44" s="16"/>
      <c r="E44" s="16"/>
      <c r="F44" s="16"/>
      <c r="G44" s="16"/>
      <c r="H44" s="16"/>
      <c r="I44" s="16"/>
      <c r="J44" s="16"/>
      <c r="K44" s="16"/>
      <c r="L44" s="16" t="s">
        <v>38</v>
      </c>
      <c r="M44" s="16" t="s">
        <v>38</v>
      </c>
      <c r="N44" s="16" t="s">
        <v>27</v>
      </c>
      <c r="O44" s="16" t="s">
        <v>27</v>
      </c>
      <c r="P44" s="16" t="s">
        <v>36</v>
      </c>
      <c r="Q44" s="16" t="s">
        <v>36</v>
      </c>
      <c r="R44" s="16" t="s">
        <v>36</v>
      </c>
      <c r="S44" s="16" t="s">
        <v>36</v>
      </c>
      <c r="T44" s="16" t="s">
        <v>27</v>
      </c>
      <c r="U44" s="16" t="s">
        <v>27</v>
      </c>
      <c r="V44" s="17" t="s">
        <v>35</v>
      </c>
      <c r="W44" s="17" t="s">
        <v>35</v>
      </c>
      <c r="X44" s="17" t="s">
        <v>35</v>
      </c>
      <c r="Y44" s="17" t="s">
        <v>35</v>
      </c>
      <c r="Z44" s="17" t="s">
        <v>35</v>
      </c>
      <c r="AA44" s="17" t="s">
        <v>35</v>
      </c>
      <c r="AB44" s="16" t="s">
        <v>27</v>
      </c>
      <c r="AC44" s="16" t="s">
        <v>27</v>
      </c>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row>
    <row r="45" spans="1:82" ht="16.5" thickTop="1" thickBot="1" x14ac:dyDescent="0.3">
      <c r="A45" s="16" t="s">
        <v>3</v>
      </c>
      <c r="B45" s="16"/>
      <c r="C45" s="16"/>
      <c r="D45" s="16"/>
      <c r="E45" s="16"/>
      <c r="F45" s="16"/>
      <c r="G45" s="16"/>
      <c r="H45" s="16"/>
      <c r="I45" s="16"/>
      <c r="J45" s="16"/>
      <c r="K45" s="16"/>
      <c r="L45" s="16"/>
      <c r="M45" s="16"/>
      <c r="N45" s="16"/>
      <c r="O45" s="16"/>
      <c r="P45" s="16" t="s">
        <v>36</v>
      </c>
      <c r="Q45" s="16" t="s">
        <v>36</v>
      </c>
      <c r="R45" s="16" t="s">
        <v>36</v>
      </c>
      <c r="S45" s="16" t="s">
        <v>36</v>
      </c>
      <c r="T45" s="16" t="s">
        <v>27</v>
      </c>
      <c r="U45" s="16" t="s">
        <v>27</v>
      </c>
      <c r="V45" s="16" t="s">
        <v>36</v>
      </c>
      <c r="W45" s="16" t="s">
        <v>36</v>
      </c>
      <c r="X45" s="16" t="s">
        <v>36</v>
      </c>
      <c r="Y45" s="16" t="s">
        <v>36</v>
      </c>
      <c r="Z45" s="16" t="s">
        <v>36</v>
      </c>
      <c r="AA45" s="16" t="s">
        <v>36</v>
      </c>
      <c r="AB45" s="16" t="s">
        <v>27</v>
      </c>
      <c r="AC45" s="16" t="s">
        <v>27</v>
      </c>
      <c r="AD45" s="17" t="s">
        <v>35</v>
      </c>
      <c r="AE45" s="17" t="s">
        <v>35</v>
      </c>
      <c r="AF45" s="17" t="s">
        <v>35</v>
      </c>
      <c r="AG45" s="17" t="s">
        <v>35</v>
      </c>
      <c r="AH45" s="17" t="s">
        <v>35</v>
      </c>
      <c r="AI45" s="17" t="s">
        <v>35</v>
      </c>
      <c r="AJ45" s="17" t="s">
        <v>35</v>
      </c>
      <c r="AK45" s="17" t="s">
        <v>35</v>
      </c>
      <c r="AL45" s="16" t="s">
        <v>27</v>
      </c>
      <c r="AM45" s="16" t="s">
        <v>27</v>
      </c>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row>
    <row r="46" spans="1:82" ht="16.5" thickTop="1" thickBot="1" x14ac:dyDescent="0.3">
      <c r="A46" s="16" t="s">
        <v>4</v>
      </c>
      <c r="B46" s="16"/>
      <c r="C46" s="16"/>
      <c r="D46" s="16"/>
      <c r="E46" s="16"/>
      <c r="F46" s="16"/>
      <c r="G46" s="16"/>
      <c r="H46" s="16"/>
      <c r="I46" s="16"/>
      <c r="J46" s="16"/>
      <c r="K46" s="16"/>
      <c r="L46" s="16"/>
      <c r="M46" s="16"/>
      <c r="N46" s="16"/>
      <c r="O46" s="16"/>
      <c r="P46" s="16"/>
      <c r="Q46" s="16"/>
      <c r="R46" s="16"/>
      <c r="S46" s="16"/>
      <c r="T46" s="16" t="s">
        <v>27</v>
      </c>
      <c r="U46" s="16" t="s">
        <v>27</v>
      </c>
      <c r="V46" s="16" t="s">
        <v>36</v>
      </c>
      <c r="W46" s="16" t="s">
        <v>36</v>
      </c>
      <c r="X46" s="16" t="s">
        <v>36</v>
      </c>
      <c r="Y46" s="16" t="s">
        <v>36</v>
      </c>
      <c r="Z46" s="16" t="s">
        <v>36</v>
      </c>
      <c r="AA46" s="16" t="s">
        <v>36</v>
      </c>
      <c r="AB46" s="16" t="s">
        <v>27</v>
      </c>
      <c r="AC46" s="16" t="s">
        <v>27</v>
      </c>
      <c r="AD46" s="16" t="s">
        <v>36</v>
      </c>
      <c r="AE46" s="16" t="s">
        <v>36</v>
      </c>
      <c r="AF46" s="16" t="s">
        <v>36</v>
      </c>
      <c r="AG46" s="16" t="s">
        <v>36</v>
      </c>
      <c r="AH46" s="16" t="s">
        <v>36</v>
      </c>
      <c r="AI46" s="16" t="s">
        <v>36</v>
      </c>
      <c r="AJ46" s="16" t="s">
        <v>36</v>
      </c>
      <c r="AK46" s="16" t="s">
        <v>36</v>
      </c>
      <c r="AL46" s="16" t="s">
        <v>27</v>
      </c>
      <c r="AM46" s="16" t="s">
        <v>27</v>
      </c>
      <c r="AN46" s="17" t="s">
        <v>35</v>
      </c>
      <c r="AO46" s="17" t="s">
        <v>35</v>
      </c>
      <c r="AP46" s="17" t="s">
        <v>35</v>
      </c>
      <c r="AQ46" s="17" t="s">
        <v>35</v>
      </c>
      <c r="AR46" s="17" t="s">
        <v>35</v>
      </c>
      <c r="AS46" s="17" t="s">
        <v>35</v>
      </c>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row>
    <row r="47" spans="1:82" ht="16.5" thickTop="1" thickBot="1" x14ac:dyDescent="0.3">
      <c r="A47" s="16" t="s">
        <v>5</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row>
    <row r="48" spans="1:82" ht="16.5" thickTop="1" thickBot="1" x14ac:dyDescent="0.3">
      <c r="A48" s="16" t="s">
        <v>6</v>
      </c>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row>
    <row r="49" spans="16:19" ht="15.75" thickTop="1" x14ac:dyDescent="0.25"/>
    <row r="53" spans="16:19" ht="15.75" thickBot="1" x14ac:dyDescent="0.3">
      <c r="Q53" t="s">
        <v>28</v>
      </c>
      <c r="R53" t="s">
        <v>29</v>
      </c>
      <c r="S53" t="s">
        <v>30</v>
      </c>
    </row>
    <row r="54" spans="16:19" ht="16.5" thickTop="1" thickBot="1" x14ac:dyDescent="0.3">
      <c r="P54" s="16" t="s">
        <v>0</v>
      </c>
      <c r="Q54">
        <v>0</v>
      </c>
      <c r="R54">
        <v>10</v>
      </c>
      <c r="S54">
        <v>100</v>
      </c>
    </row>
    <row r="55" spans="16:19" ht="16.5" thickTop="1" thickBot="1" x14ac:dyDescent="0.3">
      <c r="P55" s="16" t="s">
        <v>1</v>
      </c>
      <c r="Q55">
        <v>10</v>
      </c>
      <c r="R55">
        <v>14</v>
      </c>
      <c r="S55">
        <v>56</v>
      </c>
    </row>
    <row r="56" spans="16:19" ht="16.5" thickTop="1" thickBot="1" x14ac:dyDescent="0.3">
      <c r="P56" s="16" t="s">
        <v>2</v>
      </c>
      <c r="Q56">
        <v>10</v>
      </c>
      <c r="R56">
        <v>16</v>
      </c>
      <c r="S56">
        <f>16*6</f>
        <v>96</v>
      </c>
    </row>
    <row r="57" spans="16:19" ht="16.5" thickTop="1" thickBot="1" x14ac:dyDescent="0.3">
      <c r="P57" s="16" t="s">
        <v>3</v>
      </c>
      <c r="Q57">
        <v>14</v>
      </c>
      <c r="R57">
        <v>22</v>
      </c>
      <c r="S57">
        <v>176</v>
      </c>
    </row>
    <row r="58" spans="16:19" ht="16.5" thickTop="1" thickBot="1" x14ac:dyDescent="0.3">
      <c r="P58" s="16" t="s">
        <v>4</v>
      </c>
      <c r="Q58">
        <v>20</v>
      </c>
      <c r="R58">
        <v>26</v>
      </c>
      <c r="S58">
        <v>156</v>
      </c>
    </row>
    <row r="59" spans="16:19" ht="15.75" thickTop="1" x14ac:dyDescent="0.25">
      <c r="Q59">
        <v>10.8</v>
      </c>
      <c r="R59">
        <f>88/5</f>
        <v>17.600000000000001</v>
      </c>
      <c r="S59">
        <f>SUM(S54,S55,S56,S57,S58)/34</f>
        <v>17.176470588235293</v>
      </c>
    </row>
  </sheetData>
  <mergeCells count="3">
    <mergeCell ref="B1:E1"/>
    <mergeCell ref="B3:T5"/>
    <mergeCell ref="B39:D3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90A1-9306-4C6D-9BEE-F6A1E85156FB}">
  <dimension ref="A1:CD61"/>
  <sheetViews>
    <sheetView topLeftCell="A56" zoomScale="115" zoomScaleNormal="115" workbookViewId="0">
      <pane xSplit="1" topLeftCell="B1" activePane="topRight" state="frozen"/>
      <selection pane="topRight" activeCell="W61" sqref="W61"/>
    </sheetView>
  </sheetViews>
  <sheetFormatPr defaultRowHeight="15" x14ac:dyDescent="0.25"/>
  <sheetData>
    <row r="1" spans="1:82" x14ac:dyDescent="0.25">
      <c r="B1" s="32" t="s">
        <v>11</v>
      </c>
      <c r="C1" s="32"/>
      <c r="D1" s="32"/>
      <c r="E1" s="32"/>
    </row>
    <row r="2" spans="1:82" ht="15" customHeight="1" x14ac:dyDescent="0.25">
      <c r="B2" s="33" t="s">
        <v>12</v>
      </c>
      <c r="C2" s="33"/>
      <c r="D2" s="33"/>
      <c r="E2" s="33"/>
      <c r="F2" s="33"/>
      <c r="G2" s="33"/>
      <c r="H2" s="33"/>
      <c r="I2" s="33"/>
      <c r="J2" s="33"/>
      <c r="K2" s="33"/>
      <c r="L2" s="33"/>
      <c r="M2" s="33"/>
      <c r="N2" s="33"/>
      <c r="O2" s="33"/>
      <c r="P2" s="33"/>
      <c r="Q2" s="33"/>
      <c r="R2" s="33"/>
    </row>
    <row r="3" spans="1:82" x14ac:dyDescent="0.25">
      <c r="B3" s="33"/>
      <c r="C3" s="33"/>
      <c r="D3" s="33"/>
      <c r="E3" s="33"/>
      <c r="F3" s="33"/>
      <c r="G3" s="33"/>
      <c r="H3" s="33"/>
      <c r="I3" s="33"/>
      <c r="J3" s="33"/>
      <c r="K3" s="33"/>
      <c r="L3" s="33"/>
      <c r="M3" s="33"/>
      <c r="N3" s="33"/>
      <c r="O3" s="33"/>
      <c r="P3" s="33"/>
      <c r="Q3" s="33"/>
      <c r="R3" s="33"/>
    </row>
    <row r="4" spans="1:82" x14ac:dyDescent="0.25">
      <c r="B4" s="33"/>
      <c r="C4" s="33"/>
      <c r="D4" s="33"/>
      <c r="E4" s="33"/>
      <c r="F4" s="33"/>
      <c r="G4" s="33"/>
      <c r="H4" s="33"/>
      <c r="I4" s="33"/>
      <c r="J4" s="33"/>
      <c r="K4" s="33"/>
      <c r="L4" s="33"/>
      <c r="M4" s="33"/>
      <c r="N4" s="33"/>
      <c r="O4" s="33"/>
      <c r="P4" s="33"/>
      <c r="Q4" s="33"/>
      <c r="R4" s="33"/>
    </row>
    <row r="5" spans="1:82" x14ac:dyDescent="0.25">
      <c r="B5" s="33"/>
      <c r="C5" s="33"/>
      <c r="D5" s="33"/>
      <c r="E5" s="33"/>
      <c r="F5" s="33"/>
      <c r="G5" s="33"/>
      <c r="H5" s="33"/>
      <c r="I5" s="33"/>
      <c r="J5" s="33"/>
      <c r="K5" s="33"/>
      <c r="L5" s="33"/>
      <c r="M5" s="33"/>
      <c r="N5" s="33"/>
      <c r="O5" s="33"/>
      <c r="P5" s="33"/>
      <c r="Q5" s="33"/>
      <c r="R5" s="33"/>
    </row>
    <row r="6" spans="1:82" ht="15.75" thickBot="1" x14ac:dyDescent="0.3"/>
    <row r="7" spans="1:82" s="1" customFormat="1" ht="15.75" thickBot="1" x14ac:dyDescent="0.3">
      <c r="B7" s="2">
        <v>0</v>
      </c>
      <c r="C7" s="3">
        <v>1</v>
      </c>
      <c r="D7" s="3">
        <v>2</v>
      </c>
      <c r="E7" s="3">
        <v>3</v>
      </c>
      <c r="F7" s="3">
        <v>4</v>
      </c>
      <c r="G7" s="3">
        <v>5</v>
      </c>
      <c r="H7" s="3">
        <v>6</v>
      </c>
      <c r="I7" s="3">
        <v>7</v>
      </c>
      <c r="J7" s="3">
        <v>8</v>
      </c>
      <c r="K7" s="3">
        <v>9</v>
      </c>
      <c r="L7" s="3">
        <v>10</v>
      </c>
      <c r="M7" s="3">
        <v>11</v>
      </c>
      <c r="N7" s="3">
        <v>12</v>
      </c>
      <c r="O7" s="3">
        <v>13</v>
      </c>
      <c r="P7" s="3">
        <v>14</v>
      </c>
      <c r="Q7" s="3">
        <v>15</v>
      </c>
      <c r="R7" s="3">
        <v>16</v>
      </c>
      <c r="S7" s="3">
        <v>17</v>
      </c>
      <c r="T7" s="3">
        <v>18</v>
      </c>
      <c r="U7" s="3">
        <v>19</v>
      </c>
      <c r="V7" s="3">
        <v>20</v>
      </c>
      <c r="W7" s="3">
        <v>21</v>
      </c>
      <c r="X7" s="3">
        <v>22</v>
      </c>
      <c r="Y7" s="3">
        <v>23</v>
      </c>
      <c r="Z7" s="3">
        <v>24</v>
      </c>
      <c r="AA7" s="3">
        <v>25</v>
      </c>
      <c r="AB7" s="3">
        <v>26</v>
      </c>
      <c r="AC7" s="3">
        <v>27</v>
      </c>
      <c r="AD7" s="3">
        <v>28</v>
      </c>
      <c r="AE7" s="3">
        <v>29</v>
      </c>
      <c r="AF7" s="3">
        <v>30</v>
      </c>
      <c r="AG7" s="3">
        <v>31</v>
      </c>
      <c r="AH7" s="3">
        <v>32</v>
      </c>
      <c r="AI7" s="3">
        <v>33</v>
      </c>
      <c r="AJ7" s="3">
        <v>34</v>
      </c>
      <c r="AK7" s="3">
        <v>35</v>
      </c>
      <c r="AL7" s="3">
        <v>36</v>
      </c>
      <c r="AM7" s="3">
        <v>37</v>
      </c>
      <c r="AN7" s="3">
        <v>38</v>
      </c>
      <c r="AO7" s="3">
        <v>39</v>
      </c>
      <c r="AP7" s="3">
        <v>40</v>
      </c>
      <c r="AQ7" s="3">
        <v>41</v>
      </c>
      <c r="AR7" s="3">
        <v>42</v>
      </c>
      <c r="AS7" s="3">
        <v>43</v>
      </c>
      <c r="AT7" s="3">
        <v>44</v>
      </c>
      <c r="AU7" s="3">
        <v>45</v>
      </c>
      <c r="AV7" s="3">
        <v>46</v>
      </c>
      <c r="AW7" s="3">
        <v>47</v>
      </c>
      <c r="AX7" s="3">
        <v>48</v>
      </c>
      <c r="AY7" s="3">
        <v>49</v>
      </c>
      <c r="AZ7" s="3">
        <v>50</v>
      </c>
      <c r="BA7" s="3">
        <v>51</v>
      </c>
      <c r="BB7" s="3">
        <v>52</v>
      </c>
      <c r="BC7" s="3">
        <v>53</v>
      </c>
      <c r="BD7" s="3">
        <v>54</v>
      </c>
      <c r="BE7" s="3">
        <v>55</v>
      </c>
      <c r="BF7" s="3">
        <v>56</v>
      </c>
      <c r="BG7" s="3">
        <v>57</v>
      </c>
      <c r="BH7" s="3">
        <v>58</v>
      </c>
      <c r="BI7" s="3">
        <v>59</v>
      </c>
      <c r="BJ7" s="3">
        <v>60</v>
      </c>
      <c r="BK7" s="3">
        <v>61</v>
      </c>
      <c r="BL7" s="3">
        <v>62</v>
      </c>
      <c r="BM7" s="3">
        <v>63</v>
      </c>
      <c r="BN7" s="3">
        <v>64</v>
      </c>
      <c r="BO7" s="3">
        <v>65</v>
      </c>
      <c r="BP7" s="3">
        <v>66</v>
      </c>
      <c r="BQ7" s="3">
        <v>67</v>
      </c>
      <c r="BR7" s="3">
        <v>68</v>
      </c>
      <c r="BS7" s="3">
        <v>69</v>
      </c>
      <c r="BT7" s="3">
        <v>70</v>
      </c>
      <c r="BU7" s="3">
        <v>71</v>
      </c>
      <c r="BV7" s="3">
        <v>72</v>
      </c>
      <c r="BW7" s="3">
        <v>73</v>
      </c>
      <c r="BX7" s="3">
        <v>74</v>
      </c>
      <c r="BY7" s="3">
        <v>75</v>
      </c>
      <c r="BZ7" s="3">
        <v>76</v>
      </c>
      <c r="CA7" s="3">
        <v>77</v>
      </c>
      <c r="CB7" s="3">
        <v>78</v>
      </c>
      <c r="CC7" s="3">
        <v>79</v>
      </c>
      <c r="CD7" s="4">
        <v>80</v>
      </c>
    </row>
    <row r="8" spans="1:82" x14ac:dyDescent="0.25">
      <c r="A8" s="5" t="s">
        <v>0</v>
      </c>
      <c r="B8" s="8"/>
      <c r="C8" s="8"/>
      <c r="D8" s="14" t="s">
        <v>8</v>
      </c>
      <c r="E8" s="14" t="s">
        <v>8</v>
      </c>
      <c r="F8" s="8" t="s">
        <v>9</v>
      </c>
      <c r="G8" s="8" t="s">
        <v>9</v>
      </c>
      <c r="H8" s="8" t="s">
        <v>9</v>
      </c>
      <c r="I8" s="8" t="s">
        <v>9</v>
      </c>
      <c r="J8" s="14" t="s">
        <v>8</v>
      </c>
      <c r="K8" s="14" t="s">
        <v>8</v>
      </c>
      <c r="L8" s="14" t="s">
        <v>8</v>
      </c>
      <c r="M8" s="14" t="s">
        <v>8</v>
      </c>
      <c r="N8" s="14" t="s">
        <v>8</v>
      </c>
      <c r="O8" s="14" t="s">
        <v>8</v>
      </c>
      <c r="P8" s="14" t="s">
        <v>8</v>
      </c>
      <c r="Q8" s="14" t="s">
        <v>8</v>
      </c>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9"/>
    </row>
    <row r="9" spans="1:82" x14ac:dyDescent="0.25">
      <c r="A9" s="6" t="s">
        <v>1</v>
      </c>
      <c r="B9" s="1"/>
      <c r="C9" s="1"/>
      <c r="D9" s="1"/>
      <c r="E9" s="1"/>
      <c r="F9" s="15" t="s">
        <v>8</v>
      </c>
      <c r="G9" s="15" t="s">
        <v>8</v>
      </c>
      <c r="H9" s="15" t="s">
        <v>8</v>
      </c>
      <c r="I9" s="15" t="s">
        <v>8</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0"/>
    </row>
    <row r="10" spans="1:82" x14ac:dyDescent="0.25">
      <c r="A10" s="6" t="s">
        <v>2</v>
      </c>
      <c r="B10" s="1"/>
      <c r="C10" s="1"/>
      <c r="D10" s="1"/>
      <c r="E10" s="1"/>
      <c r="F10" s="1"/>
      <c r="G10" s="1"/>
      <c r="H10" s="1"/>
      <c r="I10" s="1"/>
      <c r="J10" s="1"/>
      <c r="K10" s="1"/>
      <c r="L10" s="1" t="s">
        <v>9</v>
      </c>
      <c r="M10" s="1" t="s">
        <v>9</v>
      </c>
      <c r="N10" s="1" t="s">
        <v>9</v>
      </c>
      <c r="O10" s="1" t="s">
        <v>9</v>
      </c>
      <c r="P10" s="1" t="s">
        <v>9</v>
      </c>
      <c r="Q10" s="1" t="s">
        <v>9</v>
      </c>
      <c r="R10" s="15" t="s">
        <v>8</v>
      </c>
      <c r="S10" s="15" t="s">
        <v>8</v>
      </c>
      <c r="T10" s="15" t="s">
        <v>8</v>
      </c>
      <c r="U10" s="15" t="s">
        <v>8</v>
      </c>
      <c r="V10" s="15" t="s">
        <v>8</v>
      </c>
      <c r="W10" s="15" t="s">
        <v>8</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0"/>
    </row>
    <row r="11" spans="1:82" x14ac:dyDescent="0.25">
      <c r="A11" s="6" t="s">
        <v>3</v>
      </c>
      <c r="B11" s="1"/>
      <c r="C11" s="1"/>
      <c r="D11" s="1"/>
      <c r="E11" s="1"/>
      <c r="F11" s="1"/>
      <c r="G11" s="1"/>
      <c r="H11" s="1"/>
      <c r="I11" s="1"/>
      <c r="J11" s="1"/>
      <c r="K11" s="1"/>
      <c r="L11" s="1"/>
      <c r="M11" s="1"/>
      <c r="N11" s="1"/>
      <c r="O11" s="1"/>
      <c r="P11" s="1" t="s">
        <v>9</v>
      </c>
      <c r="Q11" s="1" t="s">
        <v>9</v>
      </c>
      <c r="R11" s="1" t="s">
        <v>9</v>
      </c>
      <c r="S11" s="1" t="s">
        <v>9</v>
      </c>
      <c r="T11" s="1" t="s">
        <v>9</v>
      </c>
      <c r="U11" s="1" t="s">
        <v>9</v>
      </c>
      <c r="V11" s="1" t="s">
        <v>9</v>
      </c>
      <c r="W11" s="1" t="s">
        <v>9</v>
      </c>
      <c r="X11" s="1" t="s">
        <v>9</v>
      </c>
      <c r="Y11" s="1" t="s">
        <v>9</v>
      </c>
      <c r="Z11" s="1" t="s">
        <v>9</v>
      </c>
      <c r="AA11" s="1" t="s">
        <v>9</v>
      </c>
      <c r="AB11" s="1" t="s">
        <v>9</v>
      </c>
      <c r="AC11" s="1" t="s">
        <v>9</v>
      </c>
      <c r="AD11" s="15" t="s">
        <v>8</v>
      </c>
      <c r="AE11" s="15" t="s">
        <v>8</v>
      </c>
      <c r="AF11" s="15" t="s">
        <v>8</v>
      </c>
      <c r="AG11" s="15" t="s">
        <v>8</v>
      </c>
      <c r="AH11" s="15" t="s">
        <v>8</v>
      </c>
      <c r="AI11" s="15" t="s">
        <v>8</v>
      </c>
      <c r="AJ11" s="15" t="s">
        <v>8</v>
      </c>
      <c r="AK11" s="15" t="s">
        <v>8</v>
      </c>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0"/>
    </row>
    <row r="12" spans="1:82" x14ac:dyDescent="0.25">
      <c r="A12" s="6" t="s">
        <v>4</v>
      </c>
      <c r="B12" s="1"/>
      <c r="C12" s="1"/>
      <c r="D12" s="1"/>
      <c r="E12" s="1"/>
      <c r="F12" s="1"/>
      <c r="G12" s="1"/>
      <c r="H12" s="1"/>
      <c r="I12" s="1"/>
      <c r="J12" s="1"/>
      <c r="K12" s="1"/>
      <c r="L12" s="1"/>
      <c r="M12" s="1"/>
      <c r="N12" s="1"/>
      <c r="O12" s="1"/>
      <c r="P12" s="1"/>
      <c r="Q12" s="1"/>
      <c r="R12" s="1"/>
      <c r="S12" s="1"/>
      <c r="T12" s="1" t="s">
        <v>9</v>
      </c>
      <c r="U12" s="1" t="s">
        <v>9</v>
      </c>
      <c r="V12" s="1" t="s">
        <v>9</v>
      </c>
      <c r="W12" s="1" t="s">
        <v>9</v>
      </c>
      <c r="X12" s="15" t="s">
        <v>8</v>
      </c>
      <c r="Y12" s="15" t="s">
        <v>8</v>
      </c>
      <c r="Z12" s="15" t="s">
        <v>8</v>
      </c>
      <c r="AA12" s="15" t="s">
        <v>8</v>
      </c>
      <c r="AB12" s="15" t="s">
        <v>8</v>
      </c>
      <c r="AC12" s="15" t="s">
        <v>8</v>
      </c>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0"/>
    </row>
    <row r="13" spans="1:82" x14ac:dyDescent="0.25">
      <c r="A13" s="6" t="s">
        <v>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0"/>
    </row>
    <row r="14" spans="1:82" ht="15.75" thickBot="1" x14ac:dyDescent="0.3">
      <c r="A14" s="7" t="s">
        <v>6</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2"/>
    </row>
    <row r="39" spans="1:82" x14ac:dyDescent="0.25">
      <c r="B39" s="30" t="s">
        <v>39</v>
      </c>
      <c r="C39" s="30"/>
      <c r="D39" s="30"/>
    </row>
    <row r="40" spans="1:82" ht="15.75" thickBot="1" x14ac:dyDescent="0.3"/>
    <row r="41" spans="1:82" ht="16.5" thickTop="1" thickBot="1" x14ac:dyDescent="0.3">
      <c r="A41" s="1"/>
      <c r="B41" s="16">
        <v>1</v>
      </c>
      <c r="C41" s="16">
        <v>2</v>
      </c>
      <c r="D41" s="16">
        <v>3</v>
      </c>
      <c r="E41" s="16">
        <v>4</v>
      </c>
      <c r="F41" s="16">
        <v>5</v>
      </c>
      <c r="G41" s="16">
        <v>6</v>
      </c>
      <c r="H41" s="16">
        <v>7</v>
      </c>
      <c r="I41" s="16">
        <v>8</v>
      </c>
      <c r="J41" s="16">
        <v>9</v>
      </c>
      <c r="K41" s="16">
        <v>10</v>
      </c>
      <c r="L41" s="16">
        <v>11</v>
      </c>
      <c r="M41" s="16">
        <v>12</v>
      </c>
      <c r="N41" s="16">
        <v>13</v>
      </c>
      <c r="O41" s="16">
        <v>14</v>
      </c>
      <c r="P41" s="16">
        <v>15</v>
      </c>
      <c r="Q41" s="16">
        <v>16</v>
      </c>
      <c r="R41" s="16">
        <v>17</v>
      </c>
      <c r="S41" s="16">
        <v>18</v>
      </c>
      <c r="T41" s="16">
        <v>19</v>
      </c>
      <c r="U41" s="16">
        <v>20</v>
      </c>
      <c r="V41" s="16">
        <v>21</v>
      </c>
      <c r="W41" s="16">
        <v>22</v>
      </c>
      <c r="X41" s="16">
        <v>23</v>
      </c>
      <c r="Y41" s="16">
        <v>24</v>
      </c>
      <c r="Z41" s="16">
        <v>25</v>
      </c>
      <c r="AA41" s="16">
        <v>26</v>
      </c>
      <c r="AB41" s="16">
        <v>27</v>
      </c>
      <c r="AC41" s="16">
        <v>28</v>
      </c>
      <c r="AD41" s="16">
        <v>29</v>
      </c>
      <c r="AE41" s="16">
        <v>30</v>
      </c>
      <c r="AF41" s="16">
        <v>31</v>
      </c>
      <c r="AG41" s="16">
        <v>32</v>
      </c>
      <c r="AH41" s="16">
        <v>33</v>
      </c>
      <c r="AI41" s="16">
        <v>34</v>
      </c>
      <c r="AJ41" s="16">
        <v>35</v>
      </c>
      <c r="AK41" s="16">
        <v>36</v>
      </c>
      <c r="AL41" s="16">
        <v>37</v>
      </c>
      <c r="AM41" s="16">
        <v>38</v>
      </c>
      <c r="AN41" s="16">
        <v>39</v>
      </c>
      <c r="AO41" s="16">
        <v>40</v>
      </c>
      <c r="AP41" s="16">
        <v>41</v>
      </c>
      <c r="AQ41" s="16">
        <v>42</v>
      </c>
      <c r="AR41" s="16">
        <v>43</v>
      </c>
      <c r="AS41" s="16">
        <v>44</v>
      </c>
      <c r="AT41" s="16">
        <v>45</v>
      </c>
      <c r="AU41" s="16">
        <v>46</v>
      </c>
      <c r="AV41" s="16">
        <v>47</v>
      </c>
      <c r="AW41" s="16">
        <v>48</v>
      </c>
      <c r="AX41" s="16">
        <v>49</v>
      </c>
      <c r="AY41" s="16">
        <v>50</v>
      </c>
      <c r="AZ41" s="16">
        <v>51</v>
      </c>
      <c r="BA41" s="16">
        <v>52</v>
      </c>
      <c r="BB41" s="16">
        <v>53</v>
      </c>
      <c r="BC41" s="16">
        <v>54</v>
      </c>
      <c r="BD41" s="16">
        <v>55</v>
      </c>
      <c r="BE41" s="16">
        <v>56</v>
      </c>
      <c r="BF41" s="16">
        <v>57</v>
      </c>
      <c r="BG41" s="16">
        <v>58</v>
      </c>
      <c r="BH41" s="16">
        <v>59</v>
      </c>
      <c r="BI41" s="16">
        <v>60</v>
      </c>
      <c r="BJ41" s="16">
        <v>61</v>
      </c>
      <c r="BK41" s="16">
        <v>62</v>
      </c>
      <c r="BL41" s="16">
        <v>63</v>
      </c>
      <c r="BM41" s="16">
        <v>64</v>
      </c>
      <c r="BN41" s="16">
        <v>65</v>
      </c>
      <c r="BO41" s="16">
        <v>66</v>
      </c>
      <c r="BP41" s="16">
        <v>67</v>
      </c>
      <c r="BQ41" s="16">
        <v>68</v>
      </c>
      <c r="BR41" s="16">
        <v>69</v>
      </c>
      <c r="BS41" s="16">
        <v>70</v>
      </c>
      <c r="BT41" s="16">
        <v>71</v>
      </c>
      <c r="BU41" s="16">
        <v>72</v>
      </c>
      <c r="BV41" s="16">
        <v>73</v>
      </c>
      <c r="BW41" s="16">
        <v>74</v>
      </c>
      <c r="BX41" s="16">
        <v>75</v>
      </c>
      <c r="BY41" s="16">
        <v>76</v>
      </c>
      <c r="BZ41" s="16">
        <v>77</v>
      </c>
      <c r="CA41" s="16">
        <v>78</v>
      </c>
      <c r="CB41" s="16">
        <v>79</v>
      </c>
      <c r="CC41" s="16">
        <v>80</v>
      </c>
      <c r="CD41" s="16">
        <v>81</v>
      </c>
    </row>
    <row r="42" spans="1:82" ht="16.5" thickTop="1" thickBot="1" x14ac:dyDescent="0.3">
      <c r="A42" s="16" t="s">
        <v>0</v>
      </c>
      <c r="B42" s="16"/>
      <c r="C42" s="16"/>
      <c r="D42" s="17" t="s">
        <v>35</v>
      </c>
      <c r="E42" s="17" t="s">
        <v>35</v>
      </c>
      <c r="F42" s="16" t="s">
        <v>27</v>
      </c>
      <c r="G42" s="16" t="s">
        <v>27</v>
      </c>
      <c r="H42" s="16" t="s">
        <v>36</v>
      </c>
      <c r="I42" s="16" t="s">
        <v>36</v>
      </c>
      <c r="J42" s="16" t="s">
        <v>36</v>
      </c>
      <c r="K42" s="16" t="s">
        <v>36</v>
      </c>
      <c r="L42" s="16" t="s">
        <v>27</v>
      </c>
      <c r="M42" s="16" t="s">
        <v>27</v>
      </c>
      <c r="N42" s="16" t="s">
        <v>36</v>
      </c>
      <c r="O42" s="16" t="s">
        <v>36</v>
      </c>
      <c r="P42" s="16" t="s">
        <v>36</v>
      </c>
      <c r="Q42" s="16" t="s">
        <v>36</v>
      </c>
      <c r="R42" s="16" t="s">
        <v>36</v>
      </c>
      <c r="S42" s="16" t="s">
        <v>36</v>
      </c>
      <c r="T42" s="16" t="s">
        <v>27</v>
      </c>
      <c r="U42" s="16" t="s">
        <v>27</v>
      </c>
      <c r="V42" s="16" t="s">
        <v>36</v>
      </c>
      <c r="W42" s="16" t="s">
        <v>36</v>
      </c>
      <c r="X42" s="16" t="s">
        <v>36</v>
      </c>
      <c r="Y42" s="16" t="s">
        <v>36</v>
      </c>
      <c r="Z42" s="16" t="s">
        <v>36</v>
      </c>
      <c r="AA42" s="16" t="s">
        <v>36</v>
      </c>
      <c r="AB42" s="16" t="s">
        <v>27</v>
      </c>
      <c r="AC42" s="16" t="s">
        <v>27</v>
      </c>
      <c r="AD42" s="17" t="s">
        <v>35</v>
      </c>
      <c r="AE42" s="17" t="s">
        <v>35</v>
      </c>
      <c r="AF42" s="17" t="s">
        <v>35</v>
      </c>
      <c r="AG42" s="17" t="s">
        <v>35</v>
      </c>
      <c r="AH42" s="17" t="s">
        <v>35</v>
      </c>
      <c r="AI42" s="17" t="s">
        <v>35</v>
      </c>
      <c r="AJ42" s="17" t="s">
        <v>35</v>
      </c>
      <c r="AK42" s="17" t="s">
        <v>35</v>
      </c>
      <c r="AL42" s="16" t="s">
        <v>27</v>
      </c>
      <c r="AM42" s="16" t="s">
        <v>27</v>
      </c>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row>
    <row r="43" spans="1:82" ht="16.5" thickTop="1" thickBot="1" x14ac:dyDescent="0.3">
      <c r="A43" s="16" t="s">
        <v>1</v>
      </c>
      <c r="B43" s="16"/>
      <c r="C43" s="16"/>
      <c r="D43" s="16"/>
      <c r="E43" s="16"/>
      <c r="F43" s="16" t="s">
        <v>27</v>
      </c>
      <c r="G43" s="16" t="s">
        <v>27</v>
      </c>
      <c r="H43" s="17" t="s">
        <v>35</v>
      </c>
      <c r="I43" s="17" t="s">
        <v>35</v>
      </c>
      <c r="J43" s="17" t="s">
        <v>35</v>
      </c>
      <c r="K43" s="17" t="s">
        <v>35</v>
      </c>
      <c r="L43" s="16" t="s">
        <v>27</v>
      </c>
      <c r="M43" s="16" t="s">
        <v>27</v>
      </c>
      <c r="N43" s="23"/>
      <c r="O43" s="23"/>
      <c r="P43" s="23"/>
      <c r="Q43" s="23"/>
      <c r="R43" s="23"/>
      <c r="S43" s="23"/>
      <c r="T43" s="23"/>
      <c r="U43" s="23"/>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row>
    <row r="44" spans="1:82" ht="16.5" thickTop="1" thickBot="1" x14ac:dyDescent="0.3">
      <c r="A44" s="16" t="s">
        <v>2</v>
      </c>
      <c r="B44" s="16"/>
      <c r="C44" s="16"/>
      <c r="D44" s="16"/>
      <c r="E44" s="16"/>
      <c r="F44" s="16"/>
      <c r="G44" s="16"/>
      <c r="H44" s="16"/>
      <c r="I44" s="16"/>
      <c r="J44" s="16"/>
      <c r="K44" s="16"/>
      <c r="L44" s="16"/>
      <c r="M44" s="22"/>
      <c r="N44" s="17" t="s">
        <v>35</v>
      </c>
      <c r="O44" s="17" t="s">
        <v>35</v>
      </c>
      <c r="P44" s="17" t="s">
        <v>35</v>
      </c>
      <c r="Q44" s="17" t="s">
        <v>35</v>
      </c>
      <c r="R44" s="17" t="s">
        <v>35</v>
      </c>
      <c r="S44" s="26" t="s">
        <v>35</v>
      </c>
      <c r="T44" s="16" t="s">
        <v>27</v>
      </c>
      <c r="U44" s="16" t="s">
        <v>27</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row>
    <row r="45" spans="1:82" ht="16.5" thickTop="1" thickBot="1" x14ac:dyDescent="0.3">
      <c r="A45" s="16" t="s">
        <v>3</v>
      </c>
      <c r="B45" s="16"/>
      <c r="C45" s="16"/>
      <c r="D45" s="16"/>
      <c r="E45" s="16"/>
      <c r="F45" s="16"/>
      <c r="G45" s="16"/>
      <c r="H45" s="16"/>
      <c r="I45" s="16"/>
      <c r="J45" s="16"/>
      <c r="K45" s="16"/>
      <c r="L45" s="16"/>
      <c r="M45" s="22"/>
      <c r="N45" s="16"/>
      <c r="O45" s="16"/>
      <c r="P45" s="16" t="s">
        <v>36</v>
      </c>
      <c r="Q45" s="16" t="s">
        <v>36</v>
      </c>
      <c r="R45" s="16" t="s">
        <v>36</v>
      </c>
      <c r="S45" s="22" t="s">
        <v>36</v>
      </c>
      <c r="T45" s="16" t="s">
        <v>27</v>
      </c>
      <c r="U45" s="16" t="s">
        <v>27</v>
      </c>
      <c r="V45" s="16" t="s">
        <v>38</v>
      </c>
      <c r="W45" s="16" t="s">
        <v>36</v>
      </c>
      <c r="X45" s="16" t="s">
        <v>36</v>
      </c>
      <c r="Y45" s="16" t="s">
        <v>36</v>
      </c>
      <c r="Z45" s="16" t="s">
        <v>36</v>
      </c>
      <c r="AA45" s="16" t="s">
        <v>36</v>
      </c>
      <c r="AB45" s="16" t="s">
        <v>27</v>
      </c>
      <c r="AC45" s="16" t="s">
        <v>27</v>
      </c>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row>
    <row r="46" spans="1:82" ht="16.5" thickTop="1" thickBot="1" x14ac:dyDescent="0.3">
      <c r="A46" s="16" t="s">
        <v>4</v>
      </c>
      <c r="B46" s="16"/>
      <c r="C46" s="16"/>
      <c r="D46" s="16"/>
      <c r="E46" s="16"/>
      <c r="F46" s="16"/>
      <c r="G46" s="16"/>
      <c r="H46" s="16"/>
      <c r="I46" s="16"/>
      <c r="J46" s="16"/>
      <c r="K46" s="16"/>
      <c r="L46" s="16"/>
      <c r="M46" s="16"/>
      <c r="N46" s="25"/>
      <c r="O46" s="25"/>
      <c r="P46" s="25"/>
      <c r="Q46" s="25"/>
      <c r="R46" s="25"/>
      <c r="S46" s="25"/>
      <c r="T46" s="24"/>
      <c r="U46" s="24"/>
      <c r="V46" s="17" t="s">
        <v>35</v>
      </c>
      <c r="W46" s="17" t="s">
        <v>35</v>
      </c>
      <c r="X46" s="17" t="s">
        <v>35</v>
      </c>
      <c r="Y46" s="17" t="s">
        <v>35</v>
      </c>
      <c r="Z46" s="17" t="s">
        <v>35</v>
      </c>
      <c r="AA46" s="17" t="s">
        <v>35</v>
      </c>
      <c r="AB46" s="20" t="s">
        <v>27</v>
      </c>
      <c r="AC46" s="16" t="s">
        <v>27</v>
      </c>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row>
    <row r="47" spans="1:82" ht="16.5" thickTop="1" thickBot="1" x14ac:dyDescent="0.3">
      <c r="A47" s="16" t="s">
        <v>5</v>
      </c>
      <c r="B47" s="16"/>
      <c r="C47" s="16"/>
      <c r="D47" s="16"/>
      <c r="E47" s="16"/>
      <c r="F47" s="16"/>
      <c r="G47" s="16"/>
      <c r="H47" s="16"/>
      <c r="I47" s="16"/>
      <c r="J47" s="16"/>
      <c r="K47" s="16"/>
      <c r="L47" s="16"/>
      <c r="M47" s="16"/>
      <c r="N47" s="16"/>
      <c r="O47" s="16"/>
      <c r="P47" s="16"/>
      <c r="Q47" s="16"/>
      <c r="R47" s="16"/>
      <c r="S47" s="16"/>
      <c r="T47" s="16"/>
      <c r="U47" s="16"/>
      <c r="V47" s="16" t="s">
        <v>36</v>
      </c>
      <c r="W47" s="16" t="s">
        <v>36</v>
      </c>
      <c r="X47" s="16" t="s">
        <v>36</v>
      </c>
      <c r="Y47" s="16" t="s">
        <v>36</v>
      </c>
      <c r="Z47" s="16" t="s">
        <v>36</v>
      </c>
      <c r="AA47" s="16" t="s">
        <v>36</v>
      </c>
      <c r="AB47" s="16" t="s">
        <v>27</v>
      </c>
      <c r="AC47" s="16" t="s">
        <v>27</v>
      </c>
      <c r="AD47" s="16" t="s">
        <v>36</v>
      </c>
      <c r="AE47" s="16" t="s">
        <v>36</v>
      </c>
      <c r="AF47" s="16" t="s">
        <v>36</v>
      </c>
      <c r="AG47" s="16" t="s">
        <v>36</v>
      </c>
      <c r="AH47" s="16" t="s">
        <v>36</v>
      </c>
      <c r="AI47" s="16" t="s">
        <v>36</v>
      </c>
      <c r="AJ47" s="16" t="s">
        <v>36</v>
      </c>
      <c r="AK47" s="16" t="s">
        <v>36</v>
      </c>
      <c r="AL47" s="16" t="s">
        <v>27</v>
      </c>
      <c r="AM47" s="16" t="s">
        <v>27</v>
      </c>
      <c r="AN47" s="17" t="s">
        <v>35</v>
      </c>
      <c r="AO47" s="17" t="s">
        <v>35</v>
      </c>
      <c r="AP47" s="17" t="s">
        <v>35</v>
      </c>
      <c r="AQ47" s="17" t="s">
        <v>35</v>
      </c>
      <c r="AR47" s="17" t="s">
        <v>35</v>
      </c>
      <c r="AS47" s="17" t="s">
        <v>35</v>
      </c>
      <c r="AT47" s="17" t="s">
        <v>35</v>
      </c>
      <c r="AU47" s="17" t="s">
        <v>35</v>
      </c>
      <c r="AV47" s="16" t="s">
        <v>27</v>
      </c>
      <c r="AW47" s="16" t="s">
        <v>27</v>
      </c>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row>
    <row r="48" spans="1:82" ht="16.5" thickTop="1" thickBot="1" x14ac:dyDescent="0.3">
      <c r="A48" s="16" t="s">
        <v>6</v>
      </c>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row>
    <row r="49" spans="18:21" ht="15.75" thickTop="1" x14ac:dyDescent="0.25"/>
    <row r="55" spans="18:21" ht="15.75" thickBot="1" x14ac:dyDescent="0.3">
      <c r="S55" t="s">
        <v>28</v>
      </c>
      <c r="T55" t="s">
        <v>29</v>
      </c>
      <c r="U55" t="s">
        <v>30</v>
      </c>
    </row>
    <row r="56" spans="18:21" ht="16.5" thickTop="1" thickBot="1" x14ac:dyDescent="0.3">
      <c r="R56" s="16" t="s">
        <v>0</v>
      </c>
    </row>
    <row r="57" spans="18:21" ht="16.5" thickTop="1" thickBot="1" x14ac:dyDescent="0.3">
      <c r="R57" s="16" t="s">
        <v>1</v>
      </c>
    </row>
    <row r="58" spans="18:21" ht="16.5" thickTop="1" thickBot="1" x14ac:dyDescent="0.3">
      <c r="R58" s="16" t="s">
        <v>2</v>
      </c>
    </row>
    <row r="59" spans="18:21" ht="16.5" thickTop="1" thickBot="1" x14ac:dyDescent="0.3">
      <c r="R59" s="16" t="s">
        <v>3</v>
      </c>
    </row>
    <row r="60" spans="18:21" ht="16.5" thickTop="1" thickBot="1" x14ac:dyDescent="0.3">
      <c r="R60" s="16" t="s">
        <v>4</v>
      </c>
    </row>
    <row r="61" spans="18:21" ht="15.75" thickTop="1" x14ac:dyDescent="0.25"/>
  </sheetData>
  <mergeCells count="3">
    <mergeCell ref="B1:E1"/>
    <mergeCell ref="B2:R5"/>
    <mergeCell ref="B39:D3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4BD9-6EF7-4BE6-8364-70A2D66F1D17}">
  <dimension ref="A1:CD97"/>
  <sheetViews>
    <sheetView tabSelected="1" topLeftCell="A72" zoomScaleNormal="100" workbookViewId="0">
      <pane xSplit="1" topLeftCell="B1" activePane="topRight" state="frozen"/>
      <selection pane="topRight" activeCell="T73" sqref="T73"/>
    </sheetView>
  </sheetViews>
  <sheetFormatPr defaultRowHeight="15" x14ac:dyDescent="0.25"/>
  <cols>
    <col min="1" max="1" width="9.140625" customWidth="1"/>
    <col min="8" max="8" width="9.140625" customWidth="1"/>
  </cols>
  <sheetData>
    <row r="1" spans="1:82" ht="18.75" customHeight="1" x14ac:dyDescent="0.25">
      <c r="B1" s="32" t="s">
        <v>13</v>
      </c>
      <c r="C1" s="32"/>
      <c r="D1" s="32"/>
      <c r="E1" s="32"/>
    </row>
    <row r="2" spans="1:82" ht="15" customHeight="1" x14ac:dyDescent="0.25">
      <c r="B2" s="33" t="s">
        <v>14</v>
      </c>
      <c r="C2" s="33"/>
      <c r="D2" s="33"/>
      <c r="E2" s="33"/>
      <c r="F2" s="33"/>
      <c r="G2" s="33"/>
      <c r="H2" s="33"/>
      <c r="I2" s="33"/>
      <c r="J2" s="33"/>
      <c r="K2" s="33"/>
      <c r="L2" s="33"/>
      <c r="M2" s="33"/>
      <c r="N2" s="33"/>
      <c r="O2" s="33"/>
      <c r="P2" s="33"/>
      <c r="Q2" s="33"/>
      <c r="R2" s="33"/>
      <c r="S2" s="33"/>
      <c r="T2" s="33"/>
    </row>
    <row r="3" spans="1:82" ht="75" customHeight="1" x14ac:dyDescent="0.25">
      <c r="B3" s="33"/>
      <c r="C3" s="33"/>
      <c r="D3" s="33"/>
      <c r="E3" s="33"/>
      <c r="F3" s="33"/>
      <c r="G3" s="33"/>
      <c r="H3" s="33"/>
      <c r="I3" s="33"/>
      <c r="J3" s="33"/>
      <c r="K3" s="33"/>
      <c r="L3" s="33"/>
      <c r="M3" s="33"/>
      <c r="N3" s="33"/>
      <c r="O3" s="33"/>
      <c r="P3" s="33"/>
      <c r="Q3" s="33"/>
      <c r="R3" s="33"/>
      <c r="S3" s="33"/>
      <c r="T3" s="33"/>
    </row>
    <row r="4" spans="1:82" ht="73.5" customHeight="1" x14ac:dyDescent="0.25">
      <c r="B4" s="33"/>
      <c r="C4" s="33"/>
      <c r="D4" s="33"/>
      <c r="E4" s="33"/>
      <c r="F4" s="33"/>
      <c r="G4" s="33"/>
      <c r="H4" s="33"/>
      <c r="I4" s="33"/>
      <c r="J4" s="33"/>
      <c r="K4" s="33"/>
      <c r="L4" s="33"/>
      <c r="M4" s="33"/>
      <c r="N4" s="33"/>
      <c r="O4" s="33"/>
      <c r="P4" s="33"/>
      <c r="Q4" s="33"/>
      <c r="R4" s="33"/>
      <c r="S4" s="33"/>
      <c r="T4" s="33"/>
    </row>
    <row r="6" spans="1:82" ht="15.75" thickBot="1" x14ac:dyDescent="0.3">
      <c r="B6" s="34" t="s">
        <v>15</v>
      </c>
      <c r="C6" s="34"/>
      <c r="D6" s="34"/>
      <c r="E6" s="34"/>
    </row>
    <row r="7" spans="1:82" s="1" customFormat="1" ht="15.75" thickBot="1" x14ac:dyDescent="0.3">
      <c r="B7" s="2">
        <v>0</v>
      </c>
      <c r="C7" s="3">
        <v>1</v>
      </c>
      <c r="D7" s="3">
        <v>2</v>
      </c>
      <c r="E7" s="3">
        <v>3</v>
      </c>
      <c r="F7" s="3">
        <v>4</v>
      </c>
      <c r="G7" s="3">
        <v>5</v>
      </c>
      <c r="H7" s="3">
        <v>6</v>
      </c>
      <c r="I7" s="3">
        <v>7</v>
      </c>
      <c r="J7" s="3">
        <v>8</v>
      </c>
      <c r="K7" s="3">
        <v>9</v>
      </c>
      <c r="L7" s="3">
        <v>10</v>
      </c>
      <c r="M7" s="3">
        <v>11</v>
      </c>
      <c r="N7" s="3">
        <v>12</v>
      </c>
      <c r="O7" s="3">
        <v>13</v>
      </c>
      <c r="P7" s="3">
        <v>14</v>
      </c>
      <c r="Q7" s="3">
        <v>15</v>
      </c>
      <c r="R7" s="3">
        <v>16</v>
      </c>
      <c r="S7" s="3">
        <v>17</v>
      </c>
      <c r="T7" s="3">
        <v>18</v>
      </c>
      <c r="U7" s="3">
        <v>19</v>
      </c>
      <c r="V7" s="3">
        <v>20</v>
      </c>
      <c r="W7" s="3">
        <v>21</v>
      </c>
      <c r="X7" s="3">
        <v>22</v>
      </c>
      <c r="Y7" s="3">
        <v>23</v>
      </c>
      <c r="Z7" s="3">
        <v>24</v>
      </c>
      <c r="AA7" s="3">
        <v>25</v>
      </c>
      <c r="AB7" s="3">
        <v>26</v>
      </c>
      <c r="AC7" s="3">
        <v>27</v>
      </c>
      <c r="AD7" s="3">
        <v>28</v>
      </c>
      <c r="AE7" s="3">
        <v>29</v>
      </c>
      <c r="AF7" s="3">
        <v>30</v>
      </c>
      <c r="AG7" s="3">
        <v>31</v>
      </c>
      <c r="AH7" s="3">
        <v>32</v>
      </c>
      <c r="AI7" s="3">
        <v>33</v>
      </c>
      <c r="AJ7" s="3">
        <v>34</v>
      </c>
      <c r="AK7" s="3">
        <v>35</v>
      </c>
      <c r="AL7" s="3">
        <v>36</v>
      </c>
      <c r="AM7" s="3">
        <v>37</v>
      </c>
      <c r="AN7" s="3">
        <v>38</v>
      </c>
      <c r="AO7" s="3">
        <v>39</v>
      </c>
      <c r="AP7" s="3">
        <v>40</v>
      </c>
      <c r="AQ7" s="3">
        <v>41</v>
      </c>
      <c r="AR7" s="3">
        <v>42</v>
      </c>
      <c r="AS7" s="3">
        <v>43</v>
      </c>
      <c r="AT7" s="3">
        <v>44</v>
      </c>
      <c r="AU7" s="3">
        <v>45</v>
      </c>
      <c r="AV7" s="3">
        <v>46</v>
      </c>
      <c r="AW7" s="3">
        <v>47</v>
      </c>
      <c r="AX7" s="3">
        <v>48</v>
      </c>
      <c r="AY7" s="3">
        <v>49</v>
      </c>
      <c r="AZ7" s="3">
        <v>50</v>
      </c>
      <c r="BA7" s="3">
        <v>51</v>
      </c>
      <c r="BB7" s="3">
        <v>52</v>
      </c>
      <c r="BC7" s="3">
        <v>53</v>
      </c>
      <c r="BD7" s="3">
        <v>54</v>
      </c>
      <c r="BE7" s="3">
        <v>55</v>
      </c>
      <c r="BF7" s="3">
        <v>56</v>
      </c>
      <c r="BG7" s="3">
        <v>57</v>
      </c>
      <c r="BH7" s="3">
        <v>58</v>
      </c>
      <c r="BI7" s="3">
        <v>59</v>
      </c>
      <c r="BJ7" s="3">
        <v>60</v>
      </c>
      <c r="BK7" s="3">
        <v>61</v>
      </c>
      <c r="BL7" s="3">
        <v>62</v>
      </c>
      <c r="BM7" s="3">
        <v>63</v>
      </c>
      <c r="BN7" s="3">
        <v>64</v>
      </c>
      <c r="BO7" s="3">
        <v>65</v>
      </c>
      <c r="BP7" s="3">
        <v>66</v>
      </c>
      <c r="BQ7" s="3">
        <v>67</v>
      </c>
      <c r="BR7" s="3">
        <v>68</v>
      </c>
      <c r="BS7" s="3">
        <v>69</v>
      </c>
      <c r="BT7" s="3">
        <v>70</v>
      </c>
      <c r="BU7" s="3">
        <v>71</v>
      </c>
      <c r="BV7" s="3">
        <v>72</v>
      </c>
      <c r="BW7" s="3">
        <v>73</v>
      </c>
      <c r="BX7" s="3">
        <v>74</v>
      </c>
      <c r="BY7" s="3">
        <v>75</v>
      </c>
      <c r="BZ7" s="3">
        <v>76</v>
      </c>
      <c r="CA7" s="3">
        <v>77</v>
      </c>
      <c r="CB7" s="3">
        <v>78</v>
      </c>
      <c r="CC7" s="3">
        <v>79</v>
      </c>
      <c r="CD7" s="4">
        <v>80</v>
      </c>
    </row>
    <row r="8" spans="1:82" x14ac:dyDescent="0.25">
      <c r="A8" s="5" t="s">
        <v>0</v>
      </c>
      <c r="B8" s="8"/>
      <c r="C8" s="8"/>
      <c r="D8" s="14">
        <v>1</v>
      </c>
      <c r="E8" s="14">
        <v>1</v>
      </c>
      <c r="F8" s="14">
        <v>1</v>
      </c>
      <c r="G8" s="14">
        <v>1</v>
      </c>
      <c r="H8" s="8">
        <v>2</v>
      </c>
      <c r="I8" s="8">
        <v>2</v>
      </c>
      <c r="J8" s="8">
        <v>2</v>
      </c>
      <c r="K8" s="8">
        <v>2</v>
      </c>
      <c r="L8" s="14">
        <v>1</v>
      </c>
      <c r="M8" s="14">
        <v>1</v>
      </c>
      <c r="N8" s="14">
        <v>1</v>
      </c>
      <c r="O8" s="14">
        <v>1</v>
      </c>
      <c r="P8" s="8">
        <v>3</v>
      </c>
      <c r="Q8" s="8">
        <v>3</v>
      </c>
      <c r="R8" s="8">
        <v>3</v>
      </c>
      <c r="S8" s="8">
        <v>3</v>
      </c>
      <c r="T8" s="8">
        <v>2</v>
      </c>
      <c r="U8" s="8">
        <v>2</v>
      </c>
      <c r="V8" s="8">
        <v>2</v>
      </c>
      <c r="W8" s="8">
        <v>2</v>
      </c>
      <c r="X8" s="14">
        <v>1</v>
      </c>
      <c r="Y8" s="14">
        <v>1</v>
      </c>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9"/>
    </row>
    <row r="9" spans="1:82" x14ac:dyDescent="0.25">
      <c r="A9" s="6" t="s">
        <v>1</v>
      </c>
      <c r="B9" s="1"/>
      <c r="C9" s="1"/>
      <c r="D9" s="1"/>
      <c r="E9" s="1"/>
      <c r="F9" s="1">
        <v>2</v>
      </c>
      <c r="G9" s="1">
        <v>2</v>
      </c>
      <c r="H9" s="15">
        <v>1</v>
      </c>
      <c r="I9" s="15">
        <v>1</v>
      </c>
      <c r="J9" s="15">
        <v>1</v>
      </c>
      <c r="K9" s="15">
        <v>1</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0"/>
    </row>
    <row r="10" spans="1:82" x14ac:dyDescent="0.25">
      <c r="A10" s="6" t="s">
        <v>2</v>
      </c>
      <c r="B10" s="1"/>
      <c r="C10" s="1"/>
      <c r="D10" s="1"/>
      <c r="E10" s="1"/>
      <c r="F10" s="1"/>
      <c r="G10" s="1"/>
      <c r="H10" s="1"/>
      <c r="I10" s="1"/>
      <c r="J10" s="1"/>
      <c r="K10" s="1"/>
      <c r="L10" s="1">
        <v>2</v>
      </c>
      <c r="M10" s="1">
        <v>2</v>
      </c>
      <c r="N10" s="1">
        <v>2</v>
      </c>
      <c r="O10" s="1">
        <v>2</v>
      </c>
      <c r="P10" s="15">
        <v>1</v>
      </c>
      <c r="Q10" s="15">
        <v>1</v>
      </c>
      <c r="R10" s="15">
        <v>1</v>
      </c>
      <c r="S10" s="15">
        <v>1</v>
      </c>
      <c r="T10" s="1">
        <v>4</v>
      </c>
      <c r="U10" s="1">
        <v>4</v>
      </c>
      <c r="V10" s="1">
        <v>4</v>
      </c>
      <c r="W10" s="1">
        <v>4</v>
      </c>
      <c r="X10" s="1">
        <v>3</v>
      </c>
      <c r="Y10" s="1">
        <v>3</v>
      </c>
      <c r="Z10" s="1">
        <v>2</v>
      </c>
      <c r="AA10" s="1">
        <v>2</v>
      </c>
      <c r="AB10" s="1">
        <v>2</v>
      </c>
      <c r="AC10" s="1">
        <v>2</v>
      </c>
      <c r="AD10" s="15">
        <v>1</v>
      </c>
      <c r="AE10" s="15">
        <v>1</v>
      </c>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0"/>
    </row>
    <row r="11" spans="1:82" x14ac:dyDescent="0.25">
      <c r="A11" s="6" t="s">
        <v>3</v>
      </c>
      <c r="B11" s="1"/>
      <c r="C11" s="1"/>
      <c r="D11" s="1"/>
      <c r="E11" s="1"/>
      <c r="F11" s="1"/>
      <c r="G11" s="1"/>
      <c r="H11" s="1"/>
      <c r="I11" s="1"/>
      <c r="J11" s="1"/>
      <c r="K11" s="1"/>
      <c r="L11" s="1"/>
      <c r="M11" s="1"/>
      <c r="N11" s="1"/>
      <c r="O11" s="1"/>
      <c r="P11" s="1">
        <v>2</v>
      </c>
      <c r="Q11" s="1">
        <v>2</v>
      </c>
      <c r="R11" s="1">
        <v>2</v>
      </c>
      <c r="S11" s="1">
        <v>2</v>
      </c>
      <c r="T11" s="15">
        <v>1</v>
      </c>
      <c r="U11" s="15">
        <v>1</v>
      </c>
      <c r="V11" s="15">
        <v>1</v>
      </c>
      <c r="W11" s="15">
        <v>1</v>
      </c>
      <c r="X11" s="1">
        <v>4</v>
      </c>
      <c r="Y11" s="1">
        <v>4</v>
      </c>
      <c r="Z11" s="1">
        <v>3</v>
      </c>
      <c r="AA11" s="1">
        <v>3</v>
      </c>
      <c r="AB11" s="1">
        <v>3</v>
      </c>
      <c r="AC11" s="1">
        <v>3</v>
      </c>
      <c r="AD11" s="1">
        <v>2</v>
      </c>
      <c r="AE11" s="1">
        <v>2</v>
      </c>
      <c r="AF11" s="15">
        <v>1</v>
      </c>
      <c r="AG11" s="15">
        <v>1</v>
      </c>
      <c r="AH11" s="15">
        <v>1</v>
      </c>
      <c r="AI11" s="15">
        <v>1</v>
      </c>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0"/>
    </row>
    <row r="12" spans="1:82" x14ac:dyDescent="0.25">
      <c r="A12" s="6" t="s">
        <v>4</v>
      </c>
      <c r="B12" s="1"/>
      <c r="C12" s="1"/>
      <c r="D12" s="1"/>
      <c r="E12" s="1"/>
      <c r="F12" s="1"/>
      <c r="G12" s="1"/>
      <c r="H12" s="1"/>
      <c r="I12" s="1"/>
      <c r="J12" s="1"/>
      <c r="K12" s="1"/>
      <c r="L12" s="1"/>
      <c r="M12" s="1"/>
      <c r="N12" s="1"/>
      <c r="O12" s="1"/>
      <c r="P12" s="1"/>
      <c r="Q12" s="1"/>
      <c r="R12" s="1"/>
      <c r="S12" s="1"/>
      <c r="T12" s="1">
        <v>3</v>
      </c>
      <c r="U12" s="1">
        <v>3</v>
      </c>
      <c r="V12" s="1">
        <v>3</v>
      </c>
      <c r="W12" s="1">
        <v>3</v>
      </c>
      <c r="X12" s="1">
        <v>2</v>
      </c>
      <c r="Y12" s="1">
        <v>2</v>
      </c>
      <c r="Z12" s="15">
        <v>1</v>
      </c>
      <c r="AA12" s="15">
        <v>1</v>
      </c>
      <c r="AB12" s="15">
        <v>1</v>
      </c>
      <c r="AC12" s="15">
        <v>1</v>
      </c>
      <c r="AD12" s="1">
        <v>3</v>
      </c>
      <c r="AE12" s="1">
        <v>3</v>
      </c>
      <c r="AF12" s="1">
        <v>2</v>
      </c>
      <c r="AG12" s="1">
        <v>2</v>
      </c>
      <c r="AH12" s="1">
        <v>2</v>
      </c>
      <c r="AI12" s="1">
        <v>2</v>
      </c>
      <c r="AJ12" s="15">
        <v>1</v>
      </c>
      <c r="AK12" s="15">
        <v>1</v>
      </c>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0"/>
    </row>
    <row r="13" spans="1:82" x14ac:dyDescent="0.25">
      <c r="A13" s="6" t="s">
        <v>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0"/>
    </row>
    <row r="14" spans="1:82" ht="15.75" thickBot="1" x14ac:dyDescent="0.3">
      <c r="A14" s="7" t="s">
        <v>6</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2"/>
    </row>
    <row r="37" spans="1:82" x14ac:dyDescent="0.25">
      <c r="B37" s="30"/>
      <c r="C37" s="30"/>
      <c r="D37" s="30"/>
      <c r="E37" s="30"/>
    </row>
    <row r="44" spans="1:82" x14ac:dyDescent="0.25">
      <c r="B44" s="36" t="s">
        <v>47</v>
      </c>
      <c r="C44" s="36"/>
      <c r="D44" s="36"/>
      <c r="E44" s="36"/>
      <c r="F44" s="36"/>
    </row>
    <row r="46" spans="1:82" ht="15.75" thickBot="1" x14ac:dyDescent="0.3"/>
    <row r="47" spans="1:82" ht="16.5" thickTop="1" thickBot="1" x14ac:dyDescent="0.3">
      <c r="A47" s="1"/>
      <c r="B47" s="16">
        <v>1</v>
      </c>
      <c r="C47" s="16">
        <v>2</v>
      </c>
      <c r="D47" s="16">
        <v>3</v>
      </c>
      <c r="E47" s="16">
        <v>4</v>
      </c>
      <c r="F47" s="16">
        <v>5</v>
      </c>
      <c r="G47" s="16">
        <v>6</v>
      </c>
      <c r="H47" s="16">
        <v>7</v>
      </c>
      <c r="I47" s="16">
        <v>8</v>
      </c>
      <c r="J47" s="16">
        <v>9</v>
      </c>
      <c r="K47" s="16">
        <v>10</v>
      </c>
      <c r="L47" s="16">
        <v>11</v>
      </c>
      <c r="M47" s="16">
        <v>12</v>
      </c>
      <c r="N47" s="16">
        <v>13</v>
      </c>
      <c r="O47" s="16">
        <v>14</v>
      </c>
      <c r="P47" s="16">
        <v>15</v>
      </c>
      <c r="Q47" s="16">
        <v>16</v>
      </c>
      <c r="R47" s="16">
        <v>17</v>
      </c>
      <c r="S47" s="16">
        <v>18</v>
      </c>
      <c r="T47" s="16">
        <v>19</v>
      </c>
      <c r="U47" s="16">
        <v>20</v>
      </c>
      <c r="V47" s="16">
        <v>21</v>
      </c>
      <c r="W47" s="16">
        <v>22</v>
      </c>
      <c r="X47" s="16">
        <v>23</v>
      </c>
      <c r="Y47" s="16">
        <v>24</v>
      </c>
      <c r="Z47" s="16">
        <v>25</v>
      </c>
      <c r="AA47" s="16">
        <v>26</v>
      </c>
      <c r="AB47" s="16">
        <v>27</v>
      </c>
      <c r="AC47" s="16">
        <v>28</v>
      </c>
      <c r="AD47" s="16">
        <v>29</v>
      </c>
      <c r="AE47" s="16">
        <v>30</v>
      </c>
      <c r="AF47" s="16">
        <v>31</v>
      </c>
      <c r="AG47" s="16">
        <v>32</v>
      </c>
      <c r="AH47" s="16">
        <v>33</v>
      </c>
      <c r="AI47" s="16">
        <v>34</v>
      </c>
      <c r="AJ47" s="16">
        <v>35</v>
      </c>
      <c r="AK47" s="16">
        <v>36</v>
      </c>
      <c r="AL47" s="16">
        <v>37</v>
      </c>
      <c r="AM47" s="16">
        <v>38</v>
      </c>
      <c r="AN47" s="16">
        <v>39</v>
      </c>
      <c r="AO47" s="16">
        <v>40</v>
      </c>
      <c r="AP47" s="16">
        <v>41</v>
      </c>
      <c r="AQ47" s="16">
        <v>42</v>
      </c>
      <c r="AR47" s="16">
        <v>43</v>
      </c>
      <c r="AS47" s="16">
        <v>44</v>
      </c>
      <c r="AT47" s="16">
        <v>45</v>
      </c>
      <c r="AU47" s="16">
        <v>46</v>
      </c>
      <c r="AV47" s="16">
        <v>47</v>
      </c>
      <c r="AW47" s="16">
        <v>48</v>
      </c>
      <c r="AX47" s="16">
        <v>49</v>
      </c>
      <c r="AY47" s="16">
        <v>50</v>
      </c>
      <c r="AZ47" s="16">
        <v>51</v>
      </c>
      <c r="BA47" s="16">
        <v>52</v>
      </c>
      <c r="BB47" s="16">
        <v>53</v>
      </c>
      <c r="BC47" s="16">
        <v>54</v>
      </c>
      <c r="BD47" s="16">
        <v>55</v>
      </c>
      <c r="BE47" s="16">
        <v>56</v>
      </c>
      <c r="BF47" s="16">
        <v>57</v>
      </c>
      <c r="BG47" s="16">
        <v>58</v>
      </c>
      <c r="BH47" s="16">
        <v>59</v>
      </c>
      <c r="BI47" s="16">
        <v>60</v>
      </c>
      <c r="BJ47" s="16">
        <v>61</v>
      </c>
      <c r="BK47" s="16">
        <v>62</v>
      </c>
      <c r="BL47" s="16">
        <v>63</v>
      </c>
      <c r="BM47" s="16">
        <v>64</v>
      </c>
      <c r="BN47" s="16">
        <v>65</v>
      </c>
      <c r="BO47" s="16">
        <v>66</v>
      </c>
      <c r="BP47" s="16">
        <v>67</v>
      </c>
      <c r="BQ47" s="16">
        <v>68</v>
      </c>
      <c r="BR47" s="16">
        <v>69</v>
      </c>
      <c r="BS47" s="16">
        <v>70</v>
      </c>
      <c r="BT47" s="16">
        <v>71</v>
      </c>
      <c r="BU47" s="16">
        <v>72</v>
      </c>
      <c r="BV47" s="16">
        <v>73</v>
      </c>
      <c r="BW47" s="16">
        <v>74</v>
      </c>
      <c r="BX47" s="16">
        <v>75</v>
      </c>
      <c r="BY47" s="16">
        <v>76</v>
      </c>
      <c r="BZ47" s="16">
        <v>77</v>
      </c>
      <c r="CA47" s="16">
        <v>78</v>
      </c>
      <c r="CB47" s="16">
        <v>79</v>
      </c>
      <c r="CC47" s="16">
        <v>80</v>
      </c>
      <c r="CD47" s="16">
        <v>81</v>
      </c>
    </row>
    <row r="48" spans="1:82" ht="16.5" thickTop="1" thickBot="1" x14ac:dyDescent="0.3">
      <c r="A48" s="16" t="s">
        <v>0</v>
      </c>
      <c r="B48" s="16"/>
      <c r="C48" s="16"/>
      <c r="D48" s="17">
        <v>1</v>
      </c>
      <c r="E48" s="17">
        <v>1</v>
      </c>
      <c r="F48" s="17">
        <v>1</v>
      </c>
      <c r="G48" s="16">
        <v>2</v>
      </c>
      <c r="H48" s="16"/>
      <c r="I48" s="16"/>
      <c r="J48" s="16"/>
      <c r="K48" s="16"/>
      <c r="L48" s="16">
        <v>3</v>
      </c>
      <c r="M48" s="16">
        <v>3</v>
      </c>
      <c r="N48" s="16">
        <v>2</v>
      </c>
      <c r="O48" s="16">
        <v>2</v>
      </c>
      <c r="P48" s="16">
        <v>2</v>
      </c>
      <c r="Q48" s="16">
        <v>2</v>
      </c>
      <c r="R48" s="16">
        <v>3</v>
      </c>
      <c r="S48" s="16">
        <v>3</v>
      </c>
      <c r="T48" s="16">
        <v>3</v>
      </c>
      <c r="U48" s="16">
        <v>3</v>
      </c>
      <c r="V48" s="16">
        <v>3</v>
      </c>
      <c r="W48" s="16">
        <v>4</v>
      </c>
      <c r="X48" s="16">
        <v>4</v>
      </c>
      <c r="Y48" s="16">
        <v>4</v>
      </c>
      <c r="Z48" s="16">
        <v>3</v>
      </c>
      <c r="AA48" s="16">
        <v>3</v>
      </c>
      <c r="AB48" s="16">
        <v>3</v>
      </c>
      <c r="AC48" s="16">
        <v>3</v>
      </c>
      <c r="AD48" s="16">
        <v>3</v>
      </c>
      <c r="AE48" s="16">
        <v>3</v>
      </c>
      <c r="AF48" s="16">
        <v>3</v>
      </c>
      <c r="AG48" s="16">
        <v>3</v>
      </c>
      <c r="AH48" s="16">
        <v>3</v>
      </c>
      <c r="AI48" s="16">
        <v>2</v>
      </c>
      <c r="AJ48" s="16">
        <v>2</v>
      </c>
      <c r="AK48" s="16">
        <v>2</v>
      </c>
      <c r="AL48" s="16">
        <v>2</v>
      </c>
      <c r="AM48" s="16">
        <v>2</v>
      </c>
      <c r="AN48" s="16">
        <v>2</v>
      </c>
      <c r="AO48" s="16">
        <v>2</v>
      </c>
      <c r="AP48" s="16">
        <v>2</v>
      </c>
      <c r="AQ48" s="16">
        <v>2</v>
      </c>
      <c r="AR48" s="17">
        <v>1</v>
      </c>
      <c r="AS48" s="17">
        <v>1</v>
      </c>
      <c r="AT48" s="17">
        <v>1</v>
      </c>
      <c r="AU48" s="17">
        <v>1</v>
      </c>
      <c r="AV48" s="17">
        <v>1</v>
      </c>
      <c r="AW48" s="17">
        <v>1</v>
      </c>
      <c r="AX48" s="17">
        <v>1</v>
      </c>
      <c r="AY48" s="17">
        <v>1</v>
      </c>
      <c r="AZ48" s="17">
        <v>1</v>
      </c>
      <c r="BA48" s="17">
        <v>1</v>
      </c>
      <c r="BB48" s="17">
        <v>1</v>
      </c>
      <c r="BC48" s="17">
        <v>1</v>
      </c>
      <c r="BD48" s="17">
        <v>1</v>
      </c>
      <c r="BE48" s="17">
        <v>1</v>
      </c>
      <c r="BF48" s="17">
        <v>1</v>
      </c>
      <c r="BG48" s="17">
        <v>1</v>
      </c>
      <c r="BH48" s="17">
        <v>1</v>
      </c>
      <c r="BI48" s="16"/>
      <c r="BJ48" s="16"/>
      <c r="BK48" s="16"/>
      <c r="BL48" s="16"/>
      <c r="BM48" s="16"/>
      <c r="BN48" s="16"/>
      <c r="BO48" s="16"/>
      <c r="BP48" s="16"/>
      <c r="BQ48" s="16"/>
      <c r="BR48" s="16"/>
      <c r="BS48" s="16"/>
      <c r="BT48" s="16"/>
      <c r="BU48" s="16"/>
      <c r="BV48" s="16"/>
      <c r="BW48" s="16"/>
      <c r="BX48" s="16"/>
      <c r="BY48" s="16"/>
      <c r="BZ48" s="16"/>
      <c r="CA48" s="16"/>
      <c r="CB48" s="16"/>
      <c r="CC48" s="16"/>
      <c r="CD48" s="16"/>
    </row>
    <row r="49" spans="1:82" ht="16.5" thickTop="1" thickBot="1" x14ac:dyDescent="0.3">
      <c r="A49" s="16" t="s">
        <v>1</v>
      </c>
      <c r="B49" s="16"/>
      <c r="C49" s="16"/>
      <c r="D49" s="16"/>
      <c r="E49" s="16"/>
      <c r="F49" s="16"/>
      <c r="G49" s="17">
        <v>1</v>
      </c>
      <c r="H49" s="17">
        <v>1</v>
      </c>
      <c r="I49" s="17">
        <v>1</v>
      </c>
      <c r="J49" s="17">
        <v>1</v>
      </c>
      <c r="K49" s="17">
        <v>1</v>
      </c>
      <c r="L49" s="17">
        <v>1</v>
      </c>
      <c r="M49" s="17">
        <v>1</v>
      </c>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row>
    <row r="50" spans="1:82" ht="16.5" thickTop="1" thickBot="1" x14ac:dyDescent="0.3">
      <c r="A50" s="16" t="s">
        <v>2</v>
      </c>
      <c r="B50" s="16"/>
      <c r="C50" s="16"/>
      <c r="D50" s="16"/>
      <c r="E50" s="16"/>
      <c r="F50" s="16"/>
      <c r="G50" s="16"/>
      <c r="H50" s="16"/>
      <c r="I50" s="16"/>
      <c r="J50" s="16"/>
      <c r="K50" s="16"/>
      <c r="L50" s="16">
        <v>2</v>
      </c>
      <c r="M50" s="16">
        <v>2</v>
      </c>
      <c r="N50" s="17">
        <v>1</v>
      </c>
      <c r="O50" s="17">
        <v>1</v>
      </c>
      <c r="P50" s="17">
        <v>1</v>
      </c>
      <c r="Q50" s="17">
        <v>1</v>
      </c>
      <c r="R50" s="16">
        <v>2</v>
      </c>
      <c r="S50" s="16">
        <v>2</v>
      </c>
      <c r="T50" s="16">
        <v>2</v>
      </c>
      <c r="U50" s="16">
        <v>2</v>
      </c>
      <c r="V50" s="16">
        <v>2</v>
      </c>
      <c r="W50" s="16">
        <v>3</v>
      </c>
      <c r="X50" s="16">
        <v>3</v>
      </c>
      <c r="Y50" s="16">
        <v>3</v>
      </c>
      <c r="Z50" s="16">
        <v>2</v>
      </c>
      <c r="AA50" s="16">
        <v>2</v>
      </c>
      <c r="AB50" s="16">
        <v>2</v>
      </c>
      <c r="AC50" s="16">
        <v>2</v>
      </c>
      <c r="AD50" s="16">
        <v>2</v>
      </c>
      <c r="AE50" s="16">
        <v>2</v>
      </c>
      <c r="AF50" s="16">
        <v>2</v>
      </c>
      <c r="AG50" s="16">
        <v>2</v>
      </c>
      <c r="AH50" s="16">
        <v>2</v>
      </c>
      <c r="AI50" s="17">
        <v>1</v>
      </c>
      <c r="AJ50" s="17">
        <v>1</v>
      </c>
      <c r="AK50" s="17">
        <v>1</v>
      </c>
      <c r="AL50" s="17">
        <v>1</v>
      </c>
      <c r="AM50" s="17">
        <v>1</v>
      </c>
      <c r="AN50" s="17">
        <v>1</v>
      </c>
      <c r="AO50" s="17">
        <v>1</v>
      </c>
      <c r="AP50" s="17">
        <v>1</v>
      </c>
      <c r="AQ50" s="17">
        <v>1</v>
      </c>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row>
    <row r="51" spans="1:82" ht="16.5" thickTop="1" thickBot="1" x14ac:dyDescent="0.3">
      <c r="A51" s="16" t="s">
        <v>3</v>
      </c>
      <c r="B51" s="16"/>
      <c r="C51" s="16"/>
      <c r="D51" s="16"/>
      <c r="E51" s="16"/>
      <c r="F51" s="16"/>
      <c r="G51" s="16"/>
      <c r="H51" s="16"/>
      <c r="I51" s="16"/>
      <c r="J51" s="16"/>
      <c r="K51" s="16"/>
      <c r="L51" s="16"/>
      <c r="M51" s="16"/>
      <c r="N51" s="16"/>
      <c r="O51" s="16"/>
      <c r="P51" s="16"/>
      <c r="Q51" s="16"/>
      <c r="R51" s="17">
        <v>1</v>
      </c>
      <c r="S51" s="17">
        <v>1</v>
      </c>
      <c r="T51" s="17">
        <v>1</v>
      </c>
      <c r="U51" s="17">
        <v>1</v>
      </c>
      <c r="V51" s="17">
        <v>1</v>
      </c>
      <c r="W51" s="17">
        <v>1</v>
      </c>
      <c r="X51" s="17">
        <v>1</v>
      </c>
      <c r="Y51" s="17">
        <v>1</v>
      </c>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row>
    <row r="52" spans="1:82" ht="16.5" thickTop="1" thickBot="1" x14ac:dyDescent="0.3">
      <c r="A52" s="16" t="s">
        <v>4</v>
      </c>
      <c r="B52" s="16"/>
      <c r="C52" s="16"/>
      <c r="D52" s="16"/>
      <c r="E52" s="16"/>
      <c r="F52" s="16"/>
      <c r="G52" s="16"/>
      <c r="H52" s="16"/>
      <c r="I52" s="16"/>
      <c r="J52" s="16"/>
      <c r="K52" s="16"/>
      <c r="L52" s="16"/>
      <c r="M52" s="16"/>
      <c r="N52" s="16"/>
      <c r="O52" s="16"/>
      <c r="P52" s="16"/>
      <c r="Q52" s="16"/>
      <c r="R52" s="16"/>
      <c r="S52" s="16"/>
      <c r="T52" s="16"/>
      <c r="U52" s="16"/>
      <c r="V52" s="16"/>
      <c r="W52" s="16">
        <v>2</v>
      </c>
      <c r="X52" s="16">
        <v>2</v>
      </c>
      <c r="Y52" s="16">
        <v>2</v>
      </c>
      <c r="Z52" s="17">
        <v>1</v>
      </c>
      <c r="AA52" s="17">
        <v>1</v>
      </c>
      <c r="AB52" s="17">
        <v>1</v>
      </c>
      <c r="AC52" s="17">
        <v>1</v>
      </c>
      <c r="AD52" s="17">
        <v>1</v>
      </c>
      <c r="AE52" s="17">
        <v>1</v>
      </c>
      <c r="AF52" s="17">
        <v>1</v>
      </c>
      <c r="AG52" s="17">
        <v>1</v>
      </c>
      <c r="AH52" s="17">
        <v>1</v>
      </c>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row>
    <row r="53" spans="1:82" ht="16.5" thickTop="1" thickBot="1" x14ac:dyDescent="0.3">
      <c r="A53" s="16" t="s">
        <v>5</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row>
    <row r="54" spans="1:82" ht="16.5" thickTop="1" thickBot="1" x14ac:dyDescent="0.3">
      <c r="A54" s="16" t="s">
        <v>6</v>
      </c>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row>
    <row r="55" spans="1:82" ht="15.75" thickTop="1" x14ac:dyDescent="0.25"/>
    <row r="59" spans="1:82" x14ac:dyDescent="0.25">
      <c r="S59" t="s">
        <v>46</v>
      </c>
      <c r="T59" t="s">
        <v>44</v>
      </c>
      <c r="U59" t="s">
        <v>45</v>
      </c>
    </row>
    <row r="60" spans="1:82" x14ac:dyDescent="0.25">
      <c r="S60">
        <v>37</v>
      </c>
      <c r="T60">
        <v>57</v>
      </c>
      <c r="U60">
        <f>T60/20</f>
        <v>2.85</v>
      </c>
    </row>
    <row r="61" spans="1:82" x14ac:dyDescent="0.25">
      <c r="S61">
        <v>0</v>
      </c>
      <c r="T61">
        <v>7</v>
      </c>
      <c r="U61">
        <f>T61/7</f>
        <v>1</v>
      </c>
    </row>
    <row r="62" spans="1:82" x14ac:dyDescent="0.25">
      <c r="S62">
        <v>19</v>
      </c>
      <c r="T62">
        <v>32</v>
      </c>
      <c r="U62">
        <f>T62/13</f>
        <v>2.4615384615384617</v>
      </c>
    </row>
    <row r="63" spans="1:82" x14ac:dyDescent="0.25">
      <c r="S63">
        <v>0</v>
      </c>
      <c r="T63">
        <v>8</v>
      </c>
      <c r="U63">
        <f>T63/8</f>
        <v>1</v>
      </c>
    </row>
    <row r="64" spans="1:82" x14ac:dyDescent="0.25">
      <c r="S64">
        <v>3</v>
      </c>
      <c r="T64">
        <v>12</v>
      </c>
      <c r="U64">
        <f>T64/9</f>
        <v>1.3333333333333333</v>
      </c>
    </row>
    <row r="65" spans="1:82" x14ac:dyDescent="0.25">
      <c r="T65">
        <f>SUM(T60:T64)/5</f>
        <v>23.2</v>
      </c>
    </row>
    <row r="76" spans="1:82" x14ac:dyDescent="0.25">
      <c r="C76" s="32" t="s">
        <v>43</v>
      </c>
      <c r="D76" s="32"/>
      <c r="E76" s="32"/>
      <c r="F76" s="32"/>
    </row>
    <row r="78" spans="1:82" ht="15.75" thickBot="1" x14ac:dyDescent="0.3"/>
    <row r="79" spans="1:82" ht="16.5" thickTop="1" thickBot="1" x14ac:dyDescent="0.3">
      <c r="A79" s="1"/>
      <c r="B79" s="16">
        <v>1</v>
      </c>
      <c r="C79" s="16">
        <v>2</v>
      </c>
      <c r="D79" s="16">
        <v>3</v>
      </c>
      <c r="E79" s="16">
        <v>4</v>
      </c>
      <c r="F79" s="16">
        <v>5</v>
      </c>
      <c r="G79" s="16">
        <v>6</v>
      </c>
      <c r="H79" s="16">
        <v>7</v>
      </c>
      <c r="I79" s="16">
        <v>8</v>
      </c>
      <c r="J79" s="16">
        <v>9</v>
      </c>
      <c r="K79" s="16">
        <v>10</v>
      </c>
      <c r="L79" s="16">
        <v>11</v>
      </c>
      <c r="M79" s="16">
        <v>12</v>
      </c>
      <c r="N79" s="16">
        <v>13</v>
      </c>
      <c r="O79" s="16">
        <v>14</v>
      </c>
      <c r="P79" s="16">
        <v>15</v>
      </c>
      <c r="Q79" s="16">
        <v>16</v>
      </c>
      <c r="R79" s="16">
        <v>17</v>
      </c>
      <c r="S79" s="16">
        <v>18</v>
      </c>
      <c r="T79" s="16">
        <v>19</v>
      </c>
      <c r="U79" s="16">
        <v>20</v>
      </c>
      <c r="V79" s="16">
        <v>21</v>
      </c>
      <c r="W79" s="16">
        <v>22</v>
      </c>
      <c r="X79" s="16">
        <v>23</v>
      </c>
      <c r="Y79" s="16">
        <v>24</v>
      </c>
      <c r="Z79" s="16">
        <v>25</v>
      </c>
      <c r="AA79" s="16">
        <v>26</v>
      </c>
      <c r="AB79" s="16">
        <v>27</v>
      </c>
      <c r="AC79" s="16">
        <v>28</v>
      </c>
      <c r="AD79" s="16">
        <v>29</v>
      </c>
      <c r="AE79" s="16">
        <v>30</v>
      </c>
      <c r="AF79" s="16">
        <v>31</v>
      </c>
      <c r="AG79" s="16">
        <v>32</v>
      </c>
      <c r="AH79" s="16">
        <v>33</v>
      </c>
      <c r="AI79" s="16">
        <v>34</v>
      </c>
      <c r="AJ79" s="16">
        <v>35</v>
      </c>
      <c r="AK79" s="16">
        <v>36</v>
      </c>
      <c r="AL79" s="16">
        <v>37</v>
      </c>
      <c r="AM79" s="16">
        <v>38</v>
      </c>
      <c r="AN79" s="16">
        <v>39</v>
      </c>
      <c r="AO79" s="16">
        <v>40</v>
      </c>
      <c r="AP79" s="16">
        <v>41</v>
      </c>
      <c r="AQ79" s="16">
        <v>42</v>
      </c>
      <c r="AR79" s="16">
        <v>43</v>
      </c>
      <c r="AS79" s="16">
        <v>44</v>
      </c>
      <c r="AT79" s="16">
        <v>45</v>
      </c>
      <c r="AU79" s="16">
        <v>46</v>
      </c>
      <c r="AV79" s="16">
        <v>47</v>
      </c>
      <c r="AW79" s="16">
        <v>48</v>
      </c>
      <c r="AX79" s="16">
        <v>49</v>
      </c>
      <c r="AY79" s="16">
        <v>50</v>
      </c>
      <c r="AZ79" s="16">
        <v>51</v>
      </c>
      <c r="BA79" s="16">
        <v>52</v>
      </c>
      <c r="BB79" s="16">
        <v>53</v>
      </c>
      <c r="BC79" s="16">
        <v>54</v>
      </c>
      <c r="BD79" s="16">
        <v>55</v>
      </c>
      <c r="BE79" s="16">
        <v>56</v>
      </c>
      <c r="BF79" s="16">
        <v>57</v>
      </c>
      <c r="BG79" s="16">
        <v>58</v>
      </c>
      <c r="BH79" s="16">
        <v>59</v>
      </c>
      <c r="BI79" s="16">
        <v>60</v>
      </c>
      <c r="BJ79" s="16">
        <v>61</v>
      </c>
      <c r="BK79" s="16">
        <v>62</v>
      </c>
      <c r="BL79" s="16">
        <v>63</v>
      </c>
      <c r="BM79" s="16">
        <v>64</v>
      </c>
      <c r="BN79" s="16">
        <v>65</v>
      </c>
      <c r="BO79" s="16">
        <v>66</v>
      </c>
      <c r="BP79" s="16">
        <v>67</v>
      </c>
      <c r="BQ79" s="16">
        <v>68</v>
      </c>
      <c r="BR79" s="16">
        <v>69</v>
      </c>
      <c r="BS79" s="16">
        <v>70</v>
      </c>
      <c r="BT79" s="16">
        <v>71</v>
      </c>
      <c r="BU79" s="16">
        <v>72</v>
      </c>
      <c r="BV79" s="16">
        <v>73</v>
      </c>
      <c r="BW79" s="16">
        <v>74</v>
      </c>
      <c r="BX79" s="16">
        <v>75</v>
      </c>
      <c r="BY79" s="16">
        <v>76</v>
      </c>
      <c r="BZ79" s="16">
        <v>77</v>
      </c>
      <c r="CA79" s="16">
        <v>78</v>
      </c>
      <c r="CB79" s="16">
        <v>79</v>
      </c>
      <c r="CC79" s="16">
        <v>80</v>
      </c>
      <c r="CD79" s="16">
        <v>81</v>
      </c>
    </row>
    <row r="80" spans="1:82" ht="16.5" thickTop="1" thickBot="1" x14ac:dyDescent="0.3">
      <c r="A80" s="16" t="s">
        <v>0</v>
      </c>
      <c r="B80" s="16"/>
      <c r="C80" s="16"/>
      <c r="D80" s="17">
        <v>1</v>
      </c>
      <c r="E80" s="17">
        <v>1</v>
      </c>
      <c r="F80" s="17">
        <v>1</v>
      </c>
      <c r="G80" s="17">
        <v>1</v>
      </c>
      <c r="H80" s="17">
        <v>1</v>
      </c>
      <c r="I80" s="17">
        <v>1</v>
      </c>
      <c r="J80" s="16">
        <v>2</v>
      </c>
      <c r="K80" s="16">
        <v>2</v>
      </c>
      <c r="L80" s="16">
        <v>2</v>
      </c>
      <c r="M80" s="16">
        <v>2</v>
      </c>
      <c r="N80" s="16">
        <v>2</v>
      </c>
      <c r="O80" s="16">
        <v>2</v>
      </c>
      <c r="P80" s="17">
        <v>1</v>
      </c>
      <c r="Q80" s="17">
        <v>1</v>
      </c>
      <c r="R80" s="17">
        <v>1</v>
      </c>
      <c r="S80" s="17">
        <v>1</v>
      </c>
      <c r="T80" s="17">
        <v>1</v>
      </c>
      <c r="U80" s="17">
        <v>1</v>
      </c>
      <c r="V80" s="16">
        <v>4</v>
      </c>
      <c r="W80" s="16">
        <v>4</v>
      </c>
      <c r="X80" s="16">
        <v>4</v>
      </c>
      <c r="Y80" s="16">
        <v>4</v>
      </c>
      <c r="Z80" s="16">
        <v>4</v>
      </c>
      <c r="AA80" s="16">
        <v>4</v>
      </c>
      <c r="AB80" s="16">
        <v>3</v>
      </c>
      <c r="AC80" s="16">
        <v>2</v>
      </c>
      <c r="AD80" s="16">
        <v>2</v>
      </c>
      <c r="AE80" s="16">
        <v>2</v>
      </c>
      <c r="AF80" s="16">
        <v>2</v>
      </c>
      <c r="AG80" s="16">
        <v>2</v>
      </c>
      <c r="AH80" s="16">
        <v>2</v>
      </c>
      <c r="AI80" s="17">
        <v>1</v>
      </c>
      <c r="AJ80" s="17">
        <v>1</v>
      </c>
      <c r="AK80" s="17">
        <v>1</v>
      </c>
      <c r="AL80" s="17">
        <v>1</v>
      </c>
      <c r="AM80" s="17">
        <v>1</v>
      </c>
      <c r="AN80" s="17">
        <v>1</v>
      </c>
      <c r="AO80" s="16">
        <v>4</v>
      </c>
      <c r="AP80" s="16">
        <v>4</v>
      </c>
      <c r="AQ80" s="16">
        <v>4</v>
      </c>
      <c r="AR80" s="16">
        <v>4</v>
      </c>
      <c r="AS80" s="16">
        <v>4</v>
      </c>
      <c r="AT80" s="16">
        <v>4</v>
      </c>
      <c r="AU80" s="16">
        <v>3</v>
      </c>
      <c r="AV80" s="16">
        <v>3</v>
      </c>
      <c r="AW80" s="16">
        <v>3</v>
      </c>
      <c r="AX80" s="16">
        <v>3</v>
      </c>
      <c r="AY80" s="16">
        <v>3</v>
      </c>
      <c r="AZ80" s="16">
        <v>3</v>
      </c>
      <c r="BA80" s="16">
        <v>2</v>
      </c>
      <c r="BB80" s="16">
        <v>2</v>
      </c>
      <c r="BC80" s="17">
        <v>1</v>
      </c>
      <c r="BD80" s="17">
        <v>1</v>
      </c>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row>
    <row r="81" spans="1:82" ht="16.5" thickTop="1" thickBot="1" x14ac:dyDescent="0.3">
      <c r="A81" s="16" t="s">
        <v>1</v>
      </c>
      <c r="B81" s="16"/>
      <c r="C81" s="16"/>
      <c r="D81" s="16"/>
      <c r="E81" s="16"/>
      <c r="F81" s="16"/>
      <c r="G81" s="16">
        <v>2</v>
      </c>
      <c r="H81" s="16">
        <v>2</v>
      </c>
      <c r="I81" s="16">
        <v>2</v>
      </c>
      <c r="J81" s="17">
        <v>1</v>
      </c>
      <c r="K81" s="17">
        <v>1</v>
      </c>
      <c r="L81" s="17">
        <v>1</v>
      </c>
      <c r="M81" s="17">
        <v>1</v>
      </c>
      <c r="N81" s="17">
        <v>1</v>
      </c>
      <c r="O81" s="17">
        <v>1</v>
      </c>
      <c r="P81" s="16">
        <v>3</v>
      </c>
      <c r="Q81" s="16">
        <v>3</v>
      </c>
      <c r="R81" s="16">
        <v>3</v>
      </c>
      <c r="S81" s="16">
        <v>3</v>
      </c>
      <c r="T81" s="16">
        <v>3</v>
      </c>
      <c r="U81" s="16">
        <v>3</v>
      </c>
      <c r="V81" s="16">
        <v>2</v>
      </c>
      <c r="W81" s="16">
        <v>2</v>
      </c>
      <c r="X81" s="16">
        <v>2</v>
      </c>
      <c r="Y81" s="16">
        <v>2</v>
      </c>
      <c r="Z81" s="16">
        <v>2</v>
      </c>
      <c r="AA81" s="16">
        <v>2</v>
      </c>
      <c r="AB81" s="17">
        <v>1</v>
      </c>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row>
    <row r="82" spans="1:82" ht="16.5" thickTop="1" thickBot="1" x14ac:dyDescent="0.3">
      <c r="A82" s="16" t="s">
        <v>2</v>
      </c>
      <c r="B82" s="16"/>
      <c r="C82" s="16"/>
      <c r="D82" s="16"/>
      <c r="E82" s="16"/>
      <c r="F82" s="16"/>
      <c r="G82" s="16"/>
      <c r="H82" s="16"/>
      <c r="I82" s="16"/>
      <c r="J82" s="16"/>
      <c r="K82" s="16"/>
      <c r="L82" s="16">
        <v>3</v>
      </c>
      <c r="M82" s="16">
        <v>3</v>
      </c>
      <c r="N82" s="16">
        <v>3</v>
      </c>
      <c r="O82" s="16">
        <v>3</v>
      </c>
      <c r="P82" s="16">
        <v>2</v>
      </c>
      <c r="Q82" s="16">
        <v>2</v>
      </c>
      <c r="R82" s="16">
        <v>2</v>
      </c>
      <c r="S82" s="16">
        <v>2</v>
      </c>
      <c r="T82" s="16">
        <v>2</v>
      </c>
      <c r="U82" s="16">
        <v>2</v>
      </c>
      <c r="V82" s="17">
        <v>1</v>
      </c>
      <c r="W82" s="17">
        <v>1</v>
      </c>
      <c r="X82" s="17">
        <v>1</v>
      </c>
      <c r="Y82" s="17">
        <v>1</v>
      </c>
      <c r="Z82" s="17">
        <v>1</v>
      </c>
      <c r="AA82" s="17">
        <v>1</v>
      </c>
      <c r="AB82" s="16">
        <v>5</v>
      </c>
      <c r="AC82" s="16">
        <v>4</v>
      </c>
      <c r="AD82" s="16">
        <v>4</v>
      </c>
      <c r="AE82" s="16">
        <v>4</v>
      </c>
      <c r="AF82" s="16">
        <v>4</v>
      </c>
      <c r="AG82" s="16">
        <v>4</v>
      </c>
      <c r="AH82" s="16">
        <v>4</v>
      </c>
      <c r="AI82" s="16">
        <v>3</v>
      </c>
      <c r="AJ82" s="16">
        <v>3</v>
      </c>
      <c r="AK82" s="16">
        <v>3</v>
      </c>
      <c r="AL82" s="16">
        <v>3</v>
      </c>
      <c r="AM82" s="16">
        <v>3</v>
      </c>
      <c r="AN82" s="16">
        <v>3</v>
      </c>
      <c r="AO82" s="16">
        <v>2</v>
      </c>
      <c r="AP82" s="16">
        <v>2</v>
      </c>
      <c r="AQ82" s="16">
        <v>2</v>
      </c>
      <c r="AR82" s="16">
        <v>2</v>
      </c>
      <c r="AS82" s="16">
        <v>2</v>
      </c>
      <c r="AT82" s="16">
        <v>2</v>
      </c>
      <c r="AU82" s="17">
        <v>1</v>
      </c>
      <c r="AV82" s="17">
        <v>1</v>
      </c>
      <c r="AW82" s="17">
        <v>1</v>
      </c>
      <c r="AX82" s="17">
        <v>1</v>
      </c>
      <c r="AY82" s="17">
        <v>1</v>
      </c>
      <c r="AZ82" s="17">
        <v>1</v>
      </c>
      <c r="BA82" s="16">
        <v>4</v>
      </c>
      <c r="BB82" s="16">
        <v>4</v>
      </c>
      <c r="BC82" s="16">
        <v>3</v>
      </c>
      <c r="BD82" s="16">
        <v>3</v>
      </c>
      <c r="BE82" s="16">
        <v>2</v>
      </c>
      <c r="BF82" s="16">
        <v>2</v>
      </c>
      <c r="BG82" s="16">
        <v>2</v>
      </c>
      <c r="BH82" s="17">
        <v>1</v>
      </c>
      <c r="BI82" s="16"/>
      <c r="BJ82" s="16"/>
      <c r="BK82" s="16"/>
      <c r="BL82" s="16"/>
      <c r="BM82" s="16"/>
      <c r="BN82" s="16"/>
      <c r="BO82" s="16"/>
      <c r="BP82" s="16"/>
      <c r="BQ82" s="16"/>
      <c r="BR82" s="16"/>
      <c r="BS82" s="16"/>
      <c r="BT82" s="16"/>
      <c r="BU82" s="16"/>
      <c r="BV82" s="16"/>
      <c r="BW82" s="16"/>
      <c r="BX82" s="16"/>
      <c r="BY82" s="16"/>
      <c r="BZ82" s="16"/>
      <c r="CA82" s="16"/>
      <c r="CB82" s="16"/>
      <c r="CC82" s="16"/>
      <c r="CD82" s="16"/>
    </row>
    <row r="83" spans="1:82" ht="16.5" thickTop="1" thickBot="1" x14ac:dyDescent="0.3">
      <c r="A83" s="16" t="s">
        <v>3</v>
      </c>
      <c r="B83" s="16"/>
      <c r="C83" s="16"/>
      <c r="D83" s="16"/>
      <c r="E83" s="16"/>
      <c r="F83" s="16"/>
      <c r="G83" s="16"/>
      <c r="H83" s="16"/>
      <c r="I83" s="16"/>
      <c r="J83" s="16"/>
      <c r="K83" s="16"/>
      <c r="L83" s="16"/>
      <c r="M83" s="16"/>
      <c r="N83" s="16"/>
      <c r="O83" s="16"/>
      <c r="P83" s="16"/>
      <c r="Q83" s="16"/>
      <c r="R83" s="16">
        <v>4</v>
      </c>
      <c r="S83" s="16">
        <v>4</v>
      </c>
      <c r="T83" s="16">
        <v>4</v>
      </c>
      <c r="U83" s="16">
        <v>4</v>
      </c>
      <c r="V83" s="16">
        <v>3</v>
      </c>
      <c r="W83" s="16">
        <v>3</v>
      </c>
      <c r="X83" s="16">
        <v>3</v>
      </c>
      <c r="Y83" s="16">
        <v>3</v>
      </c>
      <c r="Z83" s="16">
        <v>3</v>
      </c>
      <c r="AA83" s="16">
        <v>3</v>
      </c>
      <c r="AB83" s="16">
        <v>2</v>
      </c>
      <c r="AC83" s="17">
        <v>1</v>
      </c>
      <c r="AD83" s="17">
        <v>1</v>
      </c>
      <c r="AE83" s="17">
        <v>1</v>
      </c>
      <c r="AF83" s="17">
        <v>1</v>
      </c>
      <c r="AG83" s="17">
        <v>1</v>
      </c>
      <c r="AH83" s="17">
        <v>1</v>
      </c>
      <c r="AI83" s="16">
        <v>4</v>
      </c>
      <c r="AJ83" s="16">
        <v>4</v>
      </c>
      <c r="AK83" s="16">
        <v>4</v>
      </c>
      <c r="AL83" s="16">
        <v>4</v>
      </c>
      <c r="AM83" s="16">
        <v>4</v>
      </c>
      <c r="AN83" s="16">
        <v>4</v>
      </c>
      <c r="AO83" s="16">
        <v>3</v>
      </c>
      <c r="AP83" s="16">
        <v>3</v>
      </c>
      <c r="AQ83" s="16">
        <v>3</v>
      </c>
      <c r="AR83" s="16">
        <v>3</v>
      </c>
      <c r="AS83" s="16">
        <v>3</v>
      </c>
      <c r="AT83" s="16">
        <v>3</v>
      </c>
      <c r="AU83" s="16">
        <v>2</v>
      </c>
      <c r="AV83" s="16">
        <v>2</v>
      </c>
      <c r="AW83" s="16">
        <v>2</v>
      </c>
      <c r="AX83" s="16">
        <v>2</v>
      </c>
      <c r="AY83" s="16">
        <v>2</v>
      </c>
      <c r="AZ83" s="16">
        <v>2</v>
      </c>
      <c r="BA83" s="17">
        <v>1</v>
      </c>
      <c r="BB83" s="17">
        <v>1</v>
      </c>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row>
    <row r="84" spans="1:82" ht="16.5" thickTop="1" thickBot="1" x14ac:dyDescent="0.3">
      <c r="A84" s="16" t="s">
        <v>4</v>
      </c>
      <c r="B84" s="16"/>
      <c r="C84" s="16"/>
      <c r="D84" s="16"/>
      <c r="E84" s="16"/>
      <c r="F84" s="16"/>
      <c r="G84" s="16"/>
      <c r="H84" s="16"/>
      <c r="I84" s="16"/>
      <c r="J84" s="16"/>
      <c r="K84" s="16"/>
      <c r="L84" s="16"/>
      <c r="M84" s="16"/>
      <c r="N84" s="16"/>
      <c r="O84" s="16"/>
      <c r="P84" s="16"/>
      <c r="Q84" s="16"/>
      <c r="R84" s="16"/>
      <c r="S84" s="16"/>
      <c r="T84" s="16"/>
      <c r="U84" s="16"/>
      <c r="V84" s="16"/>
      <c r="W84" s="16">
        <v>5</v>
      </c>
      <c r="X84" s="16">
        <v>5</v>
      </c>
      <c r="Y84" s="16">
        <v>5</v>
      </c>
      <c r="Z84" s="16">
        <v>5</v>
      </c>
      <c r="AA84" s="16">
        <v>5</v>
      </c>
      <c r="AB84" s="16">
        <v>4</v>
      </c>
      <c r="AC84" s="16">
        <v>3</v>
      </c>
      <c r="AD84" s="16">
        <v>3</v>
      </c>
      <c r="AE84" s="16">
        <v>3</v>
      </c>
      <c r="AF84" s="16">
        <v>3</v>
      </c>
      <c r="AG84" s="16">
        <v>3</v>
      </c>
      <c r="AH84" s="16">
        <v>3</v>
      </c>
      <c r="AI84" s="16">
        <v>2</v>
      </c>
      <c r="AJ84" s="16">
        <v>2</v>
      </c>
      <c r="AK84" s="16">
        <v>2</v>
      </c>
      <c r="AL84" s="16">
        <v>2</v>
      </c>
      <c r="AM84" s="16">
        <v>2</v>
      </c>
      <c r="AN84" s="16">
        <v>2</v>
      </c>
      <c r="AO84" s="17">
        <v>1</v>
      </c>
      <c r="AP84" s="17">
        <v>1</v>
      </c>
      <c r="AQ84" s="17">
        <v>1</v>
      </c>
      <c r="AR84" s="17">
        <v>1</v>
      </c>
      <c r="AS84" s="17">
        <v>1</v>
      </c>
      <c r="AT84" s="17">
        <v>1</v>
      </c>
      <c r="AU84" s="16">
        <v>4</v>
      </c>
      <c r="AV84" s="16">
        <v>4</v>
      </c>
      <c r="AW84" s="16">
        <v>4</v>
      </c>
      <c r="AX84" s="16">
        <v>4</v>
      </c>
      <c r="AY84" s="16">
        <v>4</v>
      </c>
      <c r="AZ84" s="16">
        <v>4</v>
      </c>
      <c r="BA84" s="16">
        <v>3</v>
      </c>
      <c r="BB84" s="16">
        <v>3</v>
      </c>
      <c r="BC84" s="16">
        <v>2</v>
      </c>
      <c r="BD84" s="16">
        <v>2</v>
      </c>
      <c r="BE84" s="17">
        <v>1</v>
      </c>
      <c r="BF84" s="17">
        <v>1</v>
      </c>
      <c r="BG84" s="17">
        <v>1</v>
      </c>
      <c r="BH84" s="16"/>
      <c r="BI84" s="16"/>
      <c r="BJ84" s="16"/>
      <c r="BK84" s="16"/>
      <c r="BL84" s="16"/>
      <c r="BM84" s="16"/>
      <c r="BN84" s="16"/>
      <c r="BO84" s="16"/>
      <c r="BP84" s="16"/>
      <c r="BQ84" s="16"/>
      <c r="BR84" s="16"/>
      <c r="BS84" s="16"/>
      <c r="BT84" s="16"/>
      <c r="BU84" s="16"/>
      <c r="BV84" s="16"/>
      <c r="BW84" s="16"/>
      <c r="BX84" s="16"/>
      <c r="BY84" s="16"/>
      <c r="BZ84" s="16"/>
      <c r="CA84" s="16"/>
      <c r="CB84" s="16"/>
      <c r="CC84" s="16"/>
      <c r="CD84" s="16"/>
    </row>
    <row r="85" spans="1:82" ht="16.5" thickTop="1" thickBot="1" x14ac:dyDescent="0.3">
      <c r="A85" s="16" t="s">
        <v>5</v>
      </c>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row>
    <row r="86" spans="1:82" ht="16.5" thickTop="1" thickBot="1" x14ac:dyDescent="0.3">
      <c r="A86" s="16" t="s">
        <v>6</v>
      </c>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row>
    <row r="87" spans="1:82" ht="15.75" thickTop="1" x14ac:dyDescent="0.25"/>
    <row r="91" spans="1:82" x14ac:dyDescent="0.25">
      <c r="S91" t="s">
        <v>46</v>
      </c>
      <c r="T91" t="s">
        <v>44</v>
      </c>
      <c r="U91" t="s">
        <v>45</v>
      </c>
    </row>
    <row r="92" spans="1:82" x14ac:dyDescent="0.25">
      <c r="S92">
        <v>33</v>
      </c>
      <c r="T92">
        <v>53</v>
      </c>
      <c r="U92">
        <f>T92/20</f>
        <v>2.65</v>
      </c>
    </row>
    <row r="93" spans="1:82" x14ac:dyDescent="0.25">
      <c r="S93">
        <v>15</v>
      </c>
      <c r="T93">
        <v>22</v>
      </c>
      <c r="U93">
        <f>T93/7</f>
        <v>3.1428571428571428</v>
      </c>
    </row>
    <row r="94" spans="1:82" x14ac:dyDescent="0.25">
      <c r="S94">
        <v>36</v>
      </c>
      <c r="T94">
        <v>49</v>
      </c>
      <c r="U94">
        <f>T94/13</f>
        <v>3.7692307692307692</v>
      </c>
    </row>
    <row r="95" spans="1:82" x14ac:dyDescent="0.25">
      <c r="S95">
        <v>29</v>
      </c>
      <c r="T95">
        <v>37</v>
      </c>
      <c r="U95">
        <f>T95/8</f>
        <v>4.625</v>
      </c>
    </row>
    <row r="96" spans="1:82" x14ac:dyDescent="0.25">
      <c r="S96">
        <v>28</v>
      </c>
      <c r="T96">
        <v>37</v>
      </c>
      <c r="U96">
        <f>T96/9</f>
        <v>4.1111111111111107</v>
      </c>
    </row>
    <row r="97" spans="20:20" x14ac:dyDescent="0.25">
      <c r="T97">
        <f>SUM(T92:T96)/5</f>
        <v>39.6</v>
      </c>
    </row>
  </sheetData>
  <mergeCells count="6">
    <mergeCell ref="C76:F76"/>
    <mergeCell ref="B1:E1"/>
    <mergeCell ref="B2:T4"/>
    <mergeCell ref="B6:E6"/>
    <mergeCell ref="B37:E37"/>
    <mergeCell ref="B44:F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009B-A178-4DB7-8E9B-758451299E72}">
  <dimension ref="A1:EP176"/>
  <sheetViews>
    <sheetView topLeftCell="A148" zoomScale="115" zoomScaleNormal="115" workbookViewId="0">
      <pane xSplit="1" topLeftCell="B1" activePane="topRight" state="frozen"/>
      <selection pane="topRight" activeCell="V144" sqref="V144"/>
    </sheetView>
  </sheetViews>
  <sheetFormatPr defaultRowHeight="15" x14ac:dyDescent="0.25"/>
  <sheetData>
    <row r="1" spans="1:82" x14ac:dyDescent="0.25">
      <c r="B1" s="32" t="s">
        <v>13</v>
      </c>
      <c r="C1" s="32"/>
      <c r="D1" s="32"/>
      <c r="E1" s="32"/>
    </row>
    <row r="2" spans="1:82" ht="10.5" customHeight="1" x14ac:dyDescent="0.25">
      <c r="B2" s="33" t="s">
        <v>14</v>
      </c>
      <c r="C2" s="33"/>
      <c r="D2" s="33"/>
      <c r="E2" s="33"/>
      <c r="F2" s="33"/>
      <c r="G2" s="33"/>
      <c r="H2" s="33"/>
      <c r="I2" s="33"/>
      <c r="J2" s="33"/>
      <c r="K2" s="33"/>
      <c r="L2" s="33"/>
      <c r="M2" s="33"/>
      <c r="N2" s="33"/>
      <c r="O2" s="33"/>
      <c r="P2" s="33"/>
      <c r="Q2" s="33"/>
      <c r="R2" s="33"/>
      <c r="S2" s="33"/>
      <c r="T2" s="33"/>
    </row>
    <row r="3" spans="1:82" ht="40.5" customHeight="1" x14ac:dyDescent="0.25">
      <c r="B3" s="33"/>
      <c r="C3" s="33"/>
      <c r="D3" s="33"/>
      <c r="E3" s="33"/>
      <c r="F3" s="33"/>
      <c r="G3" s="33"/>
      <c r="H3" s="33"/>
      <c r="I3" s="33"/>
      <c r="J3" s="33"/>
      <c r="K3" s="33"/>
      <c r="L3" s="33"/>
      <c r="M3" s="33"/>
      <c r="N3" s="33"/>
      <c r="O3" s="33"/>
      <c r="P3" s="33"/>
      <c r="Q3" s="33"/>
      <c r="R3" s="33"/>
      <c r="S3" s="33"/>
      <c r="T3" s="33"/>
    </row>
    <row r="4" spans="1:82" ht="132" customHeight="1" x14ac:dyDescent="0.25">
      <c r="B4" s="33"/>
      <c r="C4" s="33"/>
      <c r="D4" s="33"/>
      <c r="E4" s="33"/>
      <c r="F4" s="33"/>
      <c r="G4" s="33"/>
      <c r="H4" s="33"/>
      <c r="I4" s="33"/>
      <c r="J4" s="33"/>
      <c r="K4" s="33"/>
      <c r="L4" s="33"/>
      <c r="M4" s="33"/>
      <c r="N4" s="33"/>
      <c r="O4" s="33"/>
      <c r="P4" s="33"/>
      <c r="Q4" s="33"/>
      <c r="R4" s="33"/>
      <c r="S4" s="33"/>
      <c r="T4" s="33"/>
    </row>
    <row r="6" spans="1:82" ht="15.75" thickBot="1" x14ac:dyDescent="0.3">
      <c r="B6" s="35" t="s">
        <v>16</v>
      </c>
      <c r="C6" s="35"/>
      <c r="D6" s="35"/>
      <c r="E6" s="35"/>
    </row>
    <row r="7" spans="1:82" s="1" customFormat="1" ht="16.5" thickTop="1" thickBot="1" x14ac:dyDescent="0.3">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16">
        <v>26</v>
      </c>
      <c r="AB7" s="16">
        <v>27</v>
      </c>
      <c r="AC7" s="16">
        <v>28</v>
      </c>
      <c r="AD7" s="16">
        <v>29</v>
      </c>
      <c r="AE7" s="16">
        <v>30</v>
      </c>
      <c r="AF7" s="16">
        <v>31</v>
      </c>
      <c r="AG7" s="16">
        <v>32</v>
      </c>
      <c r="AH7" s="16">
        <v>33</v>
      </c>
      <c r="AI7" s="16">
        <v>34</v>
      </c>
      <c r="AJ7" s="16">
        <v>35</v>
      </c>
      <c r="AK7" s="16">
        <v>36</v>
      </c>
      <c r="AL7" s="16">
        <v>37</v>
      </c>
      <c r="AM7" s="16">
        <v>38</v>
      </c>
      <c r="AN7" s="16">
        <v>39</v>
      </c>
      <c r="AO7" s="16">
        <v>40</v>
      </c>
      <c r="AP7" s="16">
        <v>41</v>
      </c>
      <c r="AQ7" s="16">
        <v>42</v>
      </c>
      <c r="AR7" s="16">
        <v>43</v>
      </c>
      <c r="AS7" s="16">
        <v>44</v>
      </c>
      <c r="AT7" s="16">
        <v>45</v>
      </c>
      <c r="AU7" s="16">
        <v>46</v>
      </c>
      <c r="AV7" s="16">
        <v>47</v>
      </c>
      <c r="AW7" s="16">
        <v>48</v>
      </c>
      <c r="AX7" s="16">
        <v>49</v>
      </c>
      <c r="AY7" s="16">
        <v>50</v>
      </c>
      <c r="AZ7" s="16">
        <v>51</v>
      </c>
      <c r="BA7" s="16">
        <v>52</v>
      </c>
      <c r="BB7" s="16">
        <v>53</v>
      </c>
      <c r="BC7" s="16">
        <v>54</v>
      </c>
      <c r="BD7" s="16">
        <v>55</v>
      </c>
      <c r="BE7" s="16">
        <v>56</v>
      </c>
      <c r="BF7" s="16">
        <v>57</v>
      </c>
      <c r="BG7" s="16">
        <v>58</v>
      </c>
      <c r="BH7" s="16">
        <v>59</v>
      </c>
      <c r="BI7" s="16">
        <v>60</v>
      </c>
      <c r="BJ7" s="16">
        <v>61</v>
      </c>
      <c r="BK7" s="16">
        <v>62</v>
      </c>
      <c r="BL7" s="16">
        <v>63</v>
      </c>
      <c r="BM7" s="16">
        <v>64</v>
      </c>
      <c r="BN7" s="16">
        <v>65</v>
      </c>
      <c r="BO7" s="16">
        <v>66</v>
      </c>
      <c r="BP7" s="16">
        <v>67</v>
      </c>
      <c r="BQ7" s="16">
        <v>68</v>
      </c>
      <c r="BR7" s="16">
        <v>69</v>
      </c>
      <c r="BS7" s="16">
        <v>70</v>
      </c>
      <c r="BT7" s="16">
        <v>71</v>
      </c>
      <c r="BU7" s="16">
        <v>72</v>
      </c>
      <c r="BV7" s="16">
        <v>73</v>
      </c>
      <c r="BW7" s="16">
        <v>74</v>
      </c>
      <c r="BX7" s="16">
        <v>75</v>
      </c>
      <c r="BY7" s="16">
        <v>76</v>
      </c>
      <c r="BZ7" s="16">
        <v>77</v>
      </c>
      <c r="CA7" s="16">
        <v>78</v>
      </c>
      <c r="CB7" s="16">
        <v>79</v>
      </c>
      <c r="CC7" s="16">
        <v>80</v>
      </c>
      <c r="CD7" s="16">
        <v>81</v>
      </c>
    </row>
    <row r="8" spans="1:82" ht="16.5" thickTop="1" thickBot="1" x14ac:dyDescent="0.3">
      <c r="A8" s="16" t="s">
        <v>0</v>
      </c>
      <c r="B8" s="16"/>
      <c r="C8" s="16"/>
      <c r="D8" s="17">
        <v>1</v>
      </c>
      <c r="E8" s="17">
        <v>1</v>
      </c>
      <c r="F8" s="17">
        <v>1</v>
      </c>
      <c r="G8" s="16" t="s">
        <v>9</v>
      </c>
      <c r="H8" s="16">
        <v>2</v>
      </c>
      <c r="I8" s="16">
        <v>2</v>
      </c>
      <c r="J8" s="16">
        <v>2</v>
      </c>
      <c r="K8" s="16" t="s">
        <v>9</v>
      </c>
      <c r="L8" s="17">
        <v>1</v>
      </c>
      <c r="M8" s="17">
        <v>1</v>
      </c>
      <c r="N8" s="17">
        <v>1</v>
      </c>
      <c r="O8" s="16" t="s">
        <v>9</v>
      </c>
      <c r="P8" s="16">
        <v>4</v>
      </c>
      <c r="Q8" s="16">
        <v>4</v>
      </c>
      <c r="R8" s="16">
        <v>4</v>
      </c>
      <c r="S8" s="16" t="s">
        <v>9</v>
      </c>
      <c r="T8" s="16">
        <v>3</v>
      </c>
      <c r="U8" s="16" t="s">
        <v>9</v>
      </c>
      <c r="V8" s="16">
        <v>2</v>
      </c>
      <c r="W8" s="16">
        <v>2</v>
      </c>
      <c r="X8" s="16">
        <v>2</v>
      </c>
      <c r="Y8" s="16" t="s">
        <v>9</v>
      </c>
      <c r="Z8" s="17">
        <v>1</v>
      </c>
      <c r="AA8" s="17">
        <v>1</v>
      </c>
      <c r="AB8" s="17">
        <v>1</v>
      </c>
      <c r="AC8" s="16" t="s">
        <v>9</v>
      </c>
      <c r="AD8" s="16">
        <v>4</v>
      </c>
      <c r="AE8" s="16">
        <v>4</v>
      </c>
      <c r="AF8" s="16">
        <v>4</v>
      </c>
      <c r="AG8" s="16" t="s">
        <v>9</v>
      </c>
      <c r="AH8" s="16">
        <v>3</v>
      </c>
      <c r="AI8" s="16">
        <v>3</v>
      </c>
      <c r="AJ8" s="16">
        <v>3</v>
      </c>
      <c r="AK8" s="16" t="s">
        <v>9</v>
      </c>
      <c r="AL8" s="16">
        <v>2</v>
      </c>
      <c r="AM8" s="16">
        <v>2</v>
      </c>
      <c r="AN8" s="16">
        <v>2</v>
      </c>
      <c r="AO8" s="16" t="s">
        <v>9</v>
      </c>
      <c r="AP8" s="17">
        <v>1</v>
      </c>
      <c r="AQ8" s="16" t="s">
        <v>9</v>
      </c>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row>
    <row r="9" spans="1:82" ht="16.5" thickTop="1" thickBot="1" x14ac:dyDescent="0.3">
      <c r="A9" s="16" t="s">
        <v>1</v>
      </c>
      <c r="B9" s="16"/>
      <c r="C9" s="16"/>
      <c r="D9" s="16"/>
      <c r="E9" s="16">
        <v>2</v>
      </c>
      <c r="F9" s="16">
        <v>2</v>
      </c>
      <c r="G9" s="16" t="s">
        <v>9</v>
      </c>
      <c r="H9" s="17">
        <v>1</v>
      </c>
      <c r="I9" s="17">
        <v>1</v>
      </c>
      <c r="J9" s="17">
        <v>1</v>
      </c>
      <c r="K9" s="16" t="s">
        <v>9</v>
      </c>
      <c r="L9" s="16">
        <v>3</v>
      </c>
      <c r="M9" s="16">
        <v>3</v>
      </c>
      <c r="N9" s="16">
        <v>3</v>
      </c>
      <c r="O9" s="16" t="s">
        <v>9</v>
      </c>
      <c r="P9" s="16">
        <v>2</v>
      </c>
      <c r="Q9" s="16">
        <v>2</v>
      </c>
      <c r="R9" s="16">
        <v>2</v>
      </c>
      <c r="S9" s="16" t="s">
        <v>9</v>
      </c>
      <c r="T9" s="17">
        <v>1</v>
      </c>
      <c r="U9" s="16" t="s">
        <v>17</v>
      </c>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row>
    <row r="10" spans="1:82" ht="16.5" thickTop="1" thickBot="1" x14ac:dyDescent="0.3">
      <c r="A10" s="16" t="s">
        <v>2</v>
      </c>
      <c r="B10" s="16"/>
      <c r="C10" s="16"/>
      <c r="D10" s="16"/>
      <c r="E10" s="16"/>
      <c r="F10" s="16"/>
      <c r="G10" s="16"/>
      <c r="H10" s="16"/>
      <c r="I10" s="16"/>
      <c r="J10" s="16"/>
      <c r="K10" s="16" t="s">
        <v>9</v>
      </c>
      <c r="L10" s="16">
        <v>2</v>
      </c>
      <c r="M10" s="16">
        <v>2</v>
      </c>
      <c r="N10" s="16">
        <v>2</v>
      </c>
      <c r="O10" s="16" t="s">
        <v>9</v>
      </c>
      <c r="P10" s="17">
        <v>1</v>
      </c>
      <c r="Q10" s="17">
        <v>1</v>
      </c>
      <c r="R10" s="17">
        <v>1</v>
      </c>
      <c r="S10" s="16" t="s">
        <v>9</v>
      </c>
      <c r="T10" s="16">
        <v>5</v>
      </c>
      <c r="U10" s="16" t="s">
        <v>9</v>
      </c>
      <c r="V10" s="16">
        <v>4</v>
      </c>
      <c r="W10" s="16">
        <v>4</v>
      </c>
      <c r="X10" s="16">
        <v>4</v>
      </c>
      <c r="Y10" s="16" t="s">
        <v>9</v>
      </c>
      <c r="Z10" s="16">
        <v>3</v>
      </c>
      <c r="AA10" s="16">
        <v>3</v>
      </c>
      <c r="AB10" s="16">
        <v>3</v>
      </c>
      <c r="AC10" s="16" t="s">
        <v>9</v>
      </c>
      <c r="AD10" s="16">
        <v>2</v>
      </c>
      <c r="AE10" s="16">
        <v>2</v>
      </c>
      <c r="AF10" s="16">
        <v>2</v>
      </c>
      <c r="AG10" s="16" t="s">
        <v>9</v>
      </c>
      <c r="AH10" s="17">
        <v>1</v>
      </c>
      <c r="AI10" s="17">
        <v>1</v>
      </c>
      <c r="AJ10" s="17">
        <v>1</v>
      </c>
      <c r="AK10" s="16" t="s">
        <v>9</v>
      </c>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row>
    <row r="11" spans="1:82" ht="16.5" thickTop="1" thickBot="1" x14ac:dyDescent="0.3">
      <c r="A11" s="16" t="s">
        <v>3</v>
      </c>
      <c r="B11" s="16"/>
      <c r="C11" s="16"/>
      <c r="D11" s="16"/>
      <c r="E11" s="16"/>
      <c r="F11" s="16"/>
      <c r="G11" s="16"/>
      <c r="H11" s="16"/>
      <c r="I11" s="16"/>
      <c r="J11" s="16"/>
      <c r="K11" s="16"/>
      <c r="L11" s="16"/>
      <c r="M11" s="16"/>
      <c r="N11" s="16"/>
      <c r="O11" s="16" t="s">
        <v>9</v>
      </c>
      <c r="P11" s="16">
        <v>3</v>
      </c>
      <c r="Q11" s="16">
        <v>3</v>
      </c>
      <c r="R11" s="16">
        <v>3</v>
      </c>
      <c r="S11" s="16" t="s">
        <v>9</v>
      </c>
      <c r="T11" s="16">
        <v>2</v>
      </c>
      <c r="U11" s="16" t="s">
        <v>9</v>
      </c>
      <c r="V11" s="17">
        <v>1</v>
      </c>
      <c r="W11" s="17">
        <v>1</v>
      </c>
      <c r="X11" s="17">
        <v>1</v>
      </c>
      <c r="Y11" s="16" t="s">
        <v>9</v>
      </c>
      <c r="Z11" s="16">
        <v>4</v>
      </c>
      <c r="AA11" s="16">
        <v>4</v>
      </c>
      <c r="AB11" s="16">
        <v>4</v>
      </c>
      <c r="AC11" s="16" t="s">
        <v>9</v>
      </c>
      <c r="AD11" s="16">
        <v>3</v>
      </c>
      <c r="AE11" s="16">
        <v>3</v>
      </c>
      <c r="AF11" s="16">
        <v>3</v>
      </c>
      <c r="AG11" s="16" t="s">
        <v>9</v>
      </c>
      <c r="AH11" s="16">
        <v>2</v>
      </c>
      <c r="AI11" s="16">
        <v>2</v>
      </c>
      <c r="AJ11" s="16">
        <v>2</v>
      </c>
      <c r="AK11" s="16" t="s">
        <v>9</v>
      </c>
      <c r="AL11" s="17">
        <v>1</v>
      </c>
      <c r="AM11" s="17">
        <v>1</v>
      </c>
      <c r="AN11" s="17">
        <v>1</v>
      </c>
      <c r="AO11" s="16" t="s">
        <v>9</v>
      </c>
      <c r="AP11" s="16">
        <v>3</v>
      </c>
      <c r="AQ11" s="16" t="s">
        <v>9</v>
      </c>
      <c r="AR11" s="16">
        <v>2</v>
      </c>
      <c r="AS11" s="16">
        <v>2</v>
      </c>
      <c r="AT11" s="16">
        <v>2</v>
      </c>
      <c r="AU11" s="16" t="s">
        <v>9</v>
      </c>
      <c r="AV11" s="17">
        <v>1</v>
      </c>
      <c r="AW11" s="17">
        <v>1</v>
      </c>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row>
    <row r="12" spans="1:82" ht="16.5" thickTop="1" thickBot="1" x14ac:dyDescent="0.3">
      <c r="A12" s="16" t="s">
        <v>4</v>
      </c>
      <c r="B12" s="16"/>
      <c r="C12" s="16"/>
      <c r="D12" s="16"/>
      <c r="E12" s="16"/>
      <c r="F12" s="16"/>
      <c r="G12" s="16"/>
      <c r="H12" s="16"/>
      <c r="I12" s="16"/>
      <c r="J12" s="16"/>
      <c r="K12" s="16"/>
      <c r="L12" s="16"/>
      <c r="M12" s="16"/>
      <c r="N12" s="16"/>
      <c r="O12" s="16"/>
      <c r="P12" s="16"/>
      <c r="Q12" s="16"/>
      <c r="R12" s="16"/>
      <c r="S12" s="16" t="s">
        <v>9</v>
      </c>
      <c r="T12" s="16">
        <v>4</v>
      </c>
      <c r="U12" s="16" t="s">
        <v>9</v>
      </c>
      <c r="V12" s="16">
        <v>3</v>
      </c>
      <c r="W12" s="16">
        <v>3</v>
      </c>
      <c r="X12" s="16">
        <v>3</v>
      </c>
      <c r="Y12" s="16" t="s">
        <v>9</v>
      </c>
      <c r="Z12" s="16">
        <v>2</v>
      </c>
      <c r="AA12" s="16">
        <v>2</v>
      </c>
      <c r="AB12" s="16">
        <v>2</v>
      </c>
      <c r="AC12" s="16" t="s">
        <v>9</v>
      </c>
      <c r="AD12" s="17">
        <v>1</v>
      </c>
      <c r="AE12" s="17">
        <v>1</v>
      </c>
      <c r="AF12" s="17">
        <v>1</v>
      </c>
      <c r="AG12" s="16" t="s">
        <v>9</v>
      </c>
      <c r="AH12" s="16">
        <v>4</v>
      </c>
      <c r="AI12" s="16">
        <v>4</v>
      </c>
      <c r="AJ12" s="16">
        <v>4</v>
      </c>
      <c r="AK12" s="16" t="s">
        <v>9</v>
      </c>
      <c r="AL12" s="16">
        <v>3</v>
      </c>
      <c r="AM12" s="16">
        <v>3</v>
      </c>
      <c r="AN12" s="16">
        <v>3</v>
      </c>
      <c r="AO12" s="16" t="s">
        <v>9</v>
      </c>
      <c r="AP12" s="16">
        <v>2</v>
      </c>
      <c r="AQ12" s="16" t="s">
        <v>9</v>
      </c>
      <c r="AR12" s="17">
        <v>1</v>
      </c>
      <c r="AS12" s="17">
        <v>1</v>
      </c>
      <c r="AT12" s="17">
        <v>1</v>
      </c>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row>
    <row r="13" spans="1:82" ht="16.5" thickTop="1" thickBot="1" x14ac:dyDescent="0.3">
      <c r="A13" s="16" t="s">
        <v>5</v>
      </c>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row>
    <row r="14" spans="1:82" ht="16.5" thickTop="1" thickBot="1" x14ac:dyDescent="0.3">
      <c r="A14" s="16" t="s">
        <v>6</v>
      </c>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row>
    <row r="15" spans="1:82" ht="15.75" thickTop="1" x14ac:dyDescent="0.25"/>
    <row r="42" spans="1:82" x14ac:dyDescent="0.25">
      <c r="B42" s="30" t="s">
        <v>18</v>
      </c>
      <c r="C42" s="30"/>
      <c r="D42" s="30"/>
      <c r="E42" s="30"/>
    </row>
    <row r="43" spans="1:82" ht="15.75" thickBot="1" x14ac:dyDescent="0.3"/>
    <row r="44" spans="1:82" ht="16.5" thickTop="1" thickBot="1" x14ac:dyDescent="0.3">
      <c r="A44" s="1"/>
      <c r="B44" s="16">
        <v>1</v>
      </c>
      <c r="C44" s="16">
        <v>2</v>
      </c>
      <c r="D44" s="16">
        <v>3</v>
      </c>
      <c r="E44" s="16">
        <v>4</v>
      </c>
      <c r="F44" s="16">
        <v>5</v>
      </c>
      <c r="G44" s="16">
        <v>6</v>
      </c>
      <c r="H44" s="16">
        <v>7</v>
      </c>
      <c r="I44" s="16">
        <v>8</v>
      </c>
      <c r="J44" s="16">
        <v>9</v>
      </c>
      <c r="K44" s="16">
        <v>10</v>
      </c>
      <c r="L44" s="16">
        <v>11</v>
      </c>
      <c r="M44" s="16">
        <v>12</v>
      </c>
      <c r="N44" s="16">
        <v>13</v>
      </c>
      <c r="O44" s="16">
        <v>14</v>
      </c>
      <c r="P44" s="16">
        <v>15</v>
      </c>
      <c r="Q44" s="16">
        <v>16</v>
      </c>
      <c r="R44" s="16">
        <v>17</v>
      </c>
      <c r="S44" s="16">
        <v>18</v>
      </c>
      <c r="T44" s="16">
        <v>19</v>
      </c>
      <c r="U44" s="16">
        <v>20</v>
      </c>
      <c r="V44" s="16">
        <v>21</v>
      </c>
      <c r="W44" s="16">
        <v>22</v>
      </c>
      <c r="X44" s="16">
        <v>23</v>
      </c>
      <c r="Y44" s="16">
        <v>24</v>
      </c>
      <c r="Z44" s="16">
        <v>25</v>
      </c>
      <c r="AA44" s="16">
        <v>26</v>
      </c>
      <c r="AB44" s="16">
        <v>27</v>
      </c>
      <c r="AC44" s="16">
        <v>28</v>
      </c>
      <c r="AD44" s="16">
        <v>29</v>
      </c>
      <c r="AE44" s="16">
        <v>30</v>
      </c>
      <c r="AF44" s="16">
        <v>31</v>
      </c>
      <c r="AG44" s="16">
        <v>32</v>
      </c>
      <c r="AH44" s="16">
        <v>33</v>
      </c>
      <c r="AI44" s="16">
        <v>34</v>
      </c>
      <c r="AJ44" s="16">
        <v>35</v>
      </c>
      <c r="AK44" s="16">
        <v>36</v>
      </c>
      <c r="AL44" s="16">
        <v>37</v>
      </c>
      <c r="AM44" s="16">
        <v>38</v>
      </c>
      <c r="AN44" s="16">
        <v>39</v>
      </c>
      <c r="AO44" s="16">
        <v>40</v>
      </c>
      <c r="AP44" s="16">
        <v>41</v>
      </c>
      <c r="AQ44" s="16">
        <v>42</v>
      </c>
      <c r="AR44" s="16">
        <v>43</v>
      </c>
      <c r="AS44" s="16">
        <v>44</v>
      </c>
      <c r="AT44" s="16">
        <v>45</v>
      </c>
      <c r="AU44" s="16">
        <v>46</v>
      </c>
      <c r="AV44" s="16">
        <v>47</v>
      </c>
      <c r="AW44" s="16">
        <v>48</v>
      </c>
      <c r="AX44" s="16">
        <v>49</v>
      </c>
      <c r="AY44" s="16">
        <v>50</v>
      </c>
      <c r="AZ44" s="16">
        <v>51</v>
      </c>
      <c r="BA44" s="16">
        <v>52</v>
      </c>
      <c r="BB44" s="16">
        <v>53</v>
      </c>
      <c r="BC44" s="16">
        <v>54</v>
      </c>
      <c r="BD44" s="16">
        <v>55</v>
      </c>
      <c r="BE44" s="16">
        <v>56</v>
      </c>
      <c r="BF44" s="16">
        <v>57</v>
      </c>
      <c r="BG44" s="16">
        <v>58</v>
      </c>
      <c r="BH44" s="16">
        <v>59</v>
      </c>
      <c r="BI44" s="16">
        <v>60</v>
      </c>
      <c r="BJ44" s="16">
        <v>61</v>
      </c>
      <c r="BK44" s="16">
        <v>62</v>
      </c>
      <c r="BL44" s="16">
        <v>63</v>
      </c>
      <c r="BM44" s="16">
        <v>64</v>
      </c>
      <c r="BN44" s="16">
        <v>65</v>
      </c>
      <c r="BO44" s="16">
        <v>66</v>
      </c>
      <c r="BP44" s="16">
        <v>67</v>
      </c>
      <c r="BQ44" s="16">
        <v>68</v>
      </c>
      <c r="BR44" s="16">
        <v>69</v>
      </c>
      <c r="BS44" s="16">
        <v>70</v>
      </c>
      <c r="BT44" s="16">
        <v>71</v>
      </c>
      <c r="BU44" s="16">
        <v>72</v>
      </c>
      <c r="BV44" s="16">
        <v>73</v>
      </c>
      <c r="BW44" s="16">
        <v>74</v>
      </c>
      <c r="BX44" s="16">
        <v>75</v>
      </c>
      <c r="BY44" s="16">
        <v>76</v>
      </c>
      <c r="BZ44" s="16">
        <v>77</v>
      </c>
      <c r="CA44" s="16">
        <v>78</v>
      </c>
      <c r="CB44" s="16">
        <v>79</v>
      </c>
      <c r="CC44" s="16">
        <v>80</v>
      </c>
      <c r="CD44" s="16">
        <v>81</v>
      </c>
    </row>
    <row r="45" spans="1:82" ht="16.5" thickTop="1" thickBot="1" x14ac:dyDescent="0.3">
      <c r="A45" s="16" t="s">
        <v>0</v>
      </c>
      <c r="B45" s="16"/>
      <c r="C45" s="16"/>
      <c r="D45" s="16"/>
      <c r="E45" s="16"/>
      <c r="F45" s="20" t="s">
        <v>27</v>
      </c>
      <c r="G45" s="16">
        <v>2</v>
      </c>
      <c r="H45" s="16">
        <v>2</v>
      </c>
      <c r="I45" s="16" t="s">
        <v>27</v>
      </c>
      <c r="J45" s="16">
        <v>2</v>
      </c>
      <c r="K45" s="16" t="s">
        <v>27</v>
      </c>
      <c r="L45" s="17">
        <v>1</v>
      </c>
      <c r="M45" s="17">
        <v>1</v>
      </c>
      <c r="N45" s="16" t="s">
        <v>27</v>
      </c>
      <c r="O45" s="17">
        <v>1</v>
      </c>
      <c r="P45" s="17">
        <v>1</v>
      </c>
      <c r="Q45" s="16" t="s">
        <v>27</v>
      </c>
      <c r="R45" s="17">
        <v>1</v>
      </c>
      <c r="S45" s="17">
        <v>1</v>
      </c>
      <c r="T45" s="16" t="s">
        <v>27</v>
      </c>
      <c r="U45" s="17">
        <v>1</v>
      </c>
      <c r="V45" s="17">
        <v>1</v>
      </c>
      <c r="W45" s="16" t="s">
        <v>27</v>
      </c>
      <c r="X45" s="17">
        <v>1</v>
      </c>
      <c r="Y45" s="17">
        <v>1</v>
      </c>
      <c r="Z45" s="16" t="s">
        <v>27</v>
      </c>
      <c r="AA45" s="17">
        <v>1</v>
      </c>
      <c r="AB45" s="17">
        <v>1</v>
      </c>
      <c r="AC45" s="16" t="s">
        <v>27</v>
      </c>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row>
    <row r="46" spans="1:82" ht="16.5" thickTop="1" thickBot="1" x14ac:dyDescent="0.3">
      <c r="A46" s="16" t="s">
        <v>1</v>
      </c>
      <c r="B46" s="16"/>
      <c r="C46" s="16"/>
      <c r="D46" s="17">
        <v>1</v>
      </c>
      <c r="E46" s="17">
        <v>1</v>
      </c>
      <c r="F46" s="16" t="s">
        <v>27</v>
      </c>
      <c r="G46" s="17">
        <v>1</v>
      </c>
      <c r="H46" s="17">
        <v>1</v>
      </c>
      <c r="I46" s="16" t="s">
        <v>27</v>
      </c>
      <c r="J46" s="17">
        <v>1</v>
      </c>
      <c r="K46" s="16" t="s">
        <v>27</v>
      </c>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row>
    <row r="47" spans="1:82" ht="16.5" thickTop="1" thickBot="1" x14ac:dyDescent="0.3">
      <c r="A47" s="16" t="s">
        <v>2</v>
      </c>
      <c r="B47" s="16"/>
      <c r="C47" s="16"/>
      <c r="D47" s="16"/>
      <c r="E47" s="16"/>
      <c r="F47" s="16"/>
      <c r="G47" s="16"/>
      <c r="H47" s="16"/>
      <c r="I47" s="16" t="s">
        <v>27</v>
      </c>
      <c r="J47" s="16">
        <v>5</v>
      </c>
      <c r="K47" s="16" t="s">
        <v>27</v>
      </c>
      <c r="L47" s="16">
        <v>4</v>
      </c>
      <c r="M47" s="16">
        <v>4</v>
      </c>
      <c r="N47" s="16" t="s">
        <v>27</v>
      </c>
      <c r="O47" s="16">
        <v>4</v>
      </c>
      <c r="P47" s="16">
        <v>4</v>
      </c>
      <c r="Q47" s="16" t="s">
        <v>27</v>
      </c>
      <c r="R47" s="16">
        <v>4</v>
      </c>
      <c r="S47" s="16">
        <v>4</v>
      </c>
      <c r="T47" s="16" t="s">
        <v>27</v>
      </c>
      <c r="U47" s="16">
        <v>4</v>
      </c>
      <c r="V47" s="16">
        <v>4</v>
      </c>
      <c r="W47" s="16" t="s">
        <v>27</v>
      </c>
      <c r="X47" s="16">
        <v>4</v>
      </c>
      <c r="Y47" s="16">
        <v>4</v>
      </c>
      <c r="Z47" s="16" t="s">
        <v>27</v>
      </c>
      <c r="AA47" s="16">
        <v>4</v>
      </c>
      <c r="AB47" s="16">
        <v>4</v>
      </c>
      <c r="AC47" s="16" t="s">
        <v>27</v>
      </c>
      <c r="AD47" s="16">
        <v>3</v>
      </c>
      <c r="AE47" s="16">
        <v>3</v>
      </c>
      <c r="AF47" s="16" t="s">
        <v>27</v>
      </c>
      <c r="AG47" s="16">
        <v>3</v>
      </c>
      <c r="AH47" s="16">
        <v>3</v>
      </c>
      <c r="AI47" s="16" t="s">
        <v>27</v>
      </c>
      <c r="AJ47" s="16">
        <v>3</v>
      </c>
      <c r="AK47" s="16">
        <v>3</v>
      </c>
      <c r="AL47" s="16" t="s">
        <v>27</v>
      </c>
      <c r="AM47" s="16">
        <v>3</v>
      </c>
      <c r="AN47" s="16">
        <v>3</v>
      </c>
      <c r="AO47" s="16" t="s">
        <v>27</v>
      </c>
      <c r="AP47" s="16">
        <v>3</v>
      </c>
      <c r="AQ47" s="16" t="s">
        <v>27</v>
      </c>
      <c r="AR47" s="16">
        <v>2</v>
      </c>
      <c r="AS47" s="16">
        <v>2</v>
      </c>
      <c r="AT47" s="16" t="s">
        <v>27</v>
      </c>
      <c r="AU47" s="16">
        <v>2</v>
      </c>
      <c r="AV47" s="16">
        <v>2</v>
      </c>
      <c r="AW47" s="16" t="s">
        <v>27</v>
      </c>
      <c r="AX47" s="16">
        <v>2</v>
      </c>
      <c r="AY47" s="16">
        <v>2</v>
      </c>
      <c r="AZ47" s="16" t="s">
        <v>27</v>
      </c>
      <c r="BA47" s="16">
        <v>2</v>
      </c>
      <c r="BB47" s="16">
        <v>2</v>
      </c>
      <c r="BC47" s="16" t="s">
        <v>27</v>
      </c>
      <c r="BD47" s="17">
        <v>1</v>
      </c>
      <c r="BE47" s="17">
        <v>1</v>
      </c>
      <c r="BF47" s="16" t="s">
        <v>27</v>
      </c>
      <c r="BG47" s="17">
        <v>1</v>
      </c>
      <c r="BH47" s="17">
        <v>1</v>
      </c>
      <c r="BI47" s="16" t="s">
        <v>27</v>
      </c>
      <c r="BJ47" s="17">
        <v>1</v>
      </c>
      <c r="BK47" s="17">
        <v>1</v>
      </c>
      <c r="BL47" s="16" t="s">
        <v>27</v>
      </c>
      <c r="BM47" s="17">
        <v>1</v>
      </c>
      <c r="BN47" s="17">
        <v>1</v>
      </c>
      <c r="BO47" s="16" t="s">
        <v>27</v>
      </c>
      <c r="BP47" s="17">
        <v>1</v>
      </c>
      <c r="BQ47" s="17">
        <v>1</v>
      </c>
      <c r="BR47" s="16"/>
      <c r="BS47" s="16"/>
      <c r="BT47" s="16"/>
      <c r="BU47" s="16"/>
      <c r="BV47" s="16"/>
      <c r="BW47" s="16"/>
      <c r="BX47" s="16"/>
      <c r="BY47" s="16"/>
      <c r="BZ47" s="16"/>
      <c r="CA47" s="16"/>
      <c r="CB47" s="16"/>
      <c r="CC47" s="16"/>
      <c r="CD47" s="16"/>
    </row>
    <row r="48" spans="1:82" ht="16.5" thickTop="1" thickBot="1" x14ac:dyDescent="0.3">
      <c r="A48" s="16" t="s">
        <v>3</v>
      </c>
      <c r="B48" s="16"/>
      <c r="C48" s="16"/>
      <c r="D48" s="16"/>
      <c r="E48" s="16">
        <v>2</v>
      </c>
      <c r="F48" s="16" t="s">
        <v>27</v>
      </c>
      <c r="G48" s="16">
        <v>4</v>
      </c>
      <c r="H48" s="16">
        <v>4</v>
      </c>
      <c r="I48" s="16" t="s">
        <v>27</v>
      </c>
      <c r="J48" s="16">
        <v>4</v>
      </c>
      <c r="K48" s="16" t="s">
        <v>27</v>
      </c>
      <c r="L48" s="16">
        <v>3</v>
      </c>
      <c r="M48" s="16">
        <v>3</v>
      </c>
      <c r="N48" s="16" t="s">
        <v>27</v>
      </c>
      <c r="O48" s="16">
        <v>3</v>
      </c>
      <c r="P48" s="16">
        <v>3</v>
      </c>
      <c r="Q48" s="16" t="s">
        <v>27</v>
      </c>
      <c r="R48" s="16">
        <v>3</v>
      </c>
      <c r="S48" s="16">
        <v>3</v>
      </c>
      <c r="T48" s="16" t="s">
        <v>27</v>
      </c>
      <c r="U48" s="16">
        <v>3</v>
      </c>
      <c r="V48" s="16">
        <v>3</v>
      </c>
      <c r="W48" s="16" t="s">
        <v>27</v>
      </c>
      <c r="X48" s="16">
        <v>3</v>
      </c>
      <c r="Y48" s="16">
        <v>3</v>
      </c>
      <c r="Z48" s="16" t="s">
        <v>27</v>
      </c>
      <c r="AA48" s="16">
        <v>3</v>
      </c>
      <c r="AB48" s="16">
        <v>3</v>
      </c>
      <c r="AC48" s="16" t="s">
        <v>27</v>
      </c>
      <c r="AD48" s="16">
        <v>2</v>
      </c>
      <c r="AE48" s="16">
        <v>2</v>
      </c>
      <c r="AF48" s="16" t="s">
        <v>27</v>
      </c>
      <c r="AG48" s="16">
        <v>2</v>
      </c>
      <c r="AH48" s="16">
        <v>2</v>
      </c>
      <c r="AI48" s="16" t="s">
        <v>27</v>
      </c>
      <c r="AJ48" s="16">
        <v>2</v>
      </c>
      <c r="AK48" s="16">
        <v>2</v>
      </c>
      <c r="AL48" s="16" t="s">
        <v>27</v>
      </c>
      <c r="AM48" s="16">
        <v>2</v>
      </c>
      <c r="AN48" s="16">
        <v>2</v>
      </c>
      <c r="AO48" s="16" t="s">
        <v>27</v>
      </c>
      <c r="AP48" s="16">
        <v>2</v>
      </c>
      <c r="AQ48" s="16" t="s">
        <v>27</v>
      </c>
      <c r="AR48" s="17">
        <v>1</v>
      </c>
      <c r="AS48" s="17">
        <v>1</v>
      </c>
      <c r="AT48" s="16" t="s">
        <v>27</v>
      </c>
      <c r="AU48" s="17">
        <v>1</v>
      </c>
      <c r="AV48" s="17">
        <v>1</v>
      </c>
      <c r="AW48" s="16" t="s">
        <v>27</v>
      </c>
      <c r="AX48" s="17">
        <v>1</v>
      </c>
      <c r="AY48" s="17">
        <v>1</v>
      </c>
      <c r="AZ48" s="16" t="s">
        <v>27</v>
      </c>
      <c r="BA48" s="17">
        <v>1</v>
      </c>
      <c r="BB48" s="17">
        <v>1</v>
      </c>
      <c r="BC48" s="16" t="s">
        <v>27</v>
      </c>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row>
    <row r="49" spans="1:82" ht="16.5" thickTop="1" thickBot="1" x14ac:dyDescent="0.3">
      <c r="A49" s="16" t="s">
        <v>4</v>
      </c>
      <c r="B49" s="16"/>
      <c r="C49" s="16"/>
      <c r="D49" s="16"/>
      <c r="E49" s="16"/>
      <c r="F49" s="16"/>
      <c r="G49" s="16">
        <v>3</v>
      </c>
      <c r="H49" s="16">
        <v>3</v>
      </c>
      <c r="I49" s="16" t="s">
        <v>27</v>
      </c>
      <c r="J49" s="16">
        <v>3</v>
      </c>
      <c r="K49" s="16" t="s">
        <v>27</v>
      </c>
      <c r="L49" s="16">
        <v>2</v>
      </c>
      <c r="M49" s="16">
        <v>2</v>
      </c>
      <c r="N49" s="16" t="s">
        <v>27</v>
      </c>
      <c r="O49" s="16">
        <v>2</v>
      </c>
      <c r="P49" s="16">
        <v>2</v>
      </c>
      <c r="Q49" s="16" t="s">
        <v>27</v>
      </c>
      <c r="R49" s="16">
        <v>2</v>
      </c>
      <c r="S49" s="16">
        <v>2</v>
      </c>
      <c r="T49" s="16" t="s">
        <v>27</v>
      </c>
      <c r="U49" s="16">
        <v>2</v>
      </c>
      <c r="V49" s="16">
        <v>2</v>
      </c>
      <c r="W49" s="16" t="s">
        <v>27</v>
      </c>
      <c r="X49" s="16">
        <v>2</v>
      </c>
      <c r="Y49" s="16">
        <v>2</v>
      </c>
      <c r="Z49" s="16" t="s">
        <v>27</v>
      </c>
      <c r="AA49" s="16">
        <v>2</v>
      </c>
      <c r="AB49" s="16">
        <v>2</v>
      </c>
      <c r="AC49" s="16" t="s">
        <v>27</v>
      </c>
      <c r="AD49" s="17">
        <v>1</v>
      </c>
      <c r="AE49" s="17">
        <v>1</v>
      </c>
      <c r="AF49" s="16" t="s">
        <v>27</v>
      </c>
      <c r="AG49" s="17">
        <v>1</v>
      </c>
      <c r="AH49" s="17">
        <v>1</v>
      </c>
      <c r="AI49" s="16" t="s">
        <v>27</v>
      </c>
      <c r="AJ49" s="17">
        <v>1</v>
      </c>
      <c r="AK49" s="17">
        <v>1</v>
      </c>
      <c r="AL49" s="16" t="s">
        <v>27</v>
      </c>
      <c r="AM49" s="17">
        <v>1</v>
      </c>
      <c r="AN49" s="17">
        <v>1</v>
      </c>
      <c r="AO49" s="16" t="s">
        <v>27</v>
      </c>
      <c r="AP49" s="17">
        <v>1</v>
      </c>
      <c r="AQ49" s="16" t="s">
        <v>27</v>
      </c>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row>
    <row r="50" spans="1:82" ht="16.5" thickTop="1" thickBot="1" x14ac:dyDescent="0.3">
      <c r="A50" s="16" t="s">
        <v>5</v>
      </c>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row>
    <row r="51" spans="1:82" ht="16.5" thickTop="1" thickBot="1" x14ac:dyDescent="0.3">
      <c r="A51" s="16" t="s">
        <v>6</v>
      </c>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row>
    <row r="52" spans="1:82" ht="15.75" thickTop="1" x14ac:dyDescent="0.25"/>
    <row r="55" spans="1:82" x14ac:dyDescent="0.25">
      <c r="T55" s="32" t="s">
        <v>26</v>
      </c>
      <c r="U55" s="32"/>
      <c r="V55" s="32"/>
      <c r="W55" s="32"/>
      <c r="X55" s="32"/>
      <c r="Y55" s="32"/>
    </row>
    <row r="59" spans="1:82" ht="15.75" thickBot="1" x14ac:dyDescent="0.3">
      <c r="U59" t="s">
        <v>28</v>
      </c>
      <c r="V59" t="s">
        <v>29</v>
      </c>
      <c r="W59" t="s">
        <v>30</v>
      </c>
    </row>
    <row r="60" spans="1:82" ht="16.5" thickTop="1" thickBot="1" x14ac:dyDescent="0.3">
      <c r="T60" s="16" t="s">
        <v>0</v>
      </c>
      <c r="U60">
        <v>11</v>
      </c>
      <c r="V60">
        <v>23</v>
      </c>
      <c r="W60">
        <f>V60*12</f>
        <v>276</v>
      </c>
    </row>
    <row r="61" spans="1:82" ht="16.5" thickTop="1" thickBot="1" x14ac:dyDescent="0.3">
      <c r="T61" s="16" t="s">
        <v>1</v>
      </c>
      <c r="U61">
        <v>2</v>
      </c>
      <c r="V61">
        <v>7</v>
      </c>
      <c r="W61">
        <v>35</v>
      </c>
    </row>
    <row r="62" spans="1:82" ht="16.5" thickTop="1" thickBot="1" x14ac:dyDescent="0.3">
      <c r="T62" s="16" t="s">
        <v>2</v>
      </c>
      <c r="U62">
        <v>51</v>
      </c>
      <c r="V62">
        <v>61</v>
      </c>
      <c r="W62">
        <v>610</v>
      </c>
    </row>
    <row r="63" spans="1:82" ht="16.5" thickTop="1" thickBot="1" x14ac:dyDescent="0.3">
      <c r="T63" s="16" t="s">
        <v>3</v>
      </c>
      <c r="U63">
        <v>42</v>
      </c>
      <c r="V63">
        <v>50</v>
      </c>
      <c r="W63">
        <v>400</v>
      </c>
    </row>
    <row r="64" spans="1:82" ht="16.5" thickTop="1" thickBot="1" x14ac:dyDescent="0.3">
      <c r="T64" s="16" t="s">
        <v>4</v>
      </c>
      <c r="U64">
        <v>27</v>
      </c>
      <c r="V64">
        <v>36</v>
      </c>
      <c r="W64">
        <v>324</v>
      </c>
    </row>
    <row r="65" spans="1:82" ht="15.75" thickTop="1" x14ac:dyDescent="0.25">
      <c r="U65">
        <f>133/5</f>
        <v>26.6</v>
      </c>
      <c r="V65">
        <f>177/5</f>
        <v>35.4</v>
      </c>
      <c r="W65">
        <f>(SUM(W60,W61,W62,W63,W64))/44</f>
        <v>37.386363636363633</v>
      </c>
    </row>
    <row r="77" spans="1:82" x14ac:dyDescent="0.25">
      <c r="B77" s="30" t="s">
        <v>32</v>
      </c>
      <c r="C77" s="30"/>
      <c r="D77" s="30"/>
      <c r="E77" s="30"/>
      <c r="H77" s="30" t="s">
        <v>33</v>
      </c>
      <c r="I77" s="30"/>
      <c r="J77" s="30"/>
    </row>
    <row r="78" spans="1:82" ht="15.75" thickBot="1" x14ac:dyDescent="0.3"/>
    <row r="79" spans="1:82" ht="16.5" thickTop="1" thickBot="1" x14ac:dyDescent="0.3">
      <c r="A79" s="1"/>
      <c r="B79" s="16">
        <v>1</v>
      </c>
      <c r="C79" s="16">
        <v>2</v>
      </c>
      <c r="D79" s="16">
        <v>3</v>
      </c>
      <c r="E79" s="16">
        <v>4</v>
      </c>
      <c r="F79" s="16">
        <v>5</v>
      </c>
      <c r="G79" s="16">
        <v>6</v>
      </c>
      <c r="H79" s="16">
        <v>7</v>
      </c>
      <c r="I79" s="16">
        <v>8</v>
      </c>
      <c r="J79" s="16">
        <v>9</v>
      </c>
      <c r="K79" s="16">
        <v>10</v>
      </c>
      <c r="L79" s="16">
        <v>11</v>
      </c>
      <c r="M79" s="16">
        <v>12</v>
      </c>
      <c r="N79" s="16">
        <v>13</v>
      </c>
      <c r="O79" s="16">
        <v>14</v>
      </c>
      <c r="P79" s="16">
        <v>15</v>
      </c>
      <c r="Q79" s="16">
        <v>16</v>
      </c>
      <c r="R79" s="16">
        <v>17</v>
      </c>
      <c r="S79" s="16">
        <v>18</v>
      </c>
      <c r="T79" s="16">
        <v>19</v>
      </c>
      <c r="U79" s="16">
        <v>20</v>
      </c>
      <c r="V79" s="16">
        <v>21</v>
      </c>
      <c r="W79" s="16">
        <v>22</v>
      </c>
      <c r="X79" s="16">
        <v>23</v>
      </c>
      <c r="Y79" s="16">
        <v>24</v>
      </c>
      <c r="Z79" s="16">
        <v>25</v>
      </c>
      <c r="AA79" s="16">
        <v>26</v>
      </c>
      <c r="AB79" s="16">
        <v>27</v>
      </c>
      <c r="AC79" s="16">
        <v>28</v>
      </c>
      <c r="AD79" s="16">
        <v>29</v>
      </c>
      <c r="AE79" s="16">
        <v>30</v>
      </c>
      <c r="AF79" s="16">
        <v>31</v>
      </c>
      <c r="AG79" s="16">
        <v>32</v>
      </c>
      <c r="AH79" s="16">
        <v>33</v>
      </c>
      <c r="AI79" s="16">
        <v>34</v>
      </c>
      <c r="AJ79" s="16">
        <v>35</v>
      </c>
      <c r="AK79" s="16">
        <v>36</v>
      </c>
      <c r="AL79" s="16">
        <v>37</v>
      </c>
      <c r="AM79" s="16">
        <v>38</v>
      </c>
      <c r="AN79" s="16">
        <v>39</v>
      </c>
      <c r="AO79" s="16">
        <v>40</v>
      </c>
      <c r="AP79" s="16">
        <v>41</v>
      </c>
      <c r="AQ79" s="16">
        <v>42</v>
      </c>
      <c r="AR79" s="16">
        <v>43</v>
      </c>
      <c r="AS79" s="16">
        <v>44</v>
      </c>
      <c r="AT79" s="16">
        <v>45</v>
      </c>
      <c r="AU79" s="16">
        <v>46</v>
      </c>
      <c r="AV79" s="16">
        <v>47</v>
      </c>
      <c r="AW79" s="16">
        <v>48</v>
      </c>
      <c r="AX79" s="16">
        <v>49</v>
      </c>
      <c r="AY79" s="16">
        <v>50</v>
      </c>
      <c r="AZ79" s="16">
        <v>51</v>
      </c>
      <c r="BA79" s="16">
        <v>52</v>
      </c>
      <c r="BB79" s="16">
        <v>53</v>
      </c>
      <c r="BC79" s="16">
        <v>54</v>
      </c>
      <c r="BD79" s="16">
        <v>55</v>
      </c>
      <c r="BE79" s="16">
        <v>56</v>
      </c>
      <c r="BF79" s="16">
        <v>57</v>
      </c>
      <c r="BG79" s="16">
        <v>58</v>
      </c>
      <c r="BH79" s="16">
        <v>59</v>
      </c>
      <c r="BI79" s="16">
        <v>60</v>
      </c>
      <c r="BJ79" s="16">
        <v>61</v>
      </c>
      <c r="BK79" s="16">
        <v>62</v>
      </c>
      <c r="BL79" s="16">
        <v>63</v>
      </c>
      <c r="BM79" s="16">
        <v>64</v>
      </c>
      <c r="BN79" s="16">
        <v>65</v>
      </c>
      <c r="BO79" s="16">
        <v>66</v>
      </c>
      <c r="BP79" s="16">
        <v>67</v>
      </c>
      <c r="BQ79" s="16">
        <v>68</v>
      </c>
      <c r="BR79" s="16">
        <v>69</v>
      </c>
      <c r="BS79" s="16">
        <v>70</v>
      </c>
      <c r="BT79" s="16">
        <v>71</v>
      </c>
      <c r="BU79" s="16">
        <v>72</v>
      </c>
      <c r="BV79" s="16">
        <v>73</v>
      </c>
      <c r="BW79" s="16">
        <v>74</v>
      </c>
      <c r="BX79" s="16">
        <v>75</v>
      </c>
      <c r="BY79" s="16">
        <v>76</v>
      </c>
      <c r="BZ79" s="16">
        <v>77</v>
      </c>
      <c r="CA79" s="16">
        <v>78</v>
      </c>
      <c r="CB79" s="16">
        <v>79</v>
      </c>
      <c r="CC79" s="16">
        <v>80</v>
      </c>
      <c r="CD79" s="16">
        <v>81</v>
      </c>
    </row>
    <row r="80" spans="1:82" ht="16.5" thickTop="1" thickBot="1" x14ac:dyDescent="0.3">
      <c r="A80" s="16" t="s">
        <v>0</v>
      </c>
      <c r="B80" s="20"/>
      <c r="C80" s="20"/>
      <c r="D80" s="20"/>
      <c r="E80" s="20"/>
      <c r="F80" s="20">
        <v>2</v>
      </c>
      <c r="G80" s="20">
        <v>3</v>
      </c>
      <c r="H80" s="20" t="s">
        <v>27</v>
      </c>
      <c r="I80" s="20">
        <v>4</v>
      </c>
      <c r="J80" s="20">
        <v>4</v>
      </c>
      <c r="K80" s="20" t="s">
        <v>27</v>
      </c>
      <c r="L80" s="20">
        <v>4</v>
      </c>
      <c r="M80" s="20">
        <v>4</v>
      </c>
      <c r="N80" s="20" t="s">
        <v>27</v>
      </c>
      <c r="O80" s="20">
        <v>4</v>
      </c>
      <c r="P80" s="20">
        <v>4</v>
      </c>
      <c r="Q80" s="20" t="s">
        <v>27</v>
      </c>
      <c r="R80" s="20">
        <v>4</v>
      </c>
      <c r="S80" s="20">
        <v>4</v>
      </c>
      <c r="T80" s="20" t="s">
        <v>27</v>
      </c>
      <c r="U80" s="20">
        <v>4</v>
      </c>
      <c r="V80" s="20">
        <v>4</v>
      </c>
      <c r="W80" s="20" t="s">
        <v>27</v>
      </c>
      <c r="X80" s="20">
        <v>3</v>
      </c>
      <c r="Y80" s="20">
        <v>3</v>
      </c>
      <c r="Z80" s="20" t="s">
        <v>27</v>
      </c>
      <c r="AA80" s="20">
        <v>3</v>
      </c>
      <c r="AB80" s="20">
        <v>3</v>
      </c>
      <c r="AC80" s="20" t="s">
        <v>27</v>
      </c>
      <c r="AD80" s="20">
        <v>3</v>
      </c>
      <c r="AE80" s="20">
        <v>3</v>
      </c>
      <c r="AF80" s="20" t="s">
        <v>27</v>
      </c>
      <c r="AG80" s="20">
        <v>2</v>
      </c>
      <c r="AH80" s="20">
        <v>2</v>
      </c>
      <c r="AI80" s="20" t="s">
        <v>27</v>
      </c>
      <c r="AJ80" s="20">
        <v>2</v>
      </c>
      <c r="AK80" s="20">
        <v>2</v>
      </c>
      <c r="AL80" s="20" t="s">
        <v>27</v>
      </c>
      <c r="AM80" s="20">
        <v>2</v>
      </c>
      <c r="AN80" s="20">
        <v>2</v>
      </c>
      <c r="AO80" s="20" t="s">
        <v>27</v>
      </c>
      <c r="AP80" s="20">
        <v>2</v>
      </c>
      <c r="AQ80" s="20">
        <v>2</v>
      </c>
      <c r="AR80" s="20" t="s">
        <v>27</v>
      </c>
      <c r="AS80" s="20">
        <v>2</v>
      </c>
      <c r="AT80" s="20" t="s">
        <v>27</v>
      </c>
      <c r="AU80" s="17">
        <v>1</v>
      </c>
      <c r="AV80" s="17">
        <v>1</v>
      </c>
      <c r="AW80" s="20" t="s">
        <v>27</v>
      </c>
      <c r="AX80" s="17">
        <v>1</v>
      </c>
      <c r="AY80" s="17">
        <v>1</v>
      </c>
      <c r="AZ80" s="20" t="s">
        <v>27</v>
      </c>
      <c r="BA80" s="17">
        <v>1</v>
      </c>
      <c r="BB80" s="17">
        <v>1</v>
      </c>
      <c r="BC80" s="20" t="s">
        <v>27</v>
      </c>
      <c r="BD80" s="17">
        <v>1</v>
      </c>
      <c r="BE80" s="17">
        <v>1</v>
      </c>
      <c r="BF80" s="20" t="s">
        <v>27</v>
      </c>
      <c r="BG80" s="17">
        <v>1</v>
      </c>
      <c r="BH80" s="17">
        <v>1</v>
      </c>
      <c r="BI80" s="20" t="s">
        <v>27</v>
      </c>
      <c r="BJ80" s="17">
        <v>1</v>
      </c>
      <c r="BK80" s="17">
        <v>1</v>
      </c>
      <c r="BL80" s="20" t="s">
        <v>27</v>
      </c>
      <c r="BM80" s="20"/>
      <c r="BN80" s="20"/>
      <c r="BO80" s="20"/>
      <c r="BP80" s="20"/>
      <c r="BQ80" s="20"/>
      <c r="BR80" s="20"/>
      <c r="BS80" s="20"/>
      <c r="BT80" s="20"/>
      <c r="BU80" s="20"/>
      <c r="BV80" s="20"/>
      <c r="BW80" s="20"/>
      <c r="BX80" s="20"/>
      <c r="BY80" s="20"/>
      <c r="BZ80" s="20"/>
      <c r="CA80" s="20"/>
      <c r="CB80" s="20"/>
      <c r="CC80" s="20"/>
      <c r="CD80" s="20"/>
    </row>
    <row r="81" spans="1:82" ht="16.5" thickTop="1" thickBot="1" x14ac:dyDescent="0.3">
      <c r="A81" s="16" t="s">
        <v>1</v>
      </c>
      <c r="B81" s="20"/>
      <c r="C81" s="20"/>
      <c r="D81" s="17">
        <v>1</v>
      </c>
      <c r="E81" s="20" t="s">
        <v>27</v>
      </c>
      <c r="F81" s="20">
        <v>3</v>
      </c>
      <c r="G81" s="20">
        <v>4</v>
      </c>
      <c r="H81" s="20" t="s">
        <v>27</v>
      </c>
      <c r="I81" s="20">
        <v>5</v>
      </c>
      <c r="J81" s="20">
        <v>5</v>
      </c>
      <c r="K81" s="20" t="s">
        <v>27</v>
      </c>
      <c r="L81" s="20">
        <v>5</v>
      </c>
      <c r="M81" s="20">
        <v>5</v>
      </c>
      <c r="N81" s="20" t="s">
        <v>27</v>
      </c>
      <c r="O81" s="20">
        <v>5</v>
      </c>
      <c r="P81" s="20">
        <v>5</v>
      </c>
      <c r="Q81" s="20" t="s">
        <v>27</v>
      </c>
      <c r="R81" s="20">
        <v>5</v>
      </c>
      <c r="S81" s="20">
        <v>5</v>
      </c>
      <c r="T81" s="20" t="s">
        <v>27</v>
      </c>
      <c r="U81" s="20">
        <v>5</v>
      </c>
      <c r="V81" s="20">
        <v>5</v>
      </c>
      <c r="W81" s="20" t="s">
        <v>27</v>
      </c>
      <c r="X81" s="20">
        <v>4</v>
      </c>
      <c r="Y81" s="20">
        <v>4</v>
      </c>
      <c r="Z81" s="20" t="s">
        <v>27</v>
      </c>
      <c r="AA81" s="20">
        <v>4</v>
      </c>
      <c r="AB81" s="20">
        <v>4</v>
      </c>
      <c r="AC81" s="20" t="s">
        <v>27</v>
      </c>
      <c r="AD81" s="20">
        <v>4</v>
      </c>
      <c r="AE81" s="20">
        <v>4</v>
      </c>
      <c r="AF81" s="20" t="s">
        <v>27</v>
      </c>
      <c r="AG81" s="20">
        <v>3</v>
      </c>
      <c r="AH81" s="20">
        <v>3</v>
      </c>
      <c r="AI81" s="20" t="s">
        <v>27</v>
      </c>
      <c r="AJ81" s="20">
        <v>3</v>
      </c>
      <c r="AK81" s="20">
        <v>3</v>
      </c>
      <c r="AL81" s="20" t="s">
        <v>27</v>
      </c>
      <c r="AM81" s="20">
        <v>3</v>
      </c>
      <c r="AN81" s="20">
        <v>3</v>
      </c>
      <c r="AO81" s="20" t="s">
        <v>27</v>
      </c>
      <c r="AP81" s="20">
        <v>3</v>
      </c>
      <c r="AQ81" s="20">
        <v>3</v>
      </c>
      <c r="AR81" s="20" t="s">
        <v>27</v>
      </c>
      <c r="AS81" s="20">
        <v>3</v>
      </c>
      <c r="AT81" s="20" t="s">
        <v>27</v>
      </c>
      <c r="AU81" s="20">
        <v>2</v>
      </c>
      <c r="AV81" s="20">
        <v>2</v>
      </c>
      <c r="AW81" s="20" t="s">
        <v>27</v>
      </c>
      <c r="AX81" s="20">
        <v>2</v>
      </c>
      <c r="AY81" s="20">
        <v>2</v>
      </c>
      <c r="AZ81" s="20" t="s">
        <v>27</v>
      </c>
      <c r="BA81" s="20">
        <v>2</v>
      </c>
      <c r="BB81" s="20">
        <v>2</v>
      </c>
      <c r="BC81" s="20" t="s">
        <v>27</v>
      </c>
      <c r="BD81" s="20">
        <v>2</v>
      </c>
      <c r="BE81" s="20">
        <v>2</v>
      </c>
      <c r="BF81" s="20" t="s">
        <v>27</v>
      </c>
      <c r="BG81" s="20">
        <v>2</v>
      </c>
      <c r="BH81" s="20">
        <v>2</v>
      </c>
      <c r="BI81" s="20" t="s">
        <v>27</v>
      </c>
      <c r="BJ81" s="20">
        <v>2</v>
      </c>
      <c r="BK81" s="20">
        <v>2</v>
      </c>
      <c r="BL81" s="20" t="s">
        <v>27</v>
      </c>
      <c r="BM81" s="17">
        <v>1</v>
      </c>
      <c r="BN81" s="17">
        <v>1</v>
      </c>
      <c r="BO81" s="20" t="s">
        <v>27</v>
      </c>
      <c r="BP81" s="17">
        <v>1</v>
      </c>
      <c r="BQ81" s="17">
        <v>1</v>
      </c>
      <c r="BR81" s="20" t="s">
        <v>27</v>
      </c>
      <c r="BS81" s="20"/>
      <c r="BT81" s="20"/>
      <c r="BU81" s="20"/>
      <c r="BV81" s="20"/>
      <c r="BW81" s="20"/>
      <c r="BX81" s="20"/>
      <c r="BY81" s="20"/>
      <c r="BZ81" s="20"/>
      <c r="CA81" s="20"/>
      <c r="CB81" s="20"/>
      <c r="CC81" s="20"/>
      <c r="CD81" s="20"/>
    </row>
    <row r="82" spans="1:82" ht="16.5" thickTop="1" thickBot="1" x14ac:dyDescent="0.3">
      <c r="A82" s="16" t="s">
        <v>2</v>
      </c>
      <c r="B82" s="20"/>
      <c r="C82" s="20"/>
      <c r="D82" s="20"/>
      <c r="E82" s="20"/>
      <c r="F82" s="20"/>
      <c r="G82" s="20"/>
      <c r="H82" s="20"/>
      <c r="I82" s="17">
        <v>1</v>
      </c>
      <c r="J82" s="17">
        <v>1</v>
      </c>
      <c r="K82" s="20" t="s">
        <v>27</v>
      </c>
      <c r="L82" s="17">
        <v>1</v>
      </c>
      <c r="M82" s="17">
        <v>1</v>
      </c>
      <c r="N82" s="20" t="s">
        <v>27</v>
      </c>
      <c r="O82" s="17">
        <v>1</v>
      </c>
      <c r="P82" s="17">
        <v>1</v>
      </c>
      <c r="Q82" s="20" t="s">
        <v>27</v>
      </c>
      <c r="R82" s="17">
        <v>1</v>
      </c>
      <c r="S82" s="17">
        <v>1</v>
      </c>
      <c r="T82" s="20" t="s">
        <v>27</v>
      </c>
      <c r="U82" s="17">
        <v>1</v>
      </c>
      <c r="V82" s="17">
        <v>1</v>
      </c>
      <c r="W82" s="20" t="s">
        <v>27</v>
      </c>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row>
    <row r="83" spans="1:82" ht="16.5" thickTop="1" thickBot="1" x14ac:dyDescent="0.3">
      <c r="A83" s="16" t="s">
        <v>3</v>
      </c>
      <c r="B83" s="20"/>
      <c r="C83" s="20"/>
      <c r="D83" s="20"/>
      <c r="E83" s="20"/>
      <c r="F83" s="17">
        <v>1</v>
      </c>
      <c r="G83" s="17">
        <v>1</v>
      </c>
      <c r="H83" s="20" t="s">
        <v>27</v>
      </c>
      <c r="I83" s="20">
        <v>2</v>
      </c>
      <c r="J83" s="20">
        <v>2</v>
      </c>
      <c r="K83" s="20" t="s">
        <v>27</v>
      </c>
      <c r="L83" s="20">
        <v>2</v>
      </c>
      <c r="M83" s="20">
        <v>2</v>
      </c>
      <c r="N83" s="20" t="s">
        <v>27</v>
      </c>
      <c r="O83" s="20">
        <v>2</v>
      </c>
      <c r="P83" s="20">
        <v>2</v>
      </c>
      <c r="Q83" s="20" t="s">
        <v>27</v>
      </c>
      <c r="R83" s="20">
        <v>2</v>
      </c>
      <c r="S83" s="20">
        <v>2</v>
      </c>
      <c r="T83" s="20" t="s">
        <v>27</v>
      </c>
      <c r="U83" s="20">
        <v>2</v>
      </c>
      <c r="V83" s="20">
        <v>2</v>
      </c>
      <c r="W83" s="20" t="s">
        <v>27</v>
      </c>
      <c r="X83" s="17">
        <v>1</v>
      </c>
      <c r="Y83" s="17">
        <v>1</v>
      </c>
      <c r="Z83" s="20" t="s">
        <v>27</v>
      </c>
      <c r="AA83" s="17">
        <v>1</v>
      </c>
      <c r="AB83" s="17">
        <v>1</v>
      </c>
      <c r="AC83" s="20" t="s">
        <v>27</v>
      </c>
      <c r="AD83" s="17">
        <v>1</v>
      </c>
      <c r="AE83" s="17">
        <v>1</v>
      </c>
      <c r="AF83" s="20" t="s">
        <v>27</v>
      </c>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row>
    <row r="84" spans="1:82" ht="16.5" thickTop="1" thickBot="1" x14ac:dyDescent="0.3">
      <c r="A84" s="16" t="s">
        <v>4</v>
      </c>
      <c r="B84" s="20"/>
      <c r="C84" s="20"/>
      <c r="D84" s="20"/>
      <c r="E84" s="20"/>
      <c r="F84" s="20"/>
      <c r="G84" s="20">
        <v>2</v>
      </c>
      <c r="H84" s="20" t="s">
        <v>27</v>
      </c>
      <c r="I84" s="20">
        <v>3</v>
      </c>
      <c r="J84" s="20">
        <v>3</v>
      </c>
      <c r="K84" s="20" t="s">
        <v>27</v>
      </c>
      <c r="L84" s="20">
        <v>3</v>
      </c>
      <c r="M84" s="20">
        <v>3</v>
      </c>
      <c r="N84" s="20" t="s">
        <v>27</v>
      </c>
      <c r="O84" s="20">
        <v>3</v>
      </c>
      <c r="P84" s="20">
        <v>3</v>
      </c>
      <c r="Q84" s="20" t="s">
        <v>27</v>
      </c>
      <c r="R84" s="20">
        <v>3</v>
      </c>
      <c r="S84" s="20">
        <v>3</v>
      </c>
      <c r="T84" s="20" t="s">
        <v>27</v>
      </c>
      <c r="U84" s="20">
        <v>3</v>
      </c>
      <c r="V84" s="20">
        <v>3</v>
      </c>
      <c r="W84" s="20" t="s">
        <v>27</v>
      </c>
      <c r="X84" s="20">
        <v>2</v>
      </c>
      <c r="Y84" s="20">
        <v>2</v>
      </c>
      <c r="Z84" s="20" t="s">
        <v>27</v>
      </c>
      <c r="AA84" s="20">
        <v>2</v>
      </c>
      <c r="AB84" s="20">
        <v>2</v>
      </c>
      <c r="AC84" s="20" t="s">
        <v>27</v>
      </c>
      <c r="AD84" s="20">
        <v>2</v>
      </c>
      <c r="AE84" s="20">
        <v>2</v>
      </c>
      <c r="AF84" s="20" t="s">
        <v>27</v>
      </c>
      <c r="AG84" s="17">
        <v>1</v>
      </c>
      <c r="AH84" s="17">
        <v>1</v>
      </c>
      <c r="AI84" s="20" t="s">
        <v>27</v>
      </c>
      <c r="AJ84" s="17">
        <v>1</v>
      </c>
      <c r="AK84" s="17">
        <v>1</v>
      </c>
      <c r="AL84" s="20" t="s">
        <v>27</v>
      </c>
      <c r="AM84" s="17">
        <v>1</v>
      </c>
      <c r="AN84" s="17">
        <v>1</v>
      </c>
      <c r="AO84" s="20" t="s">
        <v>27</v>
      </c>
      <c r="AP84" s="17">
        <v>1</v>
      </c>
      <c r="AQ84" s="17">
        <v>1</v>
      </c>
      <c r="AR84" s="20" t="s">
        <v>27</v>
      </c>
      <c r="AS84" s="17">
        <v>1</v>
      </c>
      <c r="AT84" s="20" t="s">
        <v>27</v>
      </c>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row>
    <row r="85" spans="1:82" ht="16.5" thickTop="1" thickBot="1" x14ac:dyDescent="0.3">
      <c r="A85" s="16" t="s">
        <v>5</v>
      </c>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row>
    <row r="86" spans="1:82" ht="16.5" thickTop="1" thickBot="1" x14ac:dyDescent="0.3">
      <c r="A86" s="16" t="s">
        <v>6</v>
      </c>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row>
    <row r="87" spans="1:82" ht="15.75" thickTop="1" x14ac:dyDescent="0.25"/>
    <row r="95" spans="1:82" ht="15.75" thickBot="1" x14ac:dyDescent="0.3">
      <c r="W95" t="s">
        <v>28</v>
      </c>
      <c r="X95" t="s">
        <v>29</v>
      </c>
      <c r="Y95" t="s">
        <v>30</v>
      </c>
    </row>
    <row r="96" spans="1:82" ht="16.5" thickTop="1" thickBot="1" x14ac:dyDescent="0.3">
      <c r="V96" s="16" t="s">
        <v>0</v>
      </c>
      <c r="W96">
        <v>46</v>
      </c>
      <c r="X96">
        <v>58</v>
      </c>
      <c r="Y96">
        <f>X96*12</f>
        <v>696</v>
      </c>
    </row>
    <row r="97" spans="22:25" ht="16.5" thickTop="1" thickBot="1" x14ac:dyDescent="0.3">
      <c r="V97" s="16" t="s">
        <v>1</v>
      </c>
      <c r="W97">
        <v>61</v>
      </c>
      <c r="X97">
        <v>66</v>
      </c>
      <c r="Y97">
        <f>X97*5</f>
        <v>330</v>
      </c>
    </row>
    <row r="98" spans="22:25" ht="16.5" thickTop="1" thickBot="1" x14ac:dyDescent="0.3">
      <c r="V98" s="16" t="s">
        <v>2</v>
      </c>
      <c r="W98">
        <v>4</v>
      </c>
      <c r="X98">
        <v>14</v>
      </c>
      <c r="Y98">
        <f>X98*10</f>
        <v>140</v>
      </c>
    </row>
    <row r="99" spans="22:25" ht="16.5" thickTop="1" thickBot="1" x14ac:dyDescent="0.3">
      <c r="V99" s="16" t="s">
        <v>3</v>
      </c>
      <c r="W99">
        <v>19</v>
      </c>
      <c r="X99">
        <v>27</v>
      </c>
      <c r="Y99">
        <f>X99*8</f>
        <v>216</v>
      </c>
    </row>
    <row r="100" spans="22:25" ht="16.5" thickTop="1" thickBot="1" x14ac:dyDescent="0.3">
      <c r="V100" s="16" t="s">
        <v>4</v>
      </c>
      <c r="W100">
        <v>30</v>
      </c>
      <c r="X100">
        <v>39</v>
      </c>
      <c r="Y100">
        <f>X100*9</f>
        <v>351</v>
      </c>
    </row>
    <row r="101" spans="22:25" ht="15.75" thickTop="1" x14ac:dyDescent="0.25">
      <c r="W101">
        <f>SUM(W96,W97,W98,W99,W100) / 5</f>
        <v>32</v>
      </c>
      <c r="X101">
        <f>SUM(X96,X97,X98,X99,X100) / 5</f>
        <v>40.799999999999997</v>
      </c>
      <c r="Y101">
        <f>SUM(Y96,Y97,Y98,Y99,Y100)/44</f>
        <v>39.386363636363633</v>
      </c>
    </row>
    <row r="117" spans="1:82" x14ac:dyDescent="0.25">
      <c r="B117" s="32" t="s">
        <v>40</v>
      </c>
      <c r="C117" s="32"/>
      <c r="D117" s="32"/>
      <c r="E117" s="32"/>
      <c r="F117" s="32"/>
    </row>
    <row r="119" spans="1:82" ht="15.75" thickBot="1" x14ac:dyDescent="0.3"/>
    <row r="120" spans="1:82" ht="16.5" thickTop="1" thickBot="1" x14ac:dyDescent="0.3">
      <c r="A120" s="1"/>
      <c r="B120" s="16">
        <v>1</v>
      </c>
      <c r="C120" s="16">
        <v>2</v>
      </c>
      <c r="D120" s="16">
        <v>3</v>
      </c>
      <c r="E120" s="16">
        <v>4</v>
      </c>
      <c r="F120" s="16">
        <v>5</v>
      </c>
      <c r="G120" s="16">
        <v>6</v>
      </c>
      <c r="H120" s="16">
        <v>7</v>
      </c>
      <c r="I120" s="16">
        <v>8</v>
      </c>
      <c r="J120" s="16">
        <v>9</v>
      </c>
      <c r="K120" s="16">
        <v>10</v>
      </c>
      <c r="L120" s="16">
        <v>11</v>
      </c>
      <c r="M120" s="16">
        <v>12</v>
      </c>
      <c r="N120" s="16">
        <v>13</v>
      </c>
      <c r="O120" s="16">
        <v>14</v>
      </c>
      <c r="P120" s="16">
        <v>15</v>
      </c>
      <c r="Q120" s="16">
        <v>16</v>
      </c>
      <c r="R120" s="16">
        <v>17</v>
      </c>
      <c r="S120" s="16">
        <v>18</v>
      </c>
      <c r="T120" s="16">
        <v>19</v>
      </c>
      <c r="U120" s="16">
        <v>20</v>
      </c>
      <c r="V120" s="16">
        <v>21</v>
      </c>
      <c r="W120" s="16">
        <v>22</v>
      </c>
      <c r="X120" s="16">
        <v>23</v>
      </c>
      <c r="Y120" s="16">
        <v>24</v>
      </c>
      <c r="Z120" s="16">
        <v>25</v>
      </c>
      <c r="AA120" s="16">
        <v>26</v>
      </c>
      <c r="AB120" s="16">
        <v>27</v>
      </c>
      <c r="AC120" s="16">
        <v>28</v>
      </c>
      <c r="AD120" s="16">
        <v>29</v>
      </c>
      <c r="AE120" s="16">
        <v>30</v>
      </c>
      <c r="AF120" s="16">
        <v>31</v>
      </c>
      <c r="AG120" s="16">
        <v>32</v>
      </c>
      <c r="AH120" s="16">
        <v>33</v>
      </c>
      <c r="AI120" s="16">
        <v>34</v>
      </c>
      <c r="AJ120" s="16">
        <v>35</v>
      </c>
      <c r="AK120" s="16">
        <v>36</v>
      </c>
      <c r="AL120" s="16">
        <v>37</v>
      </c>
      <c r="AM120" s="16">
        <v>38</v>
      </c>
      <c r="AN120" s="16">
        <v>39</v>
      </c>
      <c r="AO120" s="16">
        <v>40</v>
      </c>
      <c r="AP120" s="16">
        <v>41</v>
      </c>
      <c r="AQ120" s="16">
        <v>42</v>
      </c>
      <c r="AR120" s="16">
        <v>43</v>
      </c>
      <c r="AS120" s="16">
        <v>44</v>
      </c>
      <c r="AT120" s="16">
        <v>45</v>
      </c>
      <c r="AU120" s="16">
        <v>46</v>
      </c>
      <c r="AV120" s="16">
        <v>47</v>
      </c>
      <c r="AW120" s="16">
        <v>48</v>
      </c>
      <c r="AX120" s="16">
        <v>49</v>
      </c>
      <c r="AY120" s="16">
        <v>50</v>
      </c>
      <c r="AZ120" s="16">
        <v>51</v>
      </c>
      <c r="BA120" s="16">
        <v>52</v>
      </c>
      <c r="BB120" s="16">
        <v>53</v>
      </c>
      <c r="BC120" s="16">
        <v>54</v>
      </c>
      <c r="BD120" s="16">
        <v>55</v>
      </c>
      <c r="BE120" s="16">
        <v>56</v>
      </c>
      <c r="BF120" s="16">
        <v>57</v>
      </c>
      <c r="BG120" s="16">
        <v>58</v>
      </c>
      <c r="BH120" s="16">
        <v>59</v>
      </c>
      <c r="BI120" s="16">
        <v>60</v>
      </c>
      <c r="BJ120" s="16">
        <v>61</v>
      </c>
      <c r="BK120" s="16">
        <v>62</v>
      </c>
      <c r="BL120" s="16">
        <v>63</v>
      </c>
      <c r="BM120" s="16">
        <v>64</v>
      </c>
      <c r="BN120" s="16">
        <v>65</v>
      </c>
      <c r="BO120" s="16">
        <v>66</v>
      </c>
      <c r="BP120" s="16">
        <v>67</v>
      </c>
      <c r="BQ120" s="16">
        <v>68</v>
      </c>
      <c r="BR120" s="16">
        <v>69</v>
      </c>
      <c r="BS120" s="16">
        <v>70</v>
      </c>
      <c r="BT120" s="16">
        <v>71</v>
      </c>
      <c r="BU120" s="16">
        <v>72</v>
      </c>
      <c r="BV120" s="16">
        <v>73</v>
      </c>
      <c r="BW120" s="16">
        <v>74</v>
      </c>
      <c r="BX120" s="16">
        <v>75</v>
      </c>
      <c r="BY120" s="16">
        <v>76</v>
      </c>
      <c r="BZ120" s="16">
        <v>77</v>
      </c>
      <c r="CA120" s="16">
        <v>78</v>
      </c>
      <c r="CB120" s="16">
        <v>79</v>
      </c>
      <c r="CC120" s="16">
        <v>80</v>
      </c>
      <c r="CD120" s="16">
        <v>81</v>
      </c>
    </row>
    <row r="121" spans="1:82" ht="16.5" thickTop="1" thickBot="1" x14ac:dyDescent="0.3">
      <c r="A121" s="16" t="s">
        <v>0</v>
      </c>
      <c r="B121" s="16"/>
      <c r="C121" s="16"/>
      <c r="D121" s="17">
        <v>1</v>
      </c>
      <c r="E121" s="17">
        <v>1</v>
      </c>
      <c r="F121" s="17">
        <v>1</v>
      </c>
      <c r="G121" s="17">
        <v>1</v>
      </c>
      <c r="H121" s="16" t="s">
        <v>9</v>
      </c>
      <c r="I121" s="16" t="s">
        <v>9</v>
      </c>
      <c r="J121" s="16">
        <v>2</v>
      </c>
      <c r="K121" s="16">
        <v>2</v>
      </c>
      <c r="L121" s="16">
        <v>2</v>
      </c>
      <c r="M121" s="16">
        <v>2</v>
      </c>
      <c r="N121" s="16" t="s">
        <v>27</v>
      </c>
      <c r="O121" s="16" t="s">
        <v>27</v>
      </c>
      <c r="P121" s="17">
        <v>1</v>
      </c>
      <c r="Q121" s="17">
        <v>1</v>
      </c>
      <c r="R121" s="17">
        <v>1</v>
      </c>
      <c r="S121" s="17">
        <v>1</v>
      </c>
      <c r="T121" s="16" t="s">
        <v>27</v>
      </c>
      <c r="U121" s="16" t="s">
        <v>27</v>
      </c>
      <c r="V121" s="16">
        <v>4</v>
      </c>
      <c r="W121" s="16">
        <v>4</v>
      </c>
      <c r="X121" s="16">
        <v>4</v>
      </c>
      <c r="Y121" s="16">
        <v>4</v>
      </c>
      <c r="Z121" s="16" t="s">
        <v>27</v>
      </c>
      <c r="AA121" s="16" t="s">
        <v>27</v>
      </c>
      <c r="AB121" s="16">
        <v>3</v>
      </c>
      <c r="AC121" s="16">
        <v>3</v>
      </c>
      <c r="AD121" s="16">
        <v>3</v>
      </c>
      <c r="AE121" s="16">
        <v>3</v>
      </c>
      <c r="AF121" s="16" t="s">
        <v>27</v>
      </c>
      <c r="AG121" s="16" t="s">
        <v>27</v>
      </c>
      <c r="AH121" s="16">
        <v>2</v>
      </c>
      <c r="AI121" s="16">
        <v>2</v>
      </c>
      <c r="AJ121" s="16">
        <v>2</v>
      </c>
      <c r="AK121" s="16">
        <v>2</v>
      </c>
      <c r="AL121" s="16" t="s">
        <v>27</v>
      </c>
      <c r="AM121" s="16" t="s">
        <v>27</v>
      </c>
      <c r="AN121" s="17">
        <v>1</v>
      </c>
      <c r="AO121" s="17">
        <v>1</v>
      </c>
      <c r="AP121" s="16" t="s">
        <v>27</v>
      </c>
      <c r="AQ121" s="16" t="s">
        <v>27</v>
      </c>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row>
    <row r="122" spans="1:82" ht="16.5" thickTop="1" thickBot="1" x14ac:dyDescent="0.3">
      <c r="A122" s="16" t="s">
        <v>1</v>
      </c>
      <c r="B122" s="16"/>
      <c r="C122" s="16"/>
      <c r="D122" s="16"/>
      <c r="E122" s="16"/>
      <c r="F122" s="16">
        <v>2</v>
      </c>
      <c r="G122" s="16">
        <v>2</v>
      </c>
      <c r="H122" s="16" t="s">
        <v>9</v>
      </c>
      <c r="I122" s="16" t="s">
        <v>9</v>
      </c>
      <c r="J122" s="17">
        <v>1</v>
      </c>
      <c r="K122" s="17">
        <v>1</v>
      </c>
      <c r="L122" s="17">
        <v>1</v>
      </c>
      <c r="M122" s="17">
        <v>1</v>
      </c>
      <c r="N122" s="16" t="s">
        <v>27</v>
      </c>
      <c r="O122" s="16" t="s">
        <v>27</v>
      </c>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row>
    <row r="123" spans="1:82" ht="16.5" thickTop="1" thickBot="1" x14ac:dyDescent="0.3">
      <c r="A123" s="16" t="s">
        <v>2</v>
      </c>
      <c r="B123" s="16"/>
      <c r="C123" s="16"/>
      <c r="D123" s="16"/>
      <c r="E123" s="16"/>
      <c r="F123" s="16"/>
      <c r="G123" s="16"/>
      <c r="H123" s="16"/>
      <c r="I123" s="16"/>
      <c r="J123" s="16"/>
      <c r="K123" s="16"/>
      <c r="L123" s="16">
        <v>3</v>
      </c>
      <c r="M123" s="16">
        <v>3</v>
      </c>
      <c r="N123" s="16" t="s">
        <v>27</v>
      </c>
      <c r="O123" s="16" t="s">
        <v>27</v>
      </c>
      <c r="P123" s="16">
        <v>2</v>
      </c>
      <c r="Q123" s="16">
        <v>2</v>
      </c>
      <c r="R123" s="16">
        <v>2</v>
      </c>
      <c r="S123" s="16">
        <v>2</v>
      </c>
      <c r="T123" s="16" t="s">
        <v>27</v>
      </c>
      <c r="U123" s="16" t="s">
        <v>27</v>
      </c>
      <c r="V123" s="17">
        <v>1</v>
      </c>
      <c r="W123" s="17">
        <v>1</v>
      </c>
      <c r="X123" s="17">
        <v>1</v>
      </c>
      <c r="Y123" s="17">
        <v>1</v>
      </c>
      <c r="Z123" s="16" t="s">
        <v>27</v>
      </c>
      <c r="AA123" s="16" t="s">
        <v>27</v>
      </c>
      <c r="AB123" s="16">
        <v>4</v>
      </c>
      <c r="AC123" s="16">
        <v>4</v>
      </c>
      <c r="AD123" s="16">
        <v>4</v>
      </c>
      <c r="AE123" s="16">
        <v>4</v>
      </c>
      <c r="AF123" s="16" t="s">
        <v>27</v>
      </c>
      <c r="AG123" s="16" t="s">
        <v>27</v>
      </c>
      <c r="AH123" s="16">
        <v>3</v>
      </c>
      <c r="AI123" s="16">
        <v>3</v>
      </c>
      <c r="AJ123" s="16">
        <v>3</v>
      </c>
      <c r="AK123" s="16">
        <v>3</v>
      </c>
      <c r="AL123" s="16" t="s">
        <v>27</v>
      </c>
      <c r="AM123" s="16" t="s">
        <v>27</v>
      </c>
      <c r="AN123" s="16">
        <v>2</v>
      </c>
      <c r="AO123" s="16">
        <v>2</v>
      </c>
      <c r="AP123" s="16" t="s">
        <v>27</v>
      </c>
      <c r="AQ123" s="16" t="s">
        <v>27</v>
      </c>
      <c r="AR123" s="17">
        <v>1</v>
      </c>
      <c r="AS123" s="17">
        <v>1</v>
      </c>
      <c r="AT123" s="16" t="s">
        <v>27</v>
      </c>
      <c r="AU123" s="16" t="s">
        <v>27</v>
      </c>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row>
    <row r="124" spans="1:82" ht="16.5" thickTop="1" thickBot="1" x14ac:dyDescent="0.3">
      <c r="A124" s="16" t="s">
        <v>3</v>
      </c>
      <c r="B124" s="16"/>
      <c r="C124" s="16"/>
      <c r="D124" s="16"/>
      <c r="E124" s="16"/>
      <c r="F124" s="16"/>
      <c r="G124" s="16"/>
      <c r="H124" s="16"/>
      <c r="I124" s="16"/>
      <c r="J124" s="16"/>
      <c r="K124" s="16"/>
      <c r="L124" s="16"/>
      <c r="M124" s="16"/>
      <c r="N124" s="16"/>
      <c r="O124" s="16"/>
      <c r="P124" s="16">
        <v>3</v>
      </c>
      <c r="Q124" s="16">
        <v>3</v>
      </c>
      <c r="R124" s="16">
        <v>3</v>
      </c>
      <c r="S124" s="16">
        <v>3</v>
      </c>
      <c r="T124" s="16" t="s">
        <v>27</v>
      </c>
      <c r="U124" s="16" t="s">
        <v>27</v>
      </c>
      <c r="V124" s="16">
        <v>2</v>
      </c>
      <c r="W124" s="16">
        <v>2</v>
      </c>
      <c r="X124" s="16">
        <v>2</v>
      </c>
      <c r="Y124" s="16">
        <v>2</v>
      </c>
      <c r="Z124" s="16" t="s">
        <v>27</v>
      </c>
      <c r="AA124" s="16" t="s">
        <v>27</v>
      </c>
      <c r="AB124" s="17">
        <v>1</v>
      </c>
      <c r="AC124" s="17">
        <v>1</v>
      </c>
      <c r="AD124" s="17">
        <v>1</v>
      </c>
      <c r="AE124" s="17">
        <v>1</v>
      </c>
      <c r="AF124" s="16" t="s">
        <v>27</v>
      </c>
      <c r="AG124" s="16" t="s">
        <v>27</v>
      </c>
      <c r="AH124" s="16">
        <v>4</v>
      </c>
      <c r="AI124" s="16">
        <v>4</v>
      </c>
      <c r="AJ124" s="16">
        <v>4</v>
      </c>
      <c r="AK124" s="16">
        <v>4</v>
      </c>
      <c r="AL124" s="16" t="s">
        <v>27</v>
      </c>
      <c r="AM124" s="16" t="s">
        <v>27</v>
      </c>
      <c r="AN124" s="16">
        <v>3</v>
      </c>
      <c r="AO124" s="16">
        <v>3</v>
      </c>
      <c r="AP124" s="16" t="s">
        <v>27</v>
      </c>
      <c r="AQ124" s="16" t="s">
        <v>27</v>
      </c>
      <c r="AR124" s="16">
        <v>2</v>
      </c>
      <c r="AS124" s="16">
        <v>2</v>
      </c>
      <c r="AT124" s="16" t="s">
        <v>27</v>
      </c>
      <c r="AU124" s="16" t="s">
        <v>27</v>
      </c>
      <c r="AV124" s="17">
        <v>1</v>
      </c>
      <c r="AW124" s="17">
        <v>1</v>
      </c>
      <c r="AX124" s="17">
        <v>1</v>
      </c>
      <c r="AY124" s="17">
        <v>1</v>
      </c>
      <c r="AZ124" s="16" t="s">
        <v>27</v>
      </c>
      <c r="BA124" s="16" t="s">
        <v>27</v>
      </c>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row>
    <row r="125" spans="1:82" ht="16.5" thickTop="1" thickBot="1" x14ac:dyDescent="0.3">
      <c r="A125" s="16" t="s">
        <v>4</v>
      </c>
      <c r="B125" s="16"/>
      <c r="C125" s="16"/>
      <c r="D125" s="16"/>
      <c r="E125" s="16"/>
      <c r="F125" s="16"/>
      <c r="G125" s="16"/>
      <c r="H125" s="16"/>
      <c r="I125" s="16"/>
      <c r="J125" s="16"/>
      <c r="K125" s="16"/>
      <c r="L125" s="16"/>
      <c r="M125" s="16"/>
      <c r="N125" s="16"/>
      <c r="O125" s="16"/>
      <c r="P125" s="16"/>
      <c r="Q125" s="16"/>
      <c r="R125" s="16"/>
      <c r="S125" s="16"/>
      <c r="T125" s="16"/>
      <c r="U125" s="16"/>
      <c r="V125" s="16">
        <v>3</v>
      </c>
      <c r="W125" s="16">
        <v>3</v>
      </c>
      <c r="X125" s="16">
        <v>3</v>
      </c>
      <c r="Y125" s="16">
        <v>3</v>
      </c>
      <c r="Z125" s="16" t="s">
        <v>27</v>
      </c>
      <c r="AA125" s="16" t="s">
        <v>27</v>
      </c>
      <c r="AB125" s="16">
        <v>2</v>
      </c>
      <c r="AC125" s="16">
        <v>2</v>
      </c>
      <c r="AD125" s="16">
        <v>2</v>
      </c>
      <c r="AE125" s="16">
        <v>2</v>
      </c>
      <c r="AF125" s="16" t="s">
        <v>27</v>
      </c>
      <c r="AG125" s="16" t="s">
        <v>27</v>
      </c>
      <c r="AH125" s="17">
        <v>1</v>
      </c>
      <c r="AI125" s="17">
        <v>1</v>
      </c>
      <c r="AJ125" s="17">
        <v>1</v>
      </c>
      <c r="AK125" s="17">
        <v>1</v>
      </c>
      <c r="AL125" s="16" t="s">
        <v>27</v>
      </c>
      <c r="AM125" s="16" t="s">
        <v>27</v>
      </c>
      <c r="AN125" s="16">
        <v>4</v>
      </c>
      <c r="AO125" s="16">
        <v>4</v>
      </c>
      <c r="AP125" s="16" t="s">
        <v>27</v>
      </c>
      <c r="AQ125" s="16" t="s">
        <v>27</v>
      </c>
      <c r="AR125" s="16">
        <v>3</v>
      </c>
      <c r="AS125" s="16">
        <v>3</v>
      </c>
      <c r="AT125" s="16" t="s">
        <v>27</v>
      </c>
      <c r="AU125" s="16" t="s">
        <v>27</v>
      </c>
      <c r="AV125" s="16">
        <v>2</v>
      </c>
      <c r="AW125" s="16">
        <v>2</v>
      </c>
      <c r="AX125" s="16">
        <v>2</v>
      </c>
      <c r="AY125" s="16">
        <v>2</v>
      </c>
      <c r="AZ125" s="16" t="s">
        <v>27</v>
      </c>
      <c r="BA125" s="16" t="s">
        <v>27</v>
      </c>
      <c r="BB125" s="17">
        <v>1</v>
      </c>
      <c r="BC125" s="17">
        <v>1</v>
      </c>
      <c r="BD125" s="16" t="s">
        <v>27</v>
      </c>
      <c r="BE125" s="16" t="s">
        <v>27</v>
      </c>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row>
    <row r="126" spans="1:82" ht="16.5" thickTop="1" thickBot="1" x14ac:dyDescent="0.3">
      <c r="A126" s="16" t="s">
        <v>5</v>
      </c>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row>
    <row r="127" spans="1:82" ht="16.5" thickTop="1" thickBot="1" x14ac:dyDescent="0.3">
      <c r="A127" s="16" t="s">
        <v>6</v>
      </c>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row>
    <row r="128" spans="1:82" ht="15.75" thickTop="1" x14ac:dyDescent="0.25"/>
    <row r="135" spans="23:26" ht="15.75" thickBot="1" x14ac:dyDescent="0.3">
      <c r="X135" t="s">
        <v>28</v>
      </c>
      <c r="Y135" t="s">
        <v>29</v>
      </c>
      <c r="Z135" t="s">
        <v>30</v>
      </c>
    </row>
    <row r="136" spans="23:26" ht="16.5" thickTop="1" thickBot="1" x14ac:dyDescent="0.3">
      <c r="W136" s="16" t="s">
        <v>0</v>
      </c>
      <c r="X136">
        <v>28</v>
      </c>
      <c r="Y136">
        <v>38</v>
      </c>
      <c r="Z136">
        <v>380</v>
      </c>
    </row>
    <row r="137" spans="23:26" ht="16.5" thickTop="1" thickBot="1" x14ac:dyDescent="0.3">
      <c r="W137" s="16" t="s">
        <v>1</v>
      </c>
      <c r="X137">
        <v>4</v>
      </c>
      <c r="Y137">
        <v>8</v>
      </c>
      <c r="Z137">
        <v>32</v>
      </c>
    </row>
    <row r="138" spans="23:26" ht="16.5" thickTop="1" thickBot="1" x14ac:dyDescent="0.3">
      <c r="W138" s="16" t="s">
        <v>2</v>
      </c>
      <c r="X138">
        <v>28</v>
      </c>
      <c r="Y138">
        <v>34</v>
      </c>
      <c r="Z138">
        <v>224</v>
      </c>
    </row>
    <row r="139" spans="23:26" ht="16.5" thickTop="1" thickBot="1" x14ac:dyDescent="0.3">
      <c r="W139" s="16" t="s">
        <v>3</v>
      </c>
      <c r="X139">
        <v>28</v>
      </c>
      <c r="Y139">
        <v>36</v>
      </c>
      <c r="Z139">
        <f>Y139*8</f>
        <v>288</v>
      </c>
    </row>
    <row r="140" spans="23:26" ht="16.5" thickTop="1" thickBot="1" x14ac:dyDescent="0.3">
      <c r="W140" s="16" t="s">
        <v>4</v>
      </c>
      <c r="X140">
        <v>30</v>
      </c>
      <c r="Y140">
        <v>36</v>
      </c>
      <c r="Z140">
        <v>216</v>
      </c>
    </row>
    <row r="141" spans="23:26" ht="15.75" thickTop="1" x14ac:dyDescent="0.25">
      <c r="X141">
        <f>118/5</f>
        <v>23.6</v>
      </c>
      <c r="Y141">
        <f>142/5</f>
        <v>28.4</v>
      </c>
      <c r="Z141">
        <f>SUM(Z137,Z136,Z138,Z140,Z139)/34</f>
        <v>33.529411764705884</v>
      </c>
    </row>
    <row r="155" spans="1:146" x14ac:dyDescent="0.25">
      <c r="B155" s="32" t="s">
        <v>41</v>
      </c>
      <c r="C155" s="32"/>
      <c r="D155" s="32"/>
      <c r="E155" s="32"/>
      <c r="F155" s="32"/>
    </row>
    <row r="157" spans="1:146" ht="15.75" thickBot="1" x14ac:dyDescent="0.3"/>
    <row r="158" spans="1:146" ht="16.5" thickTop="1" thickBot="1" x14ac:dyDescent="0.3">
      <c r="A158" s="1"/>
      <c r="B158" s="16">
        <v>1</v>
      </c>
      <c r="C158" s="16">
        <v>2</v>
      </c>
      <c r="D158" s="16">
        <v>3</v>
      </c>
      <c r="E158" s="16">
        <v>4</v>
      </c>
      <c r="F158" s="16">
        <v>5</v>
      </c>
      <c r="G158" s="16">
        <v>6</v>
      </c>
      <c r="H158" s="16">
        <v>7</v>
      </c>
      <c r="I158" s="16">
        <v>8</v>
      </c>
      <c r="J158" s="16">
        <v>9</v>
      </c>
      <c r="K158" s="16">
        <v>10</v>
      </c>
      <c r="L158" s="16">
        <v>11</v>
      </c>
      <c r="M158" s="16">
        <v>12</v>
      </c>
      <c r="N158" s="16">
        <v>13</v>
      </c>
      <c r="O158" s="16">
        <v>14</v>
      </c>
      <c r="P158" s="16">
        <v>15</v>
      </c>
      <c r="Q158" s="16">
        <v>16</v>
      </c>
      <c r="R158" s="16">
        <v>17</v>
      </c>
      <c r="S158" s="16">
        <v>18</v>
      </c>
      <c r="T158" s="16">
        <v>19</v>
      </c>
      <c r="U158" s="16">
        <v>20</v>
      </c>
      <c r="V158" s="16">
        <v>21</v>
      </c>
      <c r="W158" s="16">
        <v>22</v>
      </c>
      <c r="X158" s="16">
        <v>23</v>
      </c>
      <c r="Y158" s="16">
        <v>24</v>
      </c>
      <c r="Z158" s="16">
        <v>25</v>
      </c>
      <c r="AA158" s="16">
        <v>26</v>
      </c>
      <c r="AB158" s="16">
        <v>27</v>
      </c>
      <c r="AC158" s="16">
        <v>28</v>
      </c>
      <c r="AD158" s="16">
        <v>29</v>
      </c>
      <c r="AE158" s="16">
        <v>30</v>
      </c>
      <c r="AF158" s="16">
        <v>31</v>
      </c>
      <c r="AG158" s="16">
        <v>32</v>
      </c>
      <c r="AH158" s="16">
        <v>33</v>
      </c>
      <c r="AI158" s="16">
        <v>34</v>
      </c>
      <c r="AJ158" s="16">
        <v>35</v>
      </c>
      <c r="AK158" s="16">
        <v>36</v>
      </c>
      <c r="AL158" s="16">
        <v>37</v>
      </c>
      <c r="AM158" s="16">
        <v>38</v>
      </c>
      <c r="AN158" s="16">
        <v>39</v>
      </c>
      <c r="AO158" s="16">
        <v>40</v>
      </c>
      <c r="AP158" s="16">
        <v>41</v>
      </c>
      <c r="AQ158" s="16">
        <v>42</v>
      </c>
      <c r="AR158" s="16">
        <v>43</v>
      </c>
      <c r="AS158" s="16">
        <v>44</v>
      </c>
      <c r="AT158" s="16">
        <v>45</v>
      </c>
      <c r="AU158" s="16">
        <v>46</v>
      </c>
      <c r="AV158" s="16">
        <v>47</v>
      </c>
      <c r="AW158" s="16">
        <v>48</v>
      </c>
      <c r="AX158" s="16">
        <v>49</v>
      </c>
      <c r="AY158" s="16">
        <v>50</v>
      </c>
      <c r="AZ158" s="16">
        <v>51</v>
      </c>
      <c r="BA158" s="16">
        <v>52</v>
      </c>
      <c r="BB158" s="16">
        <v>53</v>
      </c>
      <c r="BC158" s="16">
        <v>54</v>
      </c>
      <c r="BD158" s="16">
        <v>55</v>
      </c>
      <c r="BE158" s="16">
        <v>56</v>
      </c>
      <c r="BF158" s="16">
        <v>57</v>
      </c>
      <c r="BG158" s="16">
        <v>58</v>
      </c>
      <c r="BH158" s="16">
        <v>59</v>
      </c>
      <c r="BI158" s="16">
        <v>60</v>
      </c>
      <c r="BJ158" s="16">
        <v>61</v>
      </c>
      <c r="BK158" s="16">
        <v>62</v>
      </c>
      <c r="BL158" s="16">
        <v>63</v>
      </c>
      <c r="BM158" s="16">
        <v>64</v>
      </c>
      <c r="BN158" s="16">
        <v>65</v>
      </c>
      <c r="BO158" s="16">
        <v>66</v>
      </c>
      <c r="BP158" s="16">
        <v>67</v>
      </c>
      <c r="BQ158" s="16">
        <v>68</v>
      </c>
      <c r="BR158" s="16">
        <v>69</v>
      </c>
      <c r="BS158" s="16">
        <v>70</v>
      </c>
      <c r="BT158" s="16">
        <v>71</v>
      </c>
      <c r="BU158" s="16">
        <v>72</v>
      </c>
      <c r="BV158" s="16">
        <v>73</v>
      </c>
      <c r="BW158" s="16">
        <v>74</v>
      </c>
      <c r="BX158" s="16">
        <v>75</v>
      </c>
      <c r="BY158" s="16">
        <v>76</v>
      </c>
      <c r="BZ158" s="16">
        <v>77</v>
      </c>
      <c r="CA158" s="16">
        <v>78</v>
      </c>
      <c r="CB158" s="16">
        <v>79</v>
      </c>
      <c r="CC158" s="16">
        <v>80</v>
      </c>
      <c r="CD158" s="16">
        <v>81</v>
      </c>
      <c r="CE158" s="16">
        <v>82</v>
      </c>
      <c r="CF158" s="16">
        <v>83</v>
      </c>
      <c r="CG158" s="16">
        <v>84</v>
      </c>
      <c r="CH158" s="16">
        <v>85</v>
      </c>
      <c r="CI158" s="16">
        <v>86</v>
      </c>
      <c r="CJ158" s="16">
        <v>87</v>
      </c>
      <c r="CK158" s="16">
        <v>88</v>
      </c>
      <c r="CL158" s="16">
        <v>89</v>
      </c>
      <c r="CM158" s="16">
        <v>90</v>
      </c>
      <c r="CN158" s="16">
        <v>91</v>
      </c>
      <c r="CO158" s="16">
        <v>92</v>
      </c>
      <c r="CP158" s="16">
        <v>93</v>
      </c>
      <c r="CQ158" s="16">
        <v>94</v>
      </c>
      <c r="CR158" s="16">
        <v>95</v>
      </c>
      <c r="CS158" s="16">
        <v>96</v>
      </c>
      <c r="CT158" s="16">
        <v>97</v>
      </c>
      <c r="CU158" s="16">
        <v>98</v>
      </c>
      <c r="CV158" s="16">
        <v>99</v>
      </c>
      <c r="CW158" s="16">
        <v>100</v>
      </c>
      <c r="CX158" s="16">
        <v>101</v>
      </c>
      <c r="CY158" s="16">
        <v>102</v>
      </c>
      <c r="CZ158" s="16">
        <v>103</v>
      </c>
      <c r="DA158" s="16">
        <v>104</v>
      </c>
      <c r="DB158" s="16">
        <v>105</v>
      </c>
      <c r="DC158" s="16">
        <v>106</v>
      </c>
      <c r="DD158" s="16">
        <v>107</v>
      </c>
      <c r="DE158" s="16">
        <v>108</v>
      </c>
      <c r="DF158" s="16">
        <v>109</v>
      </c>
      <c r="DG158" s="16">
        <v>110</v>
      </c>
      <c r="DH158" s="16">
        <v>111</v>
      </c>
      <c r="DI158" s="16">
        <v>112</v>
      </c>
      <c r="DJ158" s="16">
        <v>113</v>
      </c>
      <c r="DK158" s="16">
        <v>114</v>
      </c>
      <c r="DL158" s="16">
        <v>115</v>
      </c>
      <c r="DM158" s="16">
        <v>116</v>
      </c>
      <c r="DN158" s="16">
        <v>117</v>
      </c>
      <c r="DO158" s="16">
        <v>118</v>
      </c>
      <c r="DP158" s="16">
        <v>119</v>
      </c>
      <c r="DQ158" s="16">
        <v>120</v>
      </c>
      <c r="DR158" s="16">
        <v>121</v>
      </c>
      <c r="DS158" s="16">
        <v>122</v>
      </c>
      <c r="DT158" s="16">
        <v>123</v>
      </c>
      <c r="DU158" s="16">
        <v>124</v>
      </c>
      <c r="DV158" s="16">
        <v>125</v>
      </c>
      <c r="DW158" s="16">
        <v>126</v>
      </c>
      <c r="DX158" s="16">
        <v>127</v>
      </c>
      <c r="DY158" s="16">
        <v>128</v>
      </c>
      <c r="DZ158" s="16">
        <v>129</v>
      </c>
      <c r="EA158" s="16">
        <v>130</v>
      </c>
      <c r="EB158" s="16">
        <v>131</v>
      </c>
      <c r="EC158" s="16">
        <v>132</v>
      </c>
      <c r="ED158" s="16">
        <v>133</v>
      </c>
      <c r="EE158" s="16">
        <v>134</v>
      </c>
      <c r="EF158" s="16">
        <v>135</v>
      </c>
      <c r="EG158" s="16">
        <v>136</v>
      </c>
      <c r="EH158" s="16">
        <v>137</v>
      </c>
      <c r="EI158" s="16">
        <v>138</v>
      </c>
      <c r="EJ158" s="16">
        <v>139</v>
      </c>
      <c r="EK158" s="16">
        <v>140</v>
      </c>
      <c r="EL158" s="16">
        <v>141</v>
      </c>
      <c r="EM158" s="16">
        <v>142</v>
      </c>
      <c r="EN158" s="16">
        <v>143</v>
      </c>
      <c r="EO158" s="16">
        <v>144</v>
      </c>
      <c r="EP158" s="16">
        <v>145</v>
      </c>
    </row>
    <row r="159" spans="1:146" ht="16.5" thickTop="1" thickBot="1" x14ac:dyDescent="0.3">
      <c r="A159" s="16" t="s">
        <v>0</v>
      </c>
      <c r="B159" s="16"/>
      <c r="C159" s="16"/>
      <c r="D159" s="16"/>
      <c r="E159" s="16"/>
      <c r="F159" s="17">
        <v>1</v>
      </c>
      <c r="G159" s="16" t="s">
        <v>27</v>
      </c>
      <c r="H159" s="16" t="s">
        <v>27</v>
      </c>
      <c r="I159" s="16" t="s">
        <v>27</v>
      </c>
      <c r="J159" s="16">
        <v>3</v>
      </c>
      <c r="K159" s="16">
        <v>3</v>
      </c>
      <c r="L159" s="16">
        <v>3</v>
      </c>
      <c r="M159" s="16" t="s">
        <v>27</v>
      </c>
      <c r="N159" s="16" t="s">
        <v>27</v>
      </c>
      <c r="O159" s="16" t="s">
        <v>27</v>
      </c>
      <c r="P159" s="16">
        <v>3</v>
      </c>
      <c r="Q159" s="16">
        <v>3</v>
      </c>
      <c r="R159" s="16">
        <v>3</v>
      </c>
      <c r="S159" s="16" t="s">
        <v>27</v>
      </c>
      <c r="T159" s="16" t="s">
        <v>27</v>
      </c>
      <c r="U159" s="16" t="s">
        <v>27</v>
      </c>
      <c r="V159" s="16">
        <v>3</v>
      </c>
      <c r="W159" s="16">
        <v>3</v>
      </c>
      <c r="X159" s="16" t="s">
        <v>27</v>
      </c>
      <c r="Y159" s="16" t="s">
        <v>27</v>
      </c>
      <c r="Z159" s="16" t="s">
        <v>27</v>
      </c>
      <c r="AA159" s="16">
        <v>2</v>
      </c>
      <c r="AB159" s="16">
        <v>2</v>
      </c>
      <c r="AC159" s="16">
        <v>2</v>
      </c>
      <c r="AD159" s="16" t="s">
        <v>27</v>
      </c>
      <c r="AE159" s="16" t="s">
        <v>27</v>
      </c>
      <c r="AF159" s="16" t="s">
        <v>27</v>
      </c>
      <c r="AG159" s="16">
        <v>2</v>
      </c>
      <c r="AH159" s="16">
        <v>2</v>
      </c>
      <c r="AI159" s="16">
        <v>2</v>
      </c>
      <c r="AJ159" s="16" t="s">
        <v>27</v>
      </c>
      <c r="AK159" s="16" t="s">
        <v>27</v>
      </c>
      <c r="AL159" s="16" t="s">
        <v>27</v>
      </c>
      <c r="AM159" s="16">
        <v>2</v>
      </c>
      <c r="AN159" s="16">
        <v>2</v>
      </c>
      <c r="AO159" s="16">
        <v>2</v>
      </c>
      <c r="AP159" s="16" t="s">
        <v>27</v>
      </c>
      <c r="AQ159" s="16" t="s">
        <v>27</v>
      </c>
      <c r="AR159" s="16" t="s">
        <v>27</v>
      </c>
      <c r="AS159" s="16">
        <v>2</v>
      </c>
      <c r="AT159" s="16">
        <v>2</v>
      </c>
      <c r="AU159" s="16">
        <v>2</v>
      </c>
      <c r="AV159" s="16" t="s">
        <v>27</v>
      </c>
      <c r="AW159" s="16" t="s">
        <v>27</v>
      </c>
      <c r="AX159" s="16" t="s">
        <v>27</v>
      </c>
      <c r="AY159" s="16">
        <v>2</v>
      </c>
      <c r="AZ159" s="16">
        <v>2</v>
      </c>
      <c r="BA159" s="16">
        <v>2</v>
      </c>
      <c r="BB159" s="16" t="s">
        <v>27</v>
      </c>
      <c r="BC159" s="16" t="s">
        <v>27</v>
      </c>
      <c r="BD159" s="16" t="s">
        <v>27</v>
      </c>
      <c r="BE159" s="16">
        <v>2</v>
      </c>
      <c r="BF159" s="16" t="s">
        <v>27</v>
      </c>
      <c r="BG159" s="16" t="s">
        <v>27</v>
      </c>
      <c r="BH159" s="16" t="s">
        <v>27</v>
      </c>
      <c r="BI159" s="17">
        <v>1</v>
      </c>
      <c r="BJ159" s="17">
        <v>1</v>
      </c>
      <c r="BK159" s="17">
        <v>1</v>
      </c>
      <c r="BL159" s="16" t="s">
        <v>27</v>
      </c>
      <c r="BM159" s="16" t="s">
        <v>27</v>
      </c>
      <c r="BN159" s="16" t="s">
        <v>27</v>
      </c>
      <c r="BO159" s="17">
        <v>1</v>
      </c>
      <c r="BP159" s="17">
        <v>1</v>
      </c>
      <c r="BQ159" s="16" t="s">
        <v>27</v>
      </c>
      <c r="BR159" s="16" t="s">
        <v>27</v>
      </c>
      <c r="BS159" s="16" t="s">
        <v>27</v>
      </c>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row>
    <row r="160" spans="1:146" ht="16.5" thickTop="1" thickBot="1" x14ac:dyDescent="0.3">
      <c r="A160" s="16" t="s">
        <v>1</v>
      </c>
      <c r="B160" s="16"/>
      <c r="C160" s="16"/>
      <c r="D160" s="16"/>
      <c r="E160" s="16"/>
      <c r="F160" s="16"/>
      <c r="G160" s="16"/>
      <c r="H160" s="16"/>
      <c r="I160" s="16"/>
      <c r="J160" s="16"/>
      <c r="K160" s="16">
        <v>4</v>
      </c>
      <c r="L160" s="16">
        <v>4</v>
      </c>
      <c r="M160" s="16" t="s">
        <v>27</v>
      </c>
      <c r="N160" s="16" t="s">
        <v>27</v>
      </c>
      <c r="O160" s="16" t="s">
        <v>27</v>
      </c>
      <c r="P160" s="16">
        <v>4</v>
      </c>
      <c r="Q160" s="16">
        <v>4</v>
      </c>
      <c r="R160" s="16">
        <v>4</v>
      </c>
      <c r="S160" s="16" t="s">
        <v>27</v>
      </c>
      <c r="T160" s="16" t="s">
        <v>27</v>
      </c>
      <c r="U160" s="16" t="s">
        <v>27</v>
      </c>
      <c r="V160" s="16">
        <v>4</v>
      </c>
      <c r="W160" s="16">
        <v>4</v>
      </c>
      <c r="X160" s="16" t="s">
        <v>27</v>
      </c>
      <c r="Y160" s="16" t="s">
        <v>27</v>
      </c>
      <c r="Z160" s="16" t="s">
        <v>27</v>
      </c>
      <c r="AA160" s="16">
        <v>3</v>
      </c>
      <c r="AB160" s="16">
        <v>3</v>
      </c>
      <c r="AC160" s="16">
        <v>3</v>
      </c>
      <c r="AD160" s="16" t="s">
        <v>27</v>
      </c>
      <c r="AE160" s="16" t="s">
        <v>27</v>
      </c>
      <c r="AF160" s="16" t="s">
        <v>27</v>
      </c>
      <c r="AG160" s="16">
        <v>3</v>
      </c>
      <c r="AH160" s="16">
        <v>3</v>
      </c>
      <c r="AI160" s="16">
        <v>3</v>
      </c>
      <c r="AJ160" s="16" t="s">
        <v>27</v>
      </c>
      <c r="AK160" s="16" t="s">
        <v>27</v>
      </c>
      <c r="AL160" s="16" t="s">
        <v>27</v>
      </c>
      <c r="AM160" s="16">
        <v>3</v>
      </c>
      <c r="AN160" s="16">
        <v>3</v>
      </c>
      <c r="AO160" s="16">
        <v>3</v>
      </c>
      <c r="AP160" s="16" t="s">
        <v>27</v>
      </c>
      <c r="AQ160" s="16" t="s">
        <v>27</v>
      </c>
      <c r="AR160" s="16" t="s">
        <v>27</v>
      </c>
      <c r="AS160" s="16">
        <v>3</v>
      </c>
      <c r="AT160" s="16">
        <v>3</v>
      </c>
      <c r="AU160" s="16">
        <v>3</v>
      </c>
      <c r="AV160" s="16" t="s">
        <v>27</v>
      </c>
      <c r="AW160" s="16" t="s">
        <v>27</v>
      </c>
      <c r="AX160" s="16" t="s">
        <v>27</v>
      </c>
      <c r="AY160" s="16">
        <v>3</v>
      </c>
      <c r="AZ160" s="16">
        <v>3</v>
      </c>
      <c r="BA160" s="16">
        <v>3</v>
      </c>
      <c r="BB160" s="16" t="s">
        <v>27</v>
      </c>
      <c r="BC160" s="16" t="s">
        <v>27</v>
      </c>
      <c r="BD160" s="16" t="s">
        <v>27</v>
      </c>
      <c r="BE160" s="16">
        <v>3</v>
      </c>
      <c r="BF160" s="16" t="s">
        <v>27</v>
      </c>
      <c r="BG160" s="16" t="s">
        <v>27</v>
      </c>
      <c r="BH160" s="16" t="s">
        <v>27</v>
      </c>
      <c r="BI160" s="16">
        <v>2</v>
      </c>
      <c r="BJ160" s="16">
        <v>2</v>
      </c>
      <c r="BK160" s="16">
        <v>2</v>
      </c>
      <c r="BL160" s="16" t="s">
        <v>27</v>
      </c>
      <c r="BM160" s="16" t="s">
        <v>27</v>
      </c>
      <c r="BN160" s="16" t="s">
        <v>27</v>
      </c>
      <c r="BO160" s="16">
        <v>2</v>
      </c>
      <c r="BP160" s="16">
        <v>2</v>
      </c>
      <c r="BQ160" s="16" t="s">
        <v>27</v>
      </c>
      <c r="BR160" s="16" t="s">
        <v>27</v>
      </c>
      <c r="BS160" s="16" t="s">
        <v>27</v>
      </c>
      <c r="BT160" s="17">
        <v>1</v>
      </c>
      <c r="BU160" s="17">
        <v>1</v>
      </c>
      <c r="BV160" s="17">
        <v>1</v>
      </c>
      <c r="BW160" s="16" t="s">
        <v>27</v>
      </c>
      <c r="BX160" s="16" t="s">
        <v>27</v>
      </c>
      <c r="BY160" s="16" t="s">
        <v>27</v>
      </c>
      <c r="BZ160" s="17">
        <v>1</v>
      </c>
      <c r="CA160" s="17">
        <v>1</v>
      </c>
      <c r="CB160" s="17">
        <v>1</v>
      </c>
      <c r="CC160" s="16" t="s">
        <v>27</v>
      </c>
      <c r="CD160" s="16" t="s">
        <v>27</v>
      </c>
      <c r="CE160" s="16" t="s">
        <v>27</v>
      </c>
      <c r="CF160" s="17">
        <v>1</v>
      </c>
      <c r="CG160" s="17">
        <v>1</v>
      </c>
      <c r="CH160" s="17">
        <v>1</v>
      </c>
      <c r="CI160" s="16" t="s">
        <v>27</v>
      </c>
      <c r="CJ160" s="16" t="s">
        <v>27</v>
      </c>
      <c r="CK160" s="16" t="s">
        <v>27</v>
      </c>
      <c r="CL160" s="17">
        <v>1</v>
      </c>
      <c r="CM160" s="17">
        <v>1</v>
      </c>
      <c r="CN160" s="17">
        <v>1</v>
      </c>
      <c r="CO160" s="16" t="s">
        <v>27</v>
      </c>
      <c r="CP160" s="16" t="s">
        <v>27</v>
      </c>
      <c r="CQ160" s="16" t="s">
        <v>27</v>
      </c>
      <c r="CR160" s="17">
        <v>1</v>
      </c>
      <c r="CS160" s="17">
        <v>1</v>
      </c>
      <c r="CT160" s="16" t="s">
        <v>27</v>
      </c>
      <c r="CU160" s="16" t="s">
        <v>27</v>
      </c>
      <c r="CV160" s="16" t="s">
        <v>27</v>
      </c>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row>
    <row r="161" spans="1:146" ht="16.5" thickTop="1" thickBot="1" x14ac:dyDescent="0.3">
      <c r="A161" s="16" t="s">
        <v>2</v>
      </c>
      <c r="B161" s="16"/>
      <c r="C161" s="16"/>
      <c r="D161" s="16"/>
      <c r="E161" s="16"/>
      <c r="F161" s="16"/>
      <c r="G161" s="16"/>
      <c r="H161" s="16"/>
      <c r="I161" s="16"/>
      <c r="J161" s="16">
        <v>4</v>
      </c>
      <c r="K161" s="16">
        <v>5</v>
      </c>
      <c r="L161" s="16">
        <v>5</v>
      </c>
      <c r="M161" s="16" t="s">
        <v>27</v>
      </c>
      <c r="N161" s="16" t="s">
        <v>27</v>
      </c>
      <c r="O161" s="16" t="s">
        <v>27</v>
      </c>
      <c r="P161" s="16">
        <v>5</v>
      </c>
      <c r="Q161" s="16">
        <v>5</v>
      </c>
      <c r="R161" s="16">
        <v>5</v>
      </c>
      <c r="S161" s="16" t="s">
        <v>27</v>
      </c>
      <c r="T161" s="16" t="s">
        <v>27</v>
      </c>
      <c r="U161" s="16" t="s">
        <v>27</v>
      </c>
      <c r="V161" s="16">
        <v>5</v>
      </c>
      <c r="W161" s="16">
        <v>5</v>
      </c>
      <c r="X161" s="16" t="s">
        <v>27</v>
      </c>
      <c r="Y161" s="16" t="s">
        <v>27</v>
      </c>
      <c r="Z161" s="16" t="s">
        <v>27</v>
      </c>
      <c r="AA161" s="16">
        <v>4</v>
      </c>
      <c r="AB161" s="16">
        <v>4</v>
      </c>
      <c r="AC161" s="16">
        <v>4</v>
      </c>
      <c r="AD161" s="16" t="s">
        <v>27</v>
      </c>
      <c r="AE161" s="16" t="s">
        <v>27</v>
      </c>
      <c r="AF161" s="16" t="s">
        <v>27</v>
      </c>
      <c r="AG161" s="16">
        <v>4</v>
      </c>
      <c r="AH161" s="16">
        <v>4</v>
      </c>
      <c r="AI161" s="16">
        <v>4</v>
      </c>
      <c r="AJ161" s="16" t="s">
        <v>27</v>
      </c>
      <c r="AK161" s="16" t="s">
        <v>27</v>
      </c>
      <c r="AL161" s="16" t="s">
        <v>27</v>
      </c>
      <c r="AM161" s="16">
        <v>4</v>
      </c>
      <c r="AN161" s="16">
        <v>4</v>
      </c>
      <c r="AO161" s="16">
        <v>4</v>
      </c>
      <c r="AP161" s="16" t="s">
        <v>27</v>
      </c>
      <c r="AQ161" s="16" t="s">
        <v>27</v>
      </c>
      <c r="AR161" s="16" t="s">
        <v>27</v>
      </c>
      <c r="AS161" s="16">
        <v>4</v>
      </c>
      <c r="AT161" s="16">
        <v>4</v>
      </c>
      <c r="AU161" s="16">
        <v>4</v>
      </c>
      <c r="AV161" s="16" t="s">
        <v>27</v>
      </c>
      <c r="AW161" s="16" t="s">
        <v>27</v>
      </c>
      <c r="AX161" s="16" t="s">
        <v>27</v>
      </c>
      <c r="AY161" s="16">
        <v>4</v>
      </c>
      <c r="AZ161" s="16">
        <v>4</v>
      </c>
      <c r="BA161" s="16">
        <v>4</v>
      </c>
      <c r="BB161" s="16" t="s">
        <v>27</v>
      </c>
      <c r="BC161" s="16" t="s">
        <v>27</v>
      </c>
      <c r="BD161" s="16" t="s">
        <v>27</v>
      </c>
      <c r="BE161" s="16">
        <v>4</v>
      </c>
      <c r="BF161" s="16" t="s">
        <v>27</v>
      </c>
      <c r="BG161" s="16" t="s">
        <v>27</v>
      </c>
      <c r="BH161" s="16" t="s">
        <v>27</v>
      </c>
      <c r="BI161" s="16">
        <v>3</v>
      </c>
      <c r="BJ161" s="16">
        <v>3</v>
      </c>
      <c r="BK161" s="16">
        <v>3</v>
      </c>
      <c r="BL161" s="16" t="s">
        <v>27</v>
      </c>
      <c r="BM161" s="16" t="s">
        <v>27</v>
      </c>
      <c r="BN161" s="16" t="s">
        <v>27</v>
      </c>
      <c r="BO161" s="16">
        <v>3</v>
      </c>
      <c r="BP161" s="16">
        <v>3</v>
      </c>
      <c r="BQ161" s="16" t="s">
        <v>27</v>
      </c>
      <c r="BR161" s="16" t="s">
        <v>27</v>
      </c>
      <c r="BS161" s="16" t="s">
        <v>27</v>
      </c>
      <c r="BT161" s="16">
        <v>2</v>
      </c>
      <c r="BU161" s="16">
        <v>2</v>
      </c>
      <c r="BV161" s="16">
        <v>2</v>
      </c>
      <c r="BW161" s="16" t="s">
        <v>27</v>
      </c>
      <c r="BX161" s="16" t="s">
        <v>27</v>
      </c>
      <c r="BY161" s="16" t="s">
        <v>27</v>
      </c>
      <c r="BZ161" s="16">
        <v>2</v>
      </c>
      <c r="CA161" s="16">
        <v>2</v>
      </c>
      <c r="CB161" s="16">
        <v>2</v>
      </c>
      <c r="CC161" s="16" t="s">
        <v>27</v>
      </c>
      <c r="CD161" s="16" t="s">
        <v>27</v>
      </c>
      <c r="CE161" s="16" t="s">
        <v>27</v>
      </c>
      <c r="CF161" s="16">
        <v>2</v>
      </c>
      <c r="CG161" s="16">
        <v>2</v>
      </c>
      <c r="CH161" s="16">
        <v>2</v>
      </c>
      <c r="CI161" s="16" t="s">
        <v>27</v>
      </c>
      <c r="CJ161" s="16" t="s">
        <v>27</v>
      </c>
      <c r="CK161" s="16" t="s">
        <v>27</v>
      </c>
      <c r="CL161" s="16">
        <v>2</v>
      </c>
      <c r="CM161" s="16">
        <v>2</v>
      </c>
      <c r="CN161" s="16">
        <v>2</v>
      </c>
      <c r="CO161" s="16" t="s">
        <v>27</v>
      </c>
      <c r="CP161" s="16" t="s">
        <v>27</v>
      </c>
      <c r="CQ161" s="16" t="s">
        <v>27</v>
      </c>
      <c r="CR161" s="16">
        <v>2</v>
      </c>
      <c r="CS161" s="16">
        <v>2</v>
      </c>
      <c r="CT161" s="16" t="s">
        <v>27</v>
      </c>
      <c r="CU161" s="16" t="s">
        <v>27</v>
      </c>
      <c r="CV161" s="16" t="s">
        <v>27</v>
      </c>
      <c r="CW161" s="17">
        <v>1</v>
      </c>
      <c r="CX161" s="17">
        <v>1</v>
      </c>
      <c r="CY161" s="17">
        <v>1</v>
      </c>
      <c r="CZ161" s="16" t="s">
        <v>27</v>
      </c>
      <c r="DA161" s="16" t="s">
        <v>27</v>
      </c>
      <c r="DB161" s="16" t="s">
        <v>27</v>
      </c>
      <c r="DC161" s="17">
        <v>1</v>
      </c>
      <c r="DD161" s="17">
        <v>1</v>
      </c>
      <c r="DE161" s="17">
        <v>1</v>
      </c>
      <c r="DF161" s="16" t="s">
        <v>27</v>
      </c>
      <c r="DG161" s="16" t="s">
        <v>27</v>
      </c>
      <c r="DH161" s="16" t="s">
        <v>27</v>
      </c>
      <c r="DI161" s="17">
        <v>1</v>
      </c>
      <c r="DJ161" s="17">
        <v>1</v>
      </c>
      <c r="DK161" s="17">
        <v>1</v>
      </c>
      <c r="DL161" s="16" t="s">
        <v>27</v>
      </c>
      <c r="DM161" s="16" t="s">
        <v>27</v>
      </c>
      <c r="DN161" s="16" t="s">
        <v>27</v>
      </c>
      <c r="DO161" s="17">
        <v>1</v>
      </c>
      <c r="DP161" s="17">
        <v>1</v>
      </c>
      <c r="DQ161" s="17">
        <v>1</v>
      </c>
      <c r="DR161" s="16" t="s">
        <v>27</v>
      </c>
      <c r="DS161" s="16" t="s">
        <v>27</v>
      </c>
      <c r="DT161" s="16" t="s">
        <v>27</v>
      </c>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row>
    <row r="162" spans="1:146" ht="16.5" thickTop="1" thickBot="1" x14ac:dyDescent="0.3">
      <c r="A162" s="16" t="s">
        <v>3</v>
      </c>
      <c r="B162" s="16"/>
      <c r="C162" s="16"/>
      <c r="D162" s="16"/>
      <c r="E162" s="16"/>
      <c r="F162" s="16"/>
      <c r="G162" s="16"/>
      <c r="H162" s="16"/>
      <c r="I162" s="16"/>
      <c r="J162" s="17">
        <v>1</v>
      </c>
      <c r="K162" s="17">
        <v>1</v>
      </c>
      <c r="L162" s="17">
        <v>1</v>
      </c>
      <c r="M162" s="16" t="s">
        <v>27</v>
      </c>
      <c r="N162" s="16" t="s">
        <v>27</v>
      </c>
      <c r="O162" s="16" t="s">
        <v>27</v>
      </c>
      <c r="P162" s="17">
        <v>1</v>
      </c>
      <c r="Q162" s="17">
        <v>1</v>
      </c>
      <c r="R162" s="17">
        <v>1</v>
      </c>
      <c r="S162" s="16" t="s">
        <v>42</v>
      </c>
      <c r="T162" s="16" t="s">
        <v>27</v>
      </c>
      <c r="U162" s="16" t="s">
        <v>27</v>
      </c>
      <c r="V162" s="17">
        <v>1</v>
      </c>
      <c r="W162" s="17">
        <v>1</v>
      </c>
      <c r="X162" s="16" t="s">
        <v>27</v>
      </c>
      <c r="Y162" s="16" t="s">
        <v>27</v>
      </c>
      <c r="Z162" s="16" t="s">
        <v>27</v>
      </c>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row>
    <row r="163" spans="1:146" ht="16.5" thickTop="1" thickBot="1" x14ac:dyDescent="0.3">
      <c r="A163" s="16" t="s">
        <v>4</v>
      </c>
      <c r="B163" s="16"/>
      <c r="C163" s="16"/>
      <c r="D163" s="16"/>
      <c r="E163" s="16"/>
      <c r="F163" s="16"/>
      <c r="G163" s="16"/>
      <c r="H163" s="16"/>
      <c r="I163" s="16"/>
      <c r="J163" s="16">
        <v>2</v>
      </c>
      <c r="K163" s="16">
        <v>2</v>
      </c>
      <c r="L163" s="16">
        <v>2</v>
      </c>
      <c r="M163" s="16" t="s">
        <v>27</v>
      </c>
      <c r="N163" s="16" t="s">
        <v>27</v>
      </c>
      <c r="O163" s="16" t="s">
        <v>27</v>
      </c>
      <c r="P163" s="16">
        <v>2</v>
      </c>
      <c r="Q163" s="16">
        <v>2</v>
      </c>
      <c r="R163" s="16">
        <v>2</v>
      </c>
      <c r="S163" s="16" t="s">
        <v>27</v>
      </c>
      <c r="T163" s="16" t="s">
        <v>27</v>
      </c>
      <c r="U163" s="16" t="s">
        <v>27</v>
      </c>
      <c r="V163" s="16">
        <v>2</v>
      </c>
      <c r="W163" s="16">
        <v>2</v>
      </c>
      <c r="X163" s="16" t="s">
        <v>27</v>
      </c>
      <c r="Y163" s="16" t="s">
        <v>27</v>
      </c>
      <c r="Z163" s="16" t="s">
        <v>27</v>
      </c>
      <c r="AA163" s="17">
        <v>1</v>
      </c>
      <c r="AB163" s="17">
        <v>1</v>
      </c>
      <c r="AC163" s="17">
        <v>1</v>
      </c>
      <c r="AD163" s="16" t="s">
        <v>27</v>
      </c>
      <c r="AE163" s="16" t="s">
        <v>27</v>
      </c>
      <c r="AF163" s="16" t="s">
        <v>27</v>
      </c>
      <c r="AG163" s="17">
        <v>1</v>
      </c>
      <c r="AH163" s="17">
        <v>1</v>
      </c>
      <c r="AI163" s="17">
        <v>1</v>
      </c>
      <c r="AJ163" s="16" t="s">
        <v>27</v>
      </c>
      <c r="AK163" s="16" t="s">
        <v>27</v>
      </c>
      <c r="AL163" s="16" t="s">
        <v>27</v>
      </c>
      <c r="AM163" s="17">
        <v>1</v>
      </c>
      <c r="AN163" s="17">
        <v>1</v>
      </c>
      <c r="AO163" s="17">
        <v>1</v>
      </c>
      <c r="AP163" s="16" t="s">
        <v>27</v>
      </c>
      <c r="AQ163" s="16" t="s">
        <v>27</v>
      </c>
      <c r="AR163" s="16" t="s">
        <v>27</v>
      </c>
      <c r="AS163" s="17">
        <v>1</v>
      </c>
      <c r="AT163" s="17">
        <v>1</v>
      </c>
      <c r="AU163" s="17">
        <v>1</v>
      </c>
      <c r="AV163" s="16" t="s">
        <v>27</v>
      </c>
      <c r="AW163" s="16" t="s">
        <v>27</v>
      </c>
      <c r="AX163" s="16" t="s">
        <v>27</v>
      </c>
      <c r="AY163" s="17">
        <v>1</v>
      </c>
      <c r="AZ163" s="17">
        <v>1</v>
      </c>
      <c r="BA163" s="17">
        <v>1</v>
      </c>
      <c r="BB163" s="16" t="s">
        <v>27</v>
      </c>
      <c r="BC163" s="16" t="s">
        <v>27</v>
      </c>
      <c r="BD163" s="16" t="s">
        <v>27</v>
      </c>
      <c r="BE163" s="17">
        <v>1</v>
      </c>
      <c r="BF163" s="16" t="s">
        <v>27</v>
      </c>
      <c r="BG163" s="16" t="s">
        <v>27</v>
      </c>
      <c r="BH163" s="16" t="s">
        <v>27</v>
      </c>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row>
    <row r="164" spans="1:146" ht="16.5" thickTop="1" thickBot="1" x14ac:dyDescent="0.3">
      <c r="A164" s="16" t="s">
        <v>5</v>
      </c>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row>
    <row r="165" spans="1:146" ht="16.5" thickTop="1" thickBot="1" x14ac:dyDescent="0.3">
      <c r="A165" s="16" t="s">
        <v>6</v>
      </c>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row>
    <row r="166" spans="1:146" ht="15.75" thickTop="1" x14ac:dyDescent="0.25"/>
    <row r="170" spans="1:146" ht="15.75" thickBot="1" x14ac:dyDescent="0.3">
      <c r="U170" t="s">
        <v>28</v>
      </c>
      <c r="V170" t="s">
        <v>29</v>
      </c>
      <c r="W170" t="s">
        <v>30</v>
      </c>
    </row>
    <row r="171" spans="1:146" ht="16.5" thickTop="1" thickBot="1" x14ac:dyDescent="0.3">
      <c r="T171" s="16" t="s">
        <v>0</v>
      </c>
      <c r="U171">
        <v>57</v>
      </c>
      <c r="V171">
        <v>63</v>
      </c>
      <c r="W171">
        <f>V171*6</f>
        <v>378</v>
      </c>
    </row>
    <row r="172" spans="1:146" ht="16.5" thickTop="1" thickBot="1" x14ac:dyDescent="0.3">
      <c r="T172" s="16" t="s">
        <v>1</v>
      </c>
      <c r="U172">
        <v>73</v>
      </c>
      <c r="V172">
        <v>87</v>
      </c>
      <c r="W172">
        <f>V172*14</f>
        <v>1218</v>
      </c>
    </row>
    <row r="173" spans="1:146" ht="16.5" thickTop="1" thickBot="1" x14ac:dyDescent="0.3">
      <c r="T173" s="16" t="s">
        <v>2</v>
      </c>
      <c r="U173">
        <v>102</v>
      </c>
      <c r="V173">
        <v>114</v>
      </c>
      <c r="W173">
        <f>V173*12</f>
        <v>1368</v>
      </c>
    </row>
    <row r="174" spans="1:146" ht="16.5" thickTop="1" thickBot="1" x14ac:dyDescent="0.3">
      <c r="T174" s="16" t="s">
        <v>3</v>
      </c>
      <c r="U174">
        <v>8</v>
      </c>
      <c r="V174">
        <v>16</v>
      </c>
      <c r="W174">
        <f>V174*8</f>
        <v>128</v>
      </c>
    </row>
    <row r="175" spans="1:146" ht="16.5" thickTop="1" thickBot="1" x14ac:dyDescent="0.3">
      <c r="T175" s="16" t="s">
        <v>4</v>
      </c>
      <c r="U175">
        <v>35</v>
      </c>
      <c r="V175">
        <v>51</v>
      </c>
      <c r="W175">
        <f>V175*16</f>
        <v>816</v>
      </c>
    </row>
    <row r="176" spans="1:146" ht="15.75" thickTop="1" x14ac:dyDescent="0.25">
      <c r="U176">
        <f>SUM(U171,U172:U175)/5</f>
        <v>55</v>
      </c>
      <c r="V176">
        <f>SUM(V171:V175)/5</f>
        <v>66.2</v>
      </c>
      <c r="W176">
        <f>SUM(W171:W175)/56</f>
        <v>69.785714285714292</v>
      </c>
    </row>
  </sheetData>
  <mergeCells count="9">
    <mergeCell ref="B117:F117"/>
    <mergeCell ref="B155:F155"/>
    <mergeCell ref="B77:E77"/>
    <mergeCell ref="H77:J77"/>
    <mergeCell ref="B1:E1"/>
    <mergeCell ref="B2:T4"/>
    <mergeCell ref="B6:E6"/>
    <mergeCell ref="B42:E42"/>
    <mergeCell ref="T55:Y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Scheletro</vt:lpstr>
      <vt:lpstr>FCFS – First Come First Served</vt:lpstr>
      <vt:lpstr>STG – Shortest Time to Go</vt:lpstr>
      <vt:lpstr>Round Robin (time slicing)</vt:lpstr>
      <vt:lpstr>Round Robin (time slicing, 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 Del Prete</dc:creator>
  <cp:lastModifiedBy>Antonio Capasso</cp:lastModifiedBy>
  <dcterms:created xsi:type="dcterms:W3CDTF">2024-10-10T09:49:49Z</dcterms:created>
  <dcterms:modified xsi:type="dcterms:W3CDTF">2024-10-18T12:45:14Z</dcterms:modified>
</cp:coreProperties>
</file>