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/>
  <mc:AlternateContent xmlns:mc="http://schemas.openxmlformats.org/markup-compatibility/2006">
    <mc:Choice Requires="x15">
      <x15ac:absPath xmlns:x15ac="http://schemas.microsoft.com/office/spreadsheetml/2010/11/ac" url="/Users/roxannegeurin/SavvyCoders/Homework/"/>
    </mc:Choice>
  </mc:AlternateContent>
  <xr:revisionPtr revIDLastSave="0" documentId="8_{68F47C49-05D4-2D40-B27A-C55D785C0DF1}" xr6:coauthVersionLast="47" xr6:coauthVersionMax="47" xr10:uidLastSave="{00000000-0000-0000-0000-000000000000}"/>
  <bookViews>
    <workbookView xWindow="0" yWindow="760" windowWidth="30240" windowHeight="17700" activeTab="2" xr2:uid="{00000000-000D-0000-FFFF-FFFF00000000}"/>
  </bookViews>
  <sheets>
    <sheet name="Roster" sheetId="2" r:id="rId1"/>
    <sheet name="Credit Card Debt" sheetId="3" r:id="rId2"/>
    <sheet name="Balance" sheetId="10" r:id="rId3"/>
    <sheet name="Expenses (2)" sheetId="5" r:id="rId4"/>
    <sheet name=" " sheetId="4" r:id="rId5"/>
  </sheets>
  <calcPr calcId="191028"/>
  <pivotCaches>
    <pivotCache cacheId="2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G5" i="3" s="1"/>
  <c r="E6" i="3"/>
  <c r="F6" i="3" s="1"/>
  <c r="G6" i="3" s="1"/>
  <c r="E7" i="3"/>
  <c r="F7" i="3" s="1"/>
  <c r="G7" i="3" s="1"/>
  <c r="E8" i="3"/>
  <c r="F8" i="3" s="1"/>
  <c r="G8" i="3" s="1"/>
  <c r="E4" i="3"/>
  <c r="F4" i="3" s="1"/>
  <c r="G4" i="3" s="1"/>
  <c r="B21" i="2"/>
  <c r="D21" i="2"/>
  <c r="C21" i="2"/>
  <c r="D20" i="2"/>
  <c r="C20" i="2"/>
  <c r="D19" i="2"/>
  <c r="C19" i="2"/>
</calcChain>
</file>

<file path=xl/sharedStrings.xml><?xml version="1.0" encoding="utf-8"?>
<sst xmlns="http://schemas.openxmlformats.org/spreadsheetml/2006/main" count="1316" uniqueCount="174">
  <si>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</si>
  <si>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</si>
  <si>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</si>
  <si>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</si>
  <si>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</si>
  <si>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</si>
  <si>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</si>
  <si>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</si>
  <si>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</si>
  <si>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</si>
  <si>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</si>
  <si>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</si>
  <si>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</si>
  <si>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</si>
  <si>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</si>
  <si>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</si>
  <si>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</si>
  <si>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</si>
  <si>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</si>
  <si>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</si>
  <si>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</si>
  <si>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</si>
  <si>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</si>
  <si>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</si>
  <si>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</si>
  <si>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</si>
  <si>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</si>
  <si>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</si>
  <si>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</si>
  <si>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</si>
  <si>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</si>
  <si>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</si>
  <si>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</si>
  <si>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</si>
  <si>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</si>
  <si>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</si>
  <si>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</si>
  <si>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</si>
  <si>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</si>
  <si>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</si>
  <si>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</si>
  <si>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</si>
  <si>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</si>
  <si>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</si>
  <si>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</si>
  <si>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</si>
  <si>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</si>
  <si>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</si>
  <si>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</si>
  <si>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</si>
  <si>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</si>
  <si>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</si>
  <si>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</si>
  <si>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</si>
  <si>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</si>
  <si>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</si>
  <si>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</si>
  <si>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</si>
  <si>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</si>
  <si>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</si>
  <si>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</si>
  <si>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</si>
  <si>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</si>
  <si>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</si>
  <si>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</si>
  <si>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</si>
  <si>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</si>
  <si>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</si>
  <si>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</si>
  <si>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</si>
  <si>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</si>
  <si>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</si>
  <si>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</si>
  <si>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</si>
  <si>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</si>
  <si>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</si>
  <si>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</si>
  <si>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</si>
  <si>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</si>
  <si>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</si>
  <si>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</si>
  <si>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</si>
  <si>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</si>
  <si>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</si>
  <si>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</si>
  <si>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</si>
  <si>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</si>
  <si>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</si>
  <si>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</si>
  <si>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</si>
  <si>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</si>
  <si>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</si>
  <si>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</si>
  <si>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</si>
  <si>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</si>
  <si>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</si>
  <si>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</si>
  <si>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</si>
  <si>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</si>
  <si>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</si>
  <si>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</si>
  <si>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</si>
  <si>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</si>
  <si>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</si>
  <si>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</si>
  <si>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</si>
  <si>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</si>
  <si>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</si>
  <si>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</si>
  <si>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</si>
  <si>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</si>
  <si>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</si>
  <si>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</si>
  <si>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</si>
  <si>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</si>
  <si>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</si>
  <si>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</si>
  <si>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</si>
  <si>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</si>
  <si>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</si>
  <si>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</si>
  <si>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</si>
  <si>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</si>
  <si>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</si>
  <si>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</si>
  <si>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</si>
  <si>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</si>
  <si>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</si>
  <si>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</si>
  <si>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Students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</si>
  <si>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</si>
  <si>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</si>
  <si>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</si>
  <si>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</si>
  <si>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</si>
  <si>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</si>
  <si>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</si>
  <si>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</si>
  <si>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</si>
  <si>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</si>
  <si>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</si>
  <si>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</si>
  <si>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</si>
  <si>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</si>
  <si>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</si>
  <si>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</si>
  <si>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</si>
  <si>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</si>
  <si>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</si>
  <si>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</si>
  <si>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</si>
  <si>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</si>
  <si>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</si>
  <si>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</si>
  <si>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</si>
  <si>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</si>
  <si>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</si>
  <si>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</si>
  <si>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</si>
  <si>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</si>
  <si>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</si>
  <si>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</si>
  <si>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</si>
  <si>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</si>
  <si>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</si>
  <si>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Column1</t>
  </si>
  <si>
    <t>Column Labels</t>
  </si>
  <si>
    <t>Row Labels</t>
  </si>
  <si>
    <t>Grand Total</t>
  </si>
  <si>
    <t>Sum of Tax Inclusive Amount</t>
  </si>
  <si>
    <t>2012</t>
  </si>
  <si>
    <t>Jan</t>
  </si>
  <si>
    <t>Feb</t>
  </si>
  <si>
    <t>Qtr1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</si>
</sst>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1F2328"/>
      <name val="Helvetica"/>
      <family val="2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2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1" applyNumberFormat="1" applyFont="1"/>
    <xf numFmtId="0" fontId="5" fillId="0" borderId="0" xfId="0" applyFont="1" applyAlignment="1">
      <alignment horizontal="center"/>
    </xf>
    <xf numFmtId="14" fontId="7" fillId="0" borderId="0" xfId="0" applyNumberFormat="1" applyFont="1" applyAlignment="1">
      <alignment horizontal="left"/>
    </xf>
    <xf numFmtId="0" fontId="7" fillId="0" borderId="0" xfId="0" applyFont="1"/>
    <xf numFmtId="43" fontId="7" fillId="0" borderId="0" xfId="1" applyFont="1" applyFill="1" applyBorder="1"/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14" fontId="5" fillId="0" borderId="0" xfId="0" applyNumberFormat="1" applyFont="1" applyAlignment="1">
      <alignment horizontal="left"/>
    </xf>
    <xf numFmtId="43" fontId="5" fillId="0" borderId="0" xfId="1" applyFont="1"/>
    <xf numFmtId="14" fontId="5" fillId="0" borderId="0" xfId="0" applyNumberFormat="1" applyFont="1" applyAlignment="1">
      <alignment horizontal="center"/>
    </xf>
    <xf numFmtId="0" fontId="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8" fillId="3" borderId="0" xfId="0" applyFont="1" applyFill="1"/>
    <xf numFmtId="0" fontId="2" fillId="3" borderId="0" xfId="0" applyFont="1" applyFill="1"/>
    <xf numFmtId="0" fontId="9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8" fillId="5" borderId="0" xfId="0" applyFont="1" applyFill="1"/>
    <xf numFmtId="0" fontId="2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8" fillId="4" borderId="0" xfId="0" applyFont="1" applyFill="1"/>
    <xf numFmtId="0" fontId="2" fillId="4" borderId="0" xfId="0" applyFont="1" applyFill="1"/>
    <xf numFmtId="2" fontId="2" fillId="3" borderId="0" xfId="0" applyNumberFormat="1" applyFont="1" applyFill="1"/>
    <xf numFmtId="2" fontId="8" fillId="3" borderId="0" xfId="0" applyNumberFormat="1" applyFont="1" applyFill="1"/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wrapText="1"/>
    </xf>
    <xf numFmtId="0" fontId="6" fillId="2" borderId="1" xfId="1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1" fillId="6" borderId="0" xfId="0" applyFont="1" applyFill="1" applyAlignment="1">
      <alignment vertical="center" wrapTex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/>
    <xf numFmtId="0" fontId="1" fillId="6" borderId="0" xfId="0" applyFont="1" applyFill="1" applyAlignment="1">
      <alignment horizontal="left" indent="1"/>
    </xf>
    <xf numFmtId="0" fontId="1" fillId="6" borderId="0" xfId="0" applyFont="1" applyFill="1" applyAlignment="1">
      <alignment horizontal="left" indent="2"/>
    </xf>
  </cellXfs>
  <cellStyles count="2">
    <cellStyle name="Comma" xfId="1" builtinId="3"/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Medium9"/>
  <colors>
    <mruColors>
      <color rgb="FFFFF7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Helvetica" pitchFamily="2" charset="0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  <a:latin typeface="Helvetica" pitchFamily="2" charset="0"/>
              </a:rPr>
              <a:t>Balance</a:t>
            </a:r>
            <a:r>
              <a:rPr lang="en-US" baseline="0">
                <a:solidFill>
                  <a:schemeClr val="tx1"/>
                </a:solidFill>
                <a:latin typeface="Helvetica" pitchFamily="2" charset="0"/>
              </a:rPr>
              <a:t> &amp; Monthly Payment</a:t>
            </a:r>
            <a:endParaRPr lang="en-US">
              <a:solidFill>
                <a:schemeClr val="tx1"/>
              </a:solidFill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Helvetica" pitchFamily="2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'Credit Card Debt'!$B$4:$B$8</c:f>
              <c:numCache>
                <c:formatCode>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C-EC4F-A5DF-EACEAF093B88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'Credit Card Debt'!$G$4:$G$8</c:f>
              <c:numCache>
                <c:formatCode>0.00</c:formatCode>
                <c:ptCount val="5"/>
                <c:pt idx="0">
                  <c:v>1087.7366666666667</c:v>
                </c:pt>
                <c:pt idx="1">
                  <c:v>263.58333333333331</c:v>
                </c:pt>
                <c:pt idx="2">
                  <c:v>589.34</c:v>
                </c:pt>
                <c:pt idx="3">
                  <c:v>726.05000000000007</c:v>
                </c:pt>
                <c:pt idx="4">
                  <c:v>456.08333333333331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C-EC4F-A5DF-EACEAF09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769641231"/>
        <c:axId val="1769507807"/>
      </c:barChart>
      <c:catAx>
        <c:axId val="17696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507807"/>
        <c:crosses val="autoZero"/>
        <c:auto val="1"/>
        <c:lblAlgn val="ctr"/>
        <c:lblOffset val="100"/>
        <c:noMultiLvlLbl val="0"/>
      </c:catAx>
      <c:valAx>
        <c:axId val="176950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4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[RoxanneGeurin_WK2Homework .xlsx]Balance!PivotTable6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22222222222222"/>
          <c:y val="2.5416666666666667E-2"/>
          <c:w val="0.72311920384951878"/>
          <c:h val="0.77263925342665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Balance!$B$3:$B$4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Balance!$A$5:$A$9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Balance!$B$5:$B$9</c:f>
              <c:numCache>
                <c:formatCode>"$"#,##0.00</c:formatCode>
                <c:ptCount val="2"/>
                <c:pt idx="0">
                  <c:v>30270.25</c:v>
                </c:pt>
                <c:pt idx="1">
                  <c:v>34624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8-0F43-A9C3-7DF1AEA6AB49}"/>
            </c:ext>
          </c:extLst>
        </c:ser>
        <c:ser>
          <c:idx val="1"/>
          <c:order val="1"/>
          <c:tx>
            <c:strRef>
              <c:f>Balance!$C$3:$C$4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Balance!$A$5:$A$9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Balance!$C$5:$C$9</c:f>
              <c:numCache>
                <c:formatCode>"$"#,##0.00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8-0F43-A9C3-7DF1AEA6AB49}"/>
            </c:ext>
          </c:extLst>
        </c:ser>
        <c:ser>
          <c:idx val="2"/>
          <c:order val="2"/>
          <c:tx>
            <c:strRef>
              <c:f>Balance!$D$3:$D$4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Balance!$A$5:$A$9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Balance!$D$5:$D$9</c:f>
              <c:numCache>
                <c:formatCode>"$"#,##0.00</c:formatCode>
                <c:ptCount val="2"/>
                <c:pt idx="0">
                  <c:v>-4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8-0F43-A9C3-7DF1AEA6A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22655"/>
        <c:axId val="438276127"/>
      </c:barChart>
      <c:catAx>
        <c:axId val="43792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6127"/>
        <c:crosses val="autoZero"/>
        <c:auto val="1"/>
        <c:lblAlgn val="ctr"/>
        <c:lblOffset val="100"/>
        <c:noMultiLvlLbl val="0"/>
      </c:catAx>
      <c:valAx>
        <c:axId val="4382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2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114300</xdr:rowOff>
    </xdr:from>
    <xdr:to>
      <xdr:col>5</xdr:col>
      <xdr:colOff>469900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D43C-4E2D-3F4B-6C6D-8465B2B8C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63500</xdr:rowOff>
    </xdr:from>
    <xdr:to>
      <xdr:col>3</xdr:col>
      <xdr:colOff>82550</xdr:colOff>
      <xdr:row>24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35B0D-0811-C815-869F-42A20C586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anne Geurin" refreshedDate="45148.551646990738" createdVersion="8" refreshedVersion="8" minRefreshableVersion="3" recordCount="208" xr:uid="{ED6B7F4E-F370-4347-B615-9221C8450C3D}">
  <cacheSource type="worksheet">
    <worksheetSource name="Table1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11"/>
          <s v="Qtr1"/>
          <s v="Qtr2"/>
          <s v="Qtr3"/>
          <s v="Qtr4"/>
          <s v="&gt;3/1/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11"/>
          <s v="2011"/>
          <s v="2012"/>
          <s v="&gt;3/1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F6AEF-5325-7E41-A088-B03BFDBDA33D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9" firstHeaderRow="1" firstDataRow="2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4">
        <item h="1" sd="0" x="0"/>
        <item h="1" sd="0" x="1"/>
        <item x="2"/>
        <item sd="0" x="3"/>
      </items>
    </pivotField>
  </pivotFields>
  <rowFields count="3">
    <field x="10"/>
    <field x="9"/>
    <field x="8"/>
  </rowFields>
  <rowItems count="5">
    <i>
      <x v="2"/>
    </i>
    <i r="1">
      <x v="1"/>
    </i>
    <i r="2">
      <x v="1"/>
    </i>
    <i r="2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4"/>
  </dataFields>
  <formats count="27">
    <format dxfId="39">
      <pivotArea collapsedLevelsAreSubtotals="1" fieldPosition="0">
        <references count="4">
          <reference field="6" count="1" selected="0">
            <x v="0"/>
          </reference>
          <reference field="8" count="2">
            <x v="1"/>
            <x v="2"/>
          </reference>
          <reference field="9" count="1" selected="0">
            <x v="1"/>
          </reference>
          <reference field="10" count="1" selected="0">
            <x v="2"/>
          </reference>
        </references>
      </pivotArea>
    </format>
    <format dxfId="38">
      <pivotArea field="6" grandRow="1" outline="0" collapsedLevelsAreSubtotals="1" axis="axisCol" fieldPosition="0">
        <references count="1">
          <reference field="6" count="1" selected="0">
            <x v="0"/>
          </reference>
        </references>
      </pivotArea>
    </format>
    <format dxfId="37">
      <pivotArea outline="0" fieldPosition="0">
        <references count="1">
          <reference field="4294967294" count="1">
            <x v="0"/>
          </reference>
        </references>
      </pivotArea>
    </format>
    <format dxfId="36">
      <pivotArea type="origin" dataOnly="0" labelOnly="1" outline="0" fieldPosition="0"/>
    </format>
    <format dxfId="35">
      <pivotArea field="6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10" type="button" dataOnly="0" labelOnly="1" outline="0" axis="axisRow" fieldPosition="0"/>
    </format>
    <format dxfId="32">
      <pivotArea dataOnly="0" labelOnly="1" fieldPosition="0">
        <references count="1">
          <reference field="6" count="0"/>
        </references>
      </pivotArea>
    </format>
    <format dxfId="31">
      <pivotArea dataOnly="0" labelOnly="1" grandCol="1" outline="0" fieldPosition="0"/>
    </format>
    <format dxfId="30">
      <pivotArea type="origin" dataOnly="0" labelOnly="1" outline="0" fieldPosition="0"/>
    </format>
    <format dxfId="29">
      <pivotArea field="6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10" type="button" dataOnly="0" labelOnly="1" outline="0" axis="axisRow" fieldPosition="0"/>
    </format>
    <format dxfId="26">
      <pivotArea dataOnly="0" labelOnly="1" fieldPosition="0">
        <references count="1">
          <reference field="6" count="0"/>
        </references>
      </pivotArea>
    </format>
    <format dxfId="25">
      <pivotArea dataOnly="0" labelOnly="1" grandCol="1" outline="0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6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10" type="button" dataOnly="0" labelOnly="1" outline="0" axis="axisRow" fieldPosition="0"/>
    </format>
    <format dxfId="18">
      <pivotArea dataOnly="0" labelOnly="1" fieldPosition="0">
        <references count="1">
          <reference field="10" count="1">
            <x v="2"/>
          </reference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2">
          <reference field="9" count="1">
            <x v="1"/>
          </reference>
          <reference field="10" count="1" selected="0">
            <x v="2"/>
          </reference>
        </references>
      </pivotArea>
    </format>
    <format dxfId="15">
      <pivotArea dataOnly="0" labelOnly="1" fieldPosition="0">
        <references count="3">
          <reference field="8" count="2">
            <x v="1"/>
            <x v="2"/>
          </reference>
          <reference field="9" count="1" selected="0">
            <x v="1"/>
          </reference>
          <reference field="10" count="1" selected="0">
            <x v="2"/>
          </reference>
        </references>
      </pivotArea>
    </format>
    <format dxfId="14">
      <pivotArea dataOnly="0" labelOnly="1" fieldPosition="0">
        <references count="1">
          <reference field="6" count="0"/>
        </references>
      </pivotArea>
    </format>
    <format dxfId="13">
      <pivotArea dataOnly="0" labelOnly="1" grandCol="1" outline="0" fieldPosition="0"/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27E8C-F591-C644-A6A1-8CA85E92ADA6}" name="Table1" displayName="Table1" ref="A2:I210" totalsRowShown="0" headerRowDxfId="12" dataDxfId="10" headerRowBorderDxfId="11" tableBorderDxfId="9">
  <autoFilter ref="A2:I210" xr:uid="{BF327E8C-F591-C644-A6A1-8CA85E92ADA6}"/>
  <tableColumns count="9">
    <tableColumn id="1" xr3:uid="{E858BA58-7286-CB40-84B7-E8730BB0152E}" name="Document Date" dataDxfId="8"/>
    <tableColumn id="2" xr3:uid="{119FA02B-AE6D-E14B-85A6-D374A5DAAF32}" name="Supplier" dataDxfId="7"/>
    <tableColumn id="3" xr3:uid="{6C00838F-9E2C-2E45-A738-B1FC13C1C032}" name="Reference" dataDxfId="6"/>
    <tableColumn id="4" xr3:uid="{2A3025FE-1401-4E4E-B097-C672119D6B67}" name="Description" dataDxfId="5"/>
    <tableColumn id="5" xr3:uid="{42837DE8-C59F-0145-8394-799C540B9AF4}" name="Tax Inclusive Amount" dataDxfId="4" dataCellStyle="Comma"/>
    <tableColumn id="6" xr3:uid="{968D983E-6014-784B-A2D9-7F848F075066}" name="Column1" dataDxfId="3"/>
    <tableColumn id="7" xr3:uid="{DEC5AE26-C4A1-8A42-9CF5-0901E08F501D}" name="Bank Code" dataDxfId="2"/>
    <tableColumn id="8" xr3:uid="{1A27B919-22ED-DE46-8C07-8F570474041E}" name="Account Code" dataDxfId="1"/>
    <tableColumn id="9" xr3:uid="{F5BCB8AE-AC75-724B-8165-F5C52231D0B0}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97FB-A22B-8C4D-98BB-E9093C2D4EEE}">
  <dimension ref="A3:F22"/>
  <sheetViews>
    <sheetView showGridLines="0" workbookViewId="0">
      <selection activeCell="F24" sqref="F24"/>
    </sheetView>
  </sheetViews>
  <sheetFormatPr baseColWidth="10" defaultRowHeight="15" x14ac:dyDescent="0.2"/>
  <cols>
    <col min="1" max="1" width="18" customWidth="1"/>
    <col min="2" max="2" width="21" customWidth="1"/>
    <col min="3" max="3" width="5.83203125" customWidth="1"/>
    <col min="4" max="4" width="7.33203125" customWidth="1"/>
    <col min="5" max="5" width="14" customWidth="1"/>
  </cols>
  <sheetData>
    <row r="3" spans="1:6" ht="16" x14ac:dyDescent="0.2">
      <c r="A3" s="19" t="s">
        <v>145</v>
      </c>
      <c r="B3" s="19" t="s">
        <v>129</v>
      </c>
      <c r="C3" s="19" t="s">
        <v>130</v>
      </c>
      <c r="D3" s="19" t="s">
        <v>131</v>
      </c>
      <c r="E3" s="19" t="s">
        <v>132</v>
      </c>
      <c r="F3" s="16"/>
    </row>
    <row r="4" spans="1:6" ht="16" x14ac:dyDescent="0.2">
      <c r="A4" s="18"/>
      <c r="B4" s="20" t="s">
        <v>133</v>
      </c>
      <c r="C4" s="20">
        <v>12</v>
      </c>
      <c r="D4" s="20">
        <v>85</v>
      </c>
      <c r="E4" s="21" t="s">
        <v>144</v>
      </c>
    </row>
    <row r="5" spans="1:6" ht="16" x14ac:dyDescent="0.2">
      <c r="A5" s="18"/>
      <c r="B5" s="20" t="s">
        <v>134</v>
      </c>
      <c r="C5" s="20">
        <v>11</v>
      </c>
      <c r="D5" s="20">
        <v>72</v>
      </c>
      <c r="E5" s="21" t="s">
        <v>144</v>
      </c>
    </row>
    <row r="6" spans="1:6" ht="16" x14ac:dyDescent="0.2">
      <c r="A6" s="18"/>
      <c r="B6" s="20" t="s">
        <v>135</v>
      </c>
      <c r="C6" s="20">
        <v>13</v>
      </c>
      <c r="D6" s="20">
        <v>60</v>
      </c>
      <c r="E6" s="21" t="s">
        <v>144</v>
      </c>
    </row>
    <row r="7" spans="1:6" ht="16" x14ac:dyDescent="0.2">
      <c r="A7" s="18"/>
      <c r="B7" s="20" t="s">
        <v>136</v>
      </c>
      <c r="C7" s="20">
        <v>12</v>
      </c>
      <c r="D7" s="20">
        <v>95</v>
      </c>
      <c r="E7" s="21" t="s">
        <v>144</v>
      </c>
    </row>
    <row r="8" spans="1:6" ht="16" x14ac:dyDescent="0.2">
      <c r="A8" s="18"/>
      <c r="B8" s="20" t="s">
        <v>137</v>
      </c>
      <c r="C8" s="20">
        <v>14</v>
      </c>
      <c r="D8" s="20">
        <v>88</v>
      </c>
      <c r="E8" s="21" t="s">
        <v>144</v>
      </c>
    </row>
    <row r="9" spans="1:6" ht="16" x14ac:dyDescent="0.2">
      <c r="A9" s="18"/>
      <c r="B9" s="20" t="s">
        <v>138</v>
      </c>
      <c r="C9" s="20">
        <v>12</v>
      </c>
      <c r="D9" s="20">
        <v>99</v>
      </c>
      <c r="E9" s="21" t="s">
        <v>144</v>
      </c>
    </row>
    <row r="10" spans="1:6" ht="16" x14ac:dyDescent="0.2">
      <c r="A10" s="18"/>
      <c r="B10" s="20" t="s">
        <v>139</v>
      </c>
      <c r="C10" s="20">
        <v>11</v>
      </c>
      <c r="D10" s="20">
        <v>75</v>
      </c>
      <c r="E10" s="21" t="s">
        <v>144</v>
      </c>
    </row>
    <row r="11" spans="1:6" ht="16" x14ac:dyDescent="0.2">
      <c r="A11" s="18"/>
      <c r="B11" s="20" t="s">
        <v>140</v>
      </c>
      <c r="C11" s="20">
        <v>13</v>
      </c>
      <c r="D11" s="20">
        <v>100</v>
      </c>
      <c r="E11" s="21" t="s">
        <v>144</v>
      </c>
    </row>
    <row r="12" spans="1:6" ht="16" x14ac:dyDescent="0.2">
      <c r="A12" s="18"/>
      <c r="B12" s="20" t="s">
        <v>141</v>
      </c>
      <c r="C12" s="20">
        <v>13</v>
      </c>
      <c r="D12" s="20">
        <v>75</v>
      </c>
      <c r="E12" s="21" t="s">
        <v>144</v>
      </c>
    </row>
    <row r="13" spans="1:6" ht="16" x14ac:dyDescent="0.2">
      <c r="A13" s="18"/>
      <c r="B13" s="20" t="s">
        <v>142</v>
      </c>
      <c r="C13" s="20">
        <v>15</v>
      </c>
      <c r="D13" s="20">
        <v>85</v>
      </c>
      <c r="E13" s="21" t="s">
        <v>144</v>
      </c>
    </row>
    <row r="14" spans="1:6" ht="16" x14ac:dyDescent="0.2">
      <c r="A14" s="18"/>
      <c r="B14" s="20" t="s">
        <v>143</v>
      </c>
      <c r="C14" s="20">
        <v>11</v>
      </c>
      <c r="D14" s="20">
        <v>85</v>
      </c>
      <c r="E14" s="21" t="s">
        <v>144</v>
      </c>
    </row>
    <row r="15" spans="1:6" ht="16" x14ac:dyDescent="0.2">
      <c r="A15" s="14"/>
      <c r="B15" s="14"/>
      <c r="C15" s="14"/>
      <c r="D15" s="14"/>
      <c r="E15" s="14"/>
    </row>
    <row r="16" spans="1:6" ht="16" x14ac:dyDescent="0.2">
      <c r="A16" s="22" t="s">
        <v>146</v>
      </c>
      <c r="B16" s="23"/>
      <c r="C16" s="24">
        <v>11</v>
      </c>
      <c r="D16" s="24">
        <v>60</v>
      </c>
      <c r="E16" s="14"/>
    </row>
    <row r="17" spans="1:5" ht="16" x14ac:dyDescent="0.2">
      <c r="A17" s="22" t="s">
        <v>147</v>
      </c>
      <c r="B17" s="23"/>
      <c r="C17" s="24">
        <v>15</v>
      </c>
      <c r="D17" s="24">
        <v>100</v>
      </c>
      <c r="E17" s="14"/>
    </row>
    <row r="18" spans="1:5" ht="16" x14ac:dyDescent="0.2">
      <c r="A18" s="22" t="s">
        <v>148</v>
      </c>
      <c r="B18" s="23"/>
      <c r="C18" s="24">
        <v>12.5</v>
      </c>
      <c r="D18" s="24">
        <v>83.5</v>
      </c>
      <c r="E18" s="14"/>
    </row>
    <row r="19" spans="1:5" ht="16" x14ac:dyDescent="0.2">
      <c r="A19" s="22" t="s">
        <v>149</v>
      </c>
      <c r="B19" s="23"/>
      <c r="C19" s="23">
        <f>MODE(C4:C14)</f>
        <v>12</v>
      </c>
      <c r="D19" s="23">
        <f>MODE(D4:D14)</f>
        <v>85</v>
      </c>
      <c r="E19" s="14"/>
    </row>
    <row r="20" spans="1:5" ht="16" x14ac:dyDescent="0.2">
      <c r="A20" s="22" t="s">
        <v>150</v>
      </c>
      <c r="B20" s="23"/>
      <c r="C20" s="23">
        <f>MEDIAN(C4:C14)</f>
        <v>12</v>
      </c>
      <c r="D20" s="23">
        <f>MEDIAN(D4:D14)</f>
        <v>85</v>
      </c>
      <c r="E20" s="14"/>
    </row>
    <row r="21" spans="1:5" ht="16" x14ac:dyDescent="0.2">
      <c r="A21" s="22" t="s">
        <v>151</v>
      </c>
      <c r="B21" s="23">
        <f>COUNT(B4:B14)</f>
        <v>0</v>
      </c>
      <c r="C21" s="23">
        <f>COUNT(C4:C14)</f>
        <v>11</v>
      </c>
      <c r="D21" s="23">
        <f>COUNT(D4:D14)</f>
        <v>11</v>
      </c>
      <c r="E21" s="14"/>
    </row>
    <row r="22" spans="1:5" x14ac:dyDescent="0.2">
      <c r="A22" s="25"/>
      <c r="B22" s="26"/>
      <c r="C22" s="26"/>
      <c r="D22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5316-9FE6-3E46-9230-236466C1E6C2}">
  <dimension ref="A1:H17"/>
  <sheetViews>
    <sheetView showGridLines="0" workbookViewId="0">
      <selection activeCell="M18" sqref="M18"/>
    </sheetView>
  </sheetViews>
  <sheetFormatPr baseColWidth="10" defaultRowHeight="15" x14ac:dyDescent="0.2"/>
  <cols>
    <col min="1" max="1" width="14.5" bestFit="1" customWidth="1"/>
    <col min="2" max="2" width="8.6640625" bestFit="1" customWidth="1"/>
    <col min="3" max="3" width="11.83203125" bestFit="1" customWidth="1"/>
    <col min="4" max="4" width="7.33203125" bestFit="1" customWidth="1"/>
    <col min="5" max="5" width="11.5" bestFit="1" customWidth="1"/>
    <col min="6" max="6" width="16.83203125" bestFit="1" customWidth="1"/>
    <col min="7" max="7" width="15.5" bestFit="1" customWidth="1"/>
  </cols>
  <sheetData>
    <row r="1" spans="1:8" ht="16" x14ac:dyDescent="0.2">
      <c r="A1" s="14" t="s">
        <v>152</v>
      </c>
      <c r="B1" s="14"/>
      <c r="C1" s="14"/>
      <c r="D1" s="14"/>
      <c r="E1" s="14"/>
      <c r="F1" s="14"/>
      <c r="G1" s="14"/>
      <c r="H1" s="14"/>
    </row>
    <row r="2" spans="1:8" ht="16" x14ac:dyDescent="0.2">
      <c r="A2" s="14"/>
      <c r="B2" s="14"/>
      <c r="C2" s="14"/>
      <c r="D2" s="14"/>
      <c r="E2" s="14"/>
      <c r="F2" s="14"/>
      <c r="G2" s="14"/>
      <c r="H2" s="14"/>
    </row>
    <row r="3" spans="1:8" ht="16" x14ac:dyDescent="0.2">
      <c r="A3" s="27" t="s">
        <v>153</v>
      </c>
      <c r="B3" s="28" t="s">
        <v>154</v>
      </c>
      <c r="C3" s="28" t="s">
        <v>155</v>
      </c>
      <c r="D3" s="28" t="s">
        <v>156</v>
      </c>
      <c r="E3" s="28" t="s">
        <v>157</v>
      </c>
      <c r="F3" s="28" t="s">
        <v>158</v>
      </c>
      <c r="G3" s="28" t="s">
        <v>159</v>
      </c>
      <c r="H3" s="14"/>
    </row>
    <row r="4" spans="1:8" ht="16" x14ac:dyDescent="0.2">
      <c r="A4" s="17" t="s">
        <v>160</v>
      </c>
      <c r="B4" s="30">
        <v>2000</v>
      </c>
      <c r="C4" s="30">
        <v>0.21</v>
      </c>
      <c r="D4" s="17">
        <v>3</v>
      </c>
      <c r="E4" s="18">
        <f>(B4*C4)*D4</f>
        <v>1260</v>
      </c>
      <c r="F4" s="18">
        <f>SUM(B4:E4)</f>
        <v>3263.21</v>
      </c>
      <c r="G4" s="29">
        <f>F4/D4</f>
        <v>1087.7366666666667</v>
      </c>
      <c r="H4" s="14"/>
    </row>
    <row r="5" spans="1:8" ht="16" x14ac:dyDescent="0.2">
      <c r="A5" s="17" t="s">
        <v>161</v>
      </c>
      <c r="B5" s="30">
        <v>450</v>
      </c>
      <c r="C5" s="30">
        <v>0.25</v>
      </c>
      <c r="D5" s="17">
        <v>3</v>
      </c>
      <c r="E5" s="18">
        <f>(B5*C5)*D5</f>
        <v>337.5</v>
      </c>
      <c r="F5" s="18">
        <f>SUM(B5:E5)</f>
        <v>790.75</v>
      </c>
      <c r="G5" s="29">
        <f>F5/D5</f>
        <v>263.58333333333331</v>
      </c>
      <c r="H5" s="14"/>
    </row>
    <row r="6" spans="1:8" ht="16" x14ac:dyDescent="0.2">
      <c r="A6" s="17" t="s">
        <v>162</v>
      </c>
      <c r="B6" s="30">
        <v>975</v>
      </c>
      <c r="C6" s="30">
        <v>0.27</v>
      </c>
      <c r="D6" s="17">
        <v>3</v>
      </c>
      <c r="E6" s="18">
        <f>(B6*C6)*D6</f>
        <v>789.75</v>
      </c>
      <c r="F6" s="18">
        <f>SUM(B6:E6)</f>
        <v>1768.02</v>
      </c>
      <c r="G6" s="29">
        <f>F6/D6</f>
        <v>589.34</v>
      </c>
      <c r="H6" s="14"/>
    </row>
    <row r="7" spans="1:8" ht="16" x14ac:dyDescent="0.2">
      <c r="A7" s="17" t="s">
        <v>163</v>
      </c>
      <c r="B7" s="30">
        <v>1500</v>
      </c>
      <c r="C7" s="30">
        <v>0.15</v>
      </c>
      <c r="D7" s="17">
        <v>3</v>
      </c>
      <c r="E7" s="18">
        <f>(B7*C7)*D7</f>
        <v>675</v>
      </c>
      <c r="F7" s="18">
        <f>SUM(B7:E7)</f>
        <v>2178.15</v>
      </c>
      <c r="G7" s="29">
        <f>F7/D7</f>
        <v>726.05000000000007</v>
      </c>
      <c r="H7" s="14"/>
    </row>
    <row r="8" spans="1:8" ht="16" x14ac:dyDescent="0.2">
      <c r="A8" s="17" t="s">
        <v>164</v>
      </c>
      <c r="B8" s="30">
        <v>780</v>
      </c>
      <c r="C8" s="30">
        <v>0.25</v>
      </c>
      <c r="D8" s="17">
        <v>3</v>
      </c>
      <c r="E8" s="18">
        <f>(B8*C8)*D8</f>
        <v>585</v>
      </c>
      <c r="F8" s="18">
        <f>SUM(B8:E8)</f>
        <v>1368.25</v>
      </c>
      <c r="G8" s="29">
        <f>F8/D8</f>
        <v>456.08333333333331</v>
      </c>
      <c r="H8" s="14"/>
    </row>
    <row r="9" spans="1:8" ht="16" x14ac:dyDescent="0.2">
      <c r="A9" s="15"/>
      <c r="B9" s="14"/>
      <c r="C9" s="14"/>
      <c r="D9" s="14"/>
      <c r="E9" s="14"/>
      <c r="F9" s="14"/>
      <c r="G9" s="14"/>
      <c r="H9" s="14"/>
    </row>
    <row r="10" spans="1:8" ht="16" x14ac:dyDescent="0.2">
      <c r="A10" s="14"/>
      <c r="B10" s="14"/>
      <c r="C10" s="14"/>
      <c r="D10" s="14"/>
      <c r="E10" s="14"/>
      <c r="F10" s="14"/>
      <c r="G10" s="14"/>
      <c r="H10" s="14"/>
    </row>
    <row r="11" spans="1:8" ht="16" x14ac:dyDescent="0.2">
      <c r="A11" s="14"/>
      <c r="B11" s="14"/>
      <c r="C11" s="14"/>
      <c r="D11" s="14"/>
      <c r="E11" s="14"/>
      <c r="F11" s="14"/>
      <c r="G11" s="14"/>
      <c r="H11" s="14"/>
    </row>
    <row r="12" spans="1:8" ht="16" x14ac:dyDescent="0.2">
      <c r="A12" s="14"/>
      <c r="B12" s="14"/>
      <c r="C12" s="14"/>
      <c r="D12" s="14"/>
      <c r="E12" s="14"/>
      <c r="F12" s="14"/>
      <c r="G12" s="14"/>
      <c r="H12" s="14"/>
    </row>
    <row r="13" spans="1:8" ht="16" x14ac:dyDescent="0.2">
      <c r="A13" s="14"/>
      <c r="B13" s="14"/>
      <c r="C13" s="14"/>
      <c r="D13" s="14"/>
      <c r="E13" s="14"/>
      <c r="F13" s="14"/>
      <c r="G13" s="14"/>
      <c r="H13" s="14"/>
    </row>
    <row r="14" spans="1:8" ht="16" x14ac:dyDescent="0.2">
      <c r="A14" s="14"/>
      <c r="B14" s="14"/>
      <c r="C14" s="14"/>
      <c r="D14" s="14"/>
      <c r="E14" s="14"/>
      <c r="F14" s="14"/>
      <c r="G14" s="14"/>
      <c r="H14" s="14"/>
    </row>
    <row r="15" spans="1:8" ht="16" x14ac:dyDescent="0.2">
      <c r="A15" s="14"/>
      <c r="B15" s="14"/>
      <c r="C15" s="14"/>
      <c r="D15" s="14"/>
      <c r="E15" s="14"/>
      <c r="F15" s="14"/>
      <c r="G15" s="14"/>
      <c r="H15" s="14"/>
    </row>
    <row r="16" spans="1:8" ht="16" x14ac:dyDescent="0.2">
      <c r="A16" s="14"/>
      <c r="B16" s="14"/>
      <c r="C16" s="14"/>
      <c r="D16" s="14"/>
      <c r="E16" s="14"/>
      <c r="F16" s="14"/>
      <c r="G16" s="14"/>
      <c r="H16" s="14"/>
    </row>
    <row r="17" spans="1:8" ht="16" x14ac:dyDescent="0.2">
      <c r="A17" s="14"/>
      <c r="B17" s="14"/>
      <c r="C17" s="14"/>
      <c r="D17" s="14"/>
      <c r="E17" s="14"/>
      <c r="F17" s="14"/>
      <c r="G17" s="14"/>
      <c r="H17" s="14"/>
    </row>
  </sheetData>
  <pageMargins left="0.7" right="0.7" top="0.75" bottom="0.75" header="0.3" footer="0.3"/>
  <pageSetup paperSize="27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DAA6-6064-B044-9DC9-51548A4293B2}">
  <dimension ref="A3:E16"/>
  <sheetViews>
    <sheetView tabSelected="1" workbookViewId="0">
      <selection activeCell="K13" sqref="K13"/>
    </sheetView>
  </sheetViews>
  <sheetFormatPr baseColWidth="10" defaultRowHeight="15" x14ac:dyDescent="0.2"/>
  <cols>
    <col min="1" max="5" width="16.83203125" customWidth="1"/>
  </cols>
  <sheetData>
    <row r="3" spans="1:5" ht="34" x14ac:dyDescent="0.2">
      <c r="A3" s="35" t="s">
        <v>169</v>
      </c>
      <c r="B3" s="35" t="s">
        <v>166</v>
      </c>
      <c r="C3" s="35"/>
      <c r="D3" s="35"/>
      <c r="E3" s="35"/>
    </row>
    <row r="4" spans="1:5" ht="17" x14ac:dyDescent="0.2">
      <c r="A4" s="35" t="s">
        <v>167</v>
      </c>
      <c r="B4" s="35" t="s">
        <v>13</v>
      </c>
      <c r="C4" s="35" t="s">
        <v>31</v>
      </c>
      <c r="D4" s="35" t="s">
        <v>39</v>
      </c>
      <c r="E4" s="35" t="s">
        <v>168</v>
      </c>
    </row>
    <row r="5" spans="1:5" ht="16" x14ac:dyDescent="0.2">
      <c r="A5" s="36" t="s">
        <v>170</v>
      </c>
      <c r="B5" s="37"/>
      <c r="C5" s="37"/>
      <c r="D5" s="37"/>
      <c r="E5" s="37"/>
    </row>
    <row r="6" spans="1:5" ht="16" x14ac:dyDescent="0.2">
      <c r="A6" s="38" t="s">
        <v>173</v>
      </c>
      <c r="B6" s="37"/>
      <c r="C6" s="37"/>
      <c r="D6" s="37"/>
      <c r="E6" s="37"/>
    </row>
    <row r="7" spans="1:5" ht="16" x14ac:dyDescent="0.2">
      <c r="A7" s="39" t="s">
        <v>171</v>
      </c>
      <c r="B7" s="37">
        <v>30270.25</v>
      </c>
      <c r="C7" s="37">
        <v>35</v>
      </c>
      <c r="D7" s="37">
        <v>-4</v>
      </c>
      <c r="E7" s="37">
        <v>30301.25</v>
      </c>
    </row>
    <row r="8" spans="1:5" ht="16" x14ac:dyDescent="0.2">
      <c r="A8" s="39" t="s">
        <v>172</v>
      </c>
      <c r="B8" s="37">
        <v>34624</v>
      </c>
      <c r="C8" s="37">
        <v>35</v>
      </c>
      <c r="D8" s="37">
        <v>5</v>
      </c>
      <c r="E8" s="37">
        <v>34664</v>
      </c>
    </row>
    <row r="9" spans="1:5" ht="16" x14ac:dyDescent="0.2">
      <c r="A9" s="36" t="s">
        <v>168</v>
      </c>
      <c r="B9" s="37">
        <v>64894.25</v>
      </c>
      <c r="C9" s="37">
        <v>70</v>
      </c>
      <c r="D9" s="37">
        <v>1</v>
      </c>
      <c r="E9" s="37">
        <v>64965.25</v>
      </c>
    </row>
    <row r="16" spans="1:5" x14ac:dyDescent="0.2">
      <c r="A16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8297-10BD-6A4B-A88E-0DB861FBDC6A}">
  <dimension ref="A1:I210"/>
  <sheetViews>
    <sheetView topLeftCell="A3" workbookViewId="0">
      <selection activeCell="A2" sqref="A2:I210"/>
    </sheetView>
  </sheetViews>
  <sheetFormatPr baseColWidth="10" defaultColWidth="9.1640625" defaultRowHeight="16" x14ac:dyDescent="0.2"/>
  <cols>
    <col min="1" max="1" width="18.33203125" style="11" customWidth="1"/>
    <col min="2" max="2" width="20.5" style="2" bestFit="1" customWidth="1"/>
    <col min="3" max="3" width="16.6640625" style="2" bestFit="1" customWidth="1"/>
    <col min="4" max="4" width="28.6640625" style="2" bestFit="1" customWidth="1"/>
    <col min="5" max="5" width="24" style="12" customWidth="1"/>
    <col min="6" max="6" width="12" style="4" customWidth="1"/>
    <col min="7" max="7" width="14" style="4" customWidth="1"/>
    <col min="8" max="8" width="17" style="4" customWidth="1"/>
    <col min="9" max="9" width="17" style="13" customWidth="1"/>
    <col min="10" max="16384" width="9.16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50" customHeight="1" x14ac:dyDescent="0.2">
      <c r="A2" s="31" t="s">
        <v>1</v>
      </c>
      <c r="B2" s="32" t="s">
        <v>2</v>
      </c>
      <c r="C2" s="32" t="s">
        <v>3</v>
      </c>
      <c r="D2" s="32" t="s">
        <v>4</v>
      </c>
      <c r="E2" s="33" t="s">
        <v>5</v>
      </c>
      <c r="F2" s="34" t="s">
        <v>165</v>
      </c>
      <c r="G2" s="34" t="s">
        <v>6</v>
      </c>
      <c r="H2" s="34" t="s">
        <v>7</v>
      </c>
      <c r="I2" s="34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0679-883D-6A42-BAB4-7F063C60DA2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Roster</vt:lpstr>
      <vt:lpstr>Credit Card Debt</vt:lpstr>
      <vt:lpstr>Balance</vt:lpstr>
      <vt:lpstr>Expenses (2)</vt:lpstr>
      <vt:lpstr>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Roxanne Geurin</cp:lastModifiedBy>
  <cp:revision/>
  <dcterms:created xsi:type="dcterms:W3CDTF">2023-04-22T13:58:31Z</dcterms:created>
  <dcterms:modified xsi:type="dcterms:W3CDTF">2023-08-14T02:42:09Z</dcterms:modified>
  <cp:category/>
  <cp:contentStatus/>
</cp:coreProperties>
</file>