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s List" sheetId="2" r:id="rId5"/>
    <sheet state="visible" name="Changed History" sheetId="3" r:id="rId6"/>
    <sheet state="visible" name="Test Report" sheetId="4" r:id="rId7"/>
    <sheet state="visible" name="GUI" sheetId="5" r:id="rId8"/>
    <sheet state="visible" name="Function" sheetId="6" r:id="rId9"/>
    <sheet state="hidden" name="Data Test" sheetId="7" r:id="rId10"/>
  </sheets>
  <definedNames/>
  <calcPr/>
</workbook>
</file>

<file path=xl/sharedStrings.xml><?xml version="1.0" encoding="utf-8"?>
<sst xmlns="http://schemas.openxmlformats.org/spreadsheetml/2006/main" count="516" uniqueCount="249">
  <si>
    <t>TestCase-Report</t>
  </si>
  <si>
    <t>StakBank</t>
  </si>
  <si>
    <t>Project Name:</t>
  </si>
  <si>
    <t>BackBase</t>
  </si>
  <si>
    <t>Reviewer:</t>
  </si>
  <si>
    <t>---</t>
  </si>
  <si>
    <t>Document Code:</t>
  </si>
  <si>
    <t>Backbase_BB01_TestCase</t>
  </si>
  <si>
    <t>Role:</t>
  </si>
  <si>
    <t>Test Leader</t>
  </si>
  <si>
    <t>Created By:</t>
  </si>
  <si>
    <t>Reyhaneh</t>
  </si>
  <si>
    <t>Reviewed Date:</t>
  </si>
  <si>
    <t>Tester</t>
  </si>
  <si>
    <t>Approver:</t>
  </si>
  <si>
    <t>Created Date:</t>
  </si>
  <si>
    <t>Project Manager</t>
  </si>
  <si>
    <t>Version</t>
  </si>
  <si>
    <t>Approved Date:</t>
  </si>
  <si>
    <t xml:space="preserve"> </t>
  </si>
  <si>
    <t>Test Cases List</t>
  </si>
  <si>
    <t>Project Name</t>
  </si>
  <si>
    <t>Backbase</t>
  </si>
  <si>
    <t>Project Code</t>
  </si>
  <si>
    <t>No.</t>
  </si>
  <si>
    <t>Function Name</t>
  </si>
  <si>
    <t>Sheet Name</t>
  </si>
  <si>
    <t>Description</t>
  </si>
  <si>
    <t>Notes</t>
  </si>
  <si>
    <t>GUI</t>
  </si>
  <si>
    <t>Function</t>
  </si>
  <si>
    <t>Changed History</t>
  </si>
  <si>
    <t>Date</t>
  </si>
  <si>
    <t>Contents of update</t>
  </si>
  <si>
    <t>Reason</t>
  </si>
  <si>
    <t>Created By/Updated By</t>
  </si>
  <si>
    <t>Reviewer</t>
  </si>
  <si>
    <t>Approver</t>
  </si>
  <si>
    <t>1.0</t>
  </si>
  <si>
    <t>Create New</t>
  </si>
  <si>
    <t>Thanh.Du</t>
  </si>
  <si>
    <t>Test Report</t>
  </si>
  <si>
    <t>Test Team</t>
  </si>
  <si>
    <t>Execute Date</t>
  </si>
  <si>
    <t>Document Name</t>
  </si>
  <si>
    <t>Reviewer/Approved By</t>
  </si>
  <si>
    <t>Re-marks</t>
  </si>
  <si>
    <t>OK</t>
  </si>
  <si>
    <t>NG</t>
  </si>
  <si>
    <t>Untested</t>
  </si>
  <si>
    <t>N/A</t>
  </si>
  <si>
    <t>Total number of test report</t>
  </si>
  <si>
    <t>Total</t>
  </si>
  <si>
    <t>Test coverage</t>
  </si>
  <si>
    <t>%</t>
  </si>
  <si>
    <t>Test success coverage</t>
  </si>
  <si>
    <t>System Name</t>
  </si>
  <si>
    <t>BB</t>
  </si>
  <si>
    <t>Browser</t>
  </si>
  <si>
    <t>Chrome</t>
  </si>
  <si>
    <t>Phase</t>
  </si>
  <si>
    <t>GUI testing</t>
  </si>
  <si>
    <t>Screen Name</t>
  </si>
  <si>
    <t>Home Screen</t>
  </si>
  <si>
    <t>Number of Test cases</t>
  </si>
  <si>
    <t>Created By</t>
  </si>
  <si>
    <t>Created Date</t>
  </si>
  <si>
    <t>Number of Bugs</t>
  </si>
  <si>
    <t>Updated By</t>
  </si>
  <si>
    <t>Updated Date</t>
  </si>
  <si>
    <t>Test case ID</t>
  </si>
  <si>
    <t>Roles</t>
  </si>
  <si>
    <t>Test Title/Summary of test cases</t>
  </si>
  <si>
    <t>Test Steps</t>
  </si>
  <si>
    <t>Expected Results</t>
  </si>
  <si>
    <t>Test Priority</t>
  </si>
  <si>
    <t>Confirmation Data</t>
  </si>
  <si>
    <t>Round1</t>
  </si>
  <si>
    <t>Round2</t>
  </si>
  <si>
    <t>L1</t>
  </si>
  <si>
    <t>L2</t>
  </si>
  <si>
    <t>L3</t>
  </si>
  <si>
    <t>Assignee</t>
  </si>
  <si>
    <t>Execution Date</t>
  </si>
  <si>
    <t>Test Result</t>
  </si>
  <si>
    <t>BugID</t>
  </si>
  <si>
    <t>Check all items on the screen</t>
  </si>
  <si>
    <t>Check names of all items</t>
  </si>
  <si>
    <t>Check names of items which displayed on screen</t>
  </si>
  <si>
    <t xml:space="preserve"> Confirm names of items displayed on screen
- Names of Items are displayed all information as described in Screen Layout 
- No incorrect/overlaped texts in all items in screen. 
(Refer sheet Screen Layout - Item 1. Home screen)</t>
  </si>
  <si>
    <t>Medium</t>
  </si>
  <si>
    <t>Check number of items displayed on screen</t>
  </si>
  <si>
    <t xml:space="preserve">Confirm the number of items displayed on screen
- The number of displayed items is sufficient and the same as Screen Layout
</t>
  </si>
  <si>
    <t>Check positions of items displayed on screen</t>
  </si>
  <si>
    <t xml:space="preserve">Confirm positions of items displayed on screen 
- Positions of items are the same as Screen Layout
</t>
  </si>
  <si>
    <t>Check font type, font size, font color, font style (bold …) of items</t>
  </si>
  <si>
    <t>Check font type, font size, font color, font style (bold …) of items in screen</t>
  </si>
  <si>
    <t xml:space="preserve">Confirm font type, font size, font color, font style (bold …) of items in screen
- font type, font size, font color, font style are the same as Screen Layout
</t>
  </si>
  <si>
    <t>Check alignments of items</t>
  </si>
  <si>
    <t>Check alignments of items in screen</t>
  </si>
  <si>
    <t>Confirm alignments of items in screen
- Alignments of items are the same as Screen Layout
(Refer sheet Screen Layout - Item 1. Home screen)</t>
  </si>
  <si>
    <t xml:space="preserve">Check type of all items  </t>
  </si>
  <si>
    <t xml:space="preserve">Pre-condition:
- Open link of site
</t>
  </si>
  <si>
    <t>Check all buttons</t>
  </si>
  <si>
    <t>Check [SignUp] button</t>
  </si>
  <si>
    <t>Button is enable</t>
  </si>
  <si>
    <t>Huong.Dao</t>
  </si>
  <si>
    <t>Hang.Hoang</t>
  </si>
  <si>
    <t>Check [Login] button</t>
  </si>
  <si>
    <t>Check [Home] button</t>
  </si>
  <si>
    <t>STAK 199</t>
  </si>
  <si>
    <t>Check all menu items</t>
  </si>
  <si>
    <t>Check all menu these pages.</t>
  </si>
  <si>
    <t xml:space="preserve">- All menu is enabled
</t>
  </si>
  <si>
    <t>Common cases</t>
  </si>
  <si>
    <t xml:space="preserve">Check zoom-in/zoom-out </t>
  </si>
  <si>
    <t>Execute zoom-in/zoom-out</t>
  </si>
  <si>
    <t>No error occurred</t>
  </si>
  <si>
    <t>Low</t>
  </si>
  <si>
    <t>Screen Layout</t>
  </si>
  <si>
    <t>Confirm labels on buttons</t>
  </si>
  <si>
    <t>Labels on buttons should be consistent and have same meanings across all applications and screens.</t>
  </si>
  <si>
    <t>Tab and Shift + Tab are operated correctly</t>
  </si>
  <si>
    <t>Check operation for Tab and Shift + Tab</t>
  </si>
  <si>
    <t>Process to push F5 key</t>
  </si>
  <si>
    <t>Push F5 key</t>
  </si>
  <si>
    <t>Refresh the page successfully</t>
  </si>
  <si>
    <t>Process to push back button of browser</t>
  </si>
  <si>
    <t>Push back button of browser</t>
  </si>
  <si>
    <t>Previous page is opened</t>
  </si>
  <si>
    <t>Process to push next button of browser</t>
  </si>
  <si>
    <t>Push next button of browser</t>
  </si>
  <si>
    <t>Button [Next] is disabled</t>
  </si>
  <si>
    <t>Process to push refresh button of browser</t>
  </si>
  <si>
    <t>Push refresh button of browser</t>
  </si>
  <si>
    <t>Push the enter key after focusing on link URL</t>
  </si>
  <si>
    <t>Push the enter key after focusing on link URL.</t>
  </si>
  <si>
    <t>Confirm scroll bar</t>
  </si>
  <si>
    <t>Does it appear as a vertical scroll and a horizontal scroll bar?</t>
  </si>
  <si>
    <t>Only appear when needed</t>
  </si>
  <si>
    <t>Functional testing</t>
  </si>
  <si>
    <t>1. Home Screen</t>
  </si>
  <si>
    <t>Confirm initializing the screen</t>
  </si>
  <si>
    <t>Confirm initializing the screen when the user is not logged in</t>
  </si>
  <si>
    <t>Pre-conditions: User is not logged in 
1. Open link of site
2. Click on "Home" menu
3. Check initializing "Home" screen successfully</t>
  </si>
  <si>
    <t xml:space="preserve">- "Home" screen is displayed including:  
+ Button [Sign up] : Enable
+ Button [Sign in] : Enable
</t>
  </si>
  <si>
    <t>High</t>
  </si>
  <si>
    <t>Confirm initializing the screen when the user logged in.</t>
  </si>
  <si>
    <t>1. Open link of site
2. User connected to the site.
3. Check initializing "Home" screen successfully</t>
  </si>
  <si>
    <t>- "Home" screen is displayed including:  
+ Button [New article]: Enable
+ Button [Setting]: Enable
+ Button [Your feed] : Enable
+ Button [Global Feed ]: Enable</t>
  </si>
  <si>
    <t>Confirm action of all items in the screen</t>
  </si>
  <si>
    <t>Check action of button [Sign up]</t>
  </si>
  <si>
    <t>1. Check immediately after TCs 1-1-1
2. Click on button  [Sign up]</t>
  </si>
  <si>
    <t>- Show Sign up page with related fields.</t>
  </si>
  <si>
    <t>Check action of button [Sign in]</t>
  </si>
  <si>
    <t>1. Check immediately after TCs 1-1-1
2. Click on button [Sign in]</t>
  </si>
  <si>
    <t>- Show Sign in page with related fields.</t>
  </si>
  <si>
    <t>Check action of button [Your feed]</t>
  </si>
  <si>
    <t>1. Check immediately after TCs 1-1-2
2. Click on button [Your feed]</t>
  </si>
  <si>
    <t>- After clicking on Your feed button, it redirected to Sign-in page.</t>
  </si>
  <si>
    <t>Check action of button [Global feed]</t>
  </si>
  <si>
    <t>1. Check immediately after TCs 1-1-2
2. Click on button [Global feed]</t>
  </si>
  <si>
    <t>- After clicking on Global feed button, the articles list display with pagination numbers .</t>
  </si>
  <si>
    <t>Check action of button [Pupolar tags]</t>
  </si>
  <si>
    <t>1. Check immediately after TCs 1-1-2
2. Click on button [Pupolar tags]</t>
  </si>
  <si>
    <t>- After clicking on Pupolar tags button, the related articles should display on this page.</t>
  </si>
  <si>
    <t>2. Sign up Screen</t>
  </si>
  <si>
    <t>Confirm initializing the screen when the user click on Sign up button.</t>
  </si>
  <si>
    <t>Pre-conditions: User is not logged in 
1. Open link of site
2. Click on "Sign up" menu
3. Check initializing "Sign up" screen successfully</t>
  </si>
  <si>
    <t xml:space="preserve">- "Sign up" screen is displayed including:  
+ Button [Username] : Enable
+ Button [Email] : Enable
+ Button [Password] : Enable
</t>
  </si>
  <si>
    <t>1. Check immediately after TCs 3-1-1
2. Click on button  [Sign up]</t>
  </si>
  <si>
    <t>Confirm Sign Up flow works successfully.</t>
  </si>
  <si>
    <t>Check Steps of [Sign up] flow.</t>
  </si>
  <si>
    <t>1. Check immediately after TCs 3-1-1
2. Click on button  [Sign up]
3. Enter valid data on Username, Email and password fields.</t>
  </si>
  <si>
    <t>- The user can sign up successfully and redirect to home page.</t>
  </si>
  <si>
    <t>Confirm Sign Up flow works unsuccessfully.</t>
  </si>
  <si>
    <t>Check mandatory field [Amount]</t>
  </si>
  <si>
    <t>1. Check immediately after TCs 3-1-1
2. Click on button  [Sign up]
3. keep these fields empty: Username, Email and password fields.</t>
  </si>
  <si>
    <t>- The site should not allow to user for keeping empty fields.</t>
  </si>
  <si>
    <t xml:space="preserve">Check invalid data field </t>
  </si>
  <si>
    <t>1. Check immediately after TCs 3-1-1
2. Click on button  [Sign up]
3. Enter the long &amp; short text on these fields: Username, Email and password fields.</t>
  </si>
  <si>
    <t>- The site should display the currect error message to the user.</t>
  </si>
  <si>
    <t>1. Check immediately after TCs 3-1-1
2. Click on button  [Sign up]
3. Enter the invalid format email on this field: Email .</t>
  </si>
  <si>
    <t>1. Check immediately after TCs 3-1-1
2. Click on button  [Sign up]
3. Enter the registered email and username.</t>
  </si>
  <si>
    <t>3. Sign in Screen</t>
  </si>
  <si>
    <t>Confirm initializing the screen when the user click on Sign in button.</t>
  </si>
  <si>
    <t>Pre-conditions: User is logged in 
1. Open link of site
2. Click on "Sign in" button.
3. Check initializing "Sign up" screen successfully</t>
  </si>
  <si>
    <t xml:space="preserve">- "Sign up" screen is displayed including:  
+ Button [Email] : Enable
+ Button [Password] : Enable
</t>
  </si>
  <si>
    <t>1. Check immediately after TCs 4-1-1
2. Click on button  [Sign in]</t>
  </si>
  <si>
    <t>Confirm Sign In flow works successfully.</t>
  </si>
  <si>
    <t>Check Steps of [Sign in] flow.</t>
  </si>
  <si>
    <t>1. Check immediately after TCs 4-1-1
2. Click on button  [Sign in]
3. Enter valid data on Email and password fields.</t>
  </si>
  <si>
    <t>- The user can sign in successfully and redirect to home page.</t>
  </si>
  <si>
    <t>Confirm Sign In flow works unsuccessfully.</t>
  </si>
  <si>
    <t>1. Check immediately after TCs 4-1-1
2. Click on button  [Sign up]
3. keep these fields empty: Email and password fields.</t>
  </si>
  <si>
    <t>1. Check immediately after TCs 4-1-1
2. Click on button  [Sign up]
3. Enter the long &amp; short text on these fields:  Email and password fields.</t>
  </si>
  <si>
    <t>1. Check immediately after TCs 4-1-1
2. Click on button  [Sign up]
3. Enter the not mached data on these fields: Username, Email and password fields.</t>
  </si>
  <si>
    <t>4. Create Article screen</t>
  </si>
  <si>
    <t>Confirm initializing the screen when the user click on New article button.</t>
  </si>
  <si>
    <t>Pre-conditions: User is logged in 
1. Open link of site
2. Click on "New article" button.
3. Check initializing "New article" screen successfully</t>
  </si>
  <si>
    <t xml:space="preserve">- "New article" screen is displayed including:  
+ Button [Article Title] : Enable
+ Button [What's this article about] : Enable
+ Button [What's this article about] : Enable
+ Button [What's this article about] : Enable
</t>
  </si>
  <si>
    <t>Check action of button [New article]</t>
  </si>
  <si>
    <t>1. Check immediately after TCs 4-1-1
2. Click on button  [New article]</t>
  </si>
  <si>
    <t>- Show New article page with related fields.</t>
  </si>
  <si>
    <t>Confirm create article flow works successfully.</t>
  </si>
  <si>
    <t>Check Steps of [New article] flow.</t>
  </si>
  <si>
    <t>1. Check immediately after TCs 4-1-1
2. Click on button  [New article]
3. Enter valid data in fields on New article page.</t>
  </si>
  <si>
    <t>- The user can create article successfully and redirect to created artcle page.</t>
  </si>
  <si>
    <t>1. Check immediately after TCs 4-1-1
2. Click on button  [New article].
3. keep all fields empty.</t>
  </si>
  <si>
    <t>- The site should not allow to user for keeping empty for  mandatory field fields.</t>
  </si>
  <si>
    <t>1. Check immediately after TCs 4-1-1
2. Click on button  [New article]
3. Enter the long &amp; short text on fields on the New article page.</t>
  </si>
  <si>
    <t>5. Favorite Article action</t>
  </si>
  <si>
    <t>Confirm Favorite flow works successfully.</t>
  </si>
  <si>
    <t>Check Steps of [favorite] flow.</t>
  </si>
  <si>
    <t>Pre-conditions: User is logged in 
1. Click on button  [Global feed] tab.
2. Select the article.
3. Click on heart icon</t>
  </si>
  <si>
    <t>- The heart icon should highlighted.
- The number of heart icon should increase.</t>
  </si>
  <si>
    <t>Confirm Favorite flow works unsuccessfully.</t>
  </si>
  <si>
    <t>Pre-conditions: User is logged in 
1. Click on button  [Global feed] tab.
2. Select the article.
3. Click on heart icon some times.</t>
  </si>
  <si>
    <t xml:space="preserve">- The number of heart icon should increase one number.
- The number of heart icon should not change to a negative number. </t>
  </si>
  <si>
    <t>6. Add comment action</t>
  </si>
  <si>
    <t>Confirm Add comment flow works successfully.</t>
  </si>
  <si>
    <t>Check Steps of [Add comment] flow.</t>
  </si>
  <si>
    <t>Pre-conditions: User is logged in 
1. Click on button  [Global feed] tab.
2. Click on any article.
3. Add text on [Write comment] box.
4. Click on [Post comment] button.</t>
  </si>
  <si>
    <t>The enetred text should add on the selected article properly.</t>
  </si>
  <si>
    <t>Confirm  Add comment flow works unsuccessfully.</t>
  </si>
  <si>
    <t>Pre-conditions: User is logged in 
1. Click on button  [Global feed] tab.
2. Click on any article.
3. Keep the [Write comment] box empty.
4. Click on [Post comment] button.</t>
  </si>
  <si>
    <t>Pre-conditions: User is logged in 
1. Click on button  [Global feed] tab.
2. Click on any article.
3. Enter the long text on [Write comment] box empty.
4. Click on [Post comment] button.</t>
  </si>
  <si>
    <t>If the user enter the long text, the site should display the currect error message.</t>
  </si>
  <si>
    <t>Estimates Reward</t>
  </si>
  <si>
    <t>01. Total Revanue of Stakbank</t>
  </si>
  <si>
    <t>* Input vào các ô màu trắng</t>
  </si>
  <si>
    <t>ETH</t>
  </si>
  <si>
    <t>Total Point (W)</t>
  </si>
  <si>
    <t>USDT</t>
  </si>
  <si>
    <t>02. Your Portfolio - record</t>
  </si>
  <si>
    <t>1st Record</t>
  </si>
  <si>
    <t>2nd Record</t>
  </si>
  <si>
    <t>n Record</t>
  </si>
  <si>
    <t>Time (Days)</t>
  </si>
  <si>
    <t>Amount (JST)</t>
  </si>
  <si>
    <t>Transaction Fee (ETH)</t>
  </si>
  <si>
    <t>Point</t>
  </si>
  <si>
    <t>03. Expected Result</t>
  </si>
  <si>
    <t xml:space="preserve">Estimate Reward </t>
  </si>
  <si>
    <t xml:space="preserve">Total Estimate Reward </t>
  </si>
  <si>
    <t xml:space="preserve">ETH </t>
  </si>
  <si>
    <t xml:space="preserve">USDT </t>
  </si>
  <si>
    <t>Y</t>
  </si>
  <si>
    <t>APR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</si>
</sst>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-409]d\-mmm\-yy"/>
  </numFmts>
  <fonts count="33">
    <font>
      <sz val="11.0"/>
      <color rgb="FF000000"/>
      <name val="Arial"/>
    </font>
    <font>
      <sz val="10.0"/>
      <color theme="1"/>
      <name val="Arial"/>
    </font>
    <font>
      <sz val="9.0"/>
      <color theme="1"/>
      <name val="Arial"/>
    </font>
    <font>
      <b/>
      <sz val="36.0"/>
      <color theme="1"/>
      <name val="Arial"/>
    </font>
    <font/>
    <font>
      <b/>
      <sz val="21.0"/>
      <color theme="1"/>
      <name val="Arial"/>
    </font>
    <font>
      <b/>
      <i/>
      <sz val="9.0"/>
      <color theme="1"/>
      <name val="Arial"/>
    </font>
    <font>
      <b/>
      <i/>
      <sz val="9.0"/>
      <color rgb="FF000000"/>
      <name val="Arial"/>
    </font>
    <font>
      <b/>
      <sz val="20.0"/>
      <color theme="1"/>
      <name val="Arial"/>
    </font>
    <font>
      <sz val="10.0"/>
      <color theme="1"/>
      <name val="Times New Roman"/>
    </font>
    <font>
      <b/>
      <sz val="10.0"/>
      <color theme="1"/>
      <name val="Arial"/>
    </font>
    <font>
      <i/>
      <sz val="10.0"/>
      <color theme="1"/>
      <name val="Arial"/>
    </font>
    <font>
      <sz val="10.0"/>
      <color theme="1"/>
      <name val="MS PGothic"/>
    </font>
    <font>
      <b/>
      <sz val="10.0"/>
      <color rgb="FFFFFFFF"/>
      <name val="Arial"/>
    </font>
    <font>
      <b/>
      <sz val="10.0"/>
      <color theme="1"/>
      <name val="MS PGothic"/>
    </font>
    <font>
      <u/>
      <sz val="10.0"/>
      <color theme="10"/>
      <name val="Arial"/>
    </font>
    <font>
      <u/>
      <sz val="10.0"/>
      <color theme="1"/>
      <name val="Arial"/>
    </font>
    <font>
      <u/>
      <sz val="10.0"/>
      <color theme="10"/>
      <name val="Arial"/>
    </font>
    <font>
      <u/>
      <sz val="10.0"/>
      <color theme="1"/>
      <name val="Arial"/>
    </font>
    <font>
      <sz val="11.0"/>
      <color rgb="FF000000"/>
      <name val="Times New Roman"/>
    </font>
    <font>
      <sz val="10.0"/>
      <color rgb="FF000000"/>
      <name val="Arial"/>
    </font>
    <font>
      <b/>
      <sz val="20.0"/>
      <color rgb="FF000000"/>
      <name val="Arial"/>
    </font>
    <font>
      <i/>
      <sz val="10.0"/>
      <color rgb="FF000000"/>
      <name val="Arial"/>
    </font>
    <font>
      <b/>
      <sz val="10.0"/>
      <color rgb="FF993300"/>
      <name val="Arial"/>
    </font>
    <font>
      <i/>
      <sz val="10.0"/>
      <color rgb="FF008000"/>
      <name val="Arial"/>
    </font>
    <font>
      <b/>
      <sz val="10.0"/>
      <color rgb="FF000000"/>
      <name val="Arial"/>
    </font>
    <font>
      <sz val="10.0"/>
      <color theme="0"/>
      <name val="Arial"/>
    </font>
    <font>
      <sz val="10.0"/>
      <color theme="1"/>
      <name val="Calibri"/>
    </font>
    <font>
      <sz val="10.0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8D8D8"/>
        <bgColor rgb="FFD8D8D8"/>
      </patternFill>
    </fill>
    <fill>
      <patternFill patternType="solid">
        <fgColor rgb="FF333399"/>
        <bgColor rgb="FF333399"/>
      </patternFill>
    </fill>
    <fill>
      <patternFill patternType="solid">
        <fgColor rgb="FFBFBFBF"/>
        <bgColor rgb="FFBFBFBF"/>
      </patternFill>
    </fill>
    <fill>
      <patternFill patternType="solid">
        <fgColor rgb="FFFBD4B4"/>
        <bgColor rgb="FFFBD4B4"/>
      </patternFill>
    </fill>
    <fill>
      <patternFill patternType="solid">
        <fgColor rgb="FF000080"/>
        <bgColor rgb="FF00008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theme="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45">
    <border/>
    <border>
      <left/>
      <right/>
      <top/>
      <bottom/>
    </border>
    <border>
      <left/>
      <top/>
    </border>
    <border>
      <top/>
    </border>
    <border>
      <left/>
    </border>
    <border>
      <left/>
      <right/>
      <top/>
    </border>
    <border>
      <left/>
      <top/>
      <bottom/>
    </border>
    <border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bottom style="hair">
        <color rgb="FF000000"/>
      </bottom>
    </border>
    <border>
      <right/>
      <top/>
      <bottom/>
    </border>
    <border>
      <lef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top style="hair">
        <color rgb="FF000000"/>
      </top>
      <bottom/>
    </border>
    <border>
      <top style="hair">
        <color rgb="FF000000"/>
      </top>
      <bottom/>
    </border>
    <border>
      <top style="hair">
        <color rgb="FF000000"/>
      </top>
    </border>
    <border>
      <left/>
      <right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/>
      <right/>
      <top style="thin">
        <color rgb="FF000000"/>
      </top>
      <bottom/>
    </border>
    <border>
      <left style="thick">
        <color rgb="FF0000FF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3" fontId="5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left" shrinkToFit="0" vertical="center" wrapText="1"/>
    </xf>
    <xf borderId="7" fillId="0" fontId="4" numFmtId="0" xfId="0" applyBorder="1" applyFont="1"/>
    <xf borderId="8" fillId="2" fontId="6" numFmtId="0" xfId="0" applyAlignment="1" applyBorder="1" applyFont="1">
      <alignment horizontal="left" readingOrder="0" shrinkToFit="0" vertical="center" wrapText="1"/>
    </xf>
    <xf borderId="9" fillId="0" fontId="4" numFmtId="0" xfId="0" applyBorder="1" applyFont="1"/>
    <xf borderId="10" fillId="2" fontId="7" numFmtId="0" xfId="0" applyAlignment="1" applyBorder="1" applyFont="1">
      <alignment horizontal="left" readingOrder="0" shrinkToFit="0" vertical="center" wrapText="1"/>
    </xf>
    <xf borderId="10" fillId="0" fontId="4" numFmtId="0" xfId="0" applyBorder="1" applyFont="1"/>
    <xf borderId="11" fillId="3" fontId="2" numFmtId="0" xfId="0" applyAlignment="1" applyBorder="1" applyFont="1">
      <alignment shrinkToFit="0" vertical="center" wrapText="1"/>
    </xf>
    <xf borderId="12" fillId="2" fontId="7" numFmtId="0" xfId="0" applyAlignment="1" applyBorder="1" applyFont="1">
      <alignment horizontal="left" readingOrder="0" shrinkToFit="0" vertical="center" wrapText="1"/>
    </xf>
    <xf borderId="13" fillId="0" fontId="4" numFmtId="0" xfId="0" applyBorder="1" applyFont="1"/>
    <xf borderId="13" fillId="2" fontId="6" numFmtId="0" xfId="0" applyAlignment="1" applyBorder="1" applyFont="1">
      <alignment horizontal="left" shrinkToFit="0" vertical="center" wrapText="1"/>
    </xf>
    <xf borderId="12" fillId="2" fontId="6" numFmtId="0" xfId="0" applyAlignment="1" applyBorder="1" applyFont="1">
      <alignment horizontal="left" readingOrder="0" shrinkToFit="0" vertical="center" wrapText="1"/>
    </xf>
    <xf borderId="13" fillId="2" fontId="7" numFmtId="0" xfId="0" applyAlignment="1" applyBorder="1" applyFont="1">
      <alignment horizontal="left" readingOrder="0" shrinkToFit="0" vertical="center" wrapText="1"/>
    </xf>
    <xf borderId="12" fillId="2" fontId="6" numFmtId="0" xfId="0" applyAlignment="1" applyBorder="1" applyFont="1">
      <alignment horizontal="left" shrinkToFit="0" vertical="center" wrapText="1"/>
    </xf>
    <xf borderId="1" fillId="2" fontId="1" numFmtId="164" xfId="0" applyBorder="1" applyFont="1" applyNumberFormat="1"/>
    <xf borderId="12" fillId="2" fontId="7" numFmtId="165" xfId="0" applyAlignment="1" applyBorder="1" applyFont="1" applyNumberFormat="1">
      <alignment horizontal="left" readingOrder="0" shrinkToFit="0" vertical="center" wrapText="1"/>
    </xf>
    <xf borderId="14" fillId="2" fontId="6" numFmtId="0" xfId="0" applyAlignment="1" applyBorder="1" applyFont="1">
      <alignment horizontal="left" shrinkToFit="0" vertical="center" wrapText="1"/>
    </xf>
    <xf borderId="15" fillId="0" fontId="4" numFmtId="0" xfId="0" applyBorder="1" applyFont="1"/>
    <xf borderId="16" fillId="2" fontId="7" numFmtId="0" xfId="0" applyAlignment="1" applyBorder="1" applyFont="1">
      <alignment horizontal="left" readingOrder="0" shrinkToFit="0" vertical="center" wrapText="1"/>
    </xf>
    <xf borderId="16" fillId="0" fontId="4" numFmtId="0" xfId="0" applyBorder="1" applyFont="1"/>
    <xf borderId="17" fillId="3" fontId="2" numFmtId="0" xfId="0" applyAlignment="1" applyBorder="1" applyFont="1">
      <alignment shrinkToFit="0" vertical="center" wrapText="1"/>
    </xf>
    <xf borderId="0" fillId="0" fontId="0" numFmtId="0" xfId="0" applyFont="1"/>
    <xf borderId="1" fillId="2" fontId="1" numFmtId="49" xfId="0" applyBorder="1" applyFont="1" applyNumberFormat="1"/>
    <xf borderId="2" fillId="2" fontId="8" numFmtId="49" xfId="0" applyAlignment="1" applyBorder="1" applyFont="1" applyNumberFormat="1">
      <alignment horizontal="center"/>
    </xf>
    <xf borderId="1" fillId="2" fontId="9" numFmtId="49" xfId="0" applyBorder="1" applyFont="1" applyNumberFormat="1"/>
    <xf borderId="6" fillId="2" fontId="1" numFmtId="49" xfId="0" applyBorder="1" applyFont="1" applyNumberFormat="1"/>
    <xf borderId="18" fillId="4" fontId="10" numFmtId="49" xfId="0" applyBorder="1" applyFill="1" applyFont="1" applyNumberFormat="1"/>
    <xf borderId="19" fillId="0" fontId="4" numFmtId="0" xfId="0" applyBorder="1" applyFont="1"/>
    <xf borderId="18" fillId="2" fontId="11" numFmtId="49" xfId="0" applyAlignment="1" applyBorder="1" applyFont="1" applyNumberFormat="1">
      <alignment horizontal="left" readingOrder="0"/>
    </xf>
    <xf borderId="11" fillId="2" fontId="12" numFmtId="49" xfId="0" applyBorder="1" applyFont="1" applyNumberFormat="1"/>
    <xf borderId="1" fillId="2" fontId="12" numFmtId="49" xfId="0" applyBorder="1" applyFont="1" applyNumberFormat="1"/>
    <xf borderId="17" fillId="2" fontId="10" numFmtId="49" xfId="0" applyBorder="1" applyFont="1" applyNumberFormat="1"/>
    <xf borderId="17" fillId="2" fontId="1" numFmtId="49" xfId="0" applyBorder="1" applyFont="1" applyNumberFormat="1"/>
    <xf borderId="1" fillId="2" fontId="10" numFmtId="49" xfId="0" applyAlignment="1" applyBorder="1" applyFont="1" applyNumberFormat="1">
      <alignment horizontal="center"/>
    </xf>
    <xf borderId="20" fillId="5" fontId="13" numFmtId="49" xfId="0" applyAlignment="1" applyBorder="1" applyFill="1" applyFont="1" applyNumberFormat="1">
      <alignment horizontal="center" vertical="center"/>
    </xf>
    <xf borderId="21" fillId="5" fontId="13" numFmtId="49" xfId="0" applyAlignment="1" applyBorder="1" applyFont="1" applyNumberFormat="1">
      <alignment horizontal="center" vertical="center"/>
    </xf>
    <xf borderId="22" fillId="5" fontId="13" numFmtId="49" xfId="0" applyAlignment="1" applyBorder="1" applyFont="1" applyNumberFormat="1">
      <alignment horizontal="center" vertical="center"/>
    </xf>
    <xf borderId="23" fillId="2" fontId="14" numFmtId="49" xfId="0" applyAlignment="1" applyBorder="1" applyFont="1" applyNumberFormat="1">
      <alignment horizontal="center"/>
    </xf>
    <xf borderId="1" fillId="2" fontId="14" numFmtId="49" xfId="0" applyAlignment="1" applyBorder="1" applyFont="1" applyNumberFormat="1">
      <alignment horizontal="center"/>
    </xf>
    <xf borderId="24" fillId="2" fontId="1" numFmtId="49" xfId="0" applyAlignment="1" applyBorder="1" applyFont="1" applyNumberFormat="1">
      <alignment horizontal="center" vertical="center"/>
    </xf>
    <xf borderId="25" fillId="2" fontId="1" numFmtId="49" xfId="0" applyAlignment="1" applyBorder="1" applyFont="1" applyNumberFormat="1">
      <alignment horizontal="left" vertical="center"/>
    </xf>
    <xf borderId="25" fillId="2" fontId="15" numFmtId="49" xfId="0" applyAlignment="1" applyBorder="1" applyFont="1" applyNumberFormat="1">
      <alignment horizontal="left" vertical="center"/>
    </xf>
    <xf borderId="25" fillId="2" fontId="16" numFmtId="49" xfId="0" applyAlignment="1" applyBorder="1" applyFont="1" applyNumberFormat="1">
      <alignment horizontal="left" vertical="center"/>
    </xf>
    <xf borderId="26" fillId="2" fontId="1" numFmtId="49" xfId="0" applyAlignment="1" applyBorder="1" applyFont="1" applyNumberFormat="1">
      <alignment horizontal="left" vertical="center"/>
    </xf>
    <xf borderId="23" fillId="2" fontId="12" numFmtId="49" xfId="0" applyBorder="1" applyFont="1" applyNumberFormat="1"/>
    <xf borderId="27" fillId="2" fontId="1" numFmtId="49" xfId="0" applyAlignment="1" applyBorder="1" applyFont="1" applyNumberFormat="1">
      <alignment horizontal="center" vertical="center"/>
    </xf>
    <xf borderId="28" fillId="2" fontId="1" numFmtId="49" xfId="0" applyAlignment="1" applyBorder="1" applyFont="1" applyNumberFormat="1">
      <alignment horizontal="left" vertical="center"/>
    </xf>
    <xf borderId="28" fillId="2" fontId="17" numFmtId="49" xfId="0" applyAlignment="1" applyBorder="1" applyFont="1" applyNumberFormat="1">
      <alignment horizontal="left" vertical="center"/>
    </xf>
    <xf borderId="28" fillId="2" fontId="18" numFmtId="49" xfId="0" applyAlignment="1" applyBorder="1" applyFont="1" applyNumberFormat="1">
      <alignment horizontal="left" vertical="center"/>
    </xf>
    <xf borderId="29" fillId="2" fontId="1" numFmtId="49" xfId="0" applyAlignment="1" applyBorder="1" applyFont="1" applyNumberFormat="1">
      <alignment horizontal="left" vertical="center"/>
    </xf>
    <xf borderId="30" fillId="2" fontId="9" numFmtId="49" xfId="0" applyBorder="1" applyFont="1" applyNumberFormat="1"/>
    <xf borderId="30" fillId="2" fontId="9" numFmtId="49" xfId="0" applyAlignment="1" applyBorder="1" applyFont="1" applyNumberFormat="1">
      <alignment horizontal="left"/>
    </xf>
    <xf borderId="0" fillId="0" fontId="19" numFmtId="0" xfId="0" applyFont="1"/>
    <xf borderId="6" fillId="2" fontId="10" numFmtId="0" xfId="0" applyAlignment="1" applyBorder="1" applyFont="1">
      <alignment horizontal="left"/>
    </xf>
    <xf borderId="25" fillId="6" fontId="10" numFmtId="15" xfId="0" applyAlignment="1" applyBorder="1" applyFill="1" applyFont="1" applyNumberFormat="1">
      <alignment horizontal="center" vertical="center"/>
    </xf>
    <xf borderId="25" fillId="6" fontId="10" numFmtId="15" xfId="0" applyAlignment="1" applyBorder="1" applyFont="1" applyNumberFormat="1">
      <alignment horizontal="left" vertical="center"/>
    </xf>
    <xf borderId="25" fillId="6" fontId="10" numFmtId="0" xfId="0" applyAlignment="1" applyBorder="1" applyFont="1">
      <alignment horizontal="left" vertical="center"/>
    </xf>
    <xf borderId="1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center" shrinkToFit="0" vertical="top" wrapText="1"/>
    </xf>
    <xf borderId="25" fillId="2" fontId="1" numFmtId="165" xfId="0" applyAlignment="1" applyBorder="1" applyFont="1" applyNumberFormat="1">
      <alignment horizontal="left" shrinkToFit="0" vertical="top" wrapText="1"/>
    </xf>
    <xf borderId="25" fillId="2" fontId="1" numFmtId="49" xfId="0" applyAlignment="1" applyBorder="1" applyFont="1" applyNumberFormat="1">
      <alignment horizontal="left" shrinkToFit="0" vertical="top" wrapText="1"/>
    </xf>
    <xf borderId="25" fillId="2" fontId="1" numFmtId="0" xfId="0" applyAlignment="1" applyBorder="1" applyFont="1">
      <alignment horizontal="left" shrinkToFit="0" vertical="top" wrapText="1"/>
    </xf>
    <xf borderId="25" fillId="2" fontId="20" numFmtId="0" xfId="0" applyAlignment="1" applyBorder="1" applyFont="1">
      <alignment horizontal="left" shrinkToFit="0" vertical="top" wrapText="1"/>
    </xf>
    <xf borderId="1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shrinkToFit="0" vertical="top" wrapText="1"/>
    </xf>
    <xf borderId="0" fillId="0" fontId="1" numFmtId="0" xfId="0" applyFont="1"/>
    <xf borderId="6" fillId="2" fontId="21" numFmtId="0" xfId="0" applyAlignment="1" applyBorder="1" applyFont="1">
      <alignment horizontal="center" vertical="center"/>
    </xf>
    <xf borderId="1" fillId="2" fontId="10" numFmtId="0" xfId="0" applyBorder="1" applyFont="1"/>
    <xf borderId="5" fillId="2" fontId="10" numFmtId="0" xfId="0" applyBorder="1" applyFont="1"/>
    <xf borderId="5" fillId="2" fontId="1" numFmtId="0" xfId="0" applyBorder="1" applyFont="1"/>
    <xf borderId="5" fillId="2" fontId="1" numFmtId="15" xfId="0" applyBorder="1" applyFont="1" applyNumberFormat="1"/>
    <xf borderId="6" fillId="2" fontId="1" numFmtId="0" xfId="0" applyBorder="1" applyFont="1"/>
    <xf borderId="25" fillId="7" fontId="10" numFmtId="0" xfId="0" applyAlignment="1" applyBorder="1" applyFill="1" applyFont="1">
      <alignment vertical="center"/>
    </xf>
    <xf borderId="18" fillId="2" fontId="11" numFmtId="49" xfId="0" applyAlignment="1" applyBorder="1" applyFont="1" applyNumberFormat="1">
      <alignment horizontal="left" shrinkToFit="0" vertical="center" wrapText="1"/>
    </xf>
    <xf borderId="13" fillId="7" fontId="10" numFmtId="0" xfId="0" applyAlignment="1" applyBorder="1" applyFont="1">
      <alignment vertical="center"/>
    </xf>
    <xf borderId="13" fillId="2" fontId="11" numFmtId="0" xfId="0" applyAlignment="1" applyBorder="1" applyFont="1">
      <alignment horizontal="left" vertical="center"/>
    </xf>
    <xf borderId="11" fillId="2" fontId="1" numFmtId="0" xfId="0" applyBorder="1" applyFont="1"/>
    <xf borderId="18" fillId="2" fontId="11" numFmtId="15" xfId="0" applyAlignment="1" applyBorder="1" applyFont="1" applyNumberFormat="1">
      <alignment horizontal="left" readingOrder="0" vertical="center"/>
    </xf>
    <xf borderId="18" fillId="2" fontId="11" numFmtId="0" xfId="0" applyAlignment="1" applyBorder="1" applyFont="1">
      <alignment horizontal="left" shrinkToFit="0" vertical="center" wrapText="1"/>
    </xf>
    <xf borderId="18" fillId="2" fontId="22" numFmtId="0" xfId="0" applyAlignment="1" applyBorder="1" applyFont="1">
      <alignment horizontal="left" vertical="center"/>
    </xf>
    <xf borderId="6" fillId="2" fontId="10" numFmtId="0" xfId="0" applyBorder="1" applyFont="1"/>
    <xf borderId="18" fillId="2" fontId="11" numFmtId="0" xfId="0" applyAlignment="1" applyBorder="1" applyFont="1">
      <alignment vertical="center"/>
    </xf>
    <xf borderId="17" fillId="2" fontId="23" numFmtId="0" xfId="0" applyBorder="1" applyFont="1"/>
    <xf borderId="17" fillId="2" fontId="24" numFmtId="0" xfId="0" applyBorder="1" applyFont="1"/>
    <xf borderId="17" fillId="2" fontId="1" numFmtId="0" xfId="0" applyBorder="1" applyFont="1"/>
    <xf borderId="17" fillId="2" fontId="1" numFmtId="15" xfId="0" applyBorder="1" applyFont="1" applyNumberFormat="1"/>
    <xf borderId="1" fillId="2" fontId="25" numFmtId="0" xfId="0" applyBorder="1" applyFont="1"/>
    <xf borderId="1" fillId="2" fontId="24" numFmtId="0" xfId="0" applyBorder="1" applyFont="1"/>
    <xf borderId="1" fillId="2" fontId="1" numFmtId="15" xfId="0" applyBorder="1" applyFont="1" applyNumberFormat="1"/>
    <xf borderId="25" fillId="8" fontId="13" numFmtId="0" xfId="0" applyAlignment="1" applyBorder="1" applyFill="1" applyFont="1">
      <alignment horizontal="center"/>
    </xf>
    <xf borderId="25" fillId="8" fontId="13" numFmtId="0" xfId="0" applyAlignment="1" applyBorder="1" applyFont="1">
      <alignment horizontal="center" shrinkToFit="0" wrapText="1"/>
    </xf>
    <xf borderId="25" fillId="2" fontId="1" numFmtId="0" xfId="0" applyAlignment="1" applyBorder="1" applyFont="1">
      <alignment horizontal="center"/>
    </xf>
    <xf borderId="25" fillId="2" fontId="1" numFmtId="49" xfId="0" applyBorder="1" applyFont="1" applyNumberFormat="1"/>
    <xf borderId="25" fillId="2" fontId="1" numFmtId="49" xfId="0" applyAlignment="1" applyBorder="1" applyFont="1" applyNumberFormat="1">
      <alignment horizontal="center"/>
    </xf>
    <xf borderId="25" fillId="8" fontId="1" numFmtId="0" xfId="0" applyBorder="1" applyFont="1"/>
    <xf borderId="25" fillId="8" fontId="26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1" fillId="2" fontId="10" numFmtId="0" xfId="0" applyAlignment="1" applyBorder="1" applyFont="1">
      <alignment horizontal="left"/>
    </xf>
    <xf borderId="1" fillId="2" fontId="10" numFmtId="2" xfId="0" applyAlignment="1" applyBorder="1" applyFont="1" applyNumberFormat="1">
      <alignment horizontal="right" shrinkToFit="0" wrapText="1"/>
    </xf>
    <xf borderId="1" fillId="2" fontId="20" numFmtId="0" xfId="0" applyAlignment="1" applyBorder="1" applyFont="1">
      <alignment horizontal="center" shrinkToFit="0" wrapText="1"/>
    </xf>
    <xf borderId="31" fillId="2" fontId="1" numFmtId="0" xfId="0" applyBorder="1" applyFont="1"/>
    <xf borderId="32" fillId="9" fontId="10" numFmtId="49" xfId="0" applyAlignment="1" applyBorder="1" applyFill="1" applyFont="1" applyNumberFormat="1">
      <alignment horizontal="left" vertical="center"/>
    </xf>
    <xf borderId="33" fillId="0" fontId="4" numFmtId="0" xfId="0" applyBorder="1" applyFont="1"/>
    <xf borderId="34" fillId="0" fontId="4" numFmtId="0" xfId="0" applyBorder="1" applyFont="1"/>
    <xf borderId="32" fillId="0" fontId="10" numFmtId="49" xfId="0" applyAlignment="1" applyBorder="1" applyFont="1" applyNumberFormat="1">
      <alignment readingOrder="0" vertical="center"/>
    </xf>
    <xf borderId="35" fillId="9" fontId="10" numFmtId="49" xfId="0" applyAlignment="1" applyBorder="1" applyFont="1" applyNumberFormat="1">
      <alignment vertical="center"/>
    </xf>
    <xf borderId="32" fillId="2" fontId="10" numFmtId="0" xfId="0" applyAlignment="1" applyBorder="1" applyFont="1">
      <alignment horizontal="left" vertical="center"/>
    </xf>
    <xf borderId="36" fillId="9" fontId="10" numFmtId="0" xfId="0" applyAlignment="1" applyBorder="1" applyFont="1">
      <alignment vertical="center"/>
    </xf>
    <xf borderId="37" fillId="9" fontId="10" numFmtId="0" xfId="0" applyAlignment="1" applyBorder="1" applyFont="1">
      <alignment horizontal="center" vertical="center"/>
    </xf>
    <xf borderId="32" fillId="6" fontId="1" numFmtId="0" xfId="0" applyAlignment="1" applyBorder="1" applyFont="1">
      <alignment horizontal="center" vertical="center"/>
    </xf>
    <xf borderId="38" fillId="10" fontId="1" numFmtId="0" xfId="0" applyAlignment="1" applyBorder="1" applyFill="1" applyFont="1">
      <alignment horizontal="center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vertical="center"/>
    </xf>
    <xf borderId="32" fillId="0" fontId="10" numFmtId="0" xfId="0" applyAlignment="1" applyBorder="1" applyFont="1">
      <alignment vertical="center"/>
    </xf>
    <xf borderId="34" fillId="0" fontId="1" numFmtId="0" xfId="0" applyAlignment="1" applyBorder="1" applyFont="1">
      <alignment horizontal="center" vertical="center"/>
    </xf>
    <xf borderId="39" fillId="0" fontId="4" numFmtId="0" xfId="0" applyBorder="1" applyFont="1"/>
    <xf borderId="40" fillId="0" fontId="4" numFmtId="0" xfId="0" applyBorder="1" applyFont="1"/>
    <xf borderId="32" fillId="9" fontId="10" numFmtId="0" xfId="0" applyAlignment="1" applyBorder="1" applyFont="1">
      <alignment horizontal="left" shrinkToFit="0" vertical="center" wrapText="1"/>
    </xf>
    <xf borderId="32" fillId="2" fontId="10" numFmtId="0" xfId="0" applyAlignment="1" applyBorder="1" applyFont="1">
      <alignment readingOrder="0" vertical="center"/>
    </xf>
    <xf borderId="35" fillId="2" fontId="10" numFmtId="165" xfId="0" applyAlignment="1" applyBorder="1" applyFont="1" applyNumberFormat="1">
      <alignment horizontal="left" vertical="center"/>
    </xf>
    <xf borderId="41" fillId="0" fontId="4" numFmtId="0" xfId="0" applyBorder="1" applyFont="1"/>
    <xf borderId="42" fillId="0" fontId="4" numFmtId="0" xfId="0" applyBorder="1" applyFont="1"/>
    <xf borderId="35" fillId="2" fontId="10" numFmtId="165" xfId="0" applyAlignment="1" applyBorder="1" applyFont="1" applyNumberFormat="1">
      <alignment horizontal="left" readingOrder="0" vertical="center"/>
    </xf>
    <xf borderId="43" fillId="9" fontId="10" numFmtId="0" xfId="0" applyAlignment="1" applyBorder="1" applyFont="1">
      <alignment horizontal="center" vertical="center"/>
    </xf>
    <xf borderId="38" fillId="6" fontId="1" numFmtId="0" xfId="0" applyAlignment="1" applyBorder="1" applyFont="1">
      <alignment horizontal="center" vertical="center"/>
    </xf>
    <xf borderId="32" fillId="9" fontId="10" numFmtId="0" xfId="0" applyAlignment="1" applyBorder="1" applyFont="1">
      <alignment horizontal="center" shrinkToFit="0" vertical="center" wrapText="1"/>
    </xf>
    <xf borderId="37" fillId="9" fontId="10" numFmtId="0" xfId="0" applyAlignment="1" applyBorder="1" applyFont="1">
      <alignment horizontal="center" shrinkToFit="0" vertical="center" wrapText="1"/>
    </xf>
    <xf borderId="44" fillId="9" fontId="10" numFmtId="0" xfId="0" applyAlignment="1" applyBorder="1" applyFont="1">
      <alignment horizontal="center" vertical="center"/>
    </xf>
    <xf borderId="44" fillId="9" fontId="10" numFmtId="0" xfId="0" applyAlignment="1" applyBorder="1" applyFont="1">
      <alignment horizontal="center" shrinkToFit="0" vertical="center" wrapText="1"/>
    </xf>
    <xf borderId="32" fillId="11" fontId="10" numFmtId="0" xfId="0" applyAlignment="1" applyBorder="1" applyFill="1" applyFont="1">
      <alignment horizontal="center" vertical="center"/>
    </xf>
    <xf borderId="32" fillId="12" fontId="10" numFmtId="0" xfId="0" applyAlignment="1" applyBorder="1" applyFill="1" applyFont="1">
      <alignment horizontal="center" vertical="center"/>
    </xf>
    <xf borderId="38" fillId="12" fontId="10" numFmtId="0" xfId="0" applyAlignment="1" applyBorder="1" applyFont="1">
      <alignment horizontal="center" vertical="center"/>
    </xf>
    <xf borderId="38" fillId="9" fontId="10" numFmtId="0" xfId="0" applyAlignment="1" applyBorder="1" applyFont="1">
      <alignment horizontal="center" vertical="center"/>
    </xf>
    <xf borderId="38" fillId="11" fontId="10" numFmtId="0" xfId="0" applyAlignment="1" applyBorder="1" applyFont="1">
      <alignment horizontal="center" shrinkToFit="0" vertical="center" wrapText="1"/>
    </xf>
    <xf borderId="38" fillId="12" fontId="10" numFmtId="0" xfId="0" applyAlignment="1" applyBorder="1" applyFont="1">
      <alignment horizontal="center" shrinkToFit="0" vertical="center" wrapText="1"/>
    </xf>
    <xf borderId="38" fillId="10" fontId="10" numFmtId="0" xfId="0" applyAlignment="1" applyBorder="1" applyFont="1">
      <alignment horizontal="center" vertical="top"/>
    </xf>
    <xf borderId="38" fillId="10" fontId="1" numFmtId="0" xfId="0" applyAlignment="1" applyBorder="1" applyFont="1">
      <alignment vertical="top"/>
    </xf>
    <xf borderId="38" fillId="12" fontId="10" numFmtId="0" xfId="0" applyAlignment="1" applyBorder="1" applyFont="1">
      <alignment shrinkToFit="0" vertical="top" wrapText="0"/>
    </xf>
    <xf borderId="38" fillId="12" fontId="1" numFmtId="0" xfId="0" applyAlignment="1" applyBorder="1" applyFont="1">
      <alignment vertical="top"/>
    </xf>
    <xf borderId="38" fillId="12" fontId="1" numFmtId="0" xfId="0" applyAlignment="1" applyBorder="1" applyFont="1">
      <alignment horizontal="center" vertical="top"/>
    </xf>
    <xf borderId="38" fillId="13" fontId="10" numFmtId="0" xfId="0" applyAlignment="1" applyBorder="1" applyFill="1" applyFont="1">
      <alignment vertical="top"/>
    </xf>
    <xf borderId="38" fillId="13" fontId="1" numFmtId="0" xfId="0" applyAlignment="1" applyBorder="1" applyFont="1">
      <alignment vertical="top"/>
    </xf>
    <xf borderId="38" fillId="13" fontId="1" numFmtId="0" xfId="0" applyAlignment="1" applyBorder="1" applyFont="1">
      <alignment horizontal="center" vertical="top"/>
    </xf>
    <xf borderId="38" fillId="13" fontId="1" numFmtId="164" xfId="0" applyAlignment="1" applyBorder="1" applyFont="1" applyNumberFormat="1">
      <alignment horizontal="center" vertical="top"/>
    </xf>
    <xf borderId="38" fillId="10" fontId="1" numFmtId="0" xfId="0" applyAlignment="1" applyBorder="1" applyFont="1">
      <alignment horizontal="center" vertical="top"/>
    </xf>
    <xf borderId="38" fillId="0" fontId="1" numFmtId="0" xfId="0" applyAlignment="1" applyBorder="1" applyFont="1">
      <alignment vertical="top"/>
    </xf>
    <xf borderId="38" fillId="2" fontId="1" numFmtId="0" xfId="0" applyAlignment="1" applyBorder="1" applyFont="1">
      <alignment shrinkToFit="0" vertical="top" wrapText="1"/>
    </xf>
    <xf quotePrefix="1" borderId="38" fillId="2" fontId="1" numFmtId="0" xfId="0" applyAlignment="1" applyBorder="1" applyFont="1">
      <alignment shrinkToFit="0" vertical="top" wrapText="1"/>
    </xf>
    <xf borderId="38" fillId="0" fontId="1" numFmtId="0" xfId="0" applyAlignment="1" applyBorder="1" applyFont="1">
      <alignment horizontal="center" vertical="top"/>
    </xf>
    <xf borderId="38" fillId="0" fontId="1" numFmtId="0" xfId="0" applyAlignment="1" applyBorder="1" applyFont="1">
      <alignment horizontal="center" readingOrder="0" vertical="top"/>
    </xf>
    <xf borderId="38" fillId="0" fontId="1" numFmtId="164" xfId="0" applyAlignment="1" applyBorder="1" applyFont="1" applyNumberFormat="1">
      <alignment horizontal="center" vertical="top"/>
    </xf>
    <xf quotePrefix="1" borderId="38" fillId="2" fontId="1" numFmtId="0" xfId="0" applyAlignment="1" applyBorder="1" applyFont="1">
      <alignment readingOrder="0" shrinkToFit="0" vertical="top" wrapText="1"/>
    </xf>
    <xf borderId="38" fillId="2" fontId="1" numFmtId="0" xfId="0" applyAlignment="1" applyBorder="1" applyFont="1">
      <alignment readingOrder="0" shrinkToFit="0" vertical="top" wrapText="1"/>
    </xf>
    <xf borderId="38" fillId="13" fontId="10" numFmtId="0" xfId="0" applyAlignment="1" applyBorder="1" applyFont="1">
      <alignment readingOrder="0" vertical="top"/>
    </xf>
    <xf borderId="38" fillId="2" fontId="1" numFmtId="0" xfId="0" applyAlignment="1" applyBorder="1" applyFont="1">
      <alignment vertical="top"/>
    </xf>
    <xf borderId="32" fillId="2" fontId="10" numFmtId="0" xfId="0" applyAlignment="1" applyBorder="1" applyFont="1">
      <alignment readingOrder="0" shrinkToFit="0" vertical="top" wrapText="0"/>
    </xf>
    <xf borderId="33" fillId="2" fontId="10" numFmtId="0" xfId="0" applyAlignment="1" applyBorder="1" applyFont="1">
      <alignment shrinkToFit="0" vertical="top" wrapText="1"/>
    </xf>
    <xf borderId="33" fillId="2" fontId="10" numFmtId="0" xfId="0" applyAlignment="1" applyBorder="1" applyFont="1">
      <alignment horizontal="center" shrinkToFit="0" vertical="top" wrapText="1"/>
    </xf>
    <xf borderId="34" fillId="2" fontId="10" numFmtId="0" xfId="0" applyAlignment="1" applyBorder="1" applyFont="1">
      <alignment horizontal="center" shrinkToFit="0" vertical="top" wrapText="1"/>
    </xf>
    <xf borderId="37" fillId="0" fontId="1" numFmtId="0" xfId="0" applyAlignment="1" applyBorder="1" applyFont="1">
      <alignment shrinkToFit="0" vertical="center" wrapText="1"/>
    </xf>
    <xf borderId="38" fillId="0" fontId="1" numFmtId="164" xfId="0" applyAlignment="1" applyBorder="1" applyFont="1" applyNumberFormat="1">
      <alignment vertical="top"/>
    </xf>
    <xf borderId="38" fillId="0" fontId="1" numFmtId="0" xfId="0" applyAlignment="1" applyBorder="1" applyFont="1">
      <alignment shrinkToFit="0" vertical="top" wrapText="1"/>
    </xf>
    <xf borderId="38" fillId="1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/>
    </xf>
    <xf borderId="38" fillId="10" fontId="27" numFmtId="0" xfId="0" applyAlignment="1" applyBorder="1" applyFont="1">
      <alignment vertical="top"/>
    </xf>
    <xf borderId="38" fillId="12" fontId="10" numFmtId="0" xfId="0" applyAlignment="1" applyBorder="1" applyFont="1">
      <alignment vertical="top"/>
    </xf>
    <xf borderId="38" fillId="12" fontId="27" numFmtId="0" xfId="0" applyAlignment="1" applyBorder="1" applyFont="1">
      <alignment vertical="top"/>
    </xf>
    <xf borderId="38" fillId="12" fontId="27" numFmtId="0" xfId="0" applyAlignment="1" applyBorder="1" applyFont="1">
      <alignment horizontal="center" vertical="top"/>
    </xf>
    <xf borderId="37" fillId="13" fontId="27" numFmtId="0" xfId="0" applyAlignment="1" applyBorder="1" applyFont="1">
      <alignment vertical="top"/>
    </xf>
    <xf borderId="38" fillId="13" fontId="27" numFmtId="0" xfId="0" applyAlignment="1" applyBorder="1" applyFont="1">
      <alignment horizontal="center" vertical="top"/>
    </xf>
    <xf borderId="38" fillId="13" fontId="27" numFmtId="0" xfId="0" applyAlignment="1" applyBorder="1" applyFont="1">
      <alignment vertical="top"/>
    </xf>
    <xf borderId="38" fillId="13" fontId="27" numFmtId="164" xfId="0" applyAlignment="1" applyBorder="1" applyFont="1" applyNumberFormat="1">
      <alignment horizontal="center" vertical="top"/>
    </xf>
    <xf borderId="32" fillId="0" fontId="27" numFmtId="0" xfId="0" applyAlignment="1" applyBorder="1" applyFont="1">
      <alignment vertical="top"/>
    </xf>
    <xf quotePrefix="1" borderId="38" fillId="0" fontId="1" numFmtId="0" xfId="0" applyAlignment="1" applyBorder="1" applyFont="1">
      <alignment readingOrder="0" shrinkToFit="0" vertical="top" wrapText="1"/>
    </xf>
    <xf borderId="38" fillId="0" fontId="27" numFmtId="0" xfId="0" applyAlignment="1" applyBorder="1" applyFont="1">
      <alignment vertical="top"/>
    </xf>
    <xf borderId="38" fillId="0" fontId="1" numFmtId="164" xfId="0" applyAlignment="1" applyBorder="1" applyFont="1" applyNumberFormat="1">
      <alignment horizontal="center" readingOrder="0" vertical="top"/>
    </xf>
    <xf borderId="38" fillId="0" fontId="1" numFmtId="0" xfId="0" applyAlignment="1" applyBorder="1" applyFont="1">
      <alignment readingOrder="0" shrinkToFit="0" vertical="top" wrapText="1"/>
    </xf>
    <xf borderId="38" fillId="10" fontId="10" numFmtId="0" xfId="0" applyAlignment="1" applyBorder="1" applyFont="1">
      <alignment horizontal="center" readingOrder="0" vertical="top"/>
    </xf>
    <xf borderId="38" fillId="13" fontId="10" numFmtId="0" xfId="0" applyAlignment="1" applyBorder="1" applyFont="1">
      <alignment shrinkToFit="0" vertical="top" wrapText="0"/>
    </xf>
    <xf borderId="0" fillId="13" fontId="27" numFmtId="0" xfId="0" applyAlignment="1" applyFont="1">
      <alignment vertical="top"/>
    </xf>
    <xf borderId="0" fillId="13" fontId="27" numFmtId="0" xfId="0" applyAlignment="1" applyFont="1">
      <alignment horizontal="center" vertical="top"/>
    </xf>
    <xf borderId="0" fillId="0" fontId="27" numFmtId="0" xfId="0" applyFont="1"/>
    <xf borderId="38" fillId="0" fontId="27" numFmtId="164" xfId="0" applyAlignment="1" applyBorder="1" applyFont="1" applyNumberFormat="1">
      <alignment horizontal="center" vertical="top"/>
    </xf>
    <xf borderId="38" fillId="0" fontId="27" numFmtId="0" xfId="0" applyAlignment="1" applyBorder="1" applyFont="1">
      <alignment horizontal="center" vertical="top"/>
    </xf>
    <xf borderId="38" fillId="0" fontId="1" numFmtId="0" xfId="0" applyAlignment="1" applyBorder="1" applyFont="1">
      <alignment vertical="center"/>
    </xf>
    <xf borderId="38" fillId="12" fontId="10" numFmtId="0" xfId="0" applyAlignment="1" applyBorder="1" applyFont="1">
      <alignment readingOrder="0" vertical="top"/>
    </xf>
    <xf borderId="32" fillId="14" fontId="10" numFmtId="0" xfId="0" applyAlignment="1" applyBorder="1" applyFill="1" applyFont="1">
      <alignment readingOrder="0" vertical="top"/>
    </xf>
    <xf borderId="38" fillId="14" fontId="1" numFmtId="0" xfId="0" applyAlignment="1" applyBorder="1" applyFont="1">
      <alignment readingOrder="0" shrinkToFit="0" vertical="top" wrapText="1"/>
    </xf>
    <xf borderId="38" fillId="14" fontId="1" numFmtId="0" xfId="0" applyAlignment="1" applyBorder="1" applyFont="1">
      <alignment horizontal="center" vertical="top"/>
    </xf>
    <xf borderId="38" fillId="14" fontId="27" numFmtId="0" xfId="0" applyAlignment="1" applyBorder="1" applyFont="1">
      <alignment vertical="top"/>
    </xf>
    <xf borderId="38" fillId="14" fontId="1" numFmtId="0" xfId="0" applyAlignment="1" applyBorder="1" applyFont="1">
      <alignment horizontal="center" readingOrder="0" vertical="top"/>
    </xf>
    <xf borderId="38" fillId="14" fontId="1" numFmtId="164" xfId="0" applyAlignment="1" applyBorder="1" applyFont="1" applyNumberFormat="1">
      <alignment horizontal="center" vertical="top"/>
    </xf>
    <xf borderId="38" fillId="14" fontId="27" numFmtId="164" xfId="0" applyAlignment="1" applyBorder="1" applyFont="1" applyNumberFormat="1">
      <alignment horizontal="center" vertical="top"/>
    </xf>
    <xf borderId="38" fillId="14" fontId="27" numFmtId="0" xfId="0" applyAlignment="1" applyBorder="1" applyFont="1">
      <alignment horizontal="center" vertical="top"/>
    </xf>
    <xf borderId="0" fillId="14" fontId="1" numFmtId="0" xfId="0" applyAlignment="1" applyFont="1">
      <alignment vertical="center"/>
    </xf>
    <xf borderId="38" fillId="0" fontId="20" numFmtId="0" xfId="0" applyAlignment="1" applyBorder="1" applyFont="1">
      <alignment shrinkToFit="0" wrapText="1"/>
    </xf>
    <xf borderId="38" fillId="0" fontId="20" numFmtId="0" xfId="0" applyAlignment="1" applyBorder="1" applyFont="1">
      <alignment readingOrder="0" shrinkToFit="0" vertical="center" wrapText="1"/>
    </xf>
    <xf borderId="38" fillId="0" fontId="1" numFmtId="0" xfId="0" applyAlignment="1" applyBorder="1" applyFont="1">
      <alignment horizontal="center" readingOrder="0" vertical="center"/>
    </xf>
    <xf borderId="38" fillId="2" fontId="28" numFmtId="0" xfId="0" applyAlignment="1" applyBorder="1" applyFont="1">
      <alignment readingOrder="0" shrinkToFit="0" vertical="top" wrapText="1"/>
    </xf>
    <xf borderId="38" fillId="0" fontId="28" numFmtId="0" xfId="0" applyAlignment="1" applyBorder="1" applyFont="1">
      <alignment readingOrder="0" shrinkToFit="0" vertical="top" wrapText="1"/>
    </xf>
    <xf borderId="0" fillId="15" fontId="10" numFmtId="0" xfId="0" applyAlignment="1" applyFill="1" applyFont="1">
      <alignment horizontal="center" readingOrder="0" vertical="top"/>
    </xf>
    <xf borderId="0" fillId="15" fontId="1" numFmtId="0" xfId="0" applyAlignment="1" applyFont="1">
      <alignment horizontal="center" readingOrder="0" vertical="top"/>
    </xf>
    <xf borderId="0" fillId="15" fontId="1" numFmtId="0" xfId="0" applyAlignment="1" applyFont="1">
      <alignment horizontal="center" vertical="top"/>
    </xf>
    <xf borderId="0" fillId="15" fontId="27" numFmtId="0" xfId="0" applyAlignment="1" applyFont="1">
      <alignment vertical="top"/>
    </xf>
    <xf borderId="0" fillId="15" fontId="1" numFmtId="0" xfId="0" applyAlignment="1" applyFont="1">
      <alignment readingOrder="0" shrinkToFit="0" vertical="top" wrapText="1"/>
    </xf>
    <xf borderId="0" fillId="15" fontId="1" numFmtId="164" xfId="0" applyAlignment="1" applyFont="1" applyNumberFormat="1">
      <alignment horizontal="center" vertical="top"/>
    </xf>
    <xf borderId="0" fillId="15" fontId="27" numFmtId="164" xfId="0" applyAlignment="1" applyFont="1" applyNumberFormat="1">
      <alignment horizontal="center" vertical="top"/>
    </xf>
    <xf borderId="0" fillId="15" fontId="27" numFmtId="0" xfId="0" applyAlignment="1" applyFont="1">
      <alignment horizontal="center" vertical="top"/>
    </xf>
    <xf borderId="0" fillId="15" fontId="1" numFmtId="0" xfId="0" applyAlignment="1" applyFont="1">
      <alignment vertical="center"/>
    </xf>
    <xf borderId="0" fillId="0" fontId="29" numFmtId="0" xfId="0" applyAlignment="1" applyFont="1">
      <alignment vertical="center"/>
    </xf>
    <xf borderId="0" fillId="0" fontId="29" numFmtId="0" xfId="0" applyAlignment="1" applyFont="1">
      <alignment horizontal="right" vertical="center"/>
    </xf>
    <xf borderId="0" fillId="0" fontId="29" numFmtId="0" xfId="0" applyAlignment="1" applyFont="1">
      <alignment horizontal="center" vertical="center"/>
    </xf>
    <xf borderId="0" fillId="0" fontId="30" numFmtId="0" xfId="0" applyAlignment="1" applyFont="1">
      <alignment vertical="center"/>
    </xf>
    <xf borderId="0" fillId="0" fontId="31" numFmtId="0" xfId="0" applyAlignment="1" applyFont="1">
      <alignment vertical="center"/>
    </xf>
    <xf borderId="38" fillId="16" fontId="29" numFmtId="0" xfId="0" applyAlignment="1" applyBorder="1" applyFill="1" applyFont="1">
      <alignment horizontal="right" vertical="center"/>
    </xf>
    <xf borderId="38" fillId="0" fontId="29" numFmtId="0" xfId="0" applyAlignment="1" applyBorder="1" applyFont="1">
      <alignment horizontal="center" vertical="center"/>
    </xf>
    <xf borderId="38" fillId="14" fontId="29" numFmtId="0" xfId="0" applyAlignment="1" applyBorder="1" applyFont="1">
      <alignment horizontal="center" vertical="center"/>
    </xf>
    <xf borderId="0" fillId="0" fontId="32" numFmtId="0" xfId="0" applyAlignment="1" applyFont="1">
      <alignment vertical="center"/>
    </xf>
    <xf borderId="38" fillId="17" fontId="29" numFmtId="3" xfId="0" applyAlignment="1" applyBorder="1" applyFill="1" applyFont="1" applyNumberFormat="1">
      <alignment horizontal="center" vertical="center"/>
    </xf>
    <xf borderId="38" fillId="0" fontId="29" numFmtId="3" xfId="0" applyAlignment="1" applyBorder="1" applyFont="1" applyNumberFormat="1">
      <alignment horizontal="center" vertical="center"/>
    </xf>
    <xf borderId="38" fillId="17" fontId="29" numFmtId="0" xfId="0" applyAlignment="1" applyBorder="1" applyFont="1">
      <alignment horizontal="center" vertical="center"/>
    </xf>
    <xf borderId="38" fillId="18" fontId="29" numFmtId="3" xfId="0" applyAlignment="1" applyBorder="1" applyFill="1" applyFont="1" applyNumberFormat="1">
      <alignment horizontal="center" vertical="center"/>
    </xf>
    <xf borderId="38" fillId="18" fontId="29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88"/>
    <col customWidth="1" min="2" max="13" width="8.25"/>
    <col customWidth="1" min="14" max="14" width="8.63"/>
    <col customWidth="1" min="15" max="15" width="1.38"/>
    <col customWidth="1" min="16" max="26" width="8.63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2.0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2.0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2.0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2.0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2.0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33.75" customHeight="1">
      <c r="A7" s="1"/>
      <c r="B7" s="2"/>
      <c r="C7" s="2"/>
      <c r="D7" s="2"/>
      <c r="E7" s="3" t="s">
        <v>0</v>
      </c>
      <c r="F7" s="4"/>
      <c r="G7" s="4"/>
      <c r="H7" s="4"/>
      <c r="I7" s="4"/>
      <c r="J7" s="4"/>
      <c r="K7" s="4"/>
      <c r="L7" s="2"/>
      <c r="M7" s="2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2.75" customHeight="1">
      <c r="A8" s="1"/>
      <c r="B8" s="2"/>
      <c r="C8" s="2"/>
      <c r="D8" s="2"/>
      <c r="E8" s="5"/>
      <c r="L8" s="2"/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2"/>
      <c r="C9" s="2"/>
      <c r="D9" s="2"/>
      <c r="E9" s="6" t="s">
        <v>1</v>
      </c>
      <c r="F9" s="4"/>
      <c r="G9" s="4"/>
      <c r="H9" s="4"/>
      <c r="I9" s="4"/>
      <c r="J9" s="4"/>
      <c r="K9" s="4"/>
      <c r="L9" s="2"/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8.5" customHeight="1">
      <c r="A10" s="1"/>
      <c r="B10" s="2"/>
      <c r="C10" s="2"/>
      <c r="D10" s="2"/>
      <c r="E10" s="5"/>
      <c r="L10" s="2"/>
      <c r="M10" s="2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7"/>
      <c r="L12" s="7"/>
      <c r="M12" s="7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B13" s="2"/>
      <c r="C13" s="8" t="s">
        <v>2</v>
      </c>
      <c r="D13" s="9"/>
      <c r="E13" s="10" t="s">
        <v>3</v>
      </c>
      <c r="F13" s="11"/>
      <c r="G13" s="11"/>
      <c r="H13" s="2"/>
      <c r="I13" s="8" t="s">
        <v>4</v>
      </c>
      <c r="J13" s="9"/>
      <c r="K13" s="12" t="s">
        <v>5</v>
      </c>
      <c r="L13" s="13"/>
      <c r="M13" s="13"/>
      <c r="N13" s="1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0" customHeight="1">
      <c r="A14" s="1"/>
      <c r="B14" s="2"/>
      <c r="C14" s="8" t="s">
        <v>6</v>
      </c>
      <c r="D14" s="9"/>
      <c r="E14" s="15" t="s">
        <v>7</v>
      </c>
      <c r="F14" s="16"/>
      <c r="G14" s="16"/>
      <c r="H14" s="2"/>
      <c r="I14" s="8" t="s">
        <v>8</v>
      </c>
      <c r="J14" s="9"/>
      <c r="K14" s="17" t="s">
        <v>9</v>
      </c>
      <c r="L14" s="16"/>
      <c r="M14" s="16"/>
      <c r="N14" s="1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2.5" customHeight="1">
      <c r="A15" s="1"/>
      <c r="B15" s="2"/>
      <c r="C15" s="8" t="s">
        <v>10</v>
      </c>
      <c r="D15" s="9"/>
      <c r="E15" s="18" t="s">
        <v>11</v>
      </c>
      <c r="F15" s="16"/>
      <c r="G15" s="16"/>
      <c r="H15" s="2"/>
      <c r="I15" s="8" t="s">
        <v>12</v>
      </c>
      <c r="J15" s="9"/>
      <c r="K15" s="19" t="s">
        <v>5</v>
      </c>
      <c r="L15" s="16"/>
      <c r="M15" s="16"/>
      <c r="N15" s="1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2.5" customHeight="1">
      <c r="A16" s="1"/>
      <c r="B16" s="2"/>
      <c r="C16" s="8" t="s">
        <v>8</v>
      </c>
      <c r="D16" s="9"/>
      <c r="E16" s="20" t="s">
        <v>13</v>
      </c>
      <c r="F16" s="16"/>
      <c r="G16" s="16"/>
      <c r="H16" s="2"/>
      <c r="I16" s="8" t="s">
        <v>14</v>
      </c>
      <c r="J16" s="9"/>
      <c r="K16" s="19" t="s">
        <v>5</v>
      </c>
      <c r="L16" s="16"/>
      <c r="M16" s="16"/>
      <c r="N16" s="14"/>
      <c r="O16" s="1"/>
      <c r="P16" s="1"/>
      <c r="Q16" s="1"/>
      <c r="R16" s="1"/>
      <c r="S16" s="1"/>
      <c r="T16" s="1"/>
      <c r="U16" s="1"/>
      <c r="V16" s="21"/>
      <c r="W16" s="1"/>
      <c r="X16" s="1"/>
      <c r="Y16" s="1"/>
      <c r="Z16" s="1"/>
    </row>
    <row r="17" ht="22.5" customHeight="1">
      <c r="A17" s="1"/>
      <c r="B17" s="2"/>
      <c r="C17" s="8" t="s">
        <v>15</v>
      </c>
      <c r="D17" s="9"/>
      <c r="E17" s="22">
        <v>44436.0</v>
      </c>
      <c r="F17" s="16"/>
      <c r="G17" s="16"/>
      <c r="H17" s="2"/>
      <c r="I17" s="8" t="s">
        <v>8</v>
      </c>
      <c r="J17" s="9"/>
      <c r="K17" s="17" t="s">
        <v>16</v>
      </c>
      <c r="L17" s="16"/>
      <c r="M17" s="16"/>
      <c r="N17" s="1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2.5" customHeight="1">
      <c r="A18" s="1"/>
      <c r="B18" s="2"/>
      <c r="C18" s="8" t="s">
        <v>17</v>
      </c>
      <c r="D18" s="9"/>
      <c r="E18" s="23">
        <v>1.1</v>
      </c>
      <c r="F18" s="24"/>
      <c r="G18" s="24"/>
      <c r="H18" s="2"/>
      <c r="I18" s="8" t="s">
        <v>18</v>
      </c>
      <c r="J18" s="9"/>
      <c r="K18" s="25" t="s">
        <v>5</v>
      </c>
      <c r="L18" s="26"/>
      <c r="M18" s="26"/>
      <c r="N18" s="1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7"/>
      <c r="L19" s="27"/>
      <c r="M19" s="27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9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I13:J13"/>
    <mergeCell ref="I14:J14"/>
    <mergeCell ref="I15:J15"/>
    <mergeCell ref="K15:M15"/>
    <mergeCell ref="I16:J16"/>
    <mergeCell ref="K16:M16"/>
    <mergeCell ref="I17:J17"/>
    <mergeCell ref="K17:M17"/>
    <mergeCell ref="E7:K8"/>
    <mergeCell ref="E9:K10"/>
    <mergeCell ref="C13:D13"/>
    <mergeCell ref="E13:G13"/>
    <mergeCell ref="K13:M13"/>
    <mergeCell ref="E14:G14"/>
    <mergeCell ref="K14:M14"/>
    <mergeCell ref="C18:D18"/>
    <mergeCell ref="E18:G18"/>
    <mergeCell ref="I18:J18"/>
    <mergeCell ref="K18:M18"/>
    <mergeCell ref="C14:D14"/>
    <mergeCell ref="C15:D15"/>
    <mergeCell ref="E15:G15"/>
    <mergeCell ref="C16:D16"/>
    <mergeCell ref="E16:G16"/>
    <mergeCell ref="C17:D17"/>
    <mergeCell ref="E17:G17"/>
  </mergeCells>
  <printOptions/>
  <pageMargins bottom="0.351388888888889" footer="0.0" header="0.0" left="0.470138888888889" right="0.470138888888889" top="0.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38"/>
    <col customWidth="1" min="2" max="2" width="5.88"/>
    <col customWidth="1" min="3" max="3" width="24.63"/>
    <col customWidth="1" min="4" max="4" width="28.13"/>
    <col customWidth="1" min="5" max="5" width="49.63"/>
    <col customWidth="1" min="6" max="6" width="30.63"/>
    <col customWidth="1" min="7" max="26" width="8.63"/>
  </cols>
  <sheetData>
    <row r="1" ht="23.25" customHeight="1">
      <c r="A1" s="29" t="s">
        <v>19</v>
      </c>
      <c r="B1" s="30" t="s">
        <v>20</v>
      </c>
      <c r="C1" s="4"/>
      <c r="D1" s="4"/>
      <c r="E1" s="4"/>
      <c r="F1" s="4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2.0" customHeight="1">
      <c r="A2" s="32"/>
      <c r="B2" s="33" t="s">
        <v>21</v>
      </c>
      <c r="C2" s="34"/>
      <c r="D2" s="35" t="s">
        <v>22</v>
      </c>
      <c r="E2" s="16"/>
      <c r="F2" s="34"/>
      <c r="G2" s="36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2.0" customHeight="1">
      <c r="A3" s="32"/>
      <c r="B3" s="33" t="s">
        <v>23</v>
      </c>
      <c r="C3" s="34"/>
      <c r="D3" s="35" t="s">
        <v>22</v>
      </c>
      <c r="E3" s="16"/>
      <c r="F3" s="34"/>
      <c r="G3" s="36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2.0" customHeight="1">
      <c r="A4" s="29"/>
      <c r="B4" s="38"/>
      <c r="C4" s="39"/>
      <c r="D4" s="39"/>
      <c r="E4" s="39"/>
      <c r="F4" s="39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21.0" customHeight="1">
      <c r="A5" s="40"/>
      <c r="B5" s="41" t="s">
        <v>24</v>
      </c>
      <c r="C5" s="42" t="s">
        <v>25</v>
      </c>
      <c r="D5" s="42" t="s">
        <v>26</v>
      </c>
      <c r="E5" s="42" t="s">
        <v>27</v>
      </c>
      <c r="F5" s="43" t="s">
        <v>28</v>
      </c>
      <c r="G5" s="44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29"/>
      <c r="B6" s="46">
        <v>1.0</v>
      </c>
      <c r="C6" s="47" t="s">
        <v>29</v>
      </c>
      <c r="D6" s="48" t="s">
        <v>29</v>
      </c>
      <c r="E6" s="49"/>
      <c r="F6" s="50"/>
      <c r="G6" s="51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29"/>
      <c r="B7" s="52">
        <v>2.0</v>
      </c>
      <c r="C7" s="53" t="s">
        <v>30</v>
      </c>
      <c r="D7" s="54" t="s">
        <v>30</v>
      </c>
      <c r="E7" s="55"/>
      <c r="F7" s="56"/>
      <c r="G7" s="51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2.0" customHeight="1">
      <c r="A8" s="31"/>
      <c r="B8" s="57"/>
      <c r="C8" s="58"/>
      <c r="D8" s="58"/>
      <c r="E8" s="58"/>
      <c r="F8" s="58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F1"/>
    <mergeCell ref="B2:C2"/>
    <mergeCell ref="D2:F2"/>
    <mergeCell ref="B3:C3"/>
    <mergeCell ref="D3:F3"/>
  </mergeCells>
  <hyperlinks>
    <hyperlink display="GUI" location="GUI!A1" ref="D6"/>
    <hyperlink display="Function" location="Function!A1" ref="D7"/>
  </hyperlinks>
  <printOptions/>
  <pageMargins bottom="1.1506944444444445" footer="0.0" header="0.0" left="0.7479166666666667" right="0.7479166666666667" top="0.9840277777777778"/>
  <pageSetup paperSize="9" scale="80" orientation="landscape"/>
  <headerFooter>
    <oddFooter>&amp;L 02ae-BM/PM/HDCV/FSOFT v2.1&amp;CInternal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38"/>
    <col customWidth="1" min="2" max="2" width="17.88"/>
    <col customWidth="1" min="3" max="3" width="8.5"/>
    <col customWidth="1" min="4" max="4" width="24.88"/>
    <col customWidth="1" min="5" max="5" width="29.0"/>
    <col customWidth="1" min="6" max="6" width="20.25"/>
    <col customWidth="1" min="7" max="8" width="15.38"/>
    <col customWidth="1" min="9" max="9" width="3.0"/>
    <col customWidth="1" min="10" max="26" width="8.63"/>
  </cols>
  <sheetData>
    <row r="1" ht="18.75" customHeight="1">
      <c r="A1" s="60" t="s">
        <v>31</v>
      </c>
      <c r="B1" s="9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3.25" customHeight="1">
      <c r="A2" s="61" t="s">
        <v>24</v>
      </c>
      <c r="B2" s="62" t="s">
        <v>32</v>
      </c>
      <c r="C2" s="63" t="s">
        <v>17</v>
      </c>
      <c r="D2" s="63" t="s">
        <v>33</v>
      </c>
      <c r="E2" s="63" t="s">
        <v>34</v>
      </c>
      <c r="F2" s="63" t="s">
        <v>35</v>
      </c>
      <c r="G2" s="63" t="s">
        <v>36</v>
      </c>
      <c r="H2" s="63" t="s">
        <v>37</v>
      </c>
      <c r="I2" s="64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17.25" customHeight="1">
      <c r="A3" s="66">
        <v>1.0</v>
      </c>
      <c r="B3" s="67">
        <f>Cover!E17</f>
        <v>44436</v>
      </c>
      <c r="C3" s="68" t="s">
        <v>38</v>
      </c>
      <c r="D3" s="69" t="s">
        <v>39</v>
      </c>
      <c r="E3" s="69" t="s">
        <v>39</v>
      </c>
      <c r="F3" s="69" t="str">
        <f>Cover!E15</f>
        <v>Reyhaneh</v>
      </c>
      <c r="G3" s="70" t="str">
        <f>Cover!K13</f>
        <v>---</v>
      </c>
      <c r="H3" s="70" t="s">
        <v>40</v>
      </c>
      <c r="I3" s="71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ht="17.25" customHeight="1">
      <c r="A4" s="66"/>
      <c r="B4" s="67"/>
      <c r="C4" s="68"/>
      <c r="D4" s="69"/>
      <c r="E4" s="69"/>
      <c r="F4" s="69"/>
      <c r="G4" s="70"/>
      <c r="H4" s="70"/>
      <c r="I4" s="71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15.75" customHeight="1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15.75" customHeight="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15.7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15.75" customHeigh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15.7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15.75" customHeigh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15.7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15.7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ht="15.75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15.75" customHeight="1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5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15.7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15.75" customHeight="1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ht="15.7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ht="15.75" customHeight="1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ht="15.75" customHeight="1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15.75" customHeight="1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ht="15.75" customHeight="1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ht="15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ht="15.75" customHeight="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ht="15.75" customHeight="1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ht="15.7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ht="15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ht="15.7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ht="15.7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ht="15.75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ht="15.7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ht="15.7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ht="15.7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ht="15.75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ht="15.7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ht="15.7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ht="15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15.7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ht="15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ht="15.7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15.7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ht="15.7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ht="15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ht="15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ht="15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ht="15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ht="15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ht="15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ht="15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ht="15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ht="15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ht="15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ht="15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ht="15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ht="15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ht="15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ht="15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ht="15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ht="15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ht="15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ht="15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ht="15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ht="15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ht="15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ht="15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ht="15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ht="15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ht="15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ht="15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ht="15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ht="15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ht="15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ht="15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ht="15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ht="15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ht="15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ht="15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ht="15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ht="15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ht="15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ht="15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ht="15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ht="15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ht="15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ht="15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ht="15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ht="15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ht="15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ht="15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ht="15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ht="15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ht="15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ht="15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ht="15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ht="15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ht="15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ht="15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ht="15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ht="15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ht="15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ht="15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ht="15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ht="15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ht="15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ht="15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ht="15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ht="15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ht="15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ht="15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ht="15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ht="15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ht="15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ht="15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ht="15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ht="15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ht="15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ht="15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ht="15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ht="15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ht="15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ht="15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ht="15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ht="15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ht="15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ht="15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ht="15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ht="15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ht="15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ht="15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ht="15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ht="15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ht="15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ht="15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ht="15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ht="15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ht="15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ht="15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ht="15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ht="15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ht="15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ht="15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ht="15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ht="15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ht="15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ht="15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ht="15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ht="15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ht="15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ht="15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ht="15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ht="15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ht="15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ht="15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ht="15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ht="15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ht="15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ht="15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ht="15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ht="15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ht="15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ht="15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ht="15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ht="15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ht="15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ht="15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ht="15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ht="15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ht="15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ht="15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ht="15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ht="15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ht="15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ht="15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ht="15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ht="15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ht="15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ht="15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ht="15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ht="15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ht="15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ht="15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ht="15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ht="15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ht="15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ht="15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ht="15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ht="15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ht="15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ht="15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ht="15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ht="15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ht="15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ht="15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ht="15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ht="15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ht="15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ht="15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ht="15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ht="15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ht="15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ht="15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ht="15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ht="15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ht="15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C1"/>
  </mergeCells>
  <printOptions/>
  <pageMargins bottom="0.75" footer="0.0" header="0.0" left="0.7" right="0.7" top="0.75"/>
  <pageSetup scale="56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16.5"/>
    <col customWidth="1" min="3" max="3" width="26.25"/>
    <col customWidth="1" min="4" max="5" width="9.0"/>
    <col customWidth="1" min="6" max="6" width="10.75"/>
    <col customWidth="1" min="7" max="7" width="9.0"/>
    <col customWidth="1" min="8" max="8" width="33.13"/>
    <col customWidth="1" min="9" max="9" width="2.75"/>
    <col customWidth="1" min="10" max="26" width="8.63"/>
  </cols>
  <sheetData>
    <row r="1" ht="25.5" customHeight="1">
      <c r="A1" s="1"/>
      <c r="B1" s="74" t="s">
        <v>41</v>
      </c>
      <c r="C1" s="9"/>
      <c r="D1" s="9"/>
      <c r="E1" s="9"/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75"/>
      <c r="B2" s="76"/>
      <c r="C2" s="77"/>
      <c r="D2" s="77"/>
      <c r="E2" s="77"/>
      <c r="F2" s="77"/>
      <c r="G2" s="77"/>
      <c r="H2" s="7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75" customHeight="1">
      <c r="A3" s="79"/>
      <c r="B3" s="80" t="s">
        <v>21</v>
      </c>
      <c r="C3" s="81" t="str">
        <f>'Test Cases List'!D2</f>
        <v>Backbase</v>
      </c>
      <c r="D3" s="34"/>
      <c r="E3" s="82" t="s">
        <v>42</v>
      </c>
      <c r="F3" s="34"/>
      <c r="G3" s="83"/>
      <c r="H3" s="34"/>
      <c r="I3" s="8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8.5" customHeight="1">
      <c r="A4" s="79"/>
      <c r="B4" s="80" t="s">
        <v>23</v>
      </c>
      <c r="C4" s="81" t="str">
        <f>'Test Cases List'!D3</f>
        <v>Backbase</v>
      </c>
      <c r="D4" s="34"/>
      <c r="E4" s="80" t="s">
        <v>43</v>
      </c>
      <c r="F4" s="80"/>
      <c r="G4" s="85">
        <v>44437.0</v>
      </c>
      <c r="H4" s="34"/>
      <c r="I4" s="8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79"/>
      <c r="B5" s="80" t="s">
        <v>44</v>
      </c>
      <c r="C5" s="86" t="str">
        <f>Cover!E14</f>
        <v>Backbase_BB01_TestCase</v>
      </c>
      <c r="D5" s="34"/>
      <c r="E5" s="80" t="s">
        <v>45</v>
      </c>
      <c r="F5" s="80"/>
      <c r="G5" s="87"/>
      <c r="H5" s="34"/>
      <c r="I5" s="8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75" customHeight="1">
      <c r="A6" s="88"/>
      <c r="B6" s="80" t="s">
        <v>46</v>
      </c>
      <c r="C6" s="89"/>
      <c r="D6" s="16"/>
      <c r="E6" s="16"/>
      <c r="F6" s="16"/>
      <c r="G6" s="16"/>
      <c r="H6" s="34"/>
      <c r="I6" s="8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75"/>
      <c r="B7" s="90"/>
      <c r="C7" s="91"/>
      <c r="D7" s="92"/>
      <c r="E7" s="92"/>
      <c r="F7" s="92"/>
      <c r="G7" s="92"/>
      <c r="H7" s="9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94" t="s">
        <v>41</v>
      </c>
      <c r="C8" s="95"/>
      <c r="D8" s="1"/>
      <c r="E8" s="1"/>
      <c r="F8" s="1"/>
      <c r="G8" s="1"/>
      <c r="H8" s="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97" t="s">
        <v>24</v>
      </c>
      <c r="C9" s="97" t="s">
        <v>25</v>
      </c>
      <c r="D9" s="98" t="s">
        <v>47</v>
      </c>
      <c r="E9" s="97" t="s">
        <v>48</v>
      </c>
      <c r="F9" s="97" t="s">
        <v>49</v>
      </c>
      <c r="G9" s="97" t="s">
        <v>50</v>
      </c>
      <c r="H9" s="98" t="s">
        <v>51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99">
        <v>1.0</v>
      </c>
      <c r="C10" s="100" t="str">
        <f>'Test Cases List'!C6</f>
        <v>GUI</v>
      </c>
      <c r="D10" s="101">
        <f>GUI!M1</f>
        <v>12</v>
      </c>
      <c r="E10" s="101">
        <f>GUI!M2</f>
        <v>6</v>
      </c>
      <c r="F10" s="99">
        <f>GUI!P1</f>
        <v>0</v>
      </c>
      <c r="G10" s="99">
        <f>GUI!M3</f>
        <v>0</v>
      </c>
      <c r="H10" s="99">
        <f>GUI!P2</f>
        <v>18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99">
        <v>2.0</v>
      </c>
      <c r="C11" s="100" t="str">
        <f>'Test Cases List'!C7</f>
        <v>Function</v>
      </c>
      <c r="D11" s="101">
        <f>Function!M1</f>
        <v>26</v>
      </c>
      <c r="E11" s="101">
        <f>Function!M2</f>
        <v>4</v>
      </c>
      <c r="F11" s="99">
        <f>Function!P1</f>
        <v>0</v>
      </c>
      <c r="G11" s="99">
        <f>Function!M3</f>
        <v>0</v>
      </c>
      <c r="H11" s="99">
        <f>Function!P2</f>
        <v>30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02"/>
      <c r="C12" s="97" t="s">
        <v>52</v>
      </c>
      <c r="D12" s="103">
        <f t="shared" ref="D12:H12" si="1">SUM(D9:D11)</f>
        <v>38</v>
      </c>
      <c r="E12" s="103">
        <f t="shared" si="1"/>
        <v>10</v>
      </c>
      <c r="F12" s="103">
        <f t="shared" si="1"/>
        <v>0</v>
      </c>
      <c r="G12" s="103">
        <f t="shared" si="1"/>
        <v>0</v>
      </c>
      <c r="H12" s="103">
        <f t="shared" si="1"/>
        <v>48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04"/>
      <c r="C13" s="1"/>
      <c r="D13" s="105"/>
      <c r="E13" s="106"/>
      <c r="F13" s="106"/>
      <c r="G13" s="106"/>
      <c r="H13" s="10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07" t="s">
        <v>53</v>
      </c>
      <c r="D14" s="1"/>
      <c r="E14" s="108">
        <f>(D12+E12)*100/(H12-G12)</f>
        <v>100</v>
      </c>
      <c r="F14" s="1" t="s">
        <v>54</v>
      </c>
      <c r="G14" s="1"/>
      <c r="H14" s="10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07" t="s">
        <v>55</v>
      </c>
      <c r="D15" s="1"/>
      <c r="E15" s="108">
        <f>D12*100/(H12-G12)</f>
        <v>79.16666667</v>
      </c>
      <c r="F15" s="1" t="s">
        <v>54</v>
      </c>
      <c r="G15" s="1"/>
      <c r="H15" s="10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1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G5:H5"/>
    <mergeCell ref="C6:H6"/>
    <mergeCell ref="B1:H1"/>
    <mergeCell ref="C3:D3"/>
    <mergeCell ref="E3:F3"/>
    <mergeCell ref="G3:H3"/>
    <mergeCell ref="C4:D4"/>
    <mergeCell ref="G4:H4"/>
    <mergeCell ref="C5:D5"/>
  </mergeCells>
  <printOptions/>
  <pageMargins bottom="0.9840277777777777" footer="0.0" header="0.0" left="0.7479166666666667" right="0.7479166666666667" top="0.9840277777777778"/>
  <pageSetup scale="91" orientation="landscape"/>
  <headerFooter>
    <oddFooter>&amp;L 02ae-BM/PM/HDCV/FSOFT v2.1&amp;CInternal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 outlineLevelRow="1"/>
  <cols>
    <col customWidth="1" min="1" max="2" width="4.13"/>
    <col customWidth="1" min="3" max="3" width="5.0"/>
    <col customWidth="1" min="4" max="4" width="9.13"/>
    <col customWidth="1" min="5" max="6" width="31.25"/>
    <col customWidth="1" min="7" max="7" width="42.13"/>
    <col customWidth="1" min="8" max="8" width="11.75"/>
    <col customWidth="1" min="9" max="9" width="13.75"/>
    <col customWidth="1" min="10" max="10" width="11.5"/>
    <col customWidth="1" min="11" max="11" width="13.5"/>
    <col customWidth="1" min="12" max="12" width="11.13"/>
    <col customWidth="1" min="13" max="13" width="9.88"/>
    <col customWidth="1" min="14" max="14" width="13.25"/>
    <col customWidth="1" min="15" max="15" width="10.75"/>
    <col customWidth="1" min="16" max="16" width="11.38"/>
    <col customWidth="1" min="17" max="20" width="9.88"/>
    <col customWidth="1" min="21" max="36" width="8.63"/>
  </cols>
  <sheetData>
    <row r="1" ht="26.25" customHeight="1">
      <c r="A1" s="111" t="s">
        <v>56</v>
      </c>
      <c r="B1" s="112"/>
      <c r="C1" s="113"/>
      <c r="D1" s="114" t="s">
        <v>57</v>
      </c>
      <c r="E1" s="113"/>
      <c r="F1" s="115" t="s">
        <v>44</v>
      </c>
      <c r="G1" s="116" t="str">
        <f>Cover!E14</f>
        <v>Backbase_BB01_TestCase</v>
      </c>
      <c r="H1" s="113"/>
      <c r="I1" s="117" t="s">
        <v>58</v>
      </c>
      <c r="J1" s="118" t="s">
        <v>59</v>
      </c>
      <c r="K1" s="119" t="s">
        <v>47</v>
      </c>
      <c r="L1" s="112"/>
      <c r="M1" s="120">
        <f>COUNTIF(L8:L29,"OK")+COUNTIF(P8:P29,"OK")</f>
        <v>12</v>
      </c>
      <c r="N1" s="119" t="s">
        <v>49</v>
      </c>
      <c r="O1" s="112"/>
      <c r="P1" s="120">
        <f>COUNTIF(L8:L29,"Untested")</f>
        <v>0</v>
      </c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2"/>
      <c r="AE1" s="122"/>
      <c r="AF1" s="122"/>
      <c r="AG1" s="122"/>
      <c r="AH1" s="122"/>
      <c r="AI1" s="122"/>
      <c r="AJ1" s="122"/>
    </row>
    <row r="2" ht="26.25" customHeight="1">
      <c r="A2" s="111" t="s">
        <v>60</v>
      </c>
      <c r="B2" s="112"/>
      <c r="C2" s="113"/>
      <c r="D2" s="114" t="s">
        <v>61</v>
      </c>
      <c r="E2" s="113"/>
      <c r="F2" s="115" t="s">
        <v>62</v>
      </c>
      <c r="G2" s="123" t="s">
        <v>63</v>
      </c>
      <c r="H2" s="124"/>
      <c r="I2" s="125"/>
      <c r="J2" s="126"/>
      <c r="K2" s="119" t="s">
        <v>48</v>
      </c>
      <c r="L2" s="112"/>
      <c r="M2" s="120">
        <f>COUNTIF(L8:L29,"NG")-COUNTIF(P8:P29,"OK")</f>
        <v>6</v>
      </c>
      <c r="N2" s="119" t="s">
        <v>64</v>
      </c>
      <c r="O2" s="112"/>
      <c r="P2" s="120">
        <f>M1+M2+M3+P1</f>
        <v>18</v>
      </c>
      <c r="Q2" s="121"/>
      <c r="R2" s="121"/>
      <c r="S2" s="121"/>
      <c r="T2" s="121"/>
      <c r="U2" s="121"/>
      <c r="V2" s="121"/>
      <c r="W2" s="121"/>
      <c r="X2" s="121"/>
      <c r="Y2" s="121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</row>
    <row r="3" ht="26.25" customHeight="1">
      <c r="A3" s="127" t="s">
        <v>65</v>
      </c>
      <c r="B3" s="112"/>
      <c r="C3" s="113"/>
      <c r="D3" s="128" t="s">
        <v>11</v>
      </c>
      <c r="E3" s="113"/>
      <c r="F3" s="115" t="s">
        <v>66</v>
      </c>
      <c r="G3" s="129">
        <f>Cover!E17</f>
        <v>44436</v>
      </c>
      <c r="H3" s="124"/>
      <c r="I3" s="130"/>
      <c r="J3" s="131"/>
      <c r="K3" s="119" t="s">
        <v>50</v>
      </c>
      <c r="L3" s="112"/>
      <c r="M3" s="120">
        <f>COUNTIF(L8:L29,"N/A")</f>
        <v>0</v>
      </c>
      <c r="N3" s="119" t="s">
        <v>67</v>
      </c>
      <c r="O3" s="112"/>
      <c r="P3" s="120">
        <f>COUNTA(M8:M29)</f>
        <v>1</v>
      </c>
      <c r="Q3" s="122"/>
      <c r="R3" s="122"/>
      <c r="S3" s="122"/>
      <c r="T3" s="122"/>
      <c r="U3" s="122"/>
      <c r="V3" s="121"/>
      <c r="W3" s="122"/>
      <c r="X3" s="121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</row>
    <row r="4" ht="26.25" customHeight="1">
      <c r="A4" s="127" t="s">
        <v>68</v>
      </c>
      <c r="B4" s="112"/>
      <c r="C4" s="113"/>
      <c r="D4" s="128" t="s">
        <v>11</v>
      </c>
      <c r="E4" s="113"/>
      <c r="F4" s="115" t="s">
        <v>69</v>
      </c>
      <c r="G4" s="132">
        <v>44437.0</v>
      </c>
      <c r="H4" s="124"/>
      <c r="I4" s="133" t="s">
        <v>52</v>
      </c>
      <c r="J4" s="113"/>
      <c r="K4" s="134"/>
      <c r="L4" s="134"/>
      <c r="M4" s="134"/>
      <c r="N4" s="134"/>
      <c r="O4" s="119"/>
      <c r="P4" s="113"/>
      <c r="Q4" s="122"/>
      <c r="R4" s="122"/>
      <c r="S4" s="122"/>
      <c r="T4" s="122"/>
      <c r="U4" s="122"/>
      <c r="V4" s="121"/>
      <c r="W4" s="122"/>
      <c r="X4" s="121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</row>
    <row r="5" ht="26.25" customHeight="1">
      <c r="A5" s="135" t="s">
        <v>70</v>
      </c>
      <c r="B5" s="112"/>
      <c r="C5" s="113"/>
      <c r="D5" s="136" t="s">
        <v>71</v>
      </c>
      <c r="E5" s="118" t="s">
        <v>72</v>
      </c>
      <c r="F5" s="136" t="s">
        <v>73</v>
      </c>
      <c r="G5" s="137" t="s">
        <v>74</v>
      </c>
      <c r="H5" s="138" t="s">
        <v>75</v>
      </c>
      <c r="I5" s="136" t="s">
        <v>76</v>
      </c>
      <c r="J5" s="139" t="s">
        <v>77</v>
      </c>
      <c r="K5" s="113"/>
      <c r="L5" s="139" t="str">
        <f>J1</f>
        <v>Chrome</v>
      </c>
      <c r="M5" s="113"/>
      <c r="N5" s="140" t="s">
        <v>78</v>
      </c>
      <c r="O5" s="113"/>
      <c r="P5" s="141" t="str">
        <f>J1</f>
        <v>Chrome</v>
      </c>
      <c r="Q5" s="122"/>
      <c r="R5" s="121"/>
      <c r="S5" s="122"/>
      <c r="T5" s="121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</row>
    <row r="6" ht="26.25" customHeight="1">
      <c r="A6" s="142" t="s">
        <v>79</v>
      </c>
      <c r="B6" s="142" t="s">
        <v>80</v>
      </c>
      <c r="C6" s="142" t="s">
        <v>81</v>
      </c>
      <c r="D6" s="131"/>
      <c r="E6" s="131"/>
      <c r="F6" s="131"/>
      <c r="G6" s="131"/>
      <c r="H6" s="131"/>
      <c r="I6" s="131"/>
      <c r="J6" s="143" t="s">
        <v>82</v>
      </c>
      <c r="K6" s="143" t="s">
        <v>83</v>
      </c>
      <c r="L6" s="143" t="s">
        <v>84</v>
      </c>
      <c r="M6" s="143" t="s">
        <v>85</v>
      </c>
      <c r="N6" s="141" t="s">
        <v>82</v>
      </c>
      <c r="O6" s="144" t="s">
        <v>83</v>
      </c>
      <c r="P6" s="140" t="s">
        <v>84</v>
      </c>
      <c r="Q6" s="122"/>
      <c r="R6" s="121"/>
      <c r="S6" s="122"/>
      <c r="T6" s="121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</row>
    <row r="7" ht="14.25" customHeight="1">
      <c r="A7" s="145">
        <v>1.0</v>
      </c>
      <c r="B7" s="146"/>
      <c r="C7" s="146"/>
      <c r="D7" s="147" t="s">
        <v>63</v>
      </c>
      <c r="E7" s="148"/>
      <c r="F7" s="148"/>
      <c r="G7" s="148"/>
      <c r="H7" s="149"/>
      <c r="I7" s="148"/>
      <c r="J7" s="149"/>
      <c r="K7" s="149"/>
      <c r="L7" s="149"/>
      <c r="M7" s="149"/>
      <c r="N7" s="149"/>
      <c r="O7" s="149"/>
      <c r="P7" s="149"/>
      <c r="Q7" s="122"/>
      <c r="R7" s="121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</row>
    <row r="8" outlineLevel="1">
      <c r="A8" s="145">
        <v>1.0</v>
      </c>
      <c r="B8" s="145" t="str">
        <f>IF(COUNTBLANK(D8:G8)=3,"-",IF(COUNTBLANK(E8:G8)=3,"",IF(F8=#REF!,#REF!,MAX(#REF!)+1)))</f>
        <v>-</v>
      </c>
      <c r="C8" s="145" t="str">
        <f>IF(COUNTBLANK(D8:G8)=3,"-",IF(COUNTBLANK(E8:G8)=3,"",IF(F8=#REF!,MAX(#REF!)+1,1)))</f>
        <v>-</v>
      </c>
      <c r="D8" s="150" t="s">
        <v>86</v>
      </c>
      <c r="E8" s="151"/>
      <c r="F8" s="151"/>
      <c r="G8" s="151"/>
      <c r="H8" s="152"/>
      <c r="I8" s="151"/>
      <c r="J8" s="152"/>
      <c r="K8" s="153"/>
      <c r="L8" s="153"/>
      <c r="M8" s="153"/>
      <c r="N8" s="153"/>
      <c r="O8" s="153"/>
      <c r="P8" s="153"/>
      <c r="Q8" s="122"/>
      <c r="R8" s="121"/>
      <c r="S8" s="122"/>
      <c r="T8" s="121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</row>
    <row r="9" outlineLevel="1">
      <c r="A9" s="154">
        <f t="shared" ref="A9:A14" si="1">IF(COUNTBLANK(D9:G9)=4,"",IF(COUNTBLANK(E9:G9)=3,MAX(A8)+1,A8))</f>
        <v>1</v>
      </c>
      <c r="B9" s="154">
        <f>IF(COUNTBLANK(D9:G9)=3,"-",IF(COUNTBLANK(E9:G9)=3,"",IF(F9=F8,B8,MAX(B8)+1)))</f>
        <v>1</v>
      </c>
      <c r="C9" s="154">
        <f>IF(COUNTBLANK(D9:G9)=3,"-",IF(COUNTBLANK(E9:G9)=3,"",IF(F9=F8,MAX(C8)+1,1)))</f>
        <v>1</v>
      </c>
      <c r="D9" s="155"/>
      <c r="E9" s="156" t="s">
        <v>87</v>
      </c>
      <c r="F9" s="157" t="s">
        <v>88</v>
      </c>
      <c r="G9" s="156" t="s">
        <v>89</v>
      </c>
      <c r="H9" s="158" t="s">
        <v>90</v>
      </c>
      <c r="I9" s="155"/>
      <c r="J9" s="159" t="s">
        <v>11</v>
      </c>
      <c r="K9" s="160">
        <v>44337.0</v>
      </c>
      <c r="L9" s="158" t="s">
        <v>48</v>
      </c>
      <c r="M9" s="158"/>
      <c r="N9" s="158"/>
      <c r="O9" s="160"/>
      <c r="P9" s="158"/>
      <c r="Q9" s="122"/>
      <c r="R9" s="121"/>
      <c r="S9" s="122"/>
      <c r="T9" s="121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</row>
    <row r="10" outlineLevel="1">
      <c r="A10" s="154">
        <f t="shared" si="1"/>
        <v>1</v>
      </c>
      <c r="B10" s="154">
        <v>1.0</v>
      </c>
      <c r="C10" s="154">
        <v>2.0</v>
      </c>
      <c r="D10" s="155"/>
      <c r="E10" s="156" t="s">
        <v>91</v>
      </c>
      <c r="F10" s="156" t="s">
        <v>91</v>
      </c>
      <c r="G10" s="161" t="s">
        <v>92</v>
      </c>
      <c r="H10" s="158" t="s">
        <v>90</v>
      </c>
      <c r="I10" s="155"/>
      <c r="J10" s="159" t="s">
        <v>11</v>
      </c>
      <c r="K10" s="160">
        <v>44337.0</v>
      </c>
      <c r="L10" s="158" t="s">
        <v>48</v>
      </c>
      <c r="M10" s="158"/>
      <c r="N10" s="158"/>
      <c r="O10" s="160"/>
      <c r="P10" s="158"/>
      <c r="Q10" s="122"/>
      <c r="R10" s="121"/>
      <c r="S10" s="122"/>
      <c r="T10" s="121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</row>
    <row r="11" outlineLevel="1">
      <c r="A11" s="154">
        <f t="shared" si="1"/>
        <v>1</v>
      </c>
      <c r="B11" s="154">
        <v>1.0</v>
      </c>
      <c r="C11" s="154">
        <v>3.0</v>
      </c>
      <c r="D11" s="155"/>
      <c r="E11" s="156" t="s">
        <v>93</v>
      </c>
      <c r="F11" s="156" t="s">
        <v>93</v>
      </c>
      <c r="G11" s="162" t="s">
        <v>94</v>
      </c>
      <c r="H11" s="158" t="s">
        <v>90</v>
      </c>
      <c r="I11" s="155"/>
      <c r="J11" s="159" t="s">
        <v>11</v>
      </c>
      <c r="K11" s="160">
        <v>44337.0</v>
      </c>
      <c r="L11" s="158" t="s">
        <v>48</v>
      </c>
      <c r="M11" s="158"/>
      <c r="N11" s="158"/>
      <c r="O11" s="160"/>
      <c r="P11" s="158"/>
      <c r="Q11" s="122"/>
      <c r="R11" s="121"/>
      <c r="S11" s="122"/>
      <c r="T11" s="121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</row>
    <row r="12" outlineLevel="1">
      <c r="A12" s="154">
        <f t="shared" si="1"/>
        <v>1</v>
      </c>
      <c r="B12" s="154">
        <v>1.0</v>
      </c>
      <c r="C12" s="154">
        <v>4.0</v>
      </c>
      <c r="D12" s="155"/>
      <c r="E12" s="156" t="s">
        <v>95</v>
      </c>
      <c r="F12" s="156" t="s">
        <v>96</v>
      </c>
      <c r="G12" s="162" t="s">
        <v>97</v>
      </c>
      <c r="H12" s="158" t="s">
        <v>90</v>
      </c>
      <c r="I12" s="155"/>
      <c r="J12" s="159" t="s">
        <v>11</v>
      </c>
      <c r="K12" s="160">
        <v>44337.0</v>
      </c>
      <c r="L12" s="158" t="s">
        <v>48</v>
      </c>
      <c r="M12" s="158"/>
      <c r="N12" s="158"/>
      <c r="O12" s="160"/>
      <c r="P12" s="158"/>
      <c r="Q12" s="122"/>
      <c r="R12" s="121"/>
      <c r="S12" s="122"/>
      <c r="T12" s="121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</row>
    <row r="13" outlineLevel="1">
      <c r="A13" s="154">
        <f t="shared" si="1"/>
        <v>1</v>
      </c>
      <c r="B13" s="154">
        <v>1.0</v>
      </c>
      <c r="C13" s="154">
        <v>5.0</v>
      </c>
      <c r="D13" s="155"/>
      <c r="E13" s="156" t="s">
        <v>98</v>
      </c>
      <c r="F13" s="156" t="s">
        <v>99</v>
      </c>
      <c r="G13" s="156" t="s">
        <v>100</v>
      </c>
      <c r="H13" s="158" t="s">
        <v>90</v>
      </c>
      <c r="I13" s="155"/>
      <c r="J13" s="159" t="s">
        <v>11</v>
      </c>
      <c r="K13" s="160">
        <v>44337.0</v>
      </c>
      <c r="L13" s="158" t="s">
        <v>48</v>
      </c>
      <c r="M13" s="158"/>
      <c r="N13" s="158"/>
      <c r="O13" s="160"/>
      <c r="P13" s="158"/>
      <c r="Q13" s="122"/>
      <c r="R13" s="121"/>
      <c r="S13" s="122"/>
      <c r="T13" s="121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</row>
    <row r="14" ht="14.25" customHeight="1" outlineLevel="1">
      <c r="A14" s="154">
        <f t="shared" si="1"/>
        <v>2</v>
      </c>
      <c r="B14" s="145" t="str">
        <f>IF(COUNTBLANK(D14:G14)=3,"-",IF(COUNTBLANK(E14:G14)=3,"",IF(F14=#REF!,#REF!,MAX(#REF!)+1)))</f>
        <v>-</v>
      </c>
      <c r="C14" s="145" t="str">
        <f>IF(COUNTBLANK(D14:G14)=3,"-",IF(COUNTBLANK(E14:G14)=3,"",IF(F14=#REF!,MAX(#REF!)+1,1)))</f>
        <v>-</v>
      </c>
      <c r="D14" s="163" t="s">
        <v>101</v>
      </c>
      <c r="E14" s="151"/>
      <c r="F14" s="151"/>
      <c r="G14" s="151"/>
      <c r="H14" s="152"/>
      <c r="I14" s="151"/>
      <c r="J14" s="152"/>
      <c r="K14" s="153"/>
      <c r="L14" s="153"/>
      <c r="M14" s="153"/>
      <c r="N14" s="153"/>
      <c r="O14" s="153"/>
      <c r="P14" s="153"/>
      <c r="Q14" s="122"/>
      <c r="R14" s="121"/>
      <c r="S14" s="122"/>
      <c r="T14" s="121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</row>
    <row r="15" outlineLevel="1">
      <c r="A15" s="146"/>
      <c r="B15" s="146"/>
      <c r="C15" s="146"/>
      <c r="D15" s="164"/>
      <c r="E15" s="165" t="s">
        <v>102</v>
      </c>
      <c r="F15" s="166"/>
      <c r="G15" s="166"/>
      <c r="H15" s="167"/>
      <c r="I15" s="166"/>
      <c r="J15" s="167"/>
      <c r="K15" s="167"/>
      <c r="L15" s="167"/>
      <c r="M15" s="167"/>
      <c r="N15" s="167"/>
      <c r="O15" s="167"/>
      <c r="P15" s="168"/>
      <c r="Q15" s="122"/>
      <c r="R15" s="121"/>
      <c r="S15" s="122"/>
      <c r="T15" s="121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</row>
    <row r="16" outlineLevel="1">
      <c r="A16" s="154">
        <f>IF(COUNTBLANK(D16:G16)=4,"",IF(COUNTBLANK(E16:G16)=3,MAX(A14)+1,A14))</f>
        <v>2</v>
      </c>
      <c r="B16" s="154">
        <v>1.0</v>
      </c>
      <c r="C16" s="154">
        <v>1.0</v>
      </c>
      <c r="D16" s="155"/>
      <c r="E16" s="169" t="s">
        <v>103</v>
      </c>
      <c r="F16" s="162" t="s">
        <v>104</v>
      </c>
      <c r="G16" s="156" t="s">
        <v>105</v>
      </c>
      <c r="H16" s="158" t="s">
        <v>90</v>
      </c>
      <c r="I16" s="170"/>
      <c r="J16" s="158" t="s">
        <v>106</v>
      </c>
      <c r="K16" s="160">
        <v>44337.0</v>
      </c>
      <c r="L16" s="158" t="s">
        <v>48</v>
      </c>
      <c r="M16" s="160"/>
      <c r="N16" s="158" t="s">
        <v>107</v>
      </c>
      <c r="O16" s="160">
        <v>44391.0</v>
      </c>
      <c r="P16" s="158" t="s">
        <v>47</v>
      </c>
      <c r="Q16" s="122"/>
      <c r="R16" s="121"/>
      <c r="S16" s="122"/>
      <c r="T16" s="121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</row>
    <row r="17" ht="13.5" customHeight="1" outlineLevel="1">
      <c r="A17" s="154">
        <f t="shared" ref="A17:A18" si="2">IF(COUNTBLANK(D17:G17)=4,"",IF(COUNTBLANK(E17:G17)=3,MAX(A16)+1,A16))</f>
        <v>2</v>
      </c>
      <c r="B17" s="154">
        <v>1.0</v>
      </c>
      <c r="C17" s="154">
        <v>2.0</v>
      </c>
      <c r="D17" s="155"/>
      <c r="E17" s="126"/>
      <c r="F17" s="162" t="s">
        <v>108</v>
      </c>
      <c r="G17" s="156" t="s">
        <v>105</v>
      </c>
      <c r="H17" s="158" t="s">
        <v>90</v>
      </c>
      <c r="I17" s="170"/>
      <c r="J17" s="158" t="s">
        <v>106</v>
      </c>
      <c r="K17" s="160">
        <v>44337.0</v>
      </c>
      <c r="L17" s="158" t="s">
        <v>48</v>
      </c>
      <c r="M17" s="158"/>
      <c r="N17" s="158" t="s">
        <v>107</v>
      </c>
      <c r="O17" s="160">
        <v>44391.0</v>
      </c>
      <c r="P17" s="158" t="s">
        <v>47</v>
      </c>
      <c r="Q17" s="122"/>
      <c r="R17" s="121"/>
      <c r="S17" s="122"/>
      <c r="T17" s="121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</row>
    <row r="18" outlineLevel="1">
      <c r="A18" s="154">
        <f t="shared" si="2"/>
        <v>2</v>
      </c>
      <c r="B18" s="154">
        <v>1.0</v>
      </c>
      <c r="C18" s="154">
        <v>3.0</v>
      </c>
      <c r="D18" s="155"/>
      <c r="E18" s="126"/>
      <c r="F18" s="162" t="s">
        <v>109</v>
      </c>
      <c r="G18" s="156" t="s">
        <v>105</v>
      </c>
      <c r="H18" s="158" t="s">
        <v>90</v>
      </c>
      <c r="I18" s="170"/>
      <c r="J18" s="158" t="s">
        <v>106</v>
      </c>
      <c r="K18" s="160">
        <v>44337.0</v>
      </c>
      <c r="L18" s="158" t="s">
        <v>48</v>
      </c>
      <c r="M18" s="158" t="s">
        <v>110</v>
      </c>
      <c r="N18" s="158" t="s">
        <v>107</v>
      </c>
      <c r="O18" s="160">
        <v>44391.0</v>
      </c>
      <c r="P18" s="158" t="s">
        <v>47</v>
      </c>
      <c r="Q18" s="122"/>
      <c r="R18" s="121"/>
      <c r="S18" s="122"/>
      <c r="T18" s="121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</row>
    <row r="19" outlineLevel="1">
      <c r="A19" s="154">
        <f>IF(COUNTBLANK(D19:G19)=4,"",IF(COUNTBLANK(E19:G19)=3,MAX(A17)+1,A17))</f>
        <v>2</v>
      </c>
      <c r="B19" s="154">
        <v>1.0</v>
      </c>
      <c r="C19" s="154">
        <v>4.0</v>
      </c>
      <c r="D19" s="155"/>
      <c r="E19" s="171" t="s">
        <v>111</v>
      </c>
      <c r="F19" s="162" t="s">
        <v>112</v>
      </c>
      <c r="G19" s="161" t="s">
        <v>113</v>
      </c>
      <c r="H19" s="158" t="s">
        <v>90</v>
      </c>
      <c r="I19" s="170"/>
      <c r="J19" s="158" t="s">
        <v>106</v>
      </c>
      <c r="K19" s="160">
        <v>44337.0</v>
      </c>
      <c r="L19" s="158" t="s">
        <v>47</v>
      </c>
      <c r="M19" s="158"/>
      <c r="N19" s="160"/>
      <c r="O19" s="160"/>
      <c r="P19" s="158"/>
      <c r="Q19" s="122"/>
      <c r="R19" s="121"/>
      <c r="S19" s="122"/>
      <c r="T19" s="121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</row>
    <row r="20" ht="15.75" customHeight="1" outlineLevel="1">
      <c r="A20" s="172">
        <v>3.0</v>
      </c>
      <c r="B20" s="145" t="str">
        <f>IF(COUNTBLANK(D20:G20)=3,"-",IF(COUNTBLANK(E20:G20)=3,"",IF(F20=#REF!,#REF!,MAX(#REF!)+1)))</f>
        <v>-</v>
      </c>
      <c r="C20" s="145" t="str">
        <f>IF(COUNTBLANK(D20:G20)=3,"-",IF(COUNTBLANK(E20:G20)=3,"",IF(F20=#REF!,MAX(#REF!)+1,1)))</f>
        <v>-</v>
      </c>
      <c r="D20" s="150" t="s">
        <v>114</v>
      </c>
      <c r="E20" s="151"/>
      <c r="F20" s="151"/>
      <c r="G20" s="151"/>
      <c r="H20" s="152"/>
      <c r="I20" s="151"/>
      <c r="J20" s="152"/>
      <c r="K20" s="152"/>
      <c r="L20" s="152"/>
      <c r="M20" s="152"/>
      <c r="N20" s="152"/>
      <c r="O20" s="153"/>
      <c r="P20" s="153"/>
      <c r="Q20" s="122"/>
      <c r="R20" s="121"/>
      <c r="S20" s="122"/>
      <c r="T20" s="121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</row>
    <row r="21" ht="14.25" customHeight="1" outlineLevel="1">
      <c r="A21" s="154">
        <f t="shared" ref="A21:A29" si="3">IF(COUNTBLANK(D21:G21)=4,"",IF(COUNTBLANK(E21:G21)=3,MAX(A20)+1,A20))</f>
        <v>3</v>
      </c>
      <c r="B21" s="154">
        <v>1.0</v>
      </c>
      <c r="C21" s="154">
        <v>1.0</v>
      </c>
      <c r="D21" s="155"/>
      <c r="E21" s="156" t="s">
        <v>115</v>
      </c>
      <c r="F21" s="156" t="s">
        <v>116</v>
      </c>
      <c r="G21" s="157" t="s">
        <v>117</v>
      </c>
      <c r="H21" s="158" t="s">
        <v>118</v>
      </c>
      <c r="I21" s="170"/>
      <c r="J21" s="158" t="s">
        <v>106</v>
      </c>
      <c r="K21" s="160">
        <v>44337.0</v>
      </c>
      <c r="L21" s="158" t="s">
        <v>48</v>
      </c>
      <c r="M21" s="160"/>
      <c r="N21" s="158"/>
      <c r="O21" s="160"/>
      <c r="P21" s="158"/>
      <c r="Q21" s="122"/>
      <c r="R21" s="121"/>
      <c r="S21" s="122"/>
      <c r="T21" s="121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</row>
    <row r="22" ht="15.75" customHeight="1" outlineLevel="1">
      <c r="A22" s="154">
        <f t="shared" si="3"/>
        <v>3</v>
      </c>
      <c r="B22" s="154">
        <v>1.0</v>
      </c>
      <c r="C22" s="154">
        <v>2.0</v>
      </c>
      <c r="D22" s="155"/>
      <c r="E22" s="156" t="s">
        <v>119</v>
      </c>
      <c r="F22" s="156" t="s">
        <v>120</v>
      </c>
      <c r="G22" s="157" t="s">
        <v>121</v>
      </c>
      <c r="H22" s="158" t="s">
        <v>118</v>
      </c>
      <c r="I22" s="170"/>
      <c r="J22" s="158" t="s">
        <v>106</v>
      </c>
      <c r="K22" s="160">
        <v>44337.0</v>
      </c>
      <c r="L22" s="158" t="s">
        <v>47</v>
      </c>
      <c r="M22" s="160"/>
      <c r="N22" s="160"/>
      <c r="O22" s="160"/>
      <c r="P22" s="158"/>
      <c r="Q22" s="122"/>
      <c r="R22" s="121"/>
      <c r="S22" s="122"/>
      <c r="T22" s="121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</row>
    <row r="23" ht="15.75" customHeight="1" outlineLevel="1">
      <c r="A23" s="154">
        <f t="shared" si="3"/>
        <v>3</v>
      </c>
      <c r="B23" s="154">
        <v>1.0</v>
      </c>
      <c r="C23" s="154">
        <v>3.0</v>
      </c>
      <c r="D23" s="155"/>
      <c r="E23" s="156" t="s">
        <v>122</v>
      </c>
      <c r="F23" s="156" t="s">
        <v>123</v>
      </c>
      <c r="G23" s="157" t="s">
        <v>117</v>
      </c>
      <c r="H23" s="158" t="s">
        <v>118</v>
      </c>
      <c r="I23" s="170"/>
      <c r="J23" s="158" t="s">
        <v>106</v>
      </c>
      <c r="K23" s="160">
        <v>44337.0</v>
      </c>
      <c r="L23" s="158" t="s">
        <v>47</v>
      </c>
      <c r="M23" s="158"/>
      <c r="N23" s="160"/>
      <c r="O23" s="160"/>
      <c r="P23" s="158"/>
      <c r="Q23" s="122"/>
      <c r="R23" s="121"/>
      <c r="S23" s="122"/>
      <c r="T23" s="121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</row>
    <row r="24" ht="15.75" customHeight="1" outlineLevel="1">
      <c r="A24" s="154">
        <f t="shared" si="3"/>
        <v>3</v>
      </c>
      <c r="B24" s="154">
        <v>1.0</v>
      </c>
      <c r="C24" s="154">
        <v>4.0</v>
      </c>
      <c r="D24" s="155"/>
      <c r="E24" s="156" t="s">
        <v>124</v>
      </c>
      <c r="F24" s="156" t="s">
        <v>125</v>
      </c>
      <c r="G24" s="157" t="s">
        <v>126</v>
      </c>
      <c r="H24" s="158" t="s">
        <v>118</v>
      </c>
      <c r="I24" s="170"/>
      <c r="J24" s="158" t="s">
        <v>106</v>
      </c>
      <c r="K24" s="160">
        <v>44337.0</v>
      </c>
      <c r="L24" s="158" t="s">
        <v>47</v>
      </c>
      <c r="M24" s="158"/>
      <c r="N24" s="160"/>
      <c r="O24" s="160"/>
      <c r="P24" s="158"/>
      <c r="Q24" s="122"/>
      <c r="R24" s="121"/>
      <c r="S24" s="122"/>
      <c r="T24" s="121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</row>
    <row r="25" ht="15.75" customHeight="1" outlineLevel="1">
      <c r="A25" s="154">
        <f t="shared" si="3"/>
        <v>3</v>
      </c>
      <c r="B25" s="154">
        <v>1.0</v>
      </c>
      <c r="C25" s="154">
        <v>5.0</v>
      </c>
      <c r="D25" s="155"/>
      <c r="E25" s="156" t="s">
        <v>127</v>
      </c>
      <c r="F25" s="156" t="s">
        <v>128</v>
      </c>
      <c r="G25" s="157" t="s">
        <v>129</v>
      </c>
      <c r="H25" s="158" t="s">
        <v>118</v>
      </c>
      <c r="I25" s="170"/>
      <c r="J25" s="158" t="s">
        <v>106</v>
      </c>
      <c r="K25" s="160">
        <v>44337.0</v>
      </c>
      <c r="L25" s="158" t="s">
        <v>47</v>
      </c>
      <c r="M25" s="158"/>
      <c r="N25" s="160"/>
      <c r="O25" s="160"/>
      <c r="P25" s="158"/>
      <c r="Q25" s="122"/>
      <c r="R25" s="121"/>
      <c r="S25" s="122"/>
      <c r="T25" s="121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</row>
    <row r="26" ht="15.75" customHeight="1" outlineLevel="1">
      <c r="A26" s="154">
        <f t="shared" si="3"/>
        <v>3</v>
      </c>
      <c r="B26" s="154">
        <v>1.0</v>
      </c>
      <c r="C26" s="154">
        <v>6.0</v>
      </c>
      <c r="D26" s="155"/>
      <c r="E26" s="156" t="s">
        <v>130</v>
      </c>
      <c r="F26" s="156" t="s">
        <v>131</v>
      </c>
      <c r="G26" s="156" t="s">
        <v>132</v>
      </c>
      <c r="H26" s="158" t="s">
        <v>118</v>
      </c>
      <c r="I26" s="170"/>
      <c r="J26" s="158" t="s">
        <v>106</v>
      </c>
      <c r="K26" s="160">
        <v>44337.0</v>
      </c>
      <c r="L26" s="158" t="s">
        <v>47</v>
      </c>
      <c r="M26" s="158"/>
      <c r="N26" s="160"/>
      <c r="O26" s="160"/>
      <c r="P26" s="158"/>
      <c r="Q26" s="122"/>
      <c r="R26" s="121"/>
      <c r="S26" s="122"/>
      <c r="T26" s="121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</row>
    <row r="27" ht="15.75" customHeight="1" outlineLevel="1">
      <c r="A27" s="154">
        <f t="shared" si="3"/>
        <v>3</v>
      </c>
      <c r="B27" s="154">
        <v>1.0</v>
      </c>
      <c r="C27" s="154">
        <v>7.0</v>
      </c>
      <c r="D27" s="155"/>
      <c r="E27" s="156" t="s">
        <v>133</v>
      </c>
      <c r="F27" s="156" t="s">
        <v>134</v>
      </c>
      <c r="G27" s="157" t="s">
        <v>126</v>
      </c>
      <c r="H27" s="158" t="s">
        <v>118</v>
      </c>
      <c r="I27" s="170"/>
      <c r="J27" s="158" t="s">
        <v>106</v>
      </c>
      <c r="K27" s="160">
        <v>44337.0</v>
      </c>
      <c r="L27" s="158" t="s">
        <v>47</v>
      </c>
      <c r="M27" s="158"/>
      <c r="N27" s="160"/>
      <c r="O27" s="160"/>
      <c r="P27" s="158"/>
      <c r="Q27" s="122"/>
      <c r="R27" s="121"/>
      <c r="S27" s="122"/>
      <c r="T27" s="121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</row>
    <row r="28" ht="15.75" customHeight="1" outlineLevel="1">
      <c r="A28" s="154">
        <f t="shared" si="3"/>
        <v>3</v>
      </c>
      <c r="B28" s="154">
        <v>1.0</v>
      </c>
      <c r="C28" s="154">
        <v>8.0</v>
      </c>
      <c r="D28" s="155"/>
      <c r="E28" s="156" t="s">
        <v>135</v>
      </c>
      <c r="F28" s="156" t="s">
        <v>136</v>
      </c>
      <c r="G28" s="156" t="s">
        <v>126</v>
      </c>
      <c r="H28" s="158" t="s">
        <v>118</v>
      </c>
      <c r="I28" s="170"/>
      <c r="J28" s="158" t="s">
        <v>106</v>
      </c>
      <c r="K28" s="160">
        <v>44337.0</v>
      </c>
      <c r="L28" s="158" t="s">
        <v>47</v>
      </c>
      <c r="M28" s="158"/>
      <c r="N28" s="160"/>
      <c r="O28" s="160"/>
      <c r="P28" s="158"/>
      <c r="Q28" s="122"/>
      <c r="R28" s="121"/>
      <c r="S28" s="122"/>
      <c r="T28" s="121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</row>
    <row r="29" ht="15.75" customHeight="1" outlineLevel="1">
      <c r="A29" s="154">
        <f t="shared" si="3"/>
        <v>3</v>
      </c>
      <c r="B29" s="154">
        <v>1.0</v>
      </c>
      <c r="C29" s="154">
        <v>9.0</v>
      </c>
      <c r="D29" s="155"/>
      <c r="E29" s="156" t="s">
        <v>137</v>
      </c>
      <c r="F29" s="156" t="s">
        <v>138</v>
      </c>
      <c r="G29" s="157" t="s">
        <v>139</v>
      </c>
      <c r="H29" s="158" t="s">
        <v>118</v>
      </c>
      <c r="I29" s="170"/>
      <c r="J29" s="158" t="s">
        <v>106</v>
      </c>
      <c r="K29" s="160">
        <v>44337.0</v>
      </c>
      <c r="L29" s="158" t="s">
        <v>47</v>
      </c>
      <c r="M29" s="158"/>
      <c r="N29" s="160"/>
      <c r="O29" s="160"/>
      <c r="P29" s="158"/>
      <c r="Q29" s="122"/>
      <c r="R29" s="121"/>
      <c r="S29" s="122"/>
      <c r="T29" s="121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</row>
    <row r="30" ht="15.75" customHeight="1">
      <c r="A30" s="173"/>
      <c r="B30" s="173"/>
      <c r="C30" s="173"/>
      <c r="D30" s="73"/>
      <c r="E30" s="73"/>
      <c r="F30" s="73"/>
      <c r="G30" s="73"/>
      <c r="H30" s="173"/>
      <c r="I30" s="73"/>
      <c r="J30" s="173"/>
      <c r="K30" s="173"/>
      <c r="L30" s="173"/>
      <c r="M30" s="173"/>
      <c r="N30" s="173"/>
      <c r="O30" s="173"/>
      <c r="P30" s="1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ht="15.75" customHeight="1">
      <c r="A31" s="173"/>
      <c r="B31" s="173"/>
      <c r="C31" s="173"/>
      <c r="D31" s="73"/>
      <c r="E31" s="73"/>
      <c r="F31" s="73"/>
      <c r="G31" s="73"/>
      <c r="H31" s="173"/>
      <c r="I31" s="73"/>
      <c r="J31" s="173"/>
      <c r="K31" s="173"/>
      <c r="L31" s="173"/>
      <c r="M31" s="173"/>
      <c r="N31" s="173"/>
      <c r="O31" s="173"/>
      <c r="P31" s="1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ht="15.75" customHeight="1">
      <c r="A32" s="173"/>
      <c r="B32" s="173"/>
      <c r="C32" s="173"/>
      <c r="D32" s="73"/>
      <c r="E32" s="73"/>
      <c r="F32" s="73"/>
      <c r="G32" s="73"/>
      <c r="H32" s="173"/>
      <c r="I32" s="73"/>
      <c r="J32" s="173"/>
      <c r="K32" s="173"/>
      <c r="L32" s="173"/>
      <c r="M32" s="173"/>
      <c r="N32" s="173"/>
      <c r="O32" s="173"/>
      <c r="P32" s="1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ht="15.75" customHeight="1">
      <c r="A33" s="173"/>
      <c r="B33" s="173"/>
      <c r="C33" s="173"/>
      <c r="D33" s="73"/>
      <c r="E33" s="73"/>
      <c r="F33" s="73"/>
      <c r="G33" s="73"/>
      <c r="H33" s="173"/>
      <c r="I33" s="73"/>
      <c r="J33" s="173"/>
      <c r="K33" s="173"/>
      <c r="L33" s="173"/>
      <c r="M33" s="173"/>
      <c r="N33" s="173"/>
      <c r="O33" s="173"/>
      <c r="P33" s="1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ht="15.75" customHeight="1">
      <c r="A34" s="173"/>
      <c r="B34" s="173"/>
      <c r="C34" s="173"/>
      <c r="D34" s="73"/>
      <c r="E34" s="73"/>
      <c r="F34" s="73"/>
      <c r="G34" s="73"/>
      <c r="H34" s="173"/>
      <c r="I34" s="73"/>
      <c r="J34" s="173"/>
      <c r="K34" s="173"/>
      <c r="L34" s="173"/>
      <c r="M34" s="173"/>
      <c r="N34" s="173"/>
      <c r="O34" s="173"/>
      <c r="P34" s="1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ht="15.75" customHeight="1">
      <c r="A35" s="173"/>
      <c r="B35" s="173"/>
      <c r="C35" s="173"/>
      <c r="D35" s="73"/>
      <c r="E35" s="73"/>
      <c r="F35" s="73"/>
      <c r="G35" s="73"/>
      <c r="H35" s="173"/>
      <c r="I35" s="73"/>
      <c r="J35" s="173"/>
      <c r="K35" s="173"/>
      <c r="L35" s="173"/>
      <c r="M35" s="173"/>
      <c r="N35" s="173"/>
      <c r="O35" s="173"/>
      <c r="P35" s="1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ht="15.75" customHeight="1">
      <c r="A36" s="173"/>
      <c r="B36" s="173"/>
      <c r="C36" s="173"/>
      <c r="D36" s="73"/>
      <c r="E36" s="73"/>
      <c r="F36" s="73"/>
      <c r="G36" s="73"/>
      <c r="H36" s="173"/>
      <c r="I36" s="73"/>
      <c r="J36" s="173"/>
      <c r="K36" s="173"/>
      <c r="L36" s="173"/>
      <c r="M36" s="173"/>
      <c r="N36" s="173"/>
      <c r="O36" s="173"/>
      <c r="P36" s="1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ht="15.75" customHeight="1">
      <c r="A37" s="173"/>
      <c r="B37" s="173"/>
      <c r="C37" s="173"/>
      <c r="D37" s="73"/>
      <c r="E37" s="73"/>
      <c r="F37" s="73"/>
      <c r="G37" s="73"/>
      <c r="H37" s="173"/>
      <c r="I37" s="73"/>
      <c r="J37" s="173"/>
      <c r="K37" s="173"/>
      <c r="L37" s="173"/>
      <c r="M37" s="173"/>
      <c r="N37" s="173"/>
      <c r="O37" s="173"/>
      <c r="P37" s="1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ht="15.75" customHeight="1">
      <c r="A38" s="173"/>
      <c r="B38" s="173"/>
      <c r="C38" s="173"/>
      <c r="D38" s="73"/>
      <c r="E38" s="73"/>
      <c r="F38" s="73"/>
      <c r="G38" s="73"/>
      <c r="H38" s="173"/>
      <c r="I38" s="73"/>
      <c r="J38" s="173"/>
      <c r="K38" s="173"/>
      <c r="L38" s="173"/>
      <c r="M38" s="173"/>
      <c r="N38" s="173"/>
      <c r="O38" s="173"/>
      <c r="P38" s="1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ht="15.75" customHeight="1">
      <c r="A39" s="173"/>
      <c r="B39" s="173"/>
      <c r="C39" s="173"/>
      <c r="D39" s="73"/>
      <c r="E39" s="73"/>
      <c r="F39" s="73"/>
      <c r="G39" s="73"/>
      <c r="H39" s="173"/>
      <c r="I39" s="73"/>
      <c r="J39" s="173"/>
      <c r="K39" s="173"/>
      <c r="L39" s="173"/>
      <c r="M39" s="173"/>
      <c r="N39" s="173"/>
      <c r="O39" s="173"/>
      <c r="P39" s="1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ht="15.75" customHeight="1">
      <c r="A40" s="173"/>
      <c r="B40" s="173"/>
      <c r="C40" s="173"/>
      <c r="D40" s="73"/>
      <c r="E40" s="73"/>
      <c r="F40" s="73"/>
      <c r="G40" s="73"/>
      <c r="H40" s="173"/>
      <c r="I40" s="73"/>
      <c r="J40" s="173"/>
      <c r="K40" s="173"/>
      <c r="L40" s="173"/>
      <c r="M40" s="173"/>
      <c r="N40" s="173"/>
      <c r="O40" s="173"/>
      <c r="P40" s="1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ht="15.75" customHeight="1">
      <c r="A41" s="173"/>
      <c r="B41" s="173"/>
      <c r="C41" s="173"/>
      <c r="D41" s="73"/>
      <c r="E41" s="73"/>
      <c r="F41" s="73"/>
      <c r="G41" s="73"/>
      <c r="H41" s="173"/>
      <c r="I41" s="73"/>
      <c r="J41" s="173"/>
      <c r="K41" s="173"/>
      <c r="L41" s="173"/>
      <c r="M41" s="173"/>
      <c r="N41" s="173"/>
      <c r="O41" s="173"/>
      <c r="P41" s="1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ht="15.75" customHeight="1">
      <c r="A42" s="173"/>
      <c r="B42" s="173"/>
      <c r="C42" s="173"/>
      <c r="D42" s="73"/>
      <c r="E42" s="73"/>
      <c r="F42" s="73"/>
      <c r="G42" s="73"/>
      <c r="H42" s="173"/>
      <c r="I42" s="73"/>
      <c r="J42" s="173"/>
      <c r="K42" s="173"/>
      <c r="L42" s="173"/>
      <c r="M42" s="173"/>
      <c r="N42" s="173"/>
      <c r="O42" s="173"/>
      <c r="P42" s="1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ht="15.75" customHeight="1">
      <c r="A43" s="173"/>
      <c r="B43" s="173"/>
      <c r="C43" s="173"/>
      <c r="D43" s="73"/>
      <c r="E43" s="73"/>
      <c r="F43" s="73"/>
      <c r="G43" s="73"/>
      <c r="H43" s="173"/>
      <c r="I43" s="73"/>
      <c r="J43" s="173"/>
      <c r="K43" s="173"/>
      <c r="L43" s="173"/>
      <c r="M43" s="173"/>
      <c r="N43" s="173"/>
      <c r="O43" s="173"/>
      <c r="P43" s="1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ht="15.75" customHeight="1">
      <c r="A44" s="173"/>
      <c r="B44" s="173"/>
      <c r="C44" s="173"/>
      <c r="D44" s="73"/>
      <c r="E44" s="73"/>
      <c r="F44" s="73"/>
      <c r="G44" s="73"/>
      <c r="H44" s="173"/>
      <c r="I44" s="73"/>
      <c r="J44" s="173"/>
      <c r="K44" s="173"/>
      <c r="L44" s="173"/>
      <c r="M44" s="173"/>
      <c r="N44" s="173"/>
      <c r="O44" s="173"/>
      <c r="P44" s="1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ht="15.75" customHeight="1">
      <c r="A45" s="173"/>
      <c r="B45" s="173"/>
      <c r="C45" s="173"/>
      <c r="D45" s="73"/>
      <c r="E45" s="73"/>
      <c r="F45" s="73"/>
      <c r="G45" s="73"/>
      <c r="H45" s="173"/>
      <c r="I45" s="73"/>
      <c r="J45" s="173"/>
      <c r="K45" s="173"/>
      <c r="L45" s="173"/>
      <c r="M45" s="173"/>
      <c r="N45" s="173"/>
      <c r="O45" s="173"/>
      <c r="P45" s="1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ht="15.75" customHeight="1">
      <c r="A46" s="173"/>
      <c r="B46" s="173"/>
      <c r="C46" s="173"/>
      <c r="D46" s="73"/>
      <c r="E46" s="73"/>
      <c r="F46" s="73"/>
      <c r="G46" s="73"/>
      <c r="H46" s="173"/>
      <c r="I46" s="73"/>
      <c r="J46" s="173"/>
      <c r="K46" s="173"/>
      <c r="L46" s="173"/>
      <c r="M46" s="173"/>
      <c r="N46" s="173"/>
      <c r="O46" s="173"/>
      <c r="P46" s="1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ht="15.75" customHeight="1">
      <c r="A47" s="173"/>
      <c r="B47" s="173"/>
      <c r="C47" s="173"/>
      <c r="D47" s="73"/>
      <c r="E47" s="73"/>
      <c r="F47" s="73"/>
      <c r="G47" s="73"/>
      <c r="H47" s="173"/>
      <c r="I47" s="73"/>
      <c r="J47" s="173"/>
      <c r="K47" s="173"/>
      <c r="L47" s="173"/>
      <c r="M47" s="173"/>
      <c r="N47" s="173"/>
      <c r="O47" s="173"/>
      <c r="P47" s="1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</row>
    <row r="48" ht="15.75" customHeight="1">
      <c r="A48" s="173"/>
      <c r="B48" s="173"/>
      <c r="C48" s="173"/>
      <c r="D48" s="73"/>
      <c r="E48" s="73"/>
      <c r="F48" s="73"/>
      <c r="G48" s="73"/>
      <c r="H48" s="173"/>
      <c r="I48" s="73"/>
      <c r="J48" s="173"/>
      <c r="K48" s="173"/>
      <c r="L48" s="173"/>
      <c r="M48" s="173"/>
      <c r="N48" s="173"/>
      <c r="O48" s="173"/>
      <c r="P48" s="1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ht="15.75" customHeight="1">
      <c r="A49" s="173"/>
      <c r="B49" s="173"/>
      <c r="C49" s="173"/>
      <c r="D49" s="73"/>
      <c r="E49" s="73"/>
      <c r="F49" s="73"/>
      <c r="G49" s="73"/>
      <c r="H49" s="173"/>
      <c r="I49" s="73"/>
      <c r="J49" s="173"/>
      <c r="K49" s="173"/>
      <c r="L49" s="173"/>
      <c r="M49" s="173"/>
      <c r="N49" s="173"/>
      <c r="O49" s="173"/>
      <c r="P49" s="1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</row>
    <row r="50" ht="15.75" customHeight="1">
      <c r="A50" s="173"/>
      <c r="B50" s="173"/>
      <c r="C50" s="173"/>
      <c r="D50" s="73"/>
      <c r="E50" s="73"/>
      <c r="F50" s="73"/>
      <c r="G50" s="73"/>
      <c r="H50" s="173"/>
      <c r="I50" s="73"/>
      <c r="J50" s="173"/>
      <c r="K50" s="173"/>
      <c r="L50" s="173"/>
      <c r="M50" s="173"/>
      <c r="N50" s="173"/>
      <c r="O50" s="173"/>
      <c r="P50" s="1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</row>
    <row r="51" ht="15.75" customHeight="1">
      <c r="A51" s="173"/>
      <c r="B51" s="173"/>
      <c r="C51" s="173"/>
      <c r="D51" s="73"/>
      <c r="E51" s="73"/>
      <c r="F51" s="73"/>
      <c r="G51" s="73"/>
      <c r="H51" s="173"/>
      <c r="I51" s="73"/>
      <c r="J51" s="173"/>
      <c r="K51" s="173"/>
      <c r="L51" s="173"/>
      <c r="M51" s="173"/>
      <c r="N51" s="173"/>
      <c r="O51" s="173"/>
      <c r="P51" s="1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ht="15.75" customHeight="1">
      <c r="A52" s="173"/>
      <c r="B52" s="173"/>
      <c r="C52" s="173"/>
      <c r="D52" s="73"/>
      <c r="E52" s="73"/>
      <c r="F52" s="73"/>
      <c r="G52" s="73"/>
      <c r="H52" s="173"/>
      <c r="I52" s="73"/>
      <c r="J52" s="173"/>
      <c r="K52" s="173"/>
      <c r="L52" s="173"/>
      <c r="M52" s="173"/>
      <c r="N52" s="173"/>
      <c r="O52" s="173"/>
      <c r="P52" s="1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</row>
    <row r="53" ht="15.75" customHeight="1">
      <c r="A53" s="173"/>
      <c r="B53" s="173"/>
      <c r="C53" s="173"/>
      <c r="D53" s="73"/>
      <c r="E53" s="73"/>
      <c r="F53" s="73"/>
      <c r="G53" s="73"/>
      <c r="H53" s="173"/>
      <c r="I53" s="73"/>
      <c r="J53" s="173"/>
      <c r="K53" s="173"/>
      <c r="L53" s="173"/>
      <c r="M53" s="173"/>
      <c r="N53" s="173"/>
      <c r="O53" s="173"/>
      <c r="P53" s="1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</row>
    <row r="54" ht="15.75" customHeight="1">
      <c r="A54" s="173"/>
      <c r="B54" s="173"/>
      <c r="C54" s="173"/>
      <c r="D54" s="73"/>
      <c r="E54" s="73"/>
      <c r="F54" s="73"/>
      <c r="G54" s="73"/>
      <c r="H54" s="173"/>
      <c r="I54" s="73"/>
      <c r="J54" s="173"/>
      <c r="K54" s="173"/>
      <c r="L54" s="173"/>
      <c r="M54" s="173"/>
      <c r="N54" s="173"/>
      <c r="O54" s="173"/>
      <c r="P54" s="1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</row>
    <row r="55" ht="15.75" customHeight="1">
      <c r="A55" s="173"/>
      <c r="B55" s="173"/>
      <c r="C55" s="173"/>
      <c r="D55" s="73"/>
      <c r="E55" s="73"/>
      <c r="F55" s="73"/>
      <c r="G55" s="73"/>
      <c r="H55" s="173"/>
      <c r="I55" s="73"/>
      <c r="J55" s="173"/>
      <c r="K55" s="173"/>
      <c r="L55" s="173"/>
      <c r="M55" s="173"/>
      <c r="N55" s="173"/>
      <c r="O55" s="173"/>
      <c r="P55" s="1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</row>
    <row r="56" ht="15.75" customHeight="1">
      <c r="A56" s="173"/>
      <c r="B56" s="173"/>
      <c r="C56" s="173"/>
      <c r="D56" s="73"/>
      <c r="E56" s="73"/>
      <c r="F56" s="73"/>
      <c r="G56" s="73"/>
      <c r="H56" s="173"/>
      <c r="I56" s="73"/>
      <c r="J56" s="173"/>
      <c r="K56" s="173"/>
      <c r="L56" s="173"/>
      <c r="M56" s="173"/>
      <c r="N56" s="173"/>
      <c r="O56" s="173"/>
      <c r="P56" s="1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</row>
    <row r="57" ht="15.75" customHeight="1">
      <c r="A57" s="173"/>
      <c r="B57" s="173"/>
      <c r="C57" s="173"/>
      <c r="D57" s="73"/>
      <c r="E57" s="73"/>
      <c r="F57" s="73"/>
      <c r="G57" s="73"/>
      <c r="H57" s="173"/>
      <c r="I57" s="73"/>
      <c r="J57" s="173"/>
      <c r="K57" s="173"/>
      <c r="L57" s="173"/>
      <c r="M57" s="173"/>
      <c r="N57" s="173"/>
      <c r="O57" s="173"/>
      <c r="P57" s="1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</row>
    <row r="58" ht="15.75" customHeight="1">
      <c r="A58" s="173"/>
      <c r="B58" s="173"/>
      <c r="C58" s="173"/>
      <c r="D58" s="73"/>
      <c r="E58" s="73"/>
      <c r="F58" s="73"/>
      <c r="G58" s="73"/>
      <c r="H58" s="173"/>
      <c r="I58" s="73"/>
      <c r="J58" s="173"/>
      <c r="K58" s="173"/>
      <c r="L58" s="173"/>
      <c r="M58" s="173"/>
      <c r="N58" s="173"/>
      <c r="O58" s="173"/>
      <c r="P58" s="1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</row>
    <row r="59" ht="15.75" customHeight="1">
      <c r="A59" s="173"/>
      <c r="B59" s="173"/>
      <c r="C59" s="173"/>
      <c r="D59" s="73"/>
      <c r="E59" s="73"/>
      <c r="F59" s="73"/>
      <c r="G59" s="73"/>
      <c r="H59" s="173"/>
      <c r="I59" s="73"/>
      <c r="J59" s="173"/>
      <c r="K59" s="173"/>
      <c r="L59" s="173"/>
      <c r="M59" s="173"/>
      <c r="N59" s="173"/>
      <c r="O59" s="173"/>
      <c r="P59" s="1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</row>
    <row r="60" ht="15.75" customHeight="1">
      <c r="A60" s="173"/>
      <c r="B60" s="173"/>
      <c r="C60" s="173"/>
      <c r="D60" s="73"/>
      <c r="E60" s="73"/>
      <c r="F60" s="73"/>
      <c r="G60" s="73"/>
      <c r="H60" s="173"/>
      <c r="I60" s="73"/>
      <c r="J60" s="173"/>
      <c r="K60" s="173"/>
      <c r="L60" s="173"/>
      <c r="M60" s="173"/>
      <c r="N60" s="173"/>
      <c r="O60" s="173"/>
      <c r="P60" s="1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</row>
    <row r="61" ht="15.75" customHeight="1">
      <c r="A61" s="173"/>
      <c r="B61" s="173"/>
      <c r="C61" s="173"/>
      <c r="D61" s="73"/>
      <c r="E61" s="73"/>
      <c r="F61" s="73"/>
      <c r="G61" s="73"/>
      <c r="H61" s="173"/>
      <c r="I61" s="73"/>
      <c r="J61" s="173"/>
      <c r="K61" s="173"/>
      <c r="L61" s="173"/>
      <c r="M61" s="173"/>
      <c r="N61" s="173"/>
      <c r="O61" s="173"/>
      <c r="P61" s="1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</row>
    <row r="62" ht="15.75" customHeight="1">
      <c r="A62" s="173"/>
      <c r="B62" s="173"/>
      <c r="C62" s="173"/>
      <c r="D62" s="73"/>
      <c r="E62" s="73"/>
      <c r="F62" s="73"/>
      <c r="G62" s="73"/>
      <c r="H62" s="173"/>
      <c r="I62" s="73"/>
      <c r="J62" s="173"/>
      <c r="K62" s="173"/>
      <c r="L62" s="173"/>
      <c r="M62" s="173"/>
      <c r="N62" s="173"/>
      <c r="O62" s="173"/>
      <c r="P62" s="1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</row>
    <row r="63" ht="15.75" customHeight="1">
      <c r="A63" s="173"/>
      <c r="B63" s="173"/>
      <c r="C63" s="173"/>
      <c r="D63" s="73"/>
      <c r="E63" s="73"/>
      <c r="F63" s="73"/>
      <c r="G63" s="73"/>
      <c r="H63" s="173"/>
      <c r="I63" s="73"/>
      <c r="J63" s="173"/>
      <c r="K63" s="173"/>
      <c r="L63" s="173"/>
      <c r="M63" s="173"/>
      <c r="N63" s="173"/>
      <c r="O63" s="173"/>
      <c r="P63" s="1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</row>
    <row r="64" ht="15.75" customHeight="1">
      <c r="A64" s="173"/>
      <c r="B64" s="173"/>
      <c r="C64" s="173"/>
      <c r="D64" s="73"/>
      <c r="E64" s="73"/>
      <c r="F64" s="73"/>
      <c r="G64" s="73"/>
      <c r="H64" s="173"/>
      <c r="I64" s="73"/>
      <c r="J64" s="173"/>
      <c r="K64" s="173"/>
      <c r="L64" s="173"/>
      <c r="M64" s="173"/>
      <c r="N64" s="173"/>
      <c r="O64" s="173"/>
      <c r="P64" s="1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</row>
    <row r="65" ht="15.75" customHeight="1">
      <c r="A65" s="173"/>
      <c r="B65" s="173"/>
      <c r="C65" s="173"/>
      <c r="D65" s="73"/>
      <c r="E65" s="73"/>
      <c r="F65" s="73"/>
      <c r="G65" s="73"/>
      <c r="H65" s="173"/>
      <c r="I65" s="73"/>
      <c r="J65" s="173"/>
      <c r="K65" s="173"/>
      <c r="L65" s="173"/>
      <c r="M65" s="173"/>
      <c r="N65" s="173"/>
      <c r="O65" s="173"/>
      <c r="P65" s="1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</row>
    <row r="66" ht="15.75" customHeight="1">
      <c r="A66" s="173"/>
      <c r="B66" s="173"/>
      <c r="C66" s="173"/>
      <c r="D66" s="73"/>
      <c r="E66" s="73"/>
      <c r="F66" s="73"/>
      <c r="G66" s="73"/>
      <c r="H66" s="173"/>
      <c r="I66" s="73"/>
      <c r="J66" s="173"/>
      <c r="K66" s="173"/>
      <c r="L66" s="173"/>
      <c r="M66" s="173"/>
      <c r="N66" s="173"/>
      <c r="O66" s="173"/>
      <c r="P66" s="1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</row>
    <row r="67" ht="15.75" customHeight="1">
      <c r="A67" s="173"/>
      <c r="B67" s="173"/>
      <c r="C67" s="173"/>
      <c r="D67" s="73"/>
      <c r="E67" s="73"/>
      <c r="F67" s="73"/>
      <c r="G67" s="73"/>
      <c r="H67" s="173"/>
      <c r="I67" s="73"/>
      <c r="J67" s="173"/>
      <c r="K67" s="173"/>
      <c r="L67" s="173"/>
      <c r="M67" s="173"/>
      <c r="N67" s="173"/>
      <c r="O67" s="173"/>
      <c r="P67" s="1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</row>
    <row r="68" ht="15.75" customHeight="1">
      <c r="A68" s="173"/>
      <c r="B68" s="173"/>
      <c r="C68" s="173"/>
      <c r="D68" s="73"/>
      <c r="E68" s="73"/>
      <c r="F68" s="73"/>
      <c r="G68" s="73"/>
      <c r="H68" s="173"/>
      <c r="I68" s="73"/>
      <c r="J68" s="173"/>
      <c r="K68" s="173"/>
      <c r="L68" s="173"/>
      <c r="M68" s="173"/>
      <c r="N68" s="173"/>
      <c r="O68" s="173"/>
      <c r="P68" s="1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</row>
    <row r="69" ht="15.75" customHeight="1">
      <c r="A69" s="173"/>
      <c r="B69" s="173"/>
      <c r="C69" s="173"/>
      <c r="D69" s="73"/>
      <c r="E69" s="73"/>
      <c r="F69" s="73"/>
      <c r="G69" s="73"/>
      <c r="H69" s="173"/>
      <c r="I69" s="73"/>
      <c r="J69" s="173"/>
      <c r="K69" s="173"/>
      <c r="L69" s="173"/>
      <c r="M69" s="173"/>
      <c r="N69" s="173"/>
      <c r="O69" s="173"/>
      <c r="P69" s="1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</row>
    <row r="70" ht="15.75" customHeight="1">
      <c r="A70" s="173"/>
      <c r="B70" s="173"/>
      <c r="C70" s="173"/>
      <c r="D70" s="73"/>
      <c r="E70" s="73"/>
      <c r="F70" s="73"/>
      <c r="G70" s="73"/>
      <c r="H70" s="173"/>
      <c r="I70" s="73"/>
      <c r="J70" s="173"/>
      <c r="K70" s="173"/>
      <c r="L70" s="173"/>
      <c r="M70" s="173"/>
      <c r="N70" s="173"/>
      <c r="O70" s="173"/>
      <c r="P70" s="1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</row>
    <row r="71" ht="15.75" customHeight="1">
      <c r="A71" s="173"/>
      <c r="B71" s="173"/>
      <c r="C71" s="173"/>
      <c r="D71" s="73"/>
      <c r="E71" s="73"/>
      <c r="F71" s="73"/>
      <c r="G71" s="73"/>
      <c r="H71" s="173"/>
      <c r="I71" s="73"/>
      <c r="J71" s="173"/>
      <c r="K71" s="173"/>
      <c r="L71" s="173"/>
      <c r="M71" s="173"/>
      <c r="N71" s="173"/>
      <c r="O71" s="173"/>
      <c r="P71" s="1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</row>
    <row r="72" ht="15.75" customHeight="1">
      <c r="A72" s="173"/>
      <c r="B72" s="173"/>
      <c r="C72" s="173"/>
      <c r="D72" s="73"/>
      <c r="E72" s="73"/>
      <c r="F72" s="73"/>
      <c r="G72" s="73"/>
      <c r="H72" s="173"/>
      <c r="I72" s="73"/>
      <c r="J72" s="173"/>
      <c r="K72" s="173"/>
      <c r="L72" s="173"/>
      <c r="M72" s="173"/>
      <c r="N72" s="173"/>
      <c r="O72" s="173"/>
      <c r="P72" s="1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</row>
    <row r="73" ht="15.75" customHeight="1">
      <c r="A73" s="173"/>
      <c r="B73" s="173"/>
      <c r="C73" s="173"/>
      <c r="D73" s="73"/>
      <c r="E73" s="73"/>
      <c r="F73" s="73"/>
      <c r="G73" s="73"/>
      <c r="H73" s="173"/>
      <c r="I73" s="73"/>
      <c r="J73" s="173"/>
      <c r="K73" s="173"/>
      <c r="L73" s="173"/>
      <c r="M73" s="173"/>
      <c r="N73" s="173"/>
      <c r="O73" s="173"/>
      <c r="P73" s="1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</row>
    <row r="74" ht="15.75" customHeight="1">
      <c r="A74" s="173"/>
      <c r="B74" s="173"/>
      <c r="C74" s="173"/>
      <c r="D74" s="73"/>
      <c r="E74" s="73"/>
      <c r="F74" s="73"/>
      <c r="G74" s="73"/>
      <c r="H74" s="173"/>
      <c r="I74" s="73"/>
      <c r="J74" s="173"/>
      <c r="K74" s="173"/>
      <c r="L74" s="173"/>
      <c r="M74" s="173"/>
      <c r="N74" s="173"/>
      <c r="O74" s="173"/>
      <c r="P74" s="1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</row>
    <row r="75" ht="15.75" customHeight="1">
      <c r="A75" s="173"/>
      <c r="B75" s="173"/>
      <c r="C75" s="173"/>
      <c r="D75" s="73"/>
      <c r="E75" s="73"/>
      <c r="F75" s="73"/>
      <c r="G75" s="73"/>
      <c r="H75" s="173"/>
      <c r="I75" s="73"/>
      <c r="J75" s="173"/>
      <c r="K75" s="173"/>
      <c r="L75" s="173"/>
      <c r="M75" s="173"/>
      <c r="N75" s="173"/>
      <c r="O75" s="173"/>
      <c r="P75" s="1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</row>
    <row r="76" ht="15.75" customHeight="1">
      <c r="A76" s="173"/>
      <c r="B76" s="173"/>
      <c r="C76" s="173"/>
      <c r="D76" s="73"/>
      <c r="E76" s="73"/>
      <c r="F76" s="73"/>
      <c r="G76" s="73"/>
      <c r="H76" s="173"/>
      <c r="I76" s="73"/>
      <c r="J76" s="173"/>
      <c r="K76" s="173"/>
      <c r="L76" s="173"/>
      <c r="M76" s="173"/>
      <c r="N76" s="173"/>
      <c r="O76" s="173"/>
      <c r="P76" s="1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</row>
    <row r="77" ht="15.75" customHeight="1">
      <c r="A77" s="173"/>
      <c r="B77" s="173"/>
      <c r="C77" s="173"/>
      <c r="D77" s="73"/>
      <c r="E77" s="73"/>
      <c r="F77" s="73"/>
      <c r="G77" s="73"/>
      <c r="H77" s="173"/>
      <c r="I77" s="73"/>
      <c r="J77" s="173"/>
      <c r="K77" s="173"/>
      <c r="L77" s="173"/>
      <c r="M77" s="173"/>
      <c r="N77" s="173"/>
      <c r="O77" s="173"/>
      <c r="P77" s="1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</row>
    <row r="78" ht="15.75" customHeight="1">
      <c r="A78" s="173"/>
      <c r="B78" s="173"/>
      <c r="C78" s="173"/>
      <c r="D78" s="73"/>
      <c r="E78" s="73"/>
      <c r="F78" s="73"/>
      <c r="G78" s="73"/>
      <c r="H78" s="173"/>
      <c r="I78" s="73"/>
      <c r="J78" s="173"/>
      <c r="K78" s="173"/>
      <c r="L78" s="173"/>
      <c r="M78" s="173"/>
      <c r="N78" s="173"/>
      <c r="O78" s="173"/>
      <c r="P78" s="1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</row>
    <row r="79" ht="15.75" customHeight="1">
      <c r="A79" s="173"/>
      <c r="B79" s="173"/>
      <c r="C79" s="173"/>
      <c r="D79" s="73"/>
      <c r="E79" s="73"/>
      <c r="F79" s="73"/>
      <c r="G79" s="73"/>
      <c r="H79" s="173"/>
      <c r="I79" s="73"/>
      <c r="J79" s="173"/>
      <c r="K79" s="173"/>
      <c r="L79" s="173"/>
      <c r="M79" s="173"/>
      <c r="N79" s="173"/>
      <c r="O79" s="173"/>
      <c r="P79" s="1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</row>
    <row r="80" ht="15.75" customHeight="1">
      <c r="A80" s="173"/>
      <c r="B80" s="173"/>
      <c r="C80" s="173"/>
      <c r="D80" s="73"/>
      <c r="E80" s="73"/>
      <c r="F80" s="73"/>
      <c r="G80" s="73"/>
      <c r="H80" s="173"/>
      <c r="I80" s="73"/>
      <c r="J80" s="173"/>
      <c r="K80" s="173"/>
      <c r="L80" s="173"/>
      <c r="M80" s="173"/>
      <c r="N80" s="173"/>
      <c r="O80" s="173"/>
      <c r="P80" s="1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</row>
    <row r="81" ht="15.75" customHeight="1">
      <c r="A81" s="173"/>
      <c r="B81" s="173"/>
      <c r="C81" s="173"/>
      <c r="D81" s="73"/>
      <c r="E81" s="73"/>
      <c r="F81" s="73"/>
      <c r="G81" s="73"/>
      <c r="H81" s="173"/>
      <c r="I81" s="73"/>
      <c r="J81" s="173"/>
      <c r="K81" s="173"/>
      <c r="L81" s="173"/>
      <c r="M81" s="173"/>
      <c r="N81" s="173"/>
      <c r="O81" s="173"/>
      <c r="P81" s="1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</row>
    <row r="82" ht="15.75" customHeight="1">
      <c r="A82" s="173"/>
      <c r="B82" s="173"/>
      <c r="C82" s="173"/>
      <c r="D82" s="73"/>
      <c r="E82" s="73"/>
      <c r="F82" s="73"/>
      <c r="G82" s="73"/>
      <c r="H82" s="173"/>
      <c r="I82" s="73"/>
      <c r="J82" s="173"/>
      <c r="K82" s="173"/>
      <c r="L82" s="173"/>
      <c r="M82" s="173"/>
      <c r="N82" s="173"/>
      <c r="O82" s="173"/>
      <c r="P82" s="1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ht="15.75" customHeight="1">
      <c r="A83" s="173"/>
      <c r="B83" s="173"/>
      <c r="C83" s="173"/>
      <c r="D83" s="73"/>
      <c r="E83" s="73"/>
      <c r="F83" s="73"/>
      <c r="G83" s="73"/>
      <c r="H83" s="173"/>
      <c r="I83" s="73"/>
      <c r="J83" s="173"/>
      <c r="K83" s="173"/>
      <c r="L83" s="173"/>
      <c r="M83" s="173"/>
      <c r="N83" s="173"/>
      <c r="O83" s="173"/>
      <c r="P83" s="1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ht="15.75" customHeight="1">
      <c r="A84" s="173"/>
      <c r="B84" s="173"/>
      <c r="C84" s="173"/>
      <c r="D84" s="73"/>
      <c r="E84" s="73"/>
      <c r="F84" s="73"/>
      <c r="G84" s="73"/>
      <c r="H84" s="173"/>
      <c r="I84" s="73"/>
      <c r="J84" s="173"/>
      <c r="K84" s="173"/>
      <c r="L84" s="173"/>
      <c r="M84" s="173"/>
      <c r="N84" s="173"/>
      <c r="O84" s="173"/>
      <c r="P84" s="1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ht="15.75" customHeight="1">
      <c r="A85" s="173"/>
      <c r="B85" s="173"/>
      <c r="C85" s="173"/>
      <c r="D85" s="73"/>
      <c r="E85" s="73"/>
      <c r="F85" s="73"/>
      <c r="G85" s="73"/>
      <c r="H85" s="173"/>
      <c r="I85" s="73"/>
      <c r="J85" s="173"/>
      <c r="K85" s="173"/>
      <c r="L85" s="173"/>
      <c r="M85" s="173"/>
      <c r="N85" s="173"/>
      <c r="O85" s="173"/>
      <c r="P85" s="1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ht="15.75" customHeight="1">
      <c r="A86" s="173"/>
      <c r="B86" s="173"/>
      <c r="C86" s="173"/>
      <c r="D86" s="73"/>
      <c r="E86" s="73"/>
      <c r="F86" s="73"/>
      <c r="G86" s="73"/>
      <c r="H86" s="173"/>
      <c r="I86" s="73"/>
      <c r="J86" s="173"/>
      <c r="K86" s="173"/>
      <c r="L86" s="173"/>
      <c r="M86" s="173"/>
      <c r="N86" s="173"/>
      <c r="O86" s="173"/>
      <c r="P86" s="1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ht="15.75" customHeight="1">
      <c r="A87" s="173"/>
      <c r="B87" s="173"/>
      <c r="C87" s="173"/>
      <c r="D87" s="73"/>
      <c r="E87" s="73"/>
      <c r="F87" s="73"/>
      <c r="G87" s="73"/>
      <c r="H87" s="173"/>
      <c r="I87" s="73"/>
      <c r="J87" s="173"/>
      <c r="K87" s="173"/>
      <c r="L87" s="173"/>
      <c r="M87" s="173"/>
      <c r="N87" s="173"/>
      <c r="O87" s="173"/>
      <c r="P87" s="1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ht="15.75" customHeight="1">
      <c r="A88" s="173"/>
      <c r="B88" s="173"/>
      <c r="C88" s="173"/>
      <c r="D88" s="73"/>
      <c r="E88" s="73"/>
      <c r="F88" s="73"/>
      <c r="G88" s="73"/>
      <c r="H88" s="173"/>
      <c r="I88" s="73"/>
      <c r="J88" s="173"/>
      <c r="K88" s="173"/>
      <c r="L88" s="173"/>
      <c r="M88" s="173"/>
      <c r="N88" s="173"/>
      <c r="O88" s="173"/>
      <c r="P88" s="1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ht="15.75" customHeight="1">
      <c r="A89" s="173"/>
      <c r="B89" s="173"/>
      <c r="C89" s="173"/>
      <c r="D89" s="73"/>
      <c r="E89" s="73"/>
      <c r="F89" s="73"/>
      <c r="G89" s="73"/>
      <c r="H89" s="173"/>
      <c r="I89" s="73"/>
      <c r="J89" s="173"/>
      <c r="K89" s="173"/>
      <c r="L89" s="173"/>
      <c r="M89" s="173"/>
      <c r="N89" s="173"/>
      <c r="O89" s="173"/>
      <c r="P89" s="1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ht="15.75" customHeight="1">
      <c r="A90" s="173"/>
      <c r="B90" s="173"/>
      <c r="C90" s="173"/>
      <c r="D90" s="73"/>
      <c r="E90" s="73"/>
      <c r="F90" s="73"/>
      <c r="G90" s="73"/>
      <c r="H90" s="173"/>
      <c r="I90" s="73"/>
      <c r="J90" s="173"/>
      <c r="K90" s="173"/>
      <c r="L90" s="173"/>
      <c r="M90" s="173"/>
      <c r="N90" s="173"/>
      <c r="O90" s="173"/>
      <c r="P90" s="1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ht="15.75" customHeight="1">
      <c r="A91" s="173"/>
      <c r="B91" s="173"/>
      <c r="C91" s="173"/>
      <c r="D91" s="73"/>
      <c r="E91" s="73"/>
      <c r="F91" s="73"/>
      <c r="G91" s="73"/>
      <c r="H91" s="173"/>
      <c r="I91" s="73"/>
      <c r="J91" s="173"/>
      <c r="K91" s="173"/>
      <c r="L91" s="173"/>
      <c r="M91" s="173"/>
      <c r="N91" s="173"/>
      <c r="O91" s="173"/>
      <c r="P91" s="1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ht="15.75" customHeight="1">
      <c r="A92" s="173"/>
      <c r="B92" s="173"/>
      <c r="C92" s="173"/>
      <c r="D92" s="73"/>
      <c r="E92" s="73"/>
      <c r="F92" s="73"/>
      <c r="G92" s="73"/>
      <c r="H92" s="173"/>
      <c r="I92" s="73"/>
      <c r="J92" s="173"/>
      <c r="K92" s="173"/>
      <c r="L92" s="173"/>
      <c r="M92" s="173"/>
      <c r="N92" s="173"/>
      <c r="O92" s="173"/>
      <c r="P92" s="1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ht="15.75" customHeight="1">
      <c r="A93" s="173"/>
      <c r="B93" s="173"/>
      <c r="C93" s="173"/>
      <c r="D93" s="73"/>
      <c r="E93" s="73"/>
      <c r="F93" s="73"/>
      <c r="G93" s="73"/>
      <c r="H93" s="173"/>
      <c r="I93" s="73"/>
      <c r="J93" s="173"/>
      <c r="K93" s="173"/>
      <c r="L93" s="173"/>
      <c r="M93" s="173"/>
      <c r="N93" s="173"/>
      <c r="O93" s="173"/>
      <c r="P93" s="1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ht="15.75" customHeight="1">
      <c r="A94" s="173"/>
      <c r="B94" s="173"/>
      <c r="C94" s="173"/>
      <c r="D94" s="73"/>
      <c r="E94" s="73"/>
      <c r="F94" s="73"/>
      <c r="G94" s="73"/>
      <c r="H94" s="173"/>
      <c r="I94" s="73"/>
      <c r="J94" s="173"/>
      <c r="K94" s="173"/>
      <c r="L94" s="173"/>
      <c r="M94" s="173"/>
      <c r="N94" s="173"/>
      <c r="O94" s="173"/>
      <c r="P94" s="1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ht="15.75" customHeight="1">
      <c r="A95" s="173"/>
      <c r="B95" s="173"/>
      <c r="C95" s="173"/>
      <c r="D95" s="73"/>
      <c r="E95" s="73"/>
      <c r="F95" s="73"/>
      <c r="G95" s="73"/>
      <c r="H95" s="173"/>
      <c r="I95" s="73"/>
      <c r="J95" s="173"/>
      <c r="K95" s="173"/>
      <c r="L95" s="173"/>
      <c r="M95" s="173"/>
      <c r="N95" s="173"/>
      <c r="O95" s="173"/>
      <c r="P95" s="1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ht="15.75" customHeight="1">
      <c r="A96" s="173"/>
      <c r="B96" s="173"/>
      <c r="C96" s="173"/>
      <c r="D96" s="73"/>
      <c r="E96" s="73"/>
      <c r="F96" s="73"/>
      <c r="G96" s="73"/>
      <c r="H96" s="173"/>
      <c r="I96" s="73"/>
      <c r="J96" s="173"/>
      <c r="K96" s="173"/>
      <c r="L96" s="173"/>
      <c r="M96" s="173"/>
      <c r="N96" s="173"/>
      <c r="O96" s="173"/>
      <c r="P96" s="1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ht="15.75" customHeight="1">
      <c r="A97" s="173"/>
      <c r="B97" s="173"/>
      <c r="C97" s="173"/>
      <c r="D97" s="73"/>
      <c r="E97" s="73"/>
      <c r="F97" s="73"/>
      <c r="G97" s="73"/>
      <c r="H97" s="173"/>
      <c r="I97" s="73"/>
      <c r="J97" s="173"/>
      <c r="K97" s="173"/>
      <c r="L97" s="173"/>
      <c r="M97" s="173"/>
      <c r="N97" s="173"/>
      <c r="O97" s="173"/>
      <c r="P97" s="1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ht="15.75" customHeight="1">
      <c r="A98" s="173"/>
      <c r="B98" s="173"/>
      <c r="C98" s="173"/>
      <c r="D98" s="73"/>
      <c r="E98" s="73"/>
      <c r="F98" s="73"/>
      <c r="G98" s="73"/>
      <c r="H98" s="173"/>
      <c r="I98" s="73"/>
      <c r="J98" s="173"/>
      <c r="K98" s="173"/>
      <c r="L98" s="173"/>
      <c r="M98" s="173"/>
      <c r="N98" s="173"/>
      <c r="O98" s="173"/>
      <c r="P98" s="1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ht="15.75" customHeight="1">
      <c r="A99" s="173"/>
      <c r="B99" s="173"/>
      <c r="C99" s="173"/>
      <c r="D99" s="73"/>
      <c r="E99" s="73"/>
      <c r="F99" s="73"/>
      <c r="G99" s="73"/>
      <c r="H99" s="173"/>
      <c r="I99" s="73"/>
      <c r="J99" s="173"/>
      <c r="K99" s="173"/>
      <c r="L99" s="173"/>
      <c r="M99" s="173"/>
      <c r="N99" s="173"/>
      <c r="O99" s="173"/>
      <c r="P99" s="1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ht="15.75" customHeight="1">
      <c r="A100" s="173"/>
      <c r="B100" s="173"/>
      <c r="C100" s="173"/>
      <c r="D100" s="73"/>
      <c r="E100" s="73"/>
      <c r="F100" s="73"/>
      <c r="G100" s="73"/>
      <c r="H100" s="173"/>
      <c r="I100" s="73"/>
      <c r="J100" s="173"/>
      <c r="K100" s="173"/>
      <c r="L100" s="173"/>
      <c r="M100" s="173"/>
      <c r="N100" s="173"/>
      <c r="O100" s="173"/>
      <c r="P100" s="1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ht="15.75" customHeight="1">
      <c r="A101" s="173"/>
      <c r="B101" s="173"/>
      <c r="C101" s="173"/>
      <c r="D101" s="73"/>
      <c r="E101" s="73"/>
      <c r="F101" s="73"/>
      <c r="G101" s="73"/>
      <c r="H101" s="173"/>
      <c r="I101" s="73"/>
      <c r="J101" s="173"/>
      <c r="K101" s="173"/>
      <c r="L101" s="173"/>
      <c r="M101" s="173"/>
      <c r="N101" s="173"/>
      <c r="O101" s="173"/>
      <c r="P101" s="1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ht="15.75" customHeight="1">
      <c r="A102" s="173"/>
      <c r="B102" s="173"/>
      <c r="C102" s="173"/>
      <c r="D102" s="73"/>
      <c r="E102" s="73"/>
      <c r="F102" s="73"/>
      <c r="G102" s="73"/>
      <c r="H102" s="173"/>
      <c r="I102" s="73"/>
      <c r="J102" s="173"/>
      <c r="K102" s="173"/>
      <c r="L102" s="173"/>
      <c r="M102" s="173"/>
      <c r="N102" s="173"/>
      <c r="O102" s="173"/>
      <c r="P102" s="1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ht="15.75" customHeight="1">
      <c r="A103" s="173"/>
      <c r="B103" s="173"/>
      <c r="C103" s="173"/>
      <c r="D103" s="73"/>
      <c r="E103" s="73"/>
      <c r="F103" s="73"/>
      <c r="G103" s="73"/>
      <c r="H103" s="173"/>
      <c r="I103" s="73"/>
      <c r="J103" s="173"/>
      <c r="K103" s="173"/>
      <c r="L103" s="173"/>
      <c r="M103" s="173"/>
      <c r="N103" s="173"/>
      <c r="O103" s="173"/>
      <c r="P103" s="1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ht="15.75" customHeight="1">
      <c r="A104" s="173"/>
      <c r="B104" s="173"/>
      <c r="C104" s="173"/>
      <c r="D104" s="73"/>
      <c r="E104" s="73"/>
      <c r="F104" s="73"/>
      <c r="G104" s="73"/>
      <c r="H104" s="173"/>
      <c r="I104" s="73"/>
      <c r="J104" s="173"/>
      <c r="K104" s="173"/>
      <c r="L104" s="173"/>
      <c r="M104" s="173"/>
      <c r="N104" s="173"/>
      <c r="O104" s="173"/>
      <c r="P104" s="1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ht="15.75" customHeight="1">
      <c r="A105" s="173"/>
      <c r="B105" s="173"/>
      <c r="C105" s="173"/>
      <c r="D105" s="73"/>
      <c r="E105" s="73"/>
      <c r="F105" s="73"/>
      <c r="G105" s="73"/>
      <c r="H105" s="173"/>
      <c r="I105" s="73"/>
      <c r="J105" s="173"/>
      <c r="K105" s="173"/>
      <c r="L105" s="173"/>
      <c r="M105" s="173"/>
      <c r="N105" s="173"/>
      <c r="O105" s="173"/>
      <c r="P105" s="1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ht="15.75" customHeight="1">
      <c r="A106" s="173"/>
      <c r="B106" s="173"/>
      <c r="C106" s="173"/>
      <c r="D106" s="73"/>
      <c r="E106" s="73"/>
      <c r="F106" s="73"/>
      <c r="G106" s="73"/>
      <c r="H106" s="173"/>
      <c r="I106" s="73"/>
      <c r="J106" s="173"/>
      <c r="K106" s="173"/>
      <c r="L106" s="173"/>
      <c r="M106" s="173"/>
      <c r="N106" s="173"/>
      <c r="O106" s="173"/>
      <c r="P106" s="1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ht="15.75" customHeight="1">
      <c r="A107" s="173"/>
      <c r="B107" s="173"/>
      <c r="C107" s="173"/>
      <c r="D107" s="73"/>
      <c r="E107" s="73"/>
      <c r="F107" s="73"/>
      <c r="G107" s="73"/>
      <c r="H107" s="173"/>
      <c r="I107" s="73"/>
      <c r="J107" s="173"/>
      <c r="K107" s="173"/>
      <c r="L107" s="173"/>
      <c r="M107" s="173"/>
      <c r="N107" s="173"/>
      <c r="O107" s="173"/>
      <c r="P107" s="1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ht="15.75" customHeight="1">
      <c r="A108" s="173"/>
      <c r="B108" s="173"/>
      <c r="C108" s="173"/>
      <c r="D108" s="73"/>
      <c r="E108" s="73"/>
      <c r="F108" s="73"/>
      <c r="G108" s="73"/>
      <c r="H108" s="173"/>
      <c r="I108" s="73"/>
      <c r="J108" s="173"/>
      <c r="K108" s="173"/>
      <c r="L108" s="173"/>
      <c r="M108" s="173"/>
      <c r="N108" s="173"/>
      <c r="O108" s="173"/>
      <c r="P108" s="1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ht="15.75" customHeight="1">
      <c r="A109" s="173"/>
      <c r="B109" s="173"/>
      <c r="C109" s="173"/>
      <c r="D109" s="73"/>
      <c r="E109" s="73"/>
      <c r="F109" s="73"/>
      <c r="G109" s="73"/>
      <c r="H109" s="173"/>
      <c r="I109" s="73"/>
      <c r="J109" s="173"/>
      <c r="K109" s="173"/>
      <c r="L109" s="173"/>
      <c r="M109" s="173"/>
      <c r="N109" s="173"/>
      <c r="O109" s="173"/>
      <c r="P109" s="1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ht="15.75" customHeight="1">
      <c r="A110" s="173"/>
      <c r="B110" s="173"/>
      <c r="C110" s="173"/>
      <c r="D110" s="73"/>
      <c r="E110" s="73"/>
      <c r="F110" s="73"/>
      <c r="G110" s="73"/>
      <c r="H110" s="173"/>
      <c r="I110" s="73"/>
      <c r="J110" s="173"/>
      <c r="K110" s="173"/>
      <c r="L110" s="173"/>
      <c r="M110" s="173"/>
      <c r="N110" s="173"/>
      <c r="O110" s="173"/>
      <c r="P110" s="1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ht="15.75" customHeight="1">
      <c r="A111" s="173"/>
      <c r="B111" s="173"/>
      <c r="C111" s="173"/>
      <c r="D111" s="73"/>
      <c r="E111" s="73"/>
      <c r="F111" s="73"/>
      <c r="G111" s="73"/>
      <c r="H111" s="173"/>
      <c r="I111" s="73"/>
      <c r="J111" s="173"/>
      <c r="K111" s="173"/>
      <c r="L111" s="173"/>
      <c r="M111" s="173"/>
      <c r="N111" s="173"/>
      <c r="O111" s="173"/>
      <c r="P111" s="1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ht="15.75" customHeight="1">
      <c r="A112" s="173"/>
      <c r="B112" s="173"/>
      <c r="C112" s="173"/>
      <c r="D112" s="73"/>
      <c r="E112" s="73"/>
      <c r="F112" s="73"/>
      <c r="G112" s="73"/>
      <c r="H112" s="173"/>
      <c r="I112" s="73"/>
      <c r="J112" s="173"/>
      <c r="K112" s="173"/>
      <c r="L112" s="173"/>
      <c r="M112" s="173"/>
      <c r="N112" s="173"/>
      <c r="O112" s="173"/>
      <c r="P112" s="1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ht="15.75" customHeight="1">
      <c r="A113" s="173"/>
      <c r="B113" s="173"/>
      <c r="C113" s="173"/>
      <c r="D113" s="73"/>
      <c r="E113" s="73"/>
      <c r="F113" s="73"/>
      <c r="G113" s="73"/>
      <c r="H113" s="173"/>
      <c r="I113" s="73"/>
      <c r="J113" s="173"/>
      <c r="K113" s="173"/>
      <c r="L113" s="173"/>
      <c r="M113" s="173"/>
      <c r="N113" s="173"/>
      <c r="O113" s="173"/>
      <c r="P113" s="1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ht="15.75" customHeight="1">
      <c r="A114" s="173"/>
      <c r="B114" s="173"/>
      <c r="C114" s="173"/>
      <c r="D114" s="73"/>
      <c r="E114" s="73"/>
      <c r="F114" s="73"/>
      <c r="G114" s="73"/>
      <c r="H114" s="173"/>
      <c r="I114" s="73"/>
      <c r="J114" s="173"/>
      <c r="K114" s="173"/>
      <c r="L114" s="173"/>
      <c r="M114" s="173"/>
      <c r="N114" s="173"/>
      <c r="O114" s="173"/>
      <c r="P114" s="1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ht="15.75" customHeight="1">
      <c r="A115" s="173"/>
      <c r="B115" s="173"/>
      <c r="C115" s="173"/>
      <c r="D115" s="73"/>
      <c r="E115" s="73"/>
      <c r="F115" s="73"/>
      <c r="G115" s="73"/>
      <c r="H115" s="173"/>
      <c r="I115" s="73"/>
      <c r="J115" s="173"/>
      <c r="K115" s="173"/>
      <c r="L115" s="173"/>
      <c r="M115" s="173"/>
      <c r="N115" s="173"/>
      <c r="O115" s="173"/>
      <c r="P115" s="1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ht="15.75" customHeight="1">
      <c r="A116" s="173"/>
      <c r="B116" s="173"/>
      <c r="C116" s="173"/>
      <c r="D116" s="73"/>
      <c r="E116" s="73"/>
      <c r="F116" s="73"/>
      <c r="G116" s="73"/>
      <c r="H116" s="173"/>
      <c r="I116" s="73"/>
      <c r="J116" s="173"/>
      <c r="K116" s="173"/>
      <c r="L116" s="173"/>
      <c r="M116" s="173"/>
      <c r="N116" s="173"/>
      <c r="O116" s="173"/>
      <c r="P116" s="1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ht="15.75" customHeight="1">
      <c r="A117" s="173"/>
      <c r="B117" s="173"/>
      <c r="C117" s="173"/>
      <c r="D117" s="73"/>
      <c r="E117" s="73"/>
      <c r="F117" s="73"/>
      <c r="G117" s="73"/>
      <c r="H117" s="173"/>
      <c r="I117" s="73"/>
      <c r="J117" s="173"/>
      <c r="K117" s="173"/>
      <c r="L117" s="173"/>
      <c r="M117" s="173"/>
      <c r="N117" s="173"/>
      <c r="O117" s="173"/>
      <c r="P117" s="1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ht="15.75" customHeight="1">
      <c r="A118" s="173"/>
      <c r="B118" s="173"/>
      <c r="C118" s="173"/>
      <c r="D118" s="73"/>
      <c r="E118" s="73"/>
      <c r="F118" s="73"/>
      <c r="G118" s="73"/>
      <c r="H118" s="173"/>
      <c r="I118" s="73"/>
      <c r="J118" s="173"/>
      <c r="K118" s="173"/>
      <c r="L118" s="173"/>
      <c r="M118" s="173"/>
      <c r="N118" s="173"/>
      <c r="O118" s="173"/>
      <c r="P118" s="1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ht="15.75" customHeight="1">
      <c r="A119" s="173"/>
      <c r="B119" s="173"/>
      <c r="C119" s="173"/>
      <c r="D119" s="73"/>
      <c r="E119" s="73"/>
      <c r="F119" s="73"/>
      <c r="G119" s="73"/>
      <c r="H119" s="173"/>
      <c r="I119" s="73"/>
      <c r="J119" s="173"/>
      <c r="K119" s="173"/>
      <c r="L119" s="173"/>
      <c r="M119" s="173"/>
      <c r="N119" s="173"/>
      <c r="O119" s="173"/>
      <c r="P119" s="1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ht="15.75" customHeight="1">
      <c r="A120" s="173"/>
      <c r="B120" s="173"/>
      <c r="C120" s="173"/>
      <c r="D120" s="73"/>
      <c r="E120" s="73"/>
      <c r="F120" s="73"/>
      <c r="G120" s="73"/>
      <c r="H120" s="173"/>
      <c r="I120" s="73"/>
      <c r="J120" s="173"/>
      <c r="K120" s="173"/>
      <c r="L120" s="173"/>
      <c r="M120" s="173"/>
      <c r="N120" s="173"/>
      <c r="O120" s="173"/>
      <c r="P120" s="1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  <row r="121" ht="15.75" customHeight="1">
      <c r="A121" s="173"/>
      <c r="B121" s="173"/>
      <c r="C121" s="173"/>
      <c r="D121" s="73"/>
      <c r="E121" s="73"/>
      <c r="F121" s="73"/>
      <c r="G121" s="73"/>
      <c r="H121" s="173"/>
      <c r="I121" s="73"/>
      <c r="J121" s="173"/>
      <c r="K121" s="173"/>
      <c r="L121" s="173"/>
      <c r="M121" s="173"/>
      <c r="N121" s="173"/>
      <c r="O121" s="173"/>
      <c r="P121" s="1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</row>
    <row r="122" ht="15.75" customHeight="1">
      <c r="A122" s="173"/>
      <c r="B122" s="173"/>
      <c r="C122" s="173"/>
      <c r="D122" s="73"/>
      <c r="E122" s="73"/>
      <c r="F122" s="73"/>
      <c r="G122" s="73"/>
      <c r="H122" s="173"/>
      <c r="I122" s="73"/>
      <c r="J122" s="173"/>
      <c r="K122" s="173"/>
      <c r="L122" s="173"/>
      <c r="M122" s="173"/>
      <c r="N122" s="173"/>
      <c r="O122" s="173"/>
      <c r="P122" s="1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</row>
    <row r="123" ht="15.75" customHeight="1">
      <c r="A123" s="173"/>
      <c r="B123" s="173"/>
      <c r="C123" s="173"/>
      <c r="D123" s="73"/>
      <c r="E123" s="73"/>
      <c r="F123" s="73"/>
      <c r="G123" s="73"/>
      <c r="H123" s="173"/>
      <c r="I123" s="73"/>
      <c r="J123" s="173"/>
      <c r="K123" s="173"/>
      <c r="L123" s="173"/>
      <c r="M123" s="173"/>
      <c r="N123" s="173"/>
      <c r="O123" s="173"/>
      <c r="P123" s="1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</row>
    <row r="124" ht="15.75" customHeight="1">
      <c r="A124" s="173"/>
      <c r="B124" s="173"/>
      <c r="C124" s="173"/>
      <c r="D124" s="73"/>
      <c r="E124" s="73"/>
      <c r="F124" s="73"/>
      <c r="G124" s="73"/>
      <c r="H124" s="173"/>
      <c r="I124" s="73"/>
      <c r="J124" s="173"/>
      <c r="K124" s="173"/>
      <c r="L124" s="173"/>
      <c r="M124" s="173"/>
      <c r="N124" s="173"/>
      <c r="O124" s="173"/>
      <c r="P124" s="1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</row>
    <row r="125" ht="15.75" customHeight="1">
      <c r="A125" s="173"/>
      <c r="B125" s="173"/>
      <c r="C125" s="173"/>
      <c r="D125" s="73"/>
      <c r="E125" s="73"/>
      <c r="F125" s="73"/>
      <c r="G125" s="73"/>
      <c r="H125" s="173"/>
      <c r="I125" s="73"/>
      <c r="J125" s="173"/>
      <c r="K125" s="173"/>
      <c r="L125" s="173"/>
      <c r="M125" s="173"/>
      <c r="N125" s="173"/>
      <c r="O125" s="173"/>
      <c r="P125" s="1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</row>
    <row r="126" ht="15.75" customHeight="1">
      <c r="A126" s="173"/>
      <c r="B126" s="173"/>
      <c r="C126" s="173"/>
      <c r="D126" s="73"/>
      <c r="E126" s="73"/>
      <c r="F126" s="73"/>
      <c r="G126" s="73"/>
      <c r="H126" s="173"/>
      <c r="I126" s="73"/>
      <c r="J126" s="173"/>
      <c r="K126" s="173"/>
      <c r="L126" s="173"/>
      <c r="M126" s="173"/>
      <c r="N126" s="173"/>
      <c r="O126" s="173"/>
      <c r="P126" s="1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</row>
    <row r="127" ht="15.75" customHeight="1">
      <c r="A127" s="173"/>
      <c r="B127" s="173"/>
      <c r="C127" s="173"/>
      <c r="D127" s="73"/>
      <c r="E127" s="73"/>
      <c r="F127" s="73"/>
      <c r="G127" s="73"/>
      <c r="H127" s="173"/>
      <c r="I127" s="73"/>
      <c r="J127" s="173"/>
      <c r="K127" s="173"/>
      <c r="L127" s="173"/>
      <c r="M127" s="173"/>
      <c r="N127" s="173"/>
      <c r="O127" s="173"/>
      <c r="P127" s="1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</row>
    <row r="128" ht="15.75" customHeight="1">
      <c r="A128" s="173"/>
      <c r="B128" s="173"/>
      <c r="C128" s="173"/>
      <c r="D128" s="73"/>
      <c r="E128" s="73"/>
      <c r="F128" s="73"/>
      <c r="G128" s="73"/>
      <c r="H128" s="173"/>
      <c r="I128" s="73"/>
      <c r="J128" s="173"/>
      <c r="K128" s="173"/>
      <c r="L128" s="173"/>
      <c r="M128" s="173"/>
      <c r="N128" s="173"/>
      <c r="O128" s="173"/>
      <c r="P128" s="1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</row>
    <row r="129" ht="15.75" customHeight="1">
      <c r="A129" s="173"/>
      <c r="B129" s="173"/>
      <c r="C129" s="173"/>
      <c r="D129" s="73"/>
      <c r="E129" s="73"/>
      <c r="F129" s="73"/>
      <c r="G129" s="73"/>
      <c r="H129" s="173"/>
      <c r="I129" s="73"/>
      <c r="J129" s="173"/>
      <c r="K129" s="173"/>
      <c r="L129" s="173"/>
      <c r="M129" s="173"/>
      <c r="N129" s="173"/>
      <c r="O129" s="173"/>
      <c r="P129" s="1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</row>
    <row r="130" ht="15.75" customHeight="1">
      <c r="A130" s="173"/>
      <c r="B130" s="173"/>
      <c r="C130" s="173"/>
      <c r="D130" s="73"/>
      <c r="E130" s="73"/>
      <c r="F130" s="73"/>
      <c r="G130" s="73"/>
      <c r="H130" s="173"/>
      <c r="I130" s="73"/>
      <c r="J130" s="173"/>
      <c r="K130" s="173"/>
      <c r="L130" s="173"/>
      <c r="M130" s="173"/>
      <c r="N130" s="173"/>
      <c r="O130" s="173"/>
      <c r="P130" s="1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</row>
    <row r="131" ht="15.75" customHeight="1">
      <c r="A131" s="173"/>
      <c r="B131" s="173"/>
      <c r="C131" s="173"/>
      <c r="D131" s="73"/>
      <c r="E131" s="73"/>
      <c r="F131" s="73"/>
      <c r="G131" s="73"/>
      <c r="H131" s="173"/>
      <c r="I131" s="73"/>
      <c r="J131" s="173"/>
      <c r="K131" s="173"/>
      <c r="L131" s="173"/>
      <c r="M131" s="173"/>
      <c r="N131" s="173"/>
      <c r="O131" s="173"/>
      <c r="P131" s="1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</row>
    <row r="132" ht="15.75" customHeight="1">
      <c r="A132" s="173"/>
      <c r="B132" s="173"/>
      <c r="C132" s="173"/>
      <c r="D132" s="73"/>
      <c r="E132" s="73"/>
      <c r="F132" s="73"/>
      <c r="G132" s="73"/>
      <c r="H132" s="173"/>
      <c r="I132" s="73"/>
      <c r="J132" s="173"/>
      <c r="K132" s="173"/>
      <c r="L132" s="173"/>
      <c r="M132" s="173"/>
      <c r="N132" s="173"/>
      <c r="O132" s="173"/>
      <c r="P132" s="1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</row>
    <row r="133" ht="15.75" customHeight="1">
      <c r="A133" s="173"/>
      <c r="B133" s="173"/>
      <c r="C133" s="173"/>
      <c r="D133" s="73"/>
      <c r="E133" s="73"/>
      <c r="F133" s="73"/>
      <c r="G133" s="73"/>
      <c r="H133" s="173"/>
      <c r="I133" s="73"/>
      <c r="J133" s="173"/>
      <c r="K133" s="173"/>
      <c r="L133" s="173"/>
      <c r="M133" s="173"/>
      <c r="N133" s="173"/>
      <c r="O133" s="173"/>
      <c r="P133" s="1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</row>
    <row r="134" ht="15.75" customHeight="1">
      <c r="A134" s="173"/>
      <c r="B134" s="173"/>
      <c r="C134" s="173"/>
      <c r="D134" s="73"/>
      <c r="E134" s="73"/>
      <c r="F134" s="73"/>
      <c r="G134" s="73"/>
      <c r="H134" s="173"/>
      <c r="I134" s="73"/>
      <c r="J134" s="173"/>
      <c r="K134" s="173"/>
      <c r="L134" s="173"/>
      <c r="M134" s="173"/>
      <c r="N134" s="173"/>
      <c r="O134" s="173"/>
      <c r="P134" s="1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</row>
    <row r="135" ht="15.75" customHeight="1">
      <c r="A135" s="173"/>
      <c r="B135" s="173"/>
      <c r="C135" s="173"/>
      <c r="D135" s="73"/>
      <c r="E135" s="73"/>
      <c r="F135" s="73"/>
      <c r="G135" s="73"/>
      <c r="H135" s="173"/>
      <c r="I135" s="73"/>
      <c r="J135" s="173"/>
      <c r="K135" s="173"/>
      <c r="L135" s="173"/>
      <c r="M135" s="173"/>
      <c r="N135" s="173"/>
      <c r="O135" s="173"/>
      <c r="P135" s="1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</row>
    <row r="136" ht="15.75" customHeight="1">
      <c r="A136" s="173"/>
      <c r="B136" s="173"/>
      <c r="C136" s="173"/>
      <c r="D136" s="73"/>
      <c r="E136" s="73"/>
      <c r="F136" s="73"/>
      <c r="G136" s="73"/>
      <c r="H136" s="173"/>
      <c r="I136" s="73"/>
      <c r="J136" s="173"/>
      <c r="K136" s="173"/>
      <c r="L136" s="173"/>
      <c r="M136" s="173"/>
      <c r="N136" s="173"/>
      <c r="O136" s="173"/>
      <c r="P136" s="1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</row>
    <row r="137" ht="15.75" customHeight="1">
      <c r="A137" s="173"/>
      <c r="B137" s="173"/>
      <c r="C137" s="173"/>
      <c r="D137" s="73"/>
      <c r="E137" s="73"/>
      <c r="F137" s="73"/>
      <c r="G137" s="73"/>
      <c r="H137" s="173"/>
      <c r="I137" s="73"/>
      <c r="J137" s="173"/>
      <c r="K137" s="173"/>
      <c r="L137" s="173"/>
      <c r="M137" s="173"/>
      <c r="N137" s="173"/>
      <c r="O137" s="173"/>
      <c r="P137" s="1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</row>
    <row r="138" ht="15.75" customHeight="1">
      <c r="A138" s="173"/>
      <c r="B138" s="173"/>
      <c r="C138" s="173"/>
      <c r="D138" s="73"/>
      <c r="E138" s="73"/>
      <c r="F138" s="73"/>
      <c r="G138" s="73"/>
      <c r="H138" s="173"/>
      <c r="I138" s="73"/>
      <c r="J138" s="173"/>
      <c r="K138" s="173"/>
      <c r="L138" s="173"/>
      <c r="M138" s="173"/>
      <c r="N138" s="173"/>
      <c r="O138" s="173"/>
      <c r="P138" s="1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</row>
    <row r="139" ht="15.75" customHeight="1">
      <c r="A139" s="173"/>
      <c r="B139" s="173"/>
      <c r="C139" s="173"/>
      <c r="D139" s="73"/>
      <c r="E139" s="73"/>
      <c r="F139" s="73"/>
      <c r="G139" s="73"/>
      <c r="H139" s="173"/>
      <c r="I139" s="73"/>
      <c r="J139" s="173"/>
      <c r="K139" s="173"/>
      <c r="L139" s="173"/>
      <c r="M139" s="173"/>
      <c r="N139" s="173"/>
      <c r="O139" s="173"/>
      <c r="P139" s="1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</row>
    <row r="140" ht="15.75" customHeight="1">
      <c r="A140" s="173"/>
      <c r="B140" s="173"/>
      <c r="C140" s="173"/>
      <c r="D140" s="73"/>
      <c r="E140" s="73"/>
      <c r="F140" s="73"/>
      <c r="G140" s="73"/>
      <c r="H140" s="173"/>
      <c r="I140" s="73"/>
      <c r="J140" s="173"/>
      <c r="K140" s="173"/>
      <c r="L140" s="173"/>
      <c r="M140" s="173"/>
      <c r="N140" s="173"/>
      <c r="O140" s="173"/>
      <c r="P140" s="1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</row>
    <row r="141" ht="15.75" customHeight="1">
      <c r="A141" s="173"/>
      <c r="B141" s="173"/>
      <c r="C141" s="173"/>
      <c r="D141" s="73"/>
      <c r="E141" s="73"/>
      <c r="F141" s="73"/>
      <c r="G141" s="73"/>
      <c r="H141" s="173"/>
      <c r="I141" s="73"/>
      <c r="J141" s="173"/>
      <c r="K141" s="173"/>
      <c r="L141" s="173"/>
      <c r="M141" s="173"/>
      <c r="N141" s="173"/>
      <c r="O141" s="173"/>
      <c r="P141" s="1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</row>
    <row r="142" ht="15.75" customHeight="1">
      <c r="A142" s="173"/>
      <c r="B142" s="173"/>
      <c r="C142" s="173"/>
      <c r="D142" s="73"/>
      <c r="E142" s="73"/>
      <c r="F142" s="73"/>
      <c r="G142" s="73"/>
      <c r="H142" s="173"/>
      <c r="I142" s="73"/>
      <c r="J142" s="173"/>
      <c r="K142" s="173"/>
      <c r="L142" s="173"/>
      <c r="M142" s="173"/>
      <c r="N142" s="173"/>
      <c r="O142" s="173"/>
      <c r="P142" s="1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</row>
    <row r="143" ht="15.75" customHeight="1">
      <c r="A143" s="173"/>
      <c r="B143" s="173"/>
      <c r="C143" s="173"/>
      <c r="D143" s="73"/>
      <c r="E143" s="73"/>
      <c r="F143" s="73"/>
      <c r="G143" s="73"/>
      <c r="H143" s="173"/>
      <c r="I143" s="73"/>
      <c r="J143" s="173"/>
      <c r="K143" s="173"/>
      <c r="L143" s="173"/>
      <c r="M143" s="173"/>
      <c r="N143" s="173"/>
      <c r="O143" s="173"/>
      <c r="P143" s="1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</row>
    <row r="144" ht="15.75" customHeight="1">
      <c r="A144" s="173"/>
      <c r="B144" s="173"/>
      <c r="C144" s="173"/>
      <c r="D144" s="73"/>
      <c r="E144" s="73"/>
      <c r="F144" s="73"/>
      <c r="G144" s="73"/>
      <c r="H144" s="173"/>
      <c r="I144" s="73"/>
      <c r="J144" s="173"/>
      <c r="K144" s="173"/>
      <c r="L144" s="173"/>
      <c r="M144" s="173"/>
      <c r="N144" s="173"/>
      <c r="O144" s="173"/>
      <c r="P144" s="1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</row>
    <row r="145" ht="15.75" customHeight="1">
      <c r="A145" s="173"/>
      <c r="B145" s="173"/>
      <c r="C145" s="173"/>
      <c r="D145" s="73"/>
      <c r="E145" s="73"/>
      <c r="F145" s="73"/>
      <c r="G145" s="73"/>
      <c r="H145" s="173"/>
      <c r="I145" s="73"/>
      <c r="J145" s="173"/>
      <c r="K145" s="173"/>
      <c r="L145" s="173"/>
      <c r="M145" s="173"/>
      <c r="N145" s="173"/>
      <c r="O145" s="173"/>
      <c r="P145" s="1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</row>
    <row r="146" ht="15.75" customHeight="1">
      <c r="A146" s="173"/>
      <c r="B146" s="173"/>
      <c r="C146" s="173"/>
      <c r="D146" s="73"/>
      <c r="E146" s="73"/>
      <c r="F146" s="73"/>
      <c r="G146" s="73"/>
      <c r="H146" s="173"/>
      <c r="I146" s="73"/>
      <c r="J146" s="173"/>
      <c r="K146" s="173"/>
      <c r="L146" s="173"/>
      <c r="M146" s="173"/>
      <c r="N146" s="173"/>
      <c r="O146" s="173"/>
      <c r="P146" s="1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</row>
    <row r="147" ht="15.75" customHeight="1">
      <c r="A147" s="173"/>
      <c r="B147" s="173"/>
      <c r="C147" s="173"/>
      <c r="D147" s="73"/>
      <c r="E147" s="73"/>
      <c r="F147" s="73"/>
      <c r="G147" s="73"/>
      <c r="H147" s="173"/>
      <c r="I147" s="73"/>
      <c r="J147" s="173"/>
      <c r="K147" s="173"/>
      <c r="L147" s="173"/>
      <c r="M147" s="173"/>
      <c r="N147" s="173"/>
      <c r="O147" s="173"/>
      <c r="P147" s="1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</row>
    <row r="148" ht="15.75" customHeight="1">
      <c r="A148" s="173"/>
      <c r="B148" s="173"/>
      <c r="C148" s="173"/>
      <c r="D148" s="73"/>
      <c r="E148" s="73"/>
      <c r="F148" s="73"/>
      <c r="G148" s="73"/>
      <c r="H148" s="173"/>
      <c r="I148" s="73"/>
      <c r="J148" s="173"/>
      <c r="K148" s="173"/>
      <c r="L148" s="173"/>
      <c r="M148" s="173"/>
      <c r="N148" s="173"/>
      <c r="O148" s="173"/>
      <c r="P148" s="1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</row>
    <row r="149" ht="15.75" customHeight="1">
      <c r="A149" s="173"/>
      <c r="B149" s="173"/>
      <c r="C149" s="173"/>
      <c r="D149" s="73"/>
      <c r="E149" s="73"/>
      <c r="F149" s="73"/>
      <c r="G149" s="73"/>
      <c r="H149" s="173"/>
      <c r="I149" s="73"/>
      <c r="J149" s="173"/>
      <c r="K149" s="173"/>
      <c r="L149" s="173"/>
      <c r="M149" s="173"/>
      <c r="N149" s="173"/>
      <c r="O149" s="173"/>
      <c r="P149" s="1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</row>
    <row r="150" ht="15.75" customHeight="1">
      <c r="A150" s="173"/>
      <c r="B150" s="173"/>
      <c r="C150" s="173"/>
      <c r="D150" s="73"/>
      <c r="E150" s="73"/>
      <c r="F150" s="73"/>
      <c r="G150" s="73"/>
      <c r="H150" s="173"/>
      <c r="I150" s="73"/>
      <c r="J150" s="173"/>
      <c r="K150" s="173"/>
      <c r="L150" s="173"/>
      <c r="M150" s="173"/>
      <c r="N150" s="173"/>
      <c r="O150" s="173"/>
      <c r="P150" s="1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</row>
    <row r="151" ht="15.75" customHeight="1">
      <c r="A151" s="173"/>
      <c r="B151" s="173"/>
      <c r="C151" s="173"/>
      <c r="D151" s="73"/>
      <c r="E151" s="73"/>
      <c r="F151" s="73"/>
      <c r="G151" s="73"/>
      <c r="H151" s="173"/>
      <c r="I151" s="73"/>
      <c r="J151" s="173"/>
      <c r="K151" s="173"/>
      <c r="L151" s="173"/>
      <c r="M151" s="173"/>
      <c r="N151" s="173"/>
      <c r="O151" s="173"/>
      <c r="P151" s="1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</row>
    <row r="152" ht="15.75" customHeight="1">
      <c r="A152" s="173"/>
      <c r="B152" s="173"/>
      <c r="C152" s="173"/>
      <c r="D152" s="73"/>
      <c r="E152" s="73"/>
      <c r="F152" s="73"/>
      <c r="G152" s="73"/>
      <c r="H152" s="173"/>
      <c r="I152" s="73"/>
      <c r="J152" s="173"/>
      <c r="K152" s="173"/>
      <c r="L152" s="173"/>
      <c r="M152" s="173"/>
      <c r="N152" s="173"/>
      <c r="O152" s="173"/>
      <c r="P152" s="1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</row>
    <row r="153" ht="15.75" customHeight="1">
      <c r="A153" s="173"/>
      <c r="B153" s="173"/>
      <c r="C153" s="173"/>
      <c r="D153" s="73"/>
      <c r="E153" s="73"/>
      <c r="F153" s="73"/>
      <c r="G153" s="73"/>
      <c r="H153" s="173"/>
      <c r="I153" s="73"/>
      <c r="J153" s="173"/>
      <c r="K153" s="173"/>
      <c r="L153" s="173"/>
      <c r="M153" s="173"/>
      <c r="N153" s="173"/>
      <c r="O153" s="173"/>
      <c r="P153" s="1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</row>
    <row r="154" ht="15.75" customHeight="1">
      <c r="A154" s="173"/>
      <c r="B154" s="173"/>
      <c r="C154" s="173"/>
      <c r="D154" s="73"/>
      <c r="E154" s="73"/>
      <c r="F154" s="73"/>
      <c r="G154" s="73"/>
      <c r="H154" s="173"/>
      <c r="I154" s="73"/>
      <c r="J154" s="173"/>
      <c r="K154" s="173"/>
      <c r="L154" s="173"/>
      <c r="M154" s="173"/>
      <c r="N154" s="173"/>
      <c r="O154" s="173"/>
      <c r="P154" s="1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</row>
    <row r="155" ht="15.75" customHeight="1">
      <c r="A155" s="173"/>
      <c r="B155" s="173"/>
      <c r="C155" s="173"/>
      <c r="D155" s="73"/>
      <c r="E155" s="73"/>
      <c r="F155" s="73"/>
      <c r="G155" s="73"/>
      <c r="H155" s="173"/>
      <c r="I155" s="73"/>
      <c r="J155" s="173"/>
      <c r="K155" s="173"/>
      <c r="L155" s="173"/>
      <c r="M155" s="173"/>
      <c r="N155" s="173"/>
      <c r="O155" s="173"/>
      <c r="P155" s="1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</row>
    <row r="156" ht="15.75" customHeight="1">
      <c r="A156" s="173"/>
      <c r="B156" s="173"/>
      <c r="C156" s="173"/>
      <c r="D156" s="73"/>
      <c r="E156" s="73"/>
      <c r="F156" s="73"/>
      <c r="G156" s="73"/>
      <c r="H156" s="173"/>
      <c r="I156" s="73"/>
      <c r="J156" s="173"/>
      <c r="K156" s="173"/>
      <c r="L156" s="173"/>
      <c r="M156" s="173"/>
      <c r="N156" s="173"/>
      <c r="O156" s="173"/>
      <c r="P156" s="1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</row>
    <row r="157" ht="15.75" customHeight="1">
      <c r="A157" s="173"/>
      <c r="B157" s="173"/>
      <c r="C157" s="173"/>
      <c r="D157" s="73"/>
      <c r="E157" s="73"/>
      <c r="F157" s="73"/>
      <c r="G157" s="73"/>
      <c r="H157" s="173"/>
      <c r="I157" s="73"/>
      <c r="J157" s="173"/>
      <c r="K157" s="173"/>
      <c r="L157" s="173"/>
      <c r="M157" s="173"/>
      <c r="N157" s="173"/>
      <c r="O157" s="173"/>
      <c r="P157" s="1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</row>
    <row r="158" ht="15.75" customHeight="1">
      <c r="A158" s="173"/>
      <c r="B158" s="173"/>
      <c r="C158" s="173"/>
      <c r="D158" s="73"/>
      <c r="E158" s="73"/>
      <c r="F158" s="73"/>
      <c r="G158" s="73"/>
      <c r="H158" s="173"/>
      <c r="I158" s="73"/>
      <c r="J158" s="173"/>
      <c r="K158" s="173"/>
      <c r="L158" s="173"/>
      <c r="M158" s="173"/>
      <c r="N158" s="173"/>
      <c r="O158" s="173"/>
      <c r="P158" s="1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</row>
    <row r="159" ht="15.75" customHeight="1">
      <c r="A159" s="173"/>
      <c r="B159" s="173"/>
      <c r="C159" s="173"/>
      <c r="D159" s="73"/>
      <c r="E159" s="73"/>
      <c r="F159" s="73"/>
      <c r="G159" s="73"/>
      <c r="H159" s="173"/>
      <c r="I159" s="73"/>
      <c r="J159" s="173"/>
      <c r="K159" s="173"/>
      <c r="L159" s="173"/>
      <c r="M159" s="173"/>
      <c r="N159" s="173"/>
      <c r="O159" s="173"/>
      <c r="P159" s="1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</row>
    <row r="160" ht="15.75" customHeight="1">
      <c r="A160" s="173"/>
      <c r="B160" s="173"/>
      <c r="C160" s="173"/>
      <c r="D160" s="73"/>
      <c r="E160" s="73"/>
      <c r="F160" s="73"/>
      <c r="G160" s="73"/>
      <c r="H160" s="173"/>
      <c r="I160" s="73"/>
      <c r="J160" s="173"/>
      <c r="K160" s="173"/>
      <c r="L160" s="173"/>
      <c r="M160" s="173"/>
      <c r="N160" s="173"/>
      <c r="O160" s="173"/>
      <c r="P160" s="1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</row>
    <row r="161" ht="15.75" customHeight="1">
      <c r="A161" s="173"/>
      <c r="B161" s="173"/>
      <c r="C161" s="173"/>
      <c r="D161" s="73"/>
      <c r="E161" s="73"/>
      <c r="F161" s="73"/>
      <c r="G161" s="73"/>
      <c r="H161" s="173"/>
      <c r="I161" s="73"/>
      <c r="J161" s="173"/>
      <c r="K161" s="173"/>
      <c r="L161" s="173"/>
      <c r="M161" s="173"/>
      <c r="N161" s="173"/>
      <c r="O161" s="173"/>
      <c r="P161" s="1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</row>
    <row r="162" ht="15.75" customHeight="1">
      <c r="A162" s="173"/>
      <c r="B162" s="173"/>
      <c r="C162" s="173"/>
      <c r="D162" s="73"/>
      <c r="E162" s="73"/>
      <c r="F162" s="73"/>
      <c r="G162" s="73"/>
      <c r="H162" s="173"/>
      <c r="I162" s="73"/>
      <c r="J162" s="173"/>
      <c r="K162" s="173"/>
      <c r="L162" s="173"/>
      <c r="M162" s="173"/>
      <c r="N162" s="173"/>
      <c r="O162" s="173"/>
      <c r="P162" s="1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</row>
    <row r="163" ht="15.75" customHeight="1">
      <c r="A163" s="173"/>
      <c r="B163" s="173"/>
      <c r="C163" s="173"/>
      <c r="D163" s="73"/>
      <c r="E163" s="73"/>
      <c r="F163" s="73"/>
      <c r="G163" s="73"/>
      <c r="H163" s="173"/>
      <c r="I163" s="73"/>
      <c r="J163" s="173"/>
      <c r="K163" s="173"/>
      <c r="L163" s="173"/>
      <c r="M163" s="173"/>
      <c r="N163" s="173"/>
      <c r="O163" s="173"/>
      <c r="P163" s="1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</row>
    <row r="164" ht="15.75" customHeight="1">
      <c r="A164" s="173"/>
      <c r="B164" s="173"/>
      <c r="C164" s="173"/>
      <c r="D164" s="73"/>
      <c r="E164" s="73"/>
      <c r="F164" s="73"/>
      <c r="G164" s="73"/>
      <c r="H164" s="173"/>
      <c r="I164" s="73"/>
      <c r="J164" s="173"/>
      <c r="K164" s="173"/>
      <c r="L164" s="173"/>
      <c r="M164" s="173"/>
      <c r="N164" s="173"/>
      <c r="O164" s="173"/>
      <c r="P164" s="1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</row>
    <row r="165" ht="15.75" customHeight="1">
      <c r="A165" s="173"/>
      <c r="B165" s="173"/>
      <c r="C165" s="173"/>
      <c r="D165" s="73"/>
      <c r="E165" s="73"/>
      <c r="F165" s="73"/>
      <c r="G165" s="73"/>
      <c r="H165" s="173"/>
      <c r="I165" s="73"/>
      <c r="J165" s="173"/>
      <c r="K165" s="173"/>
      <c r="L165" s="173"/>
      <c r="M165" s="173"/>
      <c r="N165" s="173"/>
      <c r="O165" s="173"/>
      <c r="P165" s="1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</row>
    <row r="166" ht="15.75" customHeight="1">
      <c r="A166" s="173"/>
      <c r="B166" s="173"/>
      <c r="C166" s="173"/>
      <c r="D166" s="73"/>
      <c r="E166" s="73"/>
      <c r="F166" s="73"/>
      <c r="G166" s="73"/>
      <c r="H166" s="173"/>
      <c r="I166" s="73"/>
      <c r="J166" s="173"/>
      <c r="K166" s="173"/>
      <c r="L166" s="173"/>
      <c r="M166" s="173"/>
      <c r="N166" s="173"/>
      <c r="O166" s="173"/>
      <c r="P166" s="1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</row>
    <row r="167" ht="15.75" customHeight="1">
      <c r="A167" s="173"/>
      <c r="B167" s="173"/>
      <c r="C167" s="173"/>
      <c r="D167" s="73"/>
      <c r="E167" s="73"/>
      <c r="F167" s="73"/>
      <c r="G167" s="73"/>
      <c r="H167" s="173"/>
      <c r="I167" s="73"/>
      <c r="J167" s="173"/>
      <c r="K167" s="173"/>
      <c r="L167" s="173"/>
      <c r="M167" s="173"/>
      <c r="N167" s="173"/>
      <c r="O167" s="173"/>
      <c r="P167" s="1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</row>
    <row r="168" ht="15.75" customHeight="1">
      <c r="A168" s="173"/>
      <c r="B168" s="173"/>
      <c r="C168" s="173"/>
      <c r="D168" s="73"/>
      <c r="E168" s="73"/>
      <c r="F168" s="73"/>
      <c r="G168" s="73"/>
      <c r="H168" s="173"/>
      <c r="I168" s="73"/>
      <c r="J168" s="173"/>
      <c r="K168" s="173"/>
      <c r="L168" s="173"/>
      <c r="M168" s="173"/>
      <c r="N168" s="173"/>
      <c r="O168" s="173"/>
      <c r="P168" s="1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</row>
    <row r="169" ht="15.75" customHeight="1">
      <c r="A169" s="173"/>
      <c r="B169" s="173"/>
      <c r="C169" s="173"/>
      <c r="D169" s="73"/>
      <c r="E169" s="73"/>
      <c r="F169" s="73"/>
      <c r="G169" s="73"/>
      <c r="H169" s="173"/>
      <c r="I169" s="73"/>
      <c r="J169" s="173"/>
      <c r="K169" s="173"/>
      <c r="L169" s="173"/>
      <c r="M169" s="173"/>
      <c r="N169" s="173"/>
      <c r="O169" s="173"/>
      <c r="P169" s="1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</row>
    <row r="170" ht="15.75" customHeight="1">
      <c r="A170" s="173"/>
      <c r="B170" s="173"/>
      <c r="C170" s="173"/>
      <c r="D170" s="73"/>
      <c r="E170" s="73"/>
      <c r="F170" s="73"/>
      <c r="G170" s="73"/>
      <c r="H170" s="173"/>
      <c r="I170" s="73"/>
      <c r="J170" s="173"/>
      <c r="K170" s="173"/>
      <c r="L170" s="173"/>
      <c r="M170" s="173"/>
      <c r="N170" s="173"/>
      <c r="O170" s="173"/>
      <c r="P170" s="1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</row>
    <row r="171" ht="15.75" customHeight="1">
      <c r="A171" s="173"/>
      <c r="B171" s="173"/>
      <c r="C171" s="173"/>
      <c r="D171" s="73"/>
      <c r="E171" s="73"/>
      <c r="F171" s="73"/>
      <c r="G171" s="73"/>
      <c r="H171" s="173"/>
      <c r="I171" s="73"/>
      <c r="J171" s="173"/>
      <c r="K171" s="173"/>
      <c r="L171" s="173"/>
      <c r="M171" s="173"/>
      <c r="N171" s="173"/>
      <c r="O171" s="173"/>
      <c r="P171" s="1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</row>
    <row r="172" ht="15.75" customHeight="1">
      <c r="A172" s="173"/>
      <c r="B172" s="173"/>
      <c r="C172" s="173"/>
      <c r="D172" s="73"/>
      <c r="E172" s="73"/>
      <c r="F172" s="73"/>
      <c r="G172" s="73"/>
      <c r="H172" s="173"/>
      <c r="I172" s="73"/>
      <c r="J172" s="173"/>
      <c r="K172" s="173"/>
      <c r="L172" s="173"/>
      <c r="M172" s="173"/>
      <c r="N172" s="173"/>
      <c r="O172" s="173"/>
      <c r="P172" s="1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</row>
    <row r="173" ht="15.75" customHeight="1">
      <c r="A173" s="173"/>
      <c r="B173" s="173"/>
      <c r="C173" s="173"/>
      <c r="D173" s="73"/>
      <c r="E173" s="73"/>
      <c r="F173" s="73"/>
      <c r="G173" s="73"/>
      <c r="H173" s="173"/>
      <c r="I173" s="73"/>
      <c r="J173" s="173"/>
      <c r="K173" s="173"/>
      <c r="L173" s="173"/>
      <c r="M173" s="173"/>
      <c r="N173" s="173"/>
      <c r="O173" s="173"/>
      <c r="P173" s="1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</row>
    <row r="174" ht="15.75" customHeight="1">
      <c r="A174" s="173"/>
      <c r="B174" s="173"/>
      <c r="C174" s="173"/>
      <c r="D174" s="73"/>
      <c r="E174" s="73"/>
      <c r="F174" s="73"/>
      <c r="G174" s="73"/>
      <c r="H174" s="173"/>
      <c r="I174" s="73"/>
      <c r="J174" s="173"/>
      <c r="K174" s="173"/>
      <c r="L174" s="173"/>
      <c r="M174" s="173"/>
      <c r="N174" s="173"/>
      <c r="O174" s="173"/>
      <c r="P174" s="1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</row>
    <row r="175" ht="15.75" customHeight="1">
      <c r="A175" s="173"/>
      <c r="B175" s="173"/>
      <c r="C175" s="173"/>
      <c r="D175" s="73"/>
      <c r="E175" s="73"/>
      <c r="F175" s="73"/>
      <c r="G175" s="73"/>
      <c r="H175" s="173"/>
      <c r="I175" s="73"/>
      <c r="J175" s="173"/>
      <c r="K175" s="173"/>
      <c r="L175" s="173"/>
      <c r="M175" s="173"/>
      <c r="N175" s="173"/>
      <c r="O175" s="173"/>
      <c r="P175" s="1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</row>
    <row r="176" ht="15.75" customHeight="1">
      <c r="A176" s="173"/>
      <c r="B176" s="173"/>
      <c r="C176" s="173"/>
      <c r="D176" s="73"/>
      <c r="E176" s="73"/>
      <c r="F176" s="73"/>
      <c r="G176" s="73"/>
      <c r="H176" s="173"/>
      <c r="I176" s="73"/>
      <c r="J176" s="173"/>
      <c r="K176" s="173"/>
      <c r="L176" s="173"/>
      <c r="M176" s="173"/>
      <c r="N176" s="173"/>
      <c r="O176" s="173"/>
      <c r="P176" s="1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</row>
    <row r="177" ht="15.75" customHeight="1">
      <c r="A177" s="173"/>
      <c r="B177" s="173"/>
      <c r="C177" s="173"/>
      <c r="D177" s="73"/>
      <c r="E177" s="73"/>
      <c r="F177" s="73"/>
      <c r="G177" s="73"/>
      <c r="H177" s="173"/>
      <c r="I177" s="73"/>
      <c r="J177" s="173"/>
      <c r="K177" s="173"/>
      <c r="L177" s="173"/>
      <c r="M177" s="173"/>
      <c r="N177" s="173"/>
      <c r="O177" s="173"/>
      <c r="P177" s="1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</row>
    <row r="178" ht="15.75" customHeight="1">
      <c r="A178" s="173"/>
      <c r="B178" s="173"/>
      <c r="C178" s="173"/>
      <c r="D178" s="73"/>
      <c r="E178" s="73"/>
      <c r="F178" s="73"/>
      <c r="G178" s="73"/>
      <c r="H178" s="173"/>
      <c r="I178" s="73"/>
      <c r="J178" s="173"/>
      <c r="K178" s="173"/>
      <c r="L178" s="173"/>
      <c r="M178" s="173"/>
      <c r="N178" s="173"/>
      <c r="O178" s="173"/>
      <c r="P178" s="1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</row>
    <row r="179" ht="15.75" customHeight="1">
      <c r="A179" s="173"/>
      <c r="B179" s="173"/>
      <c r="C179" s="173"/>
      <c r="D179" s="73"/>
      <c r="E179" s="73"/>
      <c r="F179" s="73"/>
      <c r="G179" s="73"/>
      <c r="H179" s="173"/>
      <c r="I179" s="73"/>
      <c r="J179" s="173"/>
      <c r="K179" s="173"/>
      <c r="L179" s="173"/>
      <c r="M179" s="173"/>
      <c r="N179" s="173"/>
      <c r="O179" s="173"/>
      <c r="P179" s="1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</row>
    <row r="180" ht="15.75" customHeight="1">
      <c r="A180" s="173"/>
      <c r="B180" s="173"/>
      <c r="C180" s="173"/>
      <c r="D180" s="73"/>
      <c r="E180" s="73"/>
      <c r="F180" s="73"/>
      <c r="G180" s="73"/>
      <c r="H180" s="173"/>
      <c r="I180" s="73"/>
      <c r="J180" s="173"/>
      <c r="K180" s="173"/>
      <c r="L180" s="173"/>
      <c r="M180" s="173"/>
      <c r="N180" s="173"/>
      <c r="O180" s="173"/>
      <c r="P180" s="1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</row>
    <row r="181" ht="15.75" customHeight="1">
      <c r="A181" s="173"/>
      <c r="B181" s="173"/>
      <c r="C181" s="173"/>
      <c r="D181" s="73"/>
      <c r="E181" s="73"/>
      <c r="F181" s="73"/>
      <c r="G181" s="73"/>
      <c r="H181" s="173"/>
      <c r="I181" s="73"/>
      <c r="J181" s="173"/>
      <c r="K181" s="173"/>
      <c r="L181" s="173"/>
      <c r="M181" s="173"/>
      <c r="N181" s="173"/>
      <c r="O181" s="173"/>
      <c r="P181" s="1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</row>
    <row r="182" ht="15.75" customHeight="1">
      <c r="A182" s="173"/>
      <c r="B182" s="173"/>
      <c r="C182" s="173"/>
      <c r="D182" s="73"/>
      <c r="E182" s="73"/>
      <c r="F182" s="73"/>
      <c r="G182" s="73"/>
      <c r="H182" s="173"/>
      <c r="I182" s="73"/>
      <c r="J182" s="173"/>
      <c r="K182" s="173"/>
      <c r="L182" s="173"/>
      <c r="M182" s="173"/>
      <c r="N182" s="173"/>
      <c r="O182" s="173"/>
      <c r="P182" s="1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</row>
    <row r="183" ht="15.75" customHeight="1">
      <c r="A183" s="173"/>
      <c r="B183" s="173"/>
      <c r="C183" s="173"/>
      <c r="D183" s="73"/>
      <c r="E183" s="73"/>
      <c r="F183" s="73"/>
      <c r="G183" s="73"/>
      <c r="H183" s="173"/>
      <c r="I183" s="73"/>
      <c r="J183" s="173"/>
      <c r="K183" s="173"/>
      <c r="L183" s="173"/>
      <c r="M183" s="173"/>
      <c r="N183" s="173"/>
      <c r="O183" s="173"/>
      <c r="P183" s="1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</row>
    <row r="184" ht="15.75" customHeight="1">
      <c r="A184" s="173"/>
      <c r="B184" s="173"/>
      <c r="C184" s="173"/>
      <c r="D184" s="73"/>
      <c r="E184" s="73"/>
      <c r="F184" s="73"/>
      <c r="G184" s="73"/>
      <c r="H184" s="173"/>
      <c r="I184" s="73"/>
      <c r="J184" s="173"/>
      <c r="K184" s="173"/>
      <c r="L184" s="173"/>
      <c r="M184" s="173"/>
      <c r="N184" s="173"/>
      <c r="O184" s="173"/>
      <c r="P184" s="1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</row>
    <row r="185" ht="15.75" customHeight="1">
      <c r="A185" s="173"/>
      <c r="B185" s="173"/>
      <c r="C185" s="173"/>
      <c r="D185" s="73"/>
      <c r="E185" s="73"/>
      <c r="F185" s="73"/>
      <c r="G185" s="73"/>
      <c r="H185" s="173"/>
      <c r="I185" s="73"/>
      <c r="J185" s="173"/>
      <c r="K185" s="173"/>
      <c r="L185" s="173"/>
      <c r="M185" s="173"/>
      <c r="N185" s="173"/>
      <c r="O185" s="173"/>
      <c r="P185" s="1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</row>
    <row r="186" ht="15.75" customHeight="1">
      <c r="A186" s="173"/>
      <c r="B186" s="173"/>
      <c r="C186" s="173"/>
      <c r="D186" s="73"/>
      <c r="E186" s="73"/>
      <c r="F186" s="73"/>
      <c r="G186" s="73"/>
      <c r="H186" s="173"/>
      <c r="I186" s="73"/>
      <c r="J186" s="173"/>
      <c r="K186" s="173"/>
      <c r="L186" s="173"/>
      <c r="M186" s="173"/>
      <c r="N186" s="173"/>
      <c r="O186" s="173"/>
      <c r="P186" s="1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</row>
    <row r="187" ht="15.75" customHeight="1">
      <c r="A187" s="173"/>
      <c r="B187" s="173"/>
      <c r="C187" s="173"/>
      <c r="D187" s="73"/>
      <c r="E187" s="73"/>
      <c r="F187" s="73"/>
      <c r="G187" s="73"/>
      <c r="H187" s="173"/>
      <c r="I187" s="73"/>
      <c r="J187" s="173"/>
      <c r="K187" s="173"/>
      <c r="L187" s="173"/>
      <c r="M187" s="173"/>
      <c r="N187" s="173"/>
      <c r="O187" s="173"/>
      <c r="P187" s="1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</row>
    <row r="188" ht="15.75" customHeight="1">
      <c r="A188" s="173"/>
      <c r="B188" s="173"/>
      <c r="C188" s="173"/>
      <c r="D188" s="73"/>
      <c r="E188" s="73"/>
      <c r="F188" s="73"/>
      <c r="G188" s="73"/>
      <c r="H188" s="173"/>
      <c r="I188" s="73"/>
      <c r="J188" s="173"/>
      <c r="K188" s="173"/>
      <c r="L188" s="173"/>
      <c r="M188" s="173"/>
      <c r="N188" s="173"/>
      <c r="O188" s="173"/>
      <c r="P188" s="1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</row>
    <row r="189" ht="15.75" customHeight="1">
      <c r="A189" s="173"/>
      <c r="B189" s="173"/>
      <c r="C189" s="173"/>
      <c r="D189" s="73"/>
      <c r="E189" s="73"/>
      <c r="F189" s="73"/>
      <c r="G189" s="73"/>
      <c r="H189" s="173"/>
      <c r="I189" s="73"/>
      <c r="J189" s="173"/>
      <c r="K189" s="173"/>
      <c r="L189" s="173"/>
      <c r="M189" s="173"/>
      <c r="N189" s="173"/>
      <c r="O189" s="173"/>
      <c r="P189" s="1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</row>
    <row r="190" ht="15.75" customHeight="1">
      <c r="A190" s="173"/>
      <c r="B190" s="173"/>
      <c r="C190" s="173"/>
      <c r="D190" s="73"/>
      <c r="E190" s="73"/>
      <c r="F190" s="73"/>
      <c r="G190" s="73"/>
      <c r="H190" s="173"/>
      <c r="I190" s="73"/>
      <c r="J190" s="173"/>
      <c r="K190" s="173"/>
      <c r="L190" s="173"/>
      <c r="M190" s="173"/>
      <c r="N190" s="173"/>
      <c r="O190" s="173"/>
      <c r="P190" s="1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</row>
    <row r="191" ht="15.75" customHeight="1">
      <c r="A191" s="173"/>
      <c r="B191" s="173"/>
      <c r="C191" s="173"/>
      <c r="D191" s="73"/>
      <c r="E191" s="73"/>
      <c r="F191" s="73"/>
      <c r="G191" s="73"/>
      <c r="H191" s="173"/>
      <c r="I191" s="73"/>
      <c r="J191" s="173"/>
      <c r="K191" s="173"/>
      <c r="L191" s="173"/>
      <c r="M191" s="173"/>
      <c r="N191" s="173"/>
      <c r="O191" s="173"/>
      <c r="P191" s="1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</row>
    <row r="192" ht="15.75" customHeight="1">
      <c r="A192" s="173"/>
      <c r="B192" s="173"/>
      <c r="C192" s="173"/>
      <c r="D192" s="73"/>
      <c r="E192" s="73"/>
      <c r="F192" s="73"/>
      <c r="G192" s="73"/>
      <c r="H192" s="173"/>
      <c r="I192" s="73"/>
      <c r="J192" s="173"/>
      <c r="K192" s="173"/>
      <c r="L192" s="173"/>
      <c r="M192" s="173"/>
      <c r="N192" s="173"/>
      <c r="O192" s="173"/>
      <c r="P192" s="1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</row>
    <row r="193" ht="15.75" customHeight="1">
      <c r="A193" s="173"/>
      <c r="B193" s="173"/>
      <c r="C193" s="173"/>
      <c r="D193" s="73"/>
      <c r="E193" s="73"/>
      <c r="F193" s="73"/>
      <c r="G193" s="73"/>
      <c r="H193" s="173"/>
      <c r="I193" s="73"/>
      <c r="J193" s="173"/>
      <c r="K193" s="173"/>
      <c r="L193" s="173"/>
      <c r="M193" s="173"/>
      <c r="N193" s="173"/>
      <c r="O193" s="173"/>
      <c r="P193" s="1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</row>
    <row r="194" ht="15.75" customHeight="1">
      <c r="A194" s="173"/>
      <c r="B194" s="173"/>
      <c r="C194" s="173"/>
      <c r="D194" s="73"/>
      <c r="E194" s="73"/>
      <c r="F194" s="73"/>
      <c r="G194" s="73"/>
      <c r="H194" s="173"/>
      <c r="I194" s="73"/>
      <c r="J194" s="173"/>
      <c r="K194" s="173"/>
      <c r="L194" s="173"/>
      <c r="M194" s="173"/>
      <c r="N194" s="173"/>
      <c r="O194" s="173"/>
      <c r="P194" s="1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</row>
    <row r="195" ht="15.75" customHeight="1">
      <c r="A195" s="173"/>
      <c r="B195" s="173"/>
      <c r="C195" s="173"/>
      <c r="D195" s="73"/>
      <c r="E195" s="73"/>
      <c r="F195" s="73"/>
      <c r="G195" s="73"/>
      <c r="H195" s="173"/>
      <c r="I195" s="73"/>
      <c r="J195" s="173"/>
      <c r="K195" s="173"/>
      <c r="L195" s="173"/>
      <c r="M195" s="173"/>
      <c r="N195" s="173"/>
      <c r="O195" s="173"/>
      <c r="P195" s="1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</row>
    <row r="196" ht="15.75" customHeight="1">
      <c r="A196" s="173"/>
      <c r="B196" s="173"/>
      <c r="C196" s="173"/>
      <c r="D196" s="73"/>
      <c r="E196" s="73"/>
      <c r="F196" s="73"/>
      <c r="G196" s="73"/>
      <c r="H196" s="173"/>
      <c r="I196" s="73"/>
      <c r="J196" s="173"/>
      <c r="K196" s="173"/>
      <c r="L196" s="173"/>
      <c r="M196" s="173"/>
      <c r="N196" s="173"/>
      <c r="O196" s="173"/>
      <c r="P196" s="1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</row>
    <row r="197" ht="15.75" customHeight="1">
      <c r="A197" s="173"/>
      <c r="B197" s="173"/>
      <c r="C197" s="173"/>
      <c r="D197" s="73"/>
      <c r="E197" s="73"/>
      <c r="F197" s="73"/>
      <c r="G197" s="73"/>
      <c r="H197" s="173"/>
      <c r="I197" s="73"/>
      <c r="J197" s="173"/>
      <c r="K197" s="173"/>
      <c r="L197" s="173"/>
      <c r="M197" s="173"/>
      <c r="N197" s="173"/>
      <c r="O197" s="173"/>
      <c r="P197" s="1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</row>
    <row r="198" ht="15.75" customHeight="1">
      <c r="A198" s="173"/>
      <c r="B198" s="173"/>
      <c r="C198" s="173"/>
      <c r="D198" s="73"/>
      <c r="E198" s="73"/>
      <c r="F198" s="73"/>
      <c r="G198" s="73"/>
      <c r="H198" s="173"/>
      <c r="I198" s="73"/>
      <c r="J198" s="173"/>
      <c r="K198" s="173"/>
      <c r="L198" s="173"/>
      <c r="M198" s="173"/>
      <c r="N198" s="173"/>
      <c r="O198" s="173"/>
      <c r="P198" s="1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</row>
    <row r="199" ht="15.75" customHeight="1">
      <c r="A199" s="173"/>
      <c r="B199" s="173"/>
      <c r="C199" s="173"/>
      <c r="D199" s="73"/>
      <c r="E199" s="73"/>
      <c r="F199" s="73"/>
      <c r="G199" s="73"/>
      <c r="H199" s="173"/>
      <c r="I199" s="73"/>
      <c r="J199" s="173"/>
      <c r="K199" s="173"/>
      <c r="L199" s="173"/>
      <c r="M199" s="173"/>
      <c r="N199" s="173"/>
      <c r="O199" s="173"/>
      <c r="P199" s="1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</row>
    <row r="200" ht="15.75" customHeight="1">
      <c r="A200" s="173"/>
      <c r="B200" s="173"/>
      <c r="C200" s="173"/>
      <c r="D200" s="73"/>
      <c r="E200" s="73"/>
      <c r="F200" s="73"/>
      <c r="G200" s="73"/>
      <c r="H200" s="173"/>
      <c r="I200" s="73"/>
      <c r="J200" s="173"/>
      <c r="K200" s="173"/>
      <c r="L200" s="173"/>
      <c r="M200" s="173"/>
      <c r="N200" s="173"/>
      <c r="O200" s="173"/>
      <c r="P200" s="1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</row>
    <row r="201" ht="15.75" customHeight="1">
      <c r="A201" s="173"/>
      <c r="B201" s="173"/>
      <c r="C201" s="173"/>
      <c r="D201" s="73"/>
      <c r="E201" s="73"/>
      <c r="F201" s="73"/>
      <c r="G201" s="73"/>
      <c r="H201" s="173"/>
      <c r="I201" s="73"/>
      <c r="J201" s="173"/>
      <c r="K201" s="173"/>
      <c r="L201" s="173"/>
      <c r="M201" s="173"/>
      <c r="N201" s="173"/>
      <c r="O201" s="173"/>
      <c r="P201" s="1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</row>
    <row r="202" ht="15.75" customHeight="1">
      <c r="A202" s="173"/>
      <c r="B202" s="173"/>
      <c r="C202" s="173"/>
      <c r="D202" s="73"/>
      <c r="E202" s="73"/>
      <c r="F202" s="73"/>
      <c r="G202" s="73"/>
      <c r="H202" s="173"/>
      <c r="I202" s="73"/>
      <c r="J202" s="173"/>
      <c r="K202" s="173"/>
      <c r="L202" s="173"/>
      <c r="M202" s="173"/>
      <c r="N202" s="173"/>
      <c r="O202" s="173"/>
      <c r="P202" s="1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</row>
    <row r="203" ht="15.75" customHeight="1">
      <c r="A203" s="173"/>
      <c r="B203" s="173"/>
      <c r="C203" s="173"/>
      <c r="D203" s="73"/>
      <c r="E203" s="73"/>
      <c r="F203" s="73"/>
      <c r="G203" s="73"/>
      <c r="H203" s="173"/>
      <c r="I203" s="73"/>
      <c r="J203" s="173"/>
      <c r="K203" s="173"/>
      <c r="L203" s="173"/>
      <c r="M203" s="173"/>
      <c r="N203" s="173"/>
      <c r="O203" s="173"/>
      <c r="P203" s="1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</row>
    <row r="204" ht="15.75" customHeight="1">
      <c r="A204" s="173"/>
      <c r="B204" s="173"/>
      <c r="C204" s="173"/>
      <c r="D204" s="73"/>
      <c r="E204" s="73"/>
      <c r="F204" s="73"/>
      <c r="G204" s="73"/>
      <c r="H204" s="173"/>
      <c r="I204" s="73"/>
      <c r="J204" s="173"/>
      <c r="K204" s="173"/>
      <c r="L204" s="173"/>
      <c r="M204" s="173"/>
      <c r="N204" s="173"/>
      <c r="O204" s="173"/>
      <c r="P204" s="1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</row>
    <row r="205" ht="15.75" customHeight="1">
      <c r="A205" s="173"/>
      <c r="B205" s="173"/>
      <c r="C205" s="173"/>
      <c r="D205" s="73"/>
      <c r="E205" s="73"/>
      <c r="F205" s="73"/>
      <c r="G205" s="73"/>
      <c r="H205" s="173"/>
      <c r="I205" s="73"/>
      <c r="J205" s="173"/>
      <c r="K205" s="173"/>
      <c r="L205" s="173"/>
      <c r="M205" s="173"/>
      <c r="N205" s="173"/>
      <c r="O205" s="173"/>
      <c r="P205" s="1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</row>
    <row r="206" ht="15.75" customHeight="1">
      <c r="A206" s="173"/>
      <c r="B206" s="173"/>
      <c r="C206" s="173"/>
      <c r="D206" s="73"/>
      <c r="E206" s="73"/>
      <c r="F206" s="73"/>
      <c r="G206" s="73"/>
      <c r="H206" s="173"/>
      <c r="I206" s="73"/>
      <c r="J206" s="173"/>
      <c r="K206" s="173"/>
      <c r="L206" s="173"/>
      <c r="M206" s="173"/>
      <c r="N206" s="173"/>
      <c r="O206" s="173"/>
      <c r="P206" s="1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</row>
    <row r="207" ht="15.75" customHeight="1">
      <c r="A207" s="173"/>
      <c r="B207" s="173"/>
      <c r="C207" s="173"/>
      <c r="D207" s="73"/>
      <c r="E207" s="73"/>
      <c r="F207" s="73"/>
      <c r="G207" s="73"/>
      <c r="H207" s="173"/>
      <c r="I207" s="73"/>
      <c r="J207" s="173"/>
      <c r="K207" s="173"/>
      <c r="L207" s="173"/>
      <c r="M207" s="173"/>
      <c r="N207" s="173"/>
      <c r="O207" s="173"/>
      <c r="P207" s="1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</row>
    <row r="208" ht="15.75" customHeight="1">
      <c r="A208" s="173"/>
      <c r="B208" s="173"/>
      <c r="C208" s="173"/>
      <c r="D208" s="73"/>
      <c r="E208" s="73"/>
      <c r="F208" s="73"/>
      <c r="G208" s="73"/>
      <c r="H208" s="173"/>
      <c r="I208" s="73"/>
      <c r="J208" s="173"/>
      <c r="K208" s="173"/>
      <c r="L208" s="173"/>
      <c r="M208" s="173"/>
      <c r="N208" s="173"/>
      <c r="O208" s="173"/>
      <c r="P208" s="1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</row>
    <row r="209" ht="15.75" customHeight="1">
      <c r="A209" s="173"/>
      <c r="B209" s="173"/>
      <c r="C209" s="173"/>
      <c r="D209" s="73"/>
      <c r="E209" s="73"/>
      <c r="F209" s="73"/>
      <c r="G209" s="73"/>
      <c r="H209" s="173"/>
      <c r="I209" s="73"/>
      <c r="J209" s="173"/>
      <c r="K209" s="173"/>
      <c r="L209" s="173"/>
      <c r="M209" s="173"/>
      <c r="N209" s="173"/>
      <c r="O209" s="173"/>
      <c r="P209" s="1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</row>
    <row r="210" ht="15.75" customHeight="1">
      <c r="A210" s="173"/>
      <c r="B210" s="173"/>
      <c r="C210" s="173"/>
      <c r="D210" s="73"/>
      <c r="E210" s="73"/>
      <c r="F210" s="73"/>
      <c r="G210" s="73"/>
      <c r="H210" s="173"/>
      <c r="I210" s="73"/>
      <c r="J210" s="173"/>
      <c r="K210" s="173"/>
      <c r="L210" s="173"/>
      <c r="M210" s="173"/>
      <c r="N210" s="173"/>
      <c r="O210" s="173"/>
      <c r="P210" s="1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</row>
    <row r="211" ht="15.75" customHeight="1">
      <c r="A211" s="173"/>
      <c r="B211" s="173"/>
      <c r="C211" s="173"/>
      <c r="D211" s="73"/>
      <c r="E211" s="73"/>
      <c r="F211" s="73"/>
      <c r="G211" s="73"/>
      <c r="H211" s="173"/>
      <c r="I211" s="73"/>
      <c r="J211" s="173"/>
      <c r="K211" s="173"/>
      <c r="L211" s="173"/>
      <c r="M211" s="173"/>
      <c r="N211" s="173"/>
      <c r="O211" s="173"/>
      <c r="P211" s="1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</row>
    <row r="212" ht="15.75" customHeight="1">
      <c r="A212" s="173"/>
      <c r="B212" s="173"/>
      <c r="C212" s="173"/>
      <c r="D212" s="73"/>
      <c r="E212" s="73"/>
      <c r="F212" s="73"/>
      <c r="G212" s="73"/>
      <c r="H212" s="173"/>
      <c r="I212" s="73"/>
      <c r="J212" s="173"/>
      <c r="K212" s="173"/>
      <c r="L212" s="173"/>
      <c r="M212" s="173"/>
      <c r="N212" s="173"/>
      <c r="O212" s="173"/>
      <c r="P212" s="1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</row>
    <row r="213" ht="15.75" customHeight="1">
      <c r="A213" s="173"/>
      <c r="B213" s="173"/>
      <c r="C213" s="173"/>
      <c r="D213" s="73"/>
      <c r="E213" s="73"/>
      <c r="F213" s="73"/>
      <c r="G213" s="73"/>
      <c r="H213" s="173"/>
      <c r="I213" s="73"/>
      <c r="J213" s="173"/>
      <c r="K213" s="173"/>
      <c r="L213" s="173"/>
      <c r="M213" s="173"/>
      <c r="N213" s="173"/>
      <c r="O213" s="173"/>
      <c r="P213" s="1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</row>
    <row r="214" ht="15.75" customHeight="1">
      <c r="A214" s="173"/>
      <c r="B214" s="173"/>
      <c r="C214" s="173"/>
      <c r="D214" s="73"/>
      <c r="E214" s="73"/>
      <c r="F214" s="73"/>
      <c r="G214" s="73"/>
      <c r="H214" s="173"/>
      <c r="I214" s="73"/>
      <c r="J214" s="173"/>
      <c r="K214" s="173"/>
      <c r="L214" s="173"/>
      <c r="M214" s="173"/>
      <c r="N214" s="173"/>
      <c r="O214" s="173"/>
      <c r="P214" s="1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</row>
    <row r="215" ht="15.75" customHeight="1">
      <c r="A215" s="173"/>
      <c r="B215" s="173"/>
      <c r="C215" s="173"/>
      <c r="D215" s="73"/>
      <c r="E215" s="73"/>
      <c r="F215" s="73"/>
      <c r="G215" s="73"/>
      <c r="H215" s="173"/>
      <c r="I215" s="73"/>
      <c r="J215" s="173"/>
      <c r="K215" s="173"/>
      <c r="L215" s="173"/>
      <c r="M215" s="173"/>
      <c r="N215" s="173"/>
      <c r="O215" s="173"/>
      <c r="P215" s="1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</row>
    <row r="216" ht="15.75" customHeight="1">
      <c r="A216" s="173"/>
      <c r="B216" s="173"/>
      <c r="C216" s="173"/>
      <c r="D216" s="73"/>
      <c r="E216" s="73"/>
      <c r="F216" s="73"/>
      <c r="G216" s="73"/>
      <c r="H216" s="173"/>
      <c r="I216" s="73"/>
      <c r="J216" s="173"/>
      <c r="K216" s="173"/>
      <c r="L216" s="173"/>
      <c r="M216" s="173"/>
      <c r="N216" s="173"/>
      <c r="O216" s="173"/>
      <c r="P216" s="1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</row>
    <row r="217" ht="15.75" customHeight="1">
      <c r="A217" s="173"/>
      <c r="B217" s="173"/>
      <c r="C217" s="173"/>
      <c r="D217" s="73"/>
      <c r="E217" s="73"/>
      <c r="F217" s="73"/>
      <c r="G217" s="73"/>
      <c r="H217" s="173"/>
      <c r="I217" s="73"/>
      <c r="J217" s="173"/>
      <c r="K217" s="173"/>
      <c r="L217" s="173"/>
      <c r="M217" s="173"/>
      <c r="N217" s="173"/>
      <c r="O217" s="173"/>
      <c r="P217" s="1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</row>
    <row r="218" ht="15.75" customHeight="1">
      <c r="A218" s="173"/>
      <c r="B218" s="173"/>
      <c r="C218" s="173"/>
      <c r="D218" s="73"/>
      <c r="E218" s="73"/>
      <c r="F218" s="73"/>
      <c r="G218" s="73"/>
      <c r="H218" s="173"/>
      <c r="I218" s="73"/>
      <c r="J218" s="173"/>
      <c r="K218" s="173"/>
      <c r="L218" s="173"/>
      <c r="M218" s="173"/>
      <c r="N218" s="173"/>
      <c r="O218" s="173"/>
      <c r="P218" s="1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</row>
    <row r="219" ht="15.75" customHeight="1">
      <c r="A219" s="173"/>
      <c r="B219" s="173"/>
      <c r="C219" s="173"/>
      <c r="D219" s="73"/>
      <c r="E219" s="73"/>
      <c r="F219" s="73"/>
      <c r="G219" s="73"/>
      <c r="H219" s="173"/>
      <c r="I219" s="73"/>
      <c r="J219" s="173"/>
      <c r="K219" s="173"/>
      <c r="L219" s="173"/>
      <c r="M219" s="173"/>
      <c r="N219" s="173"/>
      <c r="O219" s="173"/>
      <c r="P219" s="1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</row>
    <row r="220" ht="15.75" customHeight="1">
      <c r="A220" s="173"/>
      <c r="B220" s="173"/>
      <c r="C220" s="173"/>
      <c r="D220" s="73"/>
      <c r="E220" s="73"/>
      <c r="F220" s="73"/>
      <c r="G220" s="73"/>
      <c r="H220" s="173"/>
      <c r="I220" s="73"/>
      <c r="J220" s="173"/>
      <c r="K220" s="173"/>
      <c r="L220" s="173"/>
      <c r="M220" s="173"/>
      <c r="N220" s="173"/>
      <c r="O220" s="173"/>
      <c r="P220" s="1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</row>
    <row r="221" ht="15.75" customHeight="1">
      <c r="A221" s="173"/>
      <c r="B221" s="173"/>
      <c r="C221" s="173"/>
      <c r="D221" s="73"/>
      <c r="E221" s="73"/>
      <c r="F221" s="73"/>
      <c r="G221" s="73"/>
      <c r="H221" s="173"/>
      <c r="I221" s="73"/>
      <c r="J221" s="173"/>
      <c r="K221" s="173"/>
      <c r="L221" s="173"/>
      <c r="M221" s="173"/>
      <c r="N221" s="173"/>
      <c r="O221" s="173"/>
      <c r="P221" s="1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</row>
    <row r="222" ht="15.75" customHeight="1">
      <c r="A222" s="173"/>
      <c r="B222" s="173"/>
      <c r="C222" s="173"/>
      <c r="D222" s="73"/>
      <c r="E222" s="73"/>
      <c r="F222" s="73"/>
      <c r="G222" s="73"/>
      <c r="H222" s="173"/>
      <c r="I222" s="73"/>
      <c r="J222" s="173"/>
      <c r="K222" s="173"/>
      <c r="L222" s="173"/>
      <c r="M222" s="173"/>
      <c r="N222" s="173"/>
      <c r="O222" s="173"/>
      <c r="P222" s="1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</row>
    <row r="223" ht="15.75" customHeight="1">
      <c r="A223" s="173"/>
      <c r="B223" s="173"/>
      <c r="C223" s="173"/>
      <c r="D223" s="73"/>
      <c r="E223" s="73"/>
      <c r="F223" s="73"/>
      <c r="G223" s="73"/>
      <c r="H223" s="173"/>
      <c r="I223" s="73"/>
      <c r="J223" s="173"/>
      <c r="K223" s="173"/>
      <c r="L223" s="173"/>
      <c r="M223" s="173"/>
      <c r="N223" s="173"/>
      <c r="O223" s="173"/>
      <c r="P223" s="1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</row>
    <row r="224" ht="15.75" customHeight="1">
      <c r="A224" s="173"/>
      <c r="B224" s="173"/>
      <c r="C224" s="173"/>
      <c r="D224" s="73"/>
      <c r="E224" s="73"/>
      <c r="F224" s="73"/>
      <c r="G224" s="73"/>
      <c r="H224" s="173"/>
      <c r="I224" s="73"/>
      <c r="J224" s="173"/>
      <c r="K224" s="173"/>
      <c r="L224" s="173"/>
      <c r="M224" s="173"/>
      <c r="N224" s="173"/>
      <c r="O224" s="173"/>
      <c r="P224" s="1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</row>
    <row r="225" ht="15.75" customHeight="1">
      <c r="A225" s="173"/>
      <c r="B225" s="173"/>
      <c r="C225" s="173"/>
      <c r="D225" s="73"/>
      <c r="E225" s="73"/>
      <c r="F225" s="73"/>
      <c r="G225" s="73"/>
      <c r="H225" s="173"/>
      <c r="I225" s="73"/>
      <c r="J225" s="173"/>
      <c r="K225" s="173"/>
      <c r="L225" s="173"/>
      <c r="M225" s="173"/>
      <c r="N225" s="173"/>
      <c r="O225" s="173"/>
      <c r="P225" s="1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</row>
    <row r="226" ht="15.75" customHeight="1">
      <c r="A226" s="173"/>
      <c r="B226" s="173"/>
      <c r="C226" s="173"/>
      <c r="D226" s="73"/>
      <c r="E226" s="73"/>
      <c r="F226" s="73"/>
      <c r="G226" s="73"/>
      <c r="H226" s="173"/>
      <c r="I226" s="73"/>
      <c r="J226" s="173"/>
      <c r="K226" s="173"/>
      <c r="L226" s="173"/>
      <c r="M226" s="173"/>
      <c r="N226" s="173"/>
      <c r="O226" s="173"/>
      <c r="P226" s="1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</row>
    <row r="227" ht="15.75" customHeight="1">
      <c r="A227" s="173"/>
      <c r="B227" s="173"/>
      <c r="C227" s="173"/>
      <c r="D227" s="73"/>
      <c r="E227" s="73"/>
      <c r="F227" s="73"/>
      <c r="G227" s="73"/>
      <c r="H227" s="173"/>
      <c r="I227" s="73"/>
      <c r="J227" s="173"/>
      <c r="K227" s="173"/>
      <c r="L227" s="173"/>
      <c r="M227" s="173"/>
      <c r="N227" s="173"/>
      <c r="O227" s="173"/>
      <c r="P227" s="1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</row>
    <row r="228" ht="15.75" customHeight="1">
      <c r="A228" s="173"/>
      <c r="B228" s="173"/>
      <c r="C228" s="173"/>
      <c r="D228" s="73"/>
      <c r="E228" s="73"/>
      <c r="F228" s="73"/>
      <c r="G228" s="73"/>
      <c r="H228" s="173"/>
      <c r="I228" s="73"/>
      <c r="J228" s="173"/>
      <c r="K228" s="173"/>
      <c r="L228" s="173"/>
      <c r="M228" s="173"/>
      <c r="N228" s="173"/>
      <c r="O228" s="173"/>
      <c r="P228" s="1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</row>
    <row r="229" ht="15.75" customHeight="1">
      <c r="A229" s="173"/>
      <c r="B229" s="173"/>
      <c r="C229" s="173"/>
      <c r="D229" s="73"/>
      <c r="E229" s="73"/>
      <c r="F229" s="73"/>
      <c r="G229" s="73"/>
      <c r="H229" s="173"/>
      <c r="I229" s="73"/>
      <c r="J229" s="173"/>
      <c r="K229" s="173"/>
      <c r="L229" s="173"/>
      <c r="M229" s="173"/>
      <c r="N229" s="173"/>
      <c r="O229" s="173"/>
      <c r="P229" s="1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30">
    <mergeCell ref="A2:C2"/>
    <mergeCell ref="D2:E2"/>
    <mergeCell ref="N1:O1"/>
    <mergeCell ref="N2:O2"/>
    <mergeCell ref="N3:O3"/>
    <mergeCell ref="O4:P4"/>
    <mergeCell ref="N5:O5"/>
    <mergeCell ref="A1:C1"/>
    <mergeCell ref="D1:E1"/>
    <mergeCell ref="G1:H1"/>
    <mergeCell ref="I1:I3"/>
    <mergeCell ref="J1:J3"/>
    <mergeCell ref="K1:L1"/>
    <mergeCell ref="K2:L2"/>
    <mergeCell ref="K3:L3"/>
    <mergeCell ref="E5:E6"/>
    <mergeCell ref="F5:F6"/>
    <mergeCell ref="E16:E18"/>
    <mergeCell ref="G5:G6"/>
    <mergeCell ref="H5:H6"/>
    <mergeCell ref="I5:I6"/>
    <mergeCell ref="J5:K5"/>
    <mergeCell ref="L5:M5"/>
    <mergeCell ref="A3:C3"/>
    <mergeCell ref="D3:E3"/>
    <mergeCell ref="A4:C4"/>
    <mergeCell ref="D4:E4"/>
    <mergeCell ref="I4:J4"/>
    <mergeCell ref="A5:C5"/>
    <mergeCell ref="D5:D6"/>
  </mergeCells>
  <dataValidations>
    <dataValidation type="list" allowBlank="1" sqref="H9:H13 H16:H19 H21:H29">
      <formula1>"High,Medium,Low"</formula1>
    </dataValidation>
    <dataValidation type="list" allowBlank="1" showErrorMessage="1" sqref="P9:P13 P16:P19 P21:P29">
      <formula1>"OK,NG"</formula1>
    </dataValidation>
    <dataValidation type="list" allowBlank="1" showErrorMessage="1" sqref="L9:L13 L16:L19 L21:L29">
      <formula1>"OK,NG,Untested,N/A"</formula1>
    </dataValidation>
  </dataValidations>
  <printOptions horizontalCentered="1"/>
  <pageMargins bottom="0.3937007874015748" footer="0.0" header="0.0" left="0.3937007874015748" right="0.3937007874015748" top="0.7874015748031497"/>
  <pageSetup fitToHeight="0" paperSize="9" orientation="landscape"/>
  <headerFooter>
    <oddFooter>&amp;LDate: &amp;D &amp;T&amp;C&amp;F&amp;R Page: 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 outlineLevelRow="1"/>
  <cols>
    <col customWidth="1" min="1" max="2" width="4.13"/>
    <col customWidth="1" min="3" max="3" width="5.25"/>
    <col customWidth="1" min="4" max="4" width="7.25"/>
    <col customWidth="1" min="5" max="5" width="29.25"/>
    <col customWidth="1" min="6" max="6" width="39.5"/>
    <col customWidth="1" min="7" max="7" width="41.25"/>
    <col customWidth="1" min="8" max="8" width="10.75"/>
    <col customWidth="1" min="9" max="9" width="12.0"/>
    <col customWidth="1" min="10" max="16" width="12.88"/>
    <col customWidth="1" min="17" max="38" width="3.75"/>
  </cols>
  <sheetData>
    <row r="1" ht="26.25" customHeight="1">
      <c r="A1" s="111" t="s">
        <v>56</v>
      </c>
      <c r="B1" s="112"/>
      <c r="C1" s="113"/>
      <c r="D1" s="114" t="s">
        <v>22</v>
      </c>
      <c r="E1" s="113"/>
      <c r="F1" s="115" t="s">
        <v>44</v>
      </c>
      <c r="G1" s="116" t="str">
        <f>Cover!E14</f>
        <v>Backbase_BB01_TestCase</v>
      </c>
      <c r="H1" s="113"/>
      <c r="I1" s="117" t="s">
        <v>58</v>
      </c>
      <c r="J1" s="118" t="s">
        <v>59</v>
      </c>
      <c r="K1" s="119" t="s">
        <v>47</v>
      </c>
      <c r="L1" s="112"/>
      <c r="M1" s="120">
        <f>COUNTIF(L8:L72,"OK")+COUNTIF(P8:P72,"OK")</f>
        <v>26</v>
      </c>
      <c r="N1" s="119" t="s">
        <v>49</v>
      </c>
      <c r="O1" s="112"/>
      <c r="P1" s="120">
        <f>COUNTIF(L8:L72,"Untested")</f>
        <v>0</v>
      </c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2"/>
      <c r="AE1" s="122"/>
      <c r="AF1" s="122"/>
      <c r="AG1" s="122"/>
      <c r="AH1" s="122"/>
      <c r="AI1" s="122"/>
      <c r="AJ1" s="122"/>
      <c r="AK1" s="122"/>
      <c r="AL1" s="122"/>
    </row>
    <row r="2" ht="26.25" customHeight="1">
      <c r="A2" s="111" t="s">
        <v>60</v>
      </c>
      <c r="B2" s="112"/>
      <c r="C2" s="113"/>
      <c r="D2" s="114" t="s">
        <v>140</v>
      </c>
      <c r="E2" s="113"/>
      <c r="F2" s="115" t="s">
        <v>62</v>
      </c>
      <c r="G2" s="123" t="s">
        <v>63</v>
      </c>
      <c r="H2" s="124"/>
      <c r="I2" s="125"/>
      <c r="J2" s="126"/>
      <c r="K2" s="119" t="s">
        <v>48</v>
      </c>
      <c r="L2" s="112"/>
      <c r="M2" s="120">
        <f>COUNTIF(L8:L72,"NG")-COUNTIF(P8:P72,"OK")</f>
        <v>4</v>
      </c>
      <c r="N2" s="119" t="s">
        <v>64</v>
      </c>
      <c r="O2" s="112"/>
      <c r="P2" s="120">
        <f>M1+M2+M3+P1</f>
        <v>30</v>
      </c>
      <c r="Q2" s="121"/>
      <c r="R2" s="121"/>
      <c r="S2" s="121"/>
      <c r="T2" s="121"/>
      <c r="U2" s="121"/>
      <c r="V2" s="121"/>
      <c r="W2" s="121"/>
      <c r="X2" s="121"/>
      <c r="Y2" s="121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</row>
    <row r="3" ht="26.25" customHeight="1">
      <c r="A3" s="127" t="s">
        <v>65</v>
      </c>
      <c r="B3" s="112"/>
      <c r="C3" s="113"/>
      <c r="D3" s="128" t="s">
        <v>11</v>
      </c>
      <c r="E3" s="113"/>
      <c r="F3" s="115" t="s">
        <v>66</v>
      </c>
      <c r="G3" s="132">
        <v>44436.0</v>
      </c>
      <c r="H3" s="124"/>
      <c r="I3" s="130"/>
      <c r="J3" s="131"/>
      <c r="K3" s="119" t="s">
        <v>50</v>
      </c>
      <c r="L3" s="112"/>
      <c r="M3" s="120">
        <f>COUNTIF(L8:L72,"N/A")</f>
        <v>0</v>
      </c>
      <c r="N3" s="119" t="s">
        <v>67</v>
      </c>
      <c r="O3" s="112"/>
      <c r="P3" s="120">
        <f>COUNTA(M8:M72)</f>
        <v>15</v>
      </c>
      <c r="Q3" s="122"/>
      <c r="R3" s="122"/>
      <c r="S3" s="122"/>
      <c r="T3" s="122"/>
      <c r="U3" s="122"/>
      <c r="V3" s="121"/>
      <c r="W3" s="122"/>
      <c r="X3" s="121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</row>
    <row r="4" ht="26.25" customHeight="1">
      <c r="A4" s="127" t="s">
        <v>68</v>
      </c>
      <c r="B4" s="112"/>
      <c r="C4" s="113"/>
      <c r="D4" s="128" t="s">
        <v>11</v>
      </c>
      <c r="E4" s="113"/>
      <c r="F4" s="115" t="s">
        <v>69</v>
      </c>
      <c r="G4" s="132">
        <v>44437.0</v>
      </c>
      <c r="H4" s="124"/>
      <c r="I4" s="133" t="s">
        <v>52</v>
      </c>
      <c r="J4" s="113"/>
      <c r="K4" s="134"/>
      <c r="L4" s="134"/>
      <c r="M4" s="134"/>
      <c r="N4" s="134"/>
      <c r="O4" s="119"/>
      <c r="P4" s="113"/>
      <c r="Q4" s="122"/>
      <c r="R4" s="122"/>
      <c r="S4" s="122"/>
      <c r="T4" s="122"/>
      <c r="U4" s="122"/>
      <c r="V4" s="121"/>
      <c r="W4" s="122"/>
      <c r="X4" s="121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</row>
    <row r="5" ht="26.25" customHeight="1">
      <c r="A5" s="135" t="s">
        <v>70</v>
      </c>
      <c r="B5" s="112"/>
      <c r="C5" s="113"/>
      <c r="D5" s="136" t="s">
        <v>71</v>
      </c>
      <c r="E5" s="118" t="s">
        <v>72</v>
      </c>
      <c r="F5" s="136" t="s">
        <v>73</v>
      </c>
      <c r="G5" s="137" t="s">
        <v>74</v>
      </c>
      <c r="H5" s="138" t="s">
        <v>75</v>
      </c>
      <c r="I5" s="136" t="s">
        <v>76</v>
      </c>
      <c r="J5" s="139" t="s">
        <v>77</v>
      </c>
      <c r="K5" s="113"/>
      <c r="L5" s="139" t="str">
        <f>J1</f>
        <v>Chrome</v>
      </c>
      <c r="M5" s="113"/>
      <c r="N5" s="140" t="s">
        <v>78</v>
      </c>
      <c r="O5" s="113"/>
      <c r="P5" s="141" t="str">
        <f>J1</f>
        <v>Chrome</v>
      </c>
      <c r="Q5" s="122"/>
      <c r="R5" s="121"/>
      <c r="S5" s="122"/>
      <c r="T5" s="121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</row>
    <row r="6" ht="26.25" customHeight="1">
      <c r="A6" s="142" t="s">
        <v>79</v>
      </c>
      <c r="B6" s="142" t="s">
        <v>80</v>
      </c>
      <c r="C6" s="142" t="s">
        <v>81</v>
      </c>
      <c r="D6" s="131"/>
      <c r="E6" s="131"/>
      <c r="F6" s="131"/>
      <c r="G6" s="131"/>
      <c r="H6" s="131"/>
      <c r="I6" s="131"/>
      <c r="J6" s="143" t="s">
        <v>82</v>
      </c>
      <c r="K6" s="143" t="s">
        <v>83</v>
      </c>
      <c r="L6" s="143" t="s">
        <v>84</v>
      </c>
      <c r="M6" s="143" t="s">
        <v>85</v>
      </c>
      <c r="N6" s="141" t="s">
        <v>82</v>
      </c>
      <c r="O6" s="144" t="s">
        <v>83</v>
      </c>
      <c r="P6" s="140" t="s">
        <v>84</v>
      </c>
      <c r="Q6" s="122"/>
      <c r="R6" s="121"/>
      <c r="S6" s="122"/>
      <c r="T6" s="121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</row>
    <row r="7" ht="14.25" customHeight="1">
      <c r="A7" s="145">
        <v>1.0</v>
      </c>
      <c r="B7" s="174"/>
      <c r="C7" s="174"/>
      <c r="D7" s="175" t="s">
        <v>141</v>
      </c>
      <c r="E7" s="176"/>
      <c r="F7" s="176"/>
      <c r="G7" s="176"/>
      <c r="H7" s="177"/>
      <c r="I7" s="176"/>
      <c r="J7" s="177"/>
      <c r="K7" s="177"/>
      <c r="L7" s="149"/>
      <c r="M7" s="177"/>
      <c r="N7" s="177"/>
      <c r="O7" s="177"/>
      <c r="P7" s="177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</row>
    <row r="8" outlineLevel="1">
      <c r="A8" s="145">
        <v>1.0</v>
      </c>
      <c r="B8" s="145" t="str">
        <f>IF(COUNTBLANK(D8:G8)=3,"-",IF(COUNTBLANK(E8:G8)=3,"",IF(F8=#REF!,#REF!,MAX(#REF!)+1)))</f>
        <v>-</v>
      </c>
      <c r="C8" s="145" t="str">
        <f>IF(COUNTBLANK(D8:G8)=3,"-",IF(COUNTBLANK(E8:G8)=3,"",IF(F8=#REF!,MAX(#REF!)+1,1)))</f>
        <v>-</v>
      </c>
      <c r="D8" s="150" t="s">
        <v>142</v>
      </c>
      <c r="E8" s="178"/>
      <c r="F8" s="178"/>
      <c r="G8" s="178"/>
      <c r="H8" s="179"/>
      <c r="I8" s="180"/>
      <c r="J8" s="179"/>
      <c r="K8" s="181"/>
      <c r="L8" s="153"/>
      <c r="M8" s="181"/>
      <c r="N8" s="181"/>
      <c r="O8" s="181"/>
      <c r="P8" s="181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</row>
    <row r="9" outlineLevel="1">
      <c r="A9" s="154">
        <f t="shared" ref="A9:A10" si="1">IF(COUNTBLANK(D9:G9)=4,"",IF(COUNTBLANK(E9:G9)=3,MAX(A8)+1,A8))</f>
        <v>1</v>
      </c>
      <c r="B9" s="154">
        <f>IF(COUNTBLANK(D9:G9)=3,"-",IF(COUNTBLANK(E9:G9)=3,"",IF(F9=F8,B8,MAX(B8)+1)))</f>
        <v>1</v>
      </c>
      <c r="C9" s="154">
        <f>IF(COUNTBLANK(D9:G9)=3,"-",IF(COUNTBLANK(E9:G9)=3,"",IF(F9=F8,MAX(C8)+1,1)))</f>
        <v>1</v>
      </c>
      <c r="D9" s="182"/>
      <c r="E9" s="171" t="s">
        <v>143</v>
      </c>
      <c r="F9" s="157" t="s">
        <v>144</v>
      </c>
      <c r="G9" s="183" t="s">
        <v>145</v>
      </c>
      <c r="H9" s="158" t="s">
        <v>146</v>
      </c>
      <c r="I9" s="184"/>
      <c r="J9" s="159" t="s">
        <v>11</v>
      </c>
      <c r="K9" s="185">
        <v>44437.0</v>
      </c>
      <c r="L9" s="158" t="s">
        <v>48</v>
      </c>
      <c r="M9" s="158"/>
      <c r="N9" s="158"/>
      <c r="O9" s="160"/>
      <c r="P9" s="158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</row>
    <row r="10" outlineLevel="1">
      <c r="A10" s="154">
        <f t="shared" si="1"/>
        <v>1</v>
      </c>
      <c r="B10" s="154">
        <v>1.0</v>
      </c>
      <c r="C10" s="154">
        <v>2.0</v>
      </c>
      <c r="D10" s="182"/>
      <c r="E10" s="186" t="s">
        <v>147</v>
      </c>
      <c r="F10" s="156" t="s">
        <v>148</v>
      </c>
      <c r="G10" s="186" t="s">
        <v>149</v>
      </c>
      <c r="H10" s="158" t="s">
        <v>146</v>
      </c>
      <c r="I10" s="184"/>
      <c r="J10" s="159" t="s">
        <v>11</v>
      </c>
      <c r="K10" s="185">
        <v>44438.0</v>
      </c>
      <c r="L10" s="158" t="s">
        <v>48</v>
      </c>
      <c r="M10" s="158"/>
      <c r="N10" s="158"/>
      <c r="O10" s="160"/>
      <c r="P10" s="158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</row>
    <row r="11" outlineLevel="1">
      <c r="A11" s="172">
        <v>1.0</v>
      </c>
      <c r="B11" s="187">
        <v>2.0</v>
      </c>
      <c r="C11" s="145" t="str">
        <f>IF(COUNTBLANK(D11:G11)=3,"-",IF(COUNTBLANK(E11:G11)=3,"",IF(F11=#REF!,MAX(#REF!)+1,1)))</f>
        <v>-</v>
      </c>
      <c r="D11" s="188" t="s">
        <v>150</v>
      </c>
      <c r="E11" s="180"/>
      <c r="F11" s="180"/>
      <c r="G11" s="189"/>
      <c r="H11" s="190"/>
      <c r="I11" s="189"/>
      <c r="J11" s="190"/>
      <c r="K11" s="190"/>
      <c r="L11" s="190"/>
      <c r="M11" s="190"/>
      <c r="N11" s="190"/>
      <c r="O11" s="190"/>
      <c r="P11" s="190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</row>
    <row r="12" outlineLevel="1">
      <c r="A12" s="154">
        <f t="shared" ref="A12:A16" si="2">IF(COUNTBLANK(D12:G12)=4,"",IF(COUNTBLANK(E12:G12)=3,MAX(A11)+1,A11))</f>
        <v>1</v>
      </c>
      <c r="B12" s="187">
        <v>2.0</v>
      </c>
      <c r="C12" s="154">
        <v>1.0</v>
      </c>
      <c r="D12" s="182"/>
      <c r="E12" s="186" t="s">
        <v>151</v>
      </c>
      <c r="F12" s="162" t="s">
        <v>152</v>
      </c>
      <c r="G12" s="183" t="s">
        <v>153</v>
      </c>
      <c r="H12" s="158" t="s">
        <v>90</v>
      </c>
      <c r="I12" s="184"/>
      <c r="J12" s="159" t="s">
        <v>11</v>
      </c>
      <c r="K12" s="185">
        <v>44438.0</v>
      </c>
      <c r="L12" s="158" t="s">
        <v>47</v>
      </c>
      <c r="M12" s="158" t="s">
        <v>19</v>
      </c>
      <c r="N12" s="192"/>
      <c r="O12" s="192"/>
      <c r="P12" s="193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</row>
    <row r="13" outlineLevel="1">
      <c r="A13" s="154">
        <f t="shared" si="2"/>
        <v>1</v>
      </c>
      <c r="B13" s="187">
        <v>2.0</v>
      </c>
      <c r="C13" s="154">
        <v>2.0</v>
      </c>
      <c r="D13" s="182"/>
      <c r="E13" s="186" t="s">
        <v>154</v>
      </c>
      <c r="F13" s="162" t="s">
        <v>155</v>
      </c>
      <c r="G13" s="183" t="s">
        <v>156</v>
      </c>
      <c r="H13" s="158" t="s">
        <v>90</v>
      </c>
      <c r="I13" s="184"/>
      <c r="J13" s="159" t="s">
        <v>11</v>
      </c>
      <c r="K13" s="185">
        <v>44438.0</v>
      </c>
      <c r="L13" s="158" t="s">
        <v>47</v>
      </c>
      <c r="M13" s="158"/>
      <c r="N13" s="192"/>
      <c r="O13" s="192"/>
      <c r="P13" s="193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</row>
    <row r="14" outlineLevel="1">
      <c r="A14" s="154">
        <f t="shared" si="2"/>
        <v>1</v>
      </c>
      <c r="B14" s="187">
        <v>2.0</v>
      </c>
      <c r="C14" s="154">
        <v>3.0</v>
      </c>
      <c r="D14" s="182"/>
      <c r="E14" s="186" t="s">
        <v>157</v>
      </c>
      <c r="F14" s="162" t="s">
        <v>158</v>
      </c>
      <c r="G14" s="186" t="s">
        <v>159</v>
      </c>
      <c r="H14" s="158" t="s">
        <v>90</v>
      </c>
      <c r="I14" s="184"/>
      <c r="J14" s="159" t="s">
        <v>11</v>
      </c>
      <c r="K14" s="185">
        <v>44438.0</v>
      </c>
      <c r="L14" s="159" t="s">
        <v>47</v>
      </c>
      <c r="M14" s="158"/>
      <c r="N14" s="158"/>
      <c r="O14" s="160"/>
      <c r="P14" s="158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</row>
    <row r="15" outlineLevel="1">
      <c r="A15" s="154">
        <f t="shared" si="2"/>
        <v>1</v>
      </c>
      <c r="B15" s="187">
        <v>2.0</v>
      </c>
      <c r="C15" s="154">
        <v>4.0</v>
      </c>
      <c r="D15" s="182"/>
      <c r="E15" s="186" t="s">
        <v>160</v>
      </c>
      <c r="F15" s="162" t="s">
        <v>161</v>
      </c>
      <c r="G15" s="186" t="s">
        <v>162</v>
      </c>
      <c r="H15" s="158" t="s">
        <v>90</v>
      </c>
      <c r="I15" s="155"/>
      <c r="J15" s="159" t="s">
        <v>11</v>
      </c>
      <c r="K15" s="185">
        <v>44438.0</v>
      </c>
      <c r="L15" s="159" t="s">
        <v>47</v>
      </c>
      <c r="M15" s="158"/>
      <c r="N15" s="158"/>
      <c r="O15" s="160"/>
      <c r="P15" s="158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</row>
    <row r="16" outlineLevel="1">
      <c r="A16" s="154">
        <f t="shared" si="2"/>
        <v>1</v>
      </c>
      <c r="B16" s="187">
        <v>2.0</v>
      </c>
      <c r="C16" s="172">
        <v>5.0</v>
      </c>
      <c r="D16" s="184"/>
      <c r="E16" s="186" t="s">
        <v>163</v>
      </c>
      <c r="F16" s="162" t="s">
        <v>164</v>
      </c>
      <c r="G16" s="186" t="s">
        <v>165</v>
      </c>
      <c r="H16" s="158" t="s">
        <v>90</v>
      </c>
      <c r="I16" s="155"/>
      <c r="J16" s="159" t="s">
        <v>11</v>
      </c>
      <c r="K16" s="185">
        <v>44438.0</v>
      </c>
      <c r="L16" s="159" t="s">
        <v>47</v>
      </c>
      <c r="M16" s="158"/>
      <c r="N16" s="158"/>
      <c r="O16" s="160"/>
      <c r="P16" s="158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</row>
    <row r="17" ht="14.25" customHeight="1">
      <c r="A17" s="187">
        <v>2.0</v>
      </c>
      <c r="B17" s="174"/>
      <c r="C17" s="174"/>
      <c r="D17" s="195" t="s">
        <v>166</v>
      </c>
      <c r="E17" s="176"/>
      <c r="F17" s="176"/>
      <c r="G17" s="176"/>
      <c r="H17" s="177"/>
      <c r="I17" s="176"/>
      <c r="J17" s="177"/>
      <c r="K17" s="177"/>
      <c r="L17" s="149"/>
      <c r="M17" s="177"/>
      <c r="N17" s="177"/>
      <c r="O17" s="177"/>
      <c r="P17" s="177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</row>
    <row r="18" outlineLevel="1">
      <c r="A18" s="187">
        <v>2.0</v>
      </c>
      <c r="B18" s="145" t="str">
        <f>IF(COUNTBLANK(D18:G18)=3,"-",IF(COUNTBLANK(E18:G18)=3,"",IF(F18=#REF!,#REF!,MAX(#REF!)+1)))</f>
        <v>-</v>
      </c>
      <c r="C18" s="145" t="str">
        <f>IF(COUNTBLANK(D18:G18)=3,"-",IF(COUNTBLANK(E18:G18)=3,"",IF(F18=#REF!,MAX(#REF!)+1,1)))</f>
        <v>-</v>
      </c>
      <c r="D18" s="150" t="s">
        <v>142</v>
      </c>
      <c r="E18" s="178"/>
      <c r="F18" s="178"/>
      <c r="G18" s="178"/>
      <c r="H18" s="179"/>
      <c r="I18" s="180"/>
      <c r="J18" s="179"/>
      <c r="K18" s="181"/>
      <c r="L18" s="153"/>
      <c r="M18" s="181"/>
      <c r="N18" s="181"/>
      <c r="O18" s="181"/>
      <c r="P18" s="18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</row>
    <row r="19" outlineLevel="1">
      <c r="A19" s="187">
        <v>2.0</v>
      </c>
      <c r="B19" s="154">
        <f>IF(COUNTBLANK(D19:G19)=3,"-",IF(COUNTBLANK(E19:G19)=3,"",IF(F19=F18,B18,MAX(B18)+1)))</f>
        <v>1</v>
      </c>
      <c r="C19" s="154">
        <f>IF(COUNTBLANK(D19:G19)=3,"-",IF(COUNTBLANK(E19:G19)=3,"",IF(F19=F18,MAX(C18)+1,1)))</f>
        <v>1</v>
      </c>
      <c r="D19" s="182"/>
      <c r="E19" s="186" t="s">
        <v>167</v>
      </c>
      <c r="F19" s="161" t="s">
        <v>168</v>
      </c>
      <c r="G19" s="183" t="s">
        <v>169</v>
      </c>
      <c r="H19" s="158" t="s">
        <v>146</v>
      </c>
      <c r="I19" s="184"/>
      <c r="J19" s="159" t="s">
        <v>11</v>
      </c>
      <c r="K19" s="185">
        <v>44437.0</v>
      </c>
      <c r="L19" s="159" t="s">
        <v>47</v>
      </c>
      <c r="M19" s="158"/>
      <c r="N19" s="158"/>
      <c r="O19" s="160"/>
      <c r="P19" s="158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</row>
    <row r="20" outlineLevel="1">
      <c r="A20" s="187">
        <v>2.0</v>
      </c>
      <c r="B20" s="187">
        <v>2.0</v>
      </c>
      <c r="C20" s="145" t="str">
        <f>IF(COUNTBLANK(D20:G20)=3,"-",IF(COUNTBLANK(E20:G20)=3,"",IF(F20=#REF!,MAX(#REF!)+1,1)))</f>
        <v>-</v>
      </c>
      <c r="D20" s="188" t="s">
        <v>150</v>
      </c>
      <c r="E20" s="180"/>
      <c r="F20" s="180"/>
      <c r="G20" s="189"/>
      <c r="H20" s="190"/>
      <c r="I20" s="189"/>
      <c r="J20" s="190"/>
      <c r="K20" s="190"/>
      <c r="L20" s="190"/>
      <c r="M20" s="190"/>
      <c r="N20" s="190"/>
      <c r="O20" s="190"/>
      <c r="P20" s="190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</row>
    <row r="21" outlineLevel="1">
      <c r="A21" s="187">
        <v>2.0</v>
      </c>
      <c r="B21" s="187">
        <v>2.0</v>
      </c>
      <c r="C21" s="154">
        <v>1.0</v>
      </c>
      <c r="D21" s="182"/>
      <c r="E21" s="186" t="s">
        <v>151</v>
      </c>
      <c r="F21" s="162" t="s">
        <v>170</v>
      </c>
      <c r="G21" s="183" t="s">
        <v>153</v>
      </c>
      <c r="H21" s="158" t="s">
        <v>90</v>
      </c>
      <c r="I21" s="184"/>
      <c r="J21" s="159" t="s">
        <v>11</v>
      </c>
      <c r="K21" s="185">
        <v>44438.0</v>
      </c>
      <c r="L21" s="158" t="s">
        <v>47</v>
      </c>
      <c r="M21" s="158" t="s">
        <v>19</v>
      </c>
      <c r="N21" s="192"/>
      <c r="O21" s="192"/>
      <c r="P21" s="193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</row>
    <row r="22" outlineLevel="1">
      <c r="A22" s="187">
        <v>2.0</v>
      </c>
      <c r="B22" s="172">
        <v>3.0</v>
      </c>
      <c r="C22" s="154"/>
      <c r="D22" s="196" t="s">
        <v>171</v>
      </c>
      <c r="E22" s="197"/>
      <c r="F22" s="197"/>
      <c r="G22" s="197"/>
      <c r="H22" s="198"/>
      <c r="I22" s="199"/>
      <c r="J22" s="200"/>
      <c r="K22" s="201"/>
      <c r="L22" s="198"/>
      <c r="M22" s="198"/>
      <c r="N22" s="202"/>
      <c r="O22" s="202"/>
      <c r="P22" s="203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</row>
    <row r="23" outlineLevel="1">
      <c r="A23" s="187">
        <v>2.0</v>
      </c>
      <c r="B23" s="172">
        <v>3.0</v>
      </c>
      <c r="C23" s="154">
        <v>1.0</v>
      </c>
      <c r="D23" s="182"/>
      <c r="E23" s="186" t="s">
        <v>172</v>
      </c>
      <c r="F23" s="162" t="s">
        <v>173</v>
      </c>
      <c r="G23" s="186" t="s">
        <v>174</v>
      </c>
      <c r="H23" s="158" t="s">
        <v>90</v>
      </c>
      <c r="I23" s="184"/>
      <c r="J23" s="159" t="s">
        <v>11</v>
      </c>
      <c r="K23" s="185">
        <v>44438.0</v>
      </c>
      <c r="L23" s="158" t="s">
        <v>47</v>
      </c>
      <c r="M23" s="158" t="s">
        <v>19</v>
      </c>
      <c r="N23" s="192"/>
      <c r="O23" s="192"/>
      <c r="P23" s="193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</row>
    <row r="24" outlineLevel="1">
      <c r="A24" s="187">
        <v>2.0</v>
      </c>
      <c r="B24" s="172">
        <v>4.0</v>
      </c>
      <c r="C24" s="154"/>
      <c r="D24" s="196" t="s">
        <v>175</v>
      </c>
      <c r="E24" s="197"/>
      <c r="F24" s="197"/>
      <c r="G24" s="197"/>
      <c r="H24" s="198"/>
      <c r="I24" s="199"/>
      <c r="J24" s="200"/>
      <c r="K24" s="201"/>
      <c r="L24" s="198"/>
      <c r="M24" s="198"/>
      <c r="N24" s="202"/>
      <c r="O24" s="202"/>
      <c r="P24" s="20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</row>
    <row r="25" outlineLevel="1">
      <c r="A25" s="187">
        <v>2.0</v>
      </c>
      <c r="B25" s="172">
        <v>4.0</v>
      </c>
      <c r="C25" s="154">
        <v>1.0</v>
      </c>
      <c r="D25" s="184"/>
      <c r="E25" s="205" t="s">
        <v>176</v>
      </c>
      <c r="F25" s="162" t="s">
        <v>177</v>
      </c>
      <c r="G25" s="183" t="s">
        <v>178</v>
      </c>
      <c r="H25" s="159" t="s">
        <v>146</v>
      </c>
      <c r="I25" s="184"/>
      <c r="J25" s="159" t="s">
        <v>11</v>
      </c>
      <c r="K25" s="185">
        <v>44438.0</v>
      </c>
      <c r="L25" s="158" t="s">
        <v>47</v>
      </c>
      <c r="M25" s="158" t="s">
        <v>19</v>
      </c>
      <c r="N25" s="192"/>
      <c r="O25" s="192"/>
      <c r="P25" s="193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</row>
    <row r="26" ht="15.75" customHeight="1" outlineLevel="1">
      <c r="A26" s="187">
        <v>2.0</v>
      </c>
      <c r="B26" s="172">
        <v>4.0</v>
      </c>
      <c r="C26" s="172">
        <v>2.0</v>
      </c>
      <c r="D26" s="184"/>
      <c r="E26" s="206" t="s">
        <v>179</v>
      </c>
      <c r="F26" s="162" t="s">
        <v>180</v>
      </c>
      <c r="G26" s="183" t="s">
        <v>181</v>
      </c>
      <c r="H26" s="159" t="s">
        <v>146</v>
      </c>
      <c r="I26" s="184"/>
      <c r="J26" s="159" t="s">
        <v>11</v>
      </c>
      <c r="K26" s="185">
        <v>44438.0</v>
      </c>
      <c r="L26" s="158" t="s">
        <v>47</v>
      </c>
      <c r="M26" s="158"/>
      <c r="N26" s="158"/>
      <c r="O26" s="160"/>
      <c r="P26" s="158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ht="15.75" customHeight="1" outlineLevel="1">
      <c r="A27" s="187">
        <v>2.0</v>
      </c>
      <c r="B27" s="172">
        <v>4.0</v>
      </c>
      <c r="C27" s="172">
        <v>3.0</v>
      </c>
      <c r="D27" s="184"/>
      <c r="E27" s="206" t="s">
        <v>179</v>
      </c>
      <c r="F27" s="162" t="s">
        <v>182</v>
      </c>
      <c r="G27" s="183" t="s">
        <v>181</v>
      </c>
      <c r="H27" s="159" t="s">
        <v>146</v>
      </c>
      <c r="I27" s="184"/>
      <c r="J27" s="159" t="s">
        <v>11</v>
      </c>
      <c r="K27" s="185">
        <v>44438.0</v>
      </c>
      <c r="L27" s="158" t="s">
        <v>47</v>
      </c>
      <c r="M27" s="158"/>
      <c r="N27" s="158"/>
      <c r="O27" s="160"/>
      <c r="P27" s="158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</row>
    <row r="28" ht="15.75" customHeight="1" outlineLevel="1">
      <c r="A28" s="187">
        <v>2.0</v>
      </c>
      <c r="B28" s="172">
        <v>4.0</v>
      </c>
      <c r="C28" s="172">
        <v>4.0</v>
      </c>
      <c r="D28" s="184"/>
      <c r="E28" s="206" t="s">
        <v>179</v>
      </c>
      <c r="F28" s="162" t="s">
        <v>183</v>
      </c>
      <c r="G28" s="183" t="s">
        <v>181</v>
      </c>
      <c r="H28" s="207" t="s">
        <v>146</v>
      </c>
      <c r="I28" s="184"/>
      <c r="J28" s="159" t="s">
        <v>11</v>
      </c>
      <c r="K28" s="185">
        <v>44438.0</v>
      </c>
      <c r="L28" s="158" t="s">
        <v>47</v>
      </c>
      <c r="M28" s="158"/>
      <c r="N28" s="158"/>
      <c r="O28" s="160"/>
      <c r="P28" s="158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</row>
    <row r="29" ht="14.25" customHeight="1">
      <c r="A29" s="187">
        <v>3.0</v>
      </c>
      <c r="B29" s="174"/>
      <c r="C29" s="174"/>
      <c r="D29" s="195" t="s">
        <v>184</v>
      </c>
      <c r="E29" s="176"/>
      <c r="F29" s="176"/>
      <c r="G29" s="176"/>
      <c r="H29" s="177"/>
      <c r="I29" s="176"/>
      <c r="J29" s="177"/>
      <c r="K29" s="177"/>
      <c r="L29" s="149"/>
      <c r="M29" s="177"/>
      <c r="N29" s="177"/>
      <c r="O29" s="177"/>
      <c r="P29" s="177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</row>
    <row r="30" outlineLevel="1">
      <c r="A30" s="187">
        <v>3.0</v>
      </c>
      <c r="B30" s="145" t="str">
        <f>IF(COUNTBLANK(D30:G30)=3,"-",IF(COUNTBLANK(E30:G30)=3,"",IF(F30=#REF!,#REF!,MAX(#REF!)+1)))</f>
        <v>-</v>
      </c>
      <c r="C30" s="145" t="str">
        <f>IF(COUNTBLANK(D30:G30)=3,"-",IF(COUNTBLANK(E30:G30)=3,"",IF(F30=#REF!,MAX(#REF!)+1,1)))</f>
        <v>-</v>
      </c>
      <c r="D30" s="150" t="s">
        <v>142</v>
      </c>
      <c r="E30" s="178"/>
      <c r="F30" s="178"/>
      <c r="G30" s="178"/>
      <c r="H30" s="179"/>
      <c r="I30" s="180"/>
      <c r="J30" s="179"/>
      <c r="K30" s="181"/>
      <c r="L30" s="153"/>
      <c r="M30" s="181"/>
      <c r="N30" s="181"/>
      <c r="O30" s="181"/>
      <c r="P30" s="181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</row>
    <row r="31" outlineLevel="1">
      <c r="A31" s="187">
        <v>3.0</v>
      </c>
      <c r="B31" s="154">
        <f>IF(COUNTBLANK(D31:G31)=3,"-",IF(COUNTBLANK(E31:G31)=3,"",IF(F31=F30,B30,MAX(B30)+1)))</f>
        <v>1</v>
      </c>
      <c r="C31" s="154">
        <f>IF(COUNTBLANK(D31:G31)=3,"-",IF(COUNTBLANK(E31:G31)=3,"",IF(F31=F30,MAX(C30)+1,1)))</f>
        <v>1</v>
      </c>
      <c r="D31" s="182"/>
      <c r="E31" s="186" t="s">
        <v>185</v>
      </c>
      <c r="F31" s="161" t="s">
        <v>186</v>
      </c>
      <c r="G31" s="183" t="s">
        <v>187</v>
      </c>
      <c r="H31" s="158" t="s">
        <v>146</v>
      </c>
      <c r="I31" s="184"/>
      <c r="J31" s="159" t="s">
        <v>11</v>
      </c>
      <c r="K31" s="185">
        <v>44437.0</v>
      </c>
      <c r="L31" s="158" t="s">
        <v>48</v>
      </c>
      <c r="M31" s="158"/>
      <c r="N31" s="158"/>
      <c r="O31" s="160"/>
      <c r="P31" s="158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</row>
    <row r="32" outlineLevel="1">
      <c r="A32" s="187">
        <v>3.0</v>
      </c>
      <c r="B32" s="187">
        <v>2.0</v>
      </c>
      <c r="C32" s="145" t="str">
        <f>IF(COUNTBLANK(D32:G32)=3,"-",IF(COUNTBLANK(E32:G32)=3,"",IF(F32=#REF!,MAX(#REF!)+1,1)))</f>
        <v>-</v>
      </c>
      <c r="D32" s="188" t="s">
        <v>150</v>
      </c>
      <c r="E32" s="180"/>
      <c r="F32" s="180"/>
      <c r="G32" s="189"/>
      <c r="H32" s="190"/>
      <c r="I32" s="189"/>
      <c r="J32" s="190"/>
      <c r="K32" s="190"/>
      <c r="L32" s="190"/>
      <c r="M32" s="190"/>
      <c r="N32" s="190"/>
      <c r="O32" s="190"/>
      <c r="P32" s="190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</row>
    <row r="33" outlineLevel="1">
      <c r="A33" s="187">
        <v>3.0</v>
      </c>
      <c r="B33" s="187">
        <v>2.0</v>
      </c>
      <c r="C33" s="154">
        <v>1.0</v>
      </c>
      <c r="D33" s="182"/>
      <c r="E33" s="186" t="s">
        <v>154</v>
      </c>
      <c r="F33" s="162" t="s">
        <v>188</v>
      </c>
      <c r="G33" s="183" t="s">
        <v>156</v>
      </c>
      <c r="H33" s="158" t="s">
        <v>90</v>
      </c>
      <c r="I33" s="184"/>
      <c r="J33" s="159" t="s">
        <v>11</v>
      </c>
      <c r="K33" s="185">
        <v>44438.0</v>
      </c>
      <c r="L33" s="158" t="s">
        <v>47</v>
      </c>
      <c r="M33" s="158" t="s">
        <v>19</v>
      </c>
      <c r="N33" s="192"/>
      <c r="O33" s="192"/>
      <c r="P33" s="193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</row>
    <row r="34" outlineLevel="1">
      <c r="A34" s="187">
        <v>3.0</v>
      </c>
      <c r="B34" s="172">
        <v>3.0</v>
      </c>
      <c r="C34" s="154"/>
      <c r="D34" s="196" t="s">
        <v>189</v>
      </c>
      <c r="E34" s="197"/>
      <c r="F34" s="197"/>
      <c r="G34" s="197"/>
      <c r="H34" s="198"/>
      <c r="I34" s="199"/>
      <c r="J34" s="200"/>
      <c r="K34" s="201"/>
      <c r="L34" s="198"/>
      <c r="M34" s="198"/>
      <c r="N34" s="202"/>
      <c r="O34" s="202"/>
      <c r="P34" s="203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</row>
    <row r="35" outlineLevel="1">
      <c r="A35" s="187">
        <v>3.0</v>
      </c>
      <c r="B35" s="172">
        <v>3.0</v>
      </c>
      <c r="C35" s="154">
        <v>1.0</v>
      </c>
      <c r="D35" s="182"/>
      <c r="E35" s="186" t="s">
        <v>190</v>
      </c>
      <c r="F35" s="162" t="s">
        <v>191</v>
      </c>
      <c r="G35" s="186" t="s">
        <v>192</v>
      </c>
      <c r="H35" s="158" t="s">
        <v>90</v>
      </c>
      <c r="I35" s="184"/>
      <c r="J35" s="159" t="s">
        <v>11</v>
      </c>
      <c r="K35" s="185">
        <v>44438.0</v>
      </c>
      <c r="L35" s="158" t="s">
        <v>47</v>
      </c>
      <c r="M35" s="158" t="s">
        <v>19</v>
      </c>
      <c r="N35" s="192"/>
      <c r="O35" s="192"/>
      <c r="P35" s="193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</row>
    <row r="36" outlineLevel="1">
      <c r="A36" s="187">
        <v>3.0</v>
      </c>
      <c r="B36" s="172">
        <v>4.0</v>
      </c>
      <c r="C36" s="154"/>
      <c r="D36" s="196" t="s">
        <v>193</v>
      </c>
      <c r="E36" s="197"/>
      <c r="F36" s="197"/>
      <c r="G36" s="197"/>
      <c r="H36" s="198"/>
      <c r="I36" s="199"/>
      <c r="J36" s="200"/>
      <c r="K36" s="201"/>
      <c r="L36" s="198"/>
      <c r="M36" s="198"/>
      <c r="N36" s="202"/>
      <c r="O36" s="202"/>
      <c r="P36" s="203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</row>
    <row r="37" outlineLevel="1">
      <c r="A37" s="187">
        <v>3.0</v>
      </c>
      <c r="B37" s="172">
        <v>4.0</v>
      </c>
      <c r="C37" s="154">
        <v>1.0</v>
      </c>
      <c r="D37" s="184"/>
      <c r="E37" s="205" t="s">
        <v>176</v>
      </c>
      <c r="F37" s="162" t="s">
        <v>194</v>
      </c>
      <c r="G37" s="183" t="s">
        <v>178</v>
      </c>
      <c r="H37" s="158" t="s">
        <v>90</v>
      </c>
      <c r="I37" s="184"/>
      <c r="J37" s="159" t="s">
        <v>11</v>
      </c>
      <c r="K37" s="185">
        <v>44438.0</v>
      </c>
      <c r="L37" s="158" t="s">
        <v>47</v>
      </c>
      <c r="M37" s="158" t="s">
        <v>19</v>
      </c>
      <c r="N37" s="192"/>
      <c r="O37" s="192"/>
      <c r="P37" s="193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</row>
    <row r="38" ht="15.75" customHeight="1" outlineLevel="1">
      <c r="A38" s="187">
        <v>3.0</v>
      </c>
      <c r="B38" s="172">
        <v>4.0</v>
      </c>
      <c r="C38" s="172">
        <v>2.0</v>
      </c>
      <c r="D38" s="184"/>
      <c r="E38" s="206" t="s">
        <v>179</v>
      </c>
      <c r="F38" s="162" t="s">
        <v>195</v>
      </c>
      <c r="G38" s="183" t="s">
        <v>181</v>
      </c>
      <c r="H38" s="158" t="s">
        <v>90</v>
      </c>
      <c r="I38" s="184"/>
      <c r="J38" s="159" t="s">
        <v>11</v>
      </c>
      <c r="K38" s="185">
        <v>44438.0</v>
      </c>
      <c r="L38" s="158" t="s">
        <v>47</v>
      </c>
      <c r="M38" s="158"/>
      <c r="N38" s="158"/>
      <c r="O38" s="160"/>
      <c r="P38" s="158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</row>
    <row r="39" ht="15.75" customHeight="1" outlineLevel="1">
      <c r="A39" s="187">
        <v>3.0</v>
      </c>
      <c r="B39" s="172">
        <v>4.0</v>
      </c>
      <c r="C39" s="172">
        <v>2.0</v>
      </c>
      <c r="D39" s="184"/>
      <c r="E39" s="206" t="s">
        <v>179</v>
      </c>
      <c r="F39" s="162" t="s">
        <v>196</v>
      </c>
      <c r="G39" s="183" t="s">
        <v>181</v>
      </c>
      <c r="H39" s="158" t="s">
        <v>90</v>
      </c>
      <c r="I39" s="184"/>
      <c r="J39" s="159" t="s">
        <v>11</v>
      </c>
      <c r="K39" s="185">
        <v>44438.0</v>
      </c>
      <c r="L39" s="158" t="s">
        <v>47</v>
      </c>
      <c r="M39" s="158"/>
      <c r="N39" s="158"/>
      <c r="O39" s="160"/>
      <c r="P39" s="158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</row>
    <row r="40" ht="14.25" customHeight="1">
      <c r="A40" s="187">
        <v>4.0</v>
      </c>
      <c r="B40" s="174"/>
      <c r="C40" s="174"/>
      <c r="D40" s="195" t="s">
        <v>197</v>
      </c>
      <c r="E40" s="176"/>
      <c r="F40" s="176"/>
      <c r="G40" s="176"/>
      <c r="H40" s="177"/>
      <c r="I40" s="176"/>
      <c r="J40" s="177"/>
      <c r="K40" s="177"/>
      <c r="L40" s="149"/>
      <c r="M40" s="177"/>
      <c r="N40" s="177"/>
      <c r="O40" s="177"/>
      <c r="P40" s="177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</row>
    <row r="41" outlineLevel="1">
      <c r="A41" s="187">
        <v>4.0</v>
      </c>
      <c r="B41" s="145" t="str">
        <f>IF(COUNTBLANK(D41:G41)=3,"-",IF(COUNTBLANK(E41:G41)=3,"",IF(F41=#REF!,#REF!,MAX(#REF!)+1)))</f>
        <v>-</v>
      </c>
      <c r="C41" s="145" t="str">
        <f>IF(COUNTBLANK(D41:G41)=3,"-",IF(COUNTBLANK(E41:G41)=3,"",IF(F41=#REF!,MAX(#REF!)+1,1)))</f>
        <v>-</v>
      </c>
      <c r="D41" s="150" t="s">
        <v>142</v>
      </c>
      <c r="E41" s="178"/>
      <c r="F41" s="178"/>
      <c r="G41" s="178"/>
      <c r="H41" s="179"/>
      <c r="I41" s="180"/>
      <c r="J41" s="179"/>
      <c r="K41" s="181"/>
      <c r="L41" s="153"/>
      <c r="M41" s="181"/>
      <c r="N41" s="181"/>
      <c r="O41" s="181"/>
      <c r="P41" s="181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</row>
    <row r="42" outlineLevel="1">
      <c r="A42" s="187">
        <v>4.0</v>
      </c>
      <c r="B42" s="154">
        <f>IF(COUNTBLANK(D42:G42)=3,"-",IF(COUNTBLANK(E42:G42)=3,"",IF(F42=F41,B41,MAX(B41)+1)))</f>
        <v>1</v>
      </c>
      <c r="C42" s="154">
        <f>IF(COUNTBLANK(D42:G42)=3,"-",IF(COUNTBLANK(E42:G42)=3,"",IF(F42=F41,MAX(C41)+1,1)))</f>
        <v>1</v>
      </c>
      <c r="D42" s="182"/>
      <c r="E42" s="186" t="s">
        <v>198</v>
      </c>
      <c r="F42" s="161" t="s">
        <v>199</v>
      </c>
      <c r="G42" s="183" t="s">
        <v>200</v>
      </c>
      <c r="H42" s="158" t="s">
        <v>146</v>
      </c>
      <c r="I42" s="184"/>
      <c r="J42" s="159" t="s">
        <v>11</v>
      </c>
      <c r="K42" s="185">
        <v>44437.0</v>
      </c>
      <c r="L42" s="158" t="s">
        <v>48</v>
      </c>
      <c r="M42" s="158"/>
      <c r="N42" s="158"/>
      <c r="O42" s="160"/>
      <c r="P42" s="158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</row>
    <row r="43" outlineLevel="1">
      <c r="A43" s="187">
        <v>4.0</v>
      </c>
      <c r="B43" s="187">
        <v>2.0</v>
      </c>
      <c r="C43" s="145" t="str">
        <f>IF(COUNTBLANK(D43:G43)=3,"-",IF(COUNTBLANK(E43:G43)=3,"",IF(F43=#REF!,MAX(#REF!)+1,1)))</f>
        <v>-</v>
      </c>
      <c r="D43" s="188" t="s">
        <v>150</v>
      </c>
      <c r="E43" s="180"/>
      <c r="F43" s="180"/>
      <c r="G43" s="189"/>
      <c r="H43" s="190"/>
      <c r="I43" s="189"/>
      <c r="J43" s="190"/>
      <c r="K43" s="190"/>
      <c r="L43" s="190"/>
      <c r="M43" s="190"/>
      <c r="N43" s="190"/>
      <c r="O43" s="190"/>
      <c r="P43" s="190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</row>
    <row r="44" outlineLevel="1">
      <c r="A44" s="187">
        <v>4.0</v>
      </c>
      <c r="B44" s="187">
        <v>2.0</v>
      </c>
      <c r="C44" s="154">
        <v>1.0</v>
      </c>
      <c r="D44" s="182"/>
      <c r="E44" s="186" t="s">
        <v>201</v>
      </c>
      <c r="F44" s="162" t="s">
        <v>202</v>
      </c>
      <c r="G44" s="183" t="s">
        <v>203</v>
      </c>
      <c r="H44" s="158" t="s">
        <v>90</v>
      </c>
      <c r="I44" s="184"/>
      <c r="J44" s="159" t="s">
        <v>11</v>
      </c>
      <c r="K44" s="185">
        <v>44438.0</v>
      </c>
      <c r="L44" s="158" t="s">
        <v>47</v>
      </c>
      <c r="M44" s="158" t="s">
        <v>19</v>
      </c>
      <c r="N44" s="192"/>
      <c r="O44" s="192"/>
      <c r="P44" s="193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</row>
    <row r="45" outlineLevel="1">
      <c r="A45" s="187">
        <v>4.0</v>
      </c>
      <c r="B45" s="172">
        <v>3.0</v>
      </c>
      <c r="C45" s="154"/>
      <c r="D45" s="196" t="s">
        <v>204</v>
      </c>
      <c r="E45" s="197"/>
      <c r="F45" s="197"/>
      <c r="G45" s="197"/>
      <c r="H45" s="198"/>
      <c r="I45" s="199"/>
      <c r="J45" s="200"/>
      <c r="K45" s="201"/>
      <c r="L45" s="198"/>
      <c r="M45" s="198"/>
      <c r="N45" s="202"/>
      <c r="O45" s="202"/>
      <c r="P45" s="203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</row>
    <row r="46" outlineLevel="1">
      <c r="A46" s="187">
        <v>4.0</v>
      </c>
      <c r="B46" s="172">
        <v>3.0</v>
      </c>
      <c r="C46" s="154">
        <v>1.0</v>
      </c>
      <c r="D46" s="182"/>
      <c r="E46" s="186" t="s">
        <v>205</v>
      </c>
      <c r="F46" s="208" t="s">
        <v>206</v>
      </c>
      <c r="G46" s="186" t="s">
        <v>207</v>
      </c>
      <c r="H46" s="159" t="s">
        <v>146</v>
      </c>
      <c r="I46" s="184"/>
      <c r="J46" s="159" t="s">
        <v>11</v>
      </c>
      <c r="K46" s="160">
        <v>44337.0</v>
      </c>
      <c r="L46" s="158" t="s">
        <v>47</v>
      </c>
      <c r="M46" s="158" t="s">
        <v>19</v>
      </c>
      <c r="N46" s="192"/>
      <c r="O46" s="192"/>
      <c r="P46" s="193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</row>
    <row r="47" outlineLevel="1">
      <c r="A47" s="187">
        <v>4.0</v>
      </c>
      <c r="B47" s="172">
        <v>4.0</v>
      </c>
      <c r="C47" s="154"/>
      <c r="D47" s="196" t="s">
        <v>193</v>
      </c>
      <c r="E47" s="197"/>
      <c r="F47" s="197"/>
      <c r="G47" s="197"/>
      <c r="H47" s="198"/>
      <c r="I47" s="199"/>
      <c r="J47" s="200"/>
      <c r="K47" s="201"/>
      <c r="L47" s="198"/>
      <c r="M47" s="198"/>
      <c r="N47" s="202"/>
      <c r="O47" s="202"/>
      <c r="P47" s="203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</row>
    <row r="48" outlineLevel="1">
      <c r="A48" s="187">
        <v>4.0</v>
      </c>
      <c r="B48" s="172">
        <v>4.0</v>
      </c>
      <c r="C48" s="154">
        <v>1.0</v>
      </c>
      <c r="D48" s="184"/>
      <c r="E48" s="205" t="s">
        <v>176</v>
      </c>
      <c r="F48" s="162" t="s">
        <v>208</v>
      </c>
      <c r="G48" s="183" t="s">
        <v>209</v>
      </c>
      <c r="H48" s="159" t="s">
        <v>146</v>
      </c>
      <c r="I48" s="184"/>
      <c r="J48" s="159" t="s">
        <v>11</v>
      </c>
      <c r="K48" s="185">
        <v>44438.0</v>
      </c>
      <c r="L48" s="158" t="s">
        <v>47</v>
      </c>
      <c r="M48" s="158" t="s">
        <v>19</v>
      </c>
      <c r="N48" s="192"/>
      <c r="O48" s="192"/>
      <c r="P48" s="193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</row>
    <row r="49" ht="15.75" customHeight="1" outlineLevel="1">
      <c r="A49" s="187">
        <v>4.0</v>
      </c>
      <c r="B49" s="172">
        <v>4.0</v>
      </c>
      <c r="C49" s="172">
        <v>2.0</v>
      </c>
      <c r="D49" s="184"/>
      <c r="E49" s="206" t="s">
        <v>179</v>
      </c>
      <c r="F49" s="208" t="s">
        <v>210</v>
      </c>
      <c r="G49" s="183" t="s">
        <v>181</v>
      </c>
      <c r="H49" s="159" t="s">
        <v>146</v>
      </c>
      <c r="I49" s="184"/>
      <c r="J49" s="159" t="s">
        <v>11</v>
      </c>
      <c r="K49" s="185">
        <v>44438.0</v>
      </c>
      <c r="L49" s="158" t="s">
        <v>47</v>
      </c>
      <c r="M49" s="158"/>
      <c r="N49" s="158"/>
      <c r="O49" s="160"/>
      <c r="P49" s="158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</row>
    <row r="50" ht="14.25" customHeight="1">
      <c r="A50" s="187">
        <v>5.0</v>
      </c>
      <c r="B50" s="174"/>
      <c r="C50" s="174"/>
      <c r="D50" s="195" t="s">
        <v>211</v>
      </c>
      <c r="E50" s="176"/>
      <c r="F50" s="176"/>
      <c r="G50" s="176"/>
      <c r="H50" s="177"/>
      <c r="I50" s="176"/>
      <c r="J50" s="177"/>
      <c r="K50" s="177"/>
      <c r="L50" s="149"/>
      <c r="M50" s="177"/>
      <c r="N50" s="177"/>
      <c r="O50" s="177"/>
      <c r="P50" s="177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</row>
    <row r="51" outlineLevel="1">
      <c r="A51" s="187">
        <v>5.0</v>
      </c>
      <c r="B51" s="172">
        <v>1.0</v>
      </c>
      <c r="C51" s="154"/>
      <c r="D51" s="196" t="s">
        <v>212</v>
      </c>
      <c r="E51" s="197"/>
      <c r="F51" s="197"/>
      <c r="G51" s="197"/>
      <c r="H51" s="198"/>
      <c r="I51" s="199"/>
      <c r="J51" s="200"/>
      <c r="K51" s="201"/>
      <c r="L51" s="198"/>
      <c r="M51" s="198"/>
      <c r="N51" s="202"/>
      <c r="O51" s="202"/>
      <c r="P51" s="20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</row>
    <row r="52" outlineLevel="1">
      <c r="A52" s="187">
        <v>5.0</v>
      </c>
      <c r="B52" s="172">
        <v>1.0</v>
      </c>
      <c r="C52" s="154">
        <v>1.0</v>
      </c>
      <c r="D52" s="182"/>
      <c r="E52" s="186" t="s">
        <v>213</v>
      </c>
      <c r="F52" s="161" t="s">
        <v>214</v>
      </c>
      <c r="G52" s="186" t="s">
        <v>215</v>
      </c>
      <c r="H52" s="158" t="s">
        <v>90</v>
      </c>
      <c r="I52" s="184"/>
      <c r="J52" s="159" t="s">
        <v>11</v>
      </c>
      <c r="K52" s="185">
        <v>44438.0</v>
      </c>
      <c r="L52" s="158" t="s">
        <v>47</v>
      </c>
      <c r="M52" s="158" t="s">
        <v>19</v>
      </c>
      <c r="N52" s="192"/>
      <c r="O52" s="192"/>
      <c r="P52" s="193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</row>
    <row r="53" outlineLevel="1">
      <c r="A53" s="187">
        <v>5.0</v>
      </c>
      <c r="B53" s="172">
        <v>2.0</v>
      </c>
      <c r="C53" s="154"/>
      <c r="D53" s="196" t="s">
        <v>216</v>
      </c>
      <c r="E53" s="197"/>
      <c r="F53" s="197"/>
      <c r="G53" s="197"/>
      <c r="H53" s="198"/>
      <c r="I53" s="199"/>
      <c r="J53" s="200"/>
      <c r="K53" s="201"/>
      <c r="L53" s="198"/>
      <c r="M53" s="198"/>
      <c r="N53" s="202"/>
      <c r="O53" s="202"/>
      <c r="P53" s="203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</row>
    <row r="54" outlineLevel="1">
      <c r="A54" s="187">
        <v>5.0</v>
      </c>
      <c r="B54" s="172">
        <v>1.0</v>
      </c>
      <c r="C54" s="154">
        <v>1.0</v>
      </c>
      <c r="D54" s="182"/>
      <c r="E54" s="186" t="s">
        <v>213</v>
      </c>
      <c r="F54" s="161" t="s">
        <v>217</v>
      </c>
      <c r="G54" s="209" t="s">
        <v>218</v>
      </c>
      <c r="H54" s="158" t="s">
        <v>90</v>
      </c>
      <c r="I54" s="184"/>
      <c r="J54" s="159" t="s">
        <v>11</v>
      </c>
      <c r="K54" s="185">
        <v>44438.0</v>
      </c>
      <c r="L54" s="158" t="s">
        <v>47</v>
      </c>
      <c r="M54" s="158" t="s">
        <v>19</v>
      </c>
      <c r="N54" s="192"/>
      <c r="O54" s="192"/>
      <c r="P54" s="193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</row>
    <row r="55" ht="14.25" customHeight="1">
      <c r="A55" s="187">
        <v>6.0</v>
      </c>
      <c r="B55" s="174"/>
      <c r="C55" s="174"/>
      <c r="D55" s="195" t="s">
        <v>219</v>
      </c>
      <c r="E55" s="176"/>
      <c r="F55" s="176"/>
      <c r="G55" s="176"/>
      <c r="H55" s="177"/>
      <c r="I55" s="176"/>
      <c r="J55" s="177"/>
      <c r="K55" s="177"/>
      <c r="L55" s="149"/>
      <c r="M55" s="177"/>
      <c r="N55" s="177"/>
      <c r="O55" s="177"/>
      <c r="P55" s="177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</row>
    <row r="56" outlineLevel="1">
      <c r="A56" s="187">
        <v>6.0</v>
      </c>
      <c r="B56" s="172">
        <v>1.0</v>
      </c>
      <c r="C56" s="154"/>
      <c r="D56" s="196" t="s">
        <v>220</v>
      </c>
      <c r="E56" s="197"/>
      <c r="F56" s="197"/>
      <c r="G56" s="197"/>
      <c r="H56" s="198"/>
      <c r="I56" s="199"/>
      <c r="J56" s="200"/>
      <c r="K56" s="201"/>
      <c r="L56" s="198"/>
      <c r="M56" s="198"/>
      <c r="N56" s="202"/>
      <c r="O56" s="202"/>
      <c r="P56" s="203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</row>
    <row r="57" outlineLevel="1">
      <c r="A57" s="187">
        <v>6.0</v>
      </c>
      <c r="B57" s="172">
        <v>1.0</v>
      </c>
      <c r="C57" s="154">
        <v>1.0</v>
      </c>
      <c r="D57" s="182"/>
      <c r="E57" s="186" t="s">
        <v>221</v>
      </c>
      <c r="F57" s="161" t="s">
        <v>222</v>
      </c>
      <c r="G57" s="186" t="s">
        <v>223</v>
      </c>
      <c r="H57" s="159" t="s">
        <v>146</v>
      </c>
      <c r="I57" s="184"/>
      <c r="J57" s="159" t="s">
        <v>11</v>
      </c>
      <c r="K57" s="185">
        <v>44438.0</v>
      </c>
      <c r="L57" s="158" t="s">
        <v>47</v>
      </c>
      <c r="M57" s="158" t="s">
        <v>19</v>
      </c>
      <c r="N57" s="192"/>
      <c r="O57" s="192"/>
      <c r="P57" s="193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</row>
    <row r="58" outlineLevel="1">
      <c r="A58" s="187">
        <v>6.0</v>
      </c>
      <c r="B58" s="172">
        <v>2.0</v>
      </c>
      <c r="C58" s="154"/>
      <c r="D58" s="196" t="s">
        <v>224</v>
      </c>
      <c r="E58" s="197"/>
      <c r="F58" s="197"/>
      <c r="G58" s="197"/>
      <c r="H58" s="198"/>
      <c r="I58" s="199"/>
      <c r="J58" s="200"/>
      <c r="K58" s="201"/>
      <c r="L58" s="198"/>
      <c r="M58" s="198"/>
      <c r="N58" s="202"/>
      <c r="O58" s="202"/>
      <c r="P58" s="203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</row>
    <row r="59" outlineLevel="1">
      <c r="A59" s="187">
        <v>6.0</v>
      </c>
      <c r="B59" s="172">
        <v>2.0</v>
      </c>
      <c r="C59" s="154">
        <v>1.0</v>
      </c>
      <c r="D59" s="182"/>
      <c r="E59" s="186" t="s">
        <v>213</v>
      </c>
      <c r="F59" s="161" t="s">
        <v>225</v>
      </c>
      <c r="G59" s="183" t="s">
        <v>209</v>
      </c>
      <c r="H59" s="159" t="s">
        <v>146</v>
      </c>
      <c r="I59" s="184"/>
      <c r="J59" s="159" t="s">
        <v>11</v>
      </c>
      <c r="K59" s="185">
        <v>44438.0</v>
      </c>
      <c r="L59" s="158" t="s">
        <v>47</v>
      </c>
      <c r="M59" s="158" t="s">
        <v>19</v>
      </c>
      <c r="N59" s="192"/>
      <c r="O59" s="192"/>
      <c r="P59" s="193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</row>
    <row r="60" outlineLevel="1">
      <c r="A60" s="187">
        <v>6.0</v>
      </c>
      <c r="B60" s="172">
        <v>2.0</v>
      </c>
      <c r="C60" s="154">
        <v>1.0</v>
      </c>
      <c r="D60" s="182"/>
      <c r="E60" s="186" t="s">
        <v>213</v>
      </c>
      <c r="F60" s="161" t="s">
        <v>226</v>
      </c>
      <c r="G60" s="186" t="s">
        <v>227</v>
      </c>
      <c r="H60" s="159" t="s">
        <v>146</v>
      </c>
      <c r="I60" s="184"/>
      <c r="J60" s="159" t="s">
        <v>11</v>
      </c>
      <c r="K60" s="185">
        <v>44438.0</v>
      </c>
      <c r="L60" s="158" t="s">
        <v>47</v>
      </c>
      <c r="M60" s="158" t="s">
        <v>19</v>
      </c>
      <c r="N60" s="192"/>
      <c r="O60" s="192"/>
      <c r="P60" s="193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</row>
    <row r="61" outlineLevel="1">
      <c r="A61" s="210"/>
      <c r="B61" s="211"/>
      <c r="C61" s="212"/>
      <c r="D61" s="213"/>
      <c r="E61" s="214"/>
      <c r="F61" s="214"/>
      <c r="G61" s="214"/>
      <c r="H61" s="211"/>
      <c r="I61" s="213"/>
      <c r="J61" s="211"/>
      <c r="K61" s="215"/>
      <c r="L61" s="212"/>
      <c r="M61" s="212"/>
      <c r="N61" s="216"/>
      <c r="O61" s="216"/>
      <c r="P61" s="217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</row>
    <row r="62" ht="15.75" customHeight="1">
      <c r="A62" s="73"/>
      <c r="B62" s="73"/>
      <c r="C62" s="73"/>
      <c r="D62" s="73"/>
      <c r="E62" s="73"/>
      <c r="F62" s="73"/>
      <c r="G62" s="73"/>
      <c r="H62" s="173"/>
      <c r="I62" s="73"/>
      <c r="J62" s="173"/>
      <c r="K62" s="173"/>
      <c r="L62" s="173"/>
      <c r="M62" s="173"/>
      <c r="N62" s="173"/>
      <c r="O62" s="173"/>
      <c r="P62" s="1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</row>
    <row r="63" ht="15.75" customHeight="1">
      <c r="A63" s="73"/>
      <c r="B63" s="73"/>
      <c r="C63" s="73"/>
      <c r="D63" s="73"/>
      <c r="E63" s="73"/>
      <c r="F63" s="73"/>
      <c r="G63" s="73"/>
      <c r="H63" s="173"/>
      <c r="I63" s="73"/>
      <c r="J63" s="173"/>
      <c r="K63" s="173"/>
      <c r="L63" s="173"/>
      <c r="M63" s="173"/>
      <c r="N63" s="173"/>
      <c r="O63" s="173"/>
      <c r="P63" s="1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</row>
    <row r="64" ht="15.75" customHeight="1">
      <c r="A64" s="73"/>
      <c r="B64" s="73"/>
      <c r="C64" s="73"/>
      <c r="D64" s="73"/>
      <c r="E64" s="73"/>
      <c r="F64" s="73"/>
      <c r="G64" s="73"/>
      <c r="H64" s="173"/>
      <c r="I64" s="73"/>
      <c r="J64" s="173"/>
      <c r="K64" s="173"/>
      <c r="L64" s="173"/>
      <c r="M64" s="173"/>
      <c r="N64" s="173"/>
      <c r="O64" s="173"/>
      <c r="P64" s="1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</row>
    <row r="65" ht="15.75" customHeight="1">
      <c r="A65" s="73"/>
      <c r="B65" s="73"/>
      <c r="C65" s="73"/>
      <c r="D65" s="73"/>
      <c r="E65" s="73"/>
      <c r="F65" s="73"/>
      <c r="G65" s="73"/>
      <c r="H65" s="173"/>
      <c r="I65" s="73"/>
      <c r="J65" s="173"/>
      <c r="K65" s="173"/>
      <c r="L65" s="173"/>
      <c r="M65" s="173"/>
      <c r="N65" s="173"/>
      <c r="O65" s="173"/>
      <c r="P65" s="1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</row>
    <row r="66" ht="15.75" customHeight="1">
      <c r="A66" s="73"/>
      <c r="B66" s="73"/>
      <c r="C66" s="73"/>
      <c r="D66" s="73"/>
      <c r="E66" s="73"/>
      <c r="F66" s="73"/>
      <c r="G66" s="73"/>
      <c r="H66" s="173"/>
      <c r="I66" s="73"/>
      <c r="J66" s="173"/>
      <c r="K66" s="173"/>
      <c r="L66" s="173"/>
      <c r="M66" s="173"/>
      <c r="N66" s="173"/>
      <c r="O66" s="173"/>
      <c r="P66" s="1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</row>
    <row r="67" ht="15.75" customHeight="1">
      <c r="A67" s="73"/>
      <c r="B67" s="73"/>
      <c r="C67" s="73"/>
      <c r="D67" s="73"/>
      <c r="E67" s="73"/>
      <c r="F67" s="73"/>
      <c r="G67" s="73"/>
      <c r="H67" s="173"/>
      <c r="I67" s="73"/>
      <c r="J67" s="173"/>
      <c r="K67" s="173"/>
      <c r="L67" s="173"/>
      <c r="M67" s="173"/>
      <c r="N67" s="173"/>
      <c r="O67" s="173"/>
      <c r="P67" s="1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</row>
    <row r="68" ht="15.75" customHeight="1">
      <c r="A68" s="73"/>
      <c r="B68" s="73"/>
      <c r="C68" s="73"/>
      <c r="D68" s="73"/>
      <c r="E68" s="73"/>
      <c r="F68" s="73"/>
      <c r="G68" s="73"/>
      <c r="H68" s="173"/>
      <c r="I68" s="73"/>
      <c r="J68" s="173"/>
      <c r="K68" s="173"/>
      <c r="L68" s="173"/>
      <c r="M68" s="173"/>
      <c r="N68" s="173"/>
      <c r="O68" s="173"/>
      <c r="P68" s="1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</row>
    <row r="69" ht="15.75" customHeight="1">
      <c r="A69" s="73"/>
      <c r="B69" s="73"/>
      <c r="C69" s="73"/>
      <c r="D69" s="73"/>
      <c r="E69" s="73"/>
      <c r="F69" s="73"/>
      <c r="G69" s="73"/>
      <c r="H69" s="173"/>
      <c r="I69" s="73"/>
      <c r="J69" s="173"/>
      <c r="K69" s="173"/>
      <c r="L69" s="173"/>
      <c r="M69" s="173"/>
      <c r="N69" s="173"/>
      <c r="O69" s="173"/>
      <c r="P69" s="1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</row>
    <row r="70" ht="15.75" customHeight="1">
      <c r="A70" s="73"/>
      <c r="B70" s="73"/>
      <c r="C70" s="73"/>
      <c r="D70" s="73"/>
      <c r="E70" s="73"/>
      <c r="F70" s="73"/>
      <c r="G70" s="73"/>
      <c r="H70" s="173"/>
      <c r="I70" s="73"/>
      <c r="J70" s="173"/>
      <c r="K70" s="173"/>
      <c r="L70" s="173"/>
      <c r="M70" s="173"/>
      <c r="N70" s="173"/>
      <c r="O70" s="173"/>
      <c r="P70" s="1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</row>
    <row r="71" ht="15.75" customHeight="1">
      <c r="A71" s="73"/>
      <c r="B71" s="73"/>
      <c r="C71" s="73"/>
      <c r="D71" s="73"/>
      <c r="E71" s="73"/>
      <c r="F71" s="73"/>
      <c r="G71" s="73"/>
      <c r="H71" s="173"/>
      <c r="I71" s="73"/>
      <c r="J71" s="173"/>
      <c r="K71" s="173"/>
      <c r="L71" s="173"/>
      <c r="M71" s="173"/>
      <c r="N71" s="173"/>
      <c r="O71" s="173"/>
      <c r="P71" s="1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</row>
    <row r="72" ht="15.75" customHeight="1">
      <c r="A72" s="73"/>
      <c r="B72" s="73"/>
      <c r="C72" s="73"/>
      <c r="D72" s="73"/>
      <c r="E72" s="73"/>
      <c r="F72" s="73"/>
      <c r="G72" s="73"/>
      <c r="H72" s="173"/>
      <c r="I72" s="73"/>
      <c r="J72" s="173"/>
      <c r="K72" s="173"/>
      <c r="L72" s="173"/>
      <c r="M72" s="173"/>
      <c r="N72" s="173"/>
      <c r="O72" s="173"/>
      <c r="P72" s="1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</row>
    <row r="73" ht="15.75" customHeight="1">
      <c r="A73" s="73"/>
      <c r="B73" s="73"/>
      <c r="C73" s="73"/>
      <c r="D73" s="73"/>
      <c r="E73" s="73"/>
      <c r="F73" s="73"/>
      <c r="G73" s="73"/>
      <c r="H73" s="173"/>
      <c r="I73" s="73"/>
      <c r="J73" s="173"/>
      <c r="K73" s="173"/>
      <c r="L73" s="173"/>
      <c r="M73" s="173"/>
      <c r="N73" s="173"/>
      <c r="O73" s="173"/>
      <c r="P73" s="1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</row>
    <row r="74" ht="15.75" customHeight="1">
      <c r="A74" s="73"/>
      <c r="B74" s="73"/>
      <c r="C74" s="73"/>
      <c r="D74" s="73"/>
      <c r="E74" s="73"/>
      <c r="F74" s="73"/>
      <c r="G74" s="73"/>
      <c r="H74" s="173"/>
      <c r="I74" s="73"/>
      <c r="J74" s="173"/>
      <c r="K74" s="173"/>
      <c r="L74" s="173"/>
      <c r="M74" s="173"/>
      <c r="N74" s="173"/>
      <c r="O74" s="173"/>
      <c r="P74" s="1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</row>
    <row r="75" ht="15.75" customHeight="1">
      <c r="A75" s="73"/>
      <c r="B75" s="73"/>
      <c r="C75" s="73"/>
      <c r="D75" s="73"/>
      <c r="E75" s="73"/>
      <c r="F75" s="73"/>
      <c r="G75" s="73"/>
      <c r="H75" s="173"/>
      <c r="I75" s="73"/>
      <c r="J75" s="173"/>
      <c r="K75" s="173"/>
      <c r="L75" s="173"/>
      <c r="M75" s="173"/>
      <c r="N75" s="173"/>
      <c r="O75" s="173"/>
      <c r="P75" s="1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</row>
    <row r="76" ht="15.75" customHeight="1">
      <c r="A76" s="73"/>
      <c r="B76" s="73"/>
      <c r="C76" s="73"/>
      <c r="D76" s="73"/>
      <c r="E76" s="73"/>
      <c r="F76" s="73"/>
      <c r="G76" s="73"/>
      <c r="H76" s="173"/>
      <c r="I76" s="73"/>
      <c r="J76" s="173"/>
      <c r="K76" s="173"/>
      <c r="L76" s="173"/>
      <c r="M76" s="173"/>
      <c r="N76" s="173"/>
      <c r="O76" s="173"/>
      <c r="P76" s="1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</row>
    <row r="77" ht="15.75" customHeight="1">
      <c r="A77" s="73"/>
      <c r="B77" s="73"/>
      <c r="C77" s="73"/>
      <c r="D77" s="73"/>
      <c r="E77" s="73"/>
      <c r="F77" s="73"/>
      <c r="G77" s="73"/>
      <c r="H77" s="173"/>
      <c r="I77" s="73"/>
      <c r="J77" s="173"/>
      <c r="K77" s="173"/>
      <c r="L77" s="173"/>
      <c r="M77" s="173"/>
      <c r="N77" s="173"/>
      <c r="O77" s="173"/>
      <c r="P77" s="1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</row>
    <row r="78" ht="15.75" customHeight="1">
      <c r="A78" s="73"/>
      <c r="B78" s="73"/>
      <c r="C78" s="73"/>
      <c r="D78" s="73"/>
      <c r="E78" s="73"/>
      <c r="F78" s="73"/>
      <c r="G78" s="73"/>
      <c r="H78" s="173"/>
      <c r="I78" s="73"/>
      <c r="J78" s="173"/>
      <c r="K78" s="173"/>
      <c r="L78" s="173"/>
      <c r="M78" s="173"/>
      <c r="N78" s="173"/>
      <c r="O78" s="173"/>
      <c r="P78" s="1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</row>
    <row r="79" ht="15.75" customHeight="1">
      <c r="A79" s="73"/>
      <c r="B79" s="73"/>
      <c r="C79" s="73"/>
      <c r="D79" s="73"/>
      <c r="E79" s="73"/>
      <c r="F79" s="73"/>
      <c r="G79" s="73"/>
      <c r="H79" s="173"/>
      <c r="I79" s="73"/>
      <c r="J79" s="173"/>
      <c r="K79" s="173"/>
      <c r="L79" s="173"/>
      <c r="M79" s="173"/>
      <c r="N79" s="173"/>
      <c r="O79" s="173"/>
      <c r="P79" s="1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</row>
    <row r="80" ht="15.75" customHeight="1">
      <c r="A80" s="73"/>
      <c r="B80" s="73"/>
      <c r="C80" s="73"/>
      <c r="D80" s="73"/>
      <c r="E80" s="73"/>
      <c r="F80" s="73"/>
      <c r="G80" s="73"/>
      <c r="H80" s="173"/>
      <c r="I80" s="73"/>
      <c r="J80" s="173"/>
      <c r="K80" s="173"/>
      <c r="L80" s="173"/>
      <c r="M80" s="173"/>
      <c r="N80" s="173"/>
      <c r="O80" s="173"/>
      <c r="P80" s="1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</row>
    <row r="81" ht="15.75" customHeight="1">
      <c r="A81" s="73"/>
      <c r="B81" s="73"/>
      <c r="C81" s="73"/>
      <c r="D81" s="73"/>
      <c r="E81" s="73"/>
      <c r="F81" s="73"/>
      <c r="G81" s="73"/>
      <c r="H81" s="173"/>
      <c r="I81" s="73"/>
      <c r="J81" s="173"/>
      <c r="K81" s="173"/>
      <c r="L81" s="173"/>
      <c r="M81" s="173"/>
      <c r="N81" s="173"/>
      <c r="O81" s="173"/>
      <c r="P81" s="1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</row>
    <row r="82" ht="15.75" customHeight="1">
      <c r="A82" s="73"/>
      <c r="B82" s="73"/>
      <c r="C82" s="73"/>
      <c r="D82" s="73"/>
      <c r="E82" s="73"/>
      <c r="F82" s="73"/>
      <c r="G82" s="73"/>
      <c r="H82" s="173"/>
      <c r="I82" s="73"/>
      <c r="J82" s="173"/>
      <c r="K82" s="173"/>
      <c r="L82" s="173"/>
      <c r="M82" s="173"/>
      <c r="N82" s="173"/>
      <c r="O82" s="173"/>
      <c r="P82" s="1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</row>
    <row r="83" ht="15.75" customHeight="1">
      <c r="A83" s="73"/>
      <c r="B83" s="73"/>
      <c r="C83" s="73"/>
      <c r="D83" s="73"/>
      <c r="E83" s="73"/>
      <c r="F83" s="73"/>
      <c r="G83" s="73"/>
      <c r="H83" s="173"/>
      <c r="I83" s="73"/>
      <c r="J83" s="173"/>
      <c r="K83" s="173"/>
      <c r="L83" s="173"/>
      <c r="M83" s="173"/>
      <c r="N83" s="173"/>
      <c r="O83" s="173"/>
      <c r="P83" s="1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</row>
    <row r="84" ht="15.75" customHeight="1">
      <c r="A84" s="73"/>
      <c r="B84" s="73"/>
      <c r="C84" s="73"/>
      <c r="D84" s="73"/>
      <c r="E84" s="73"/>
      <c r="F84" s="73"/>
      <c r="G84" s="73"/>
      <c r="H84" s="173"/>
      <c r="I84" s="73"/>
      <c r="J84" s="173"/>
      <c r="K84" s="173"/>
      <c r="L84" s="173"/>
      <c r="M84" s="173"/>
      <c r="N84" s="173"/>
      <c r="O84" s="173"/>
      <c r="P84" s="1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</row>
    <row r="85" ht="15.75" customHeight="1">
      <c r="A85" s="73"/>
      <c r="B85" s="73"/>
      <c r="C85" s="73"/>
      <c r="D85" s="73"/>
      <c r="E85" s="73"/>
      <c r="F85" s="73"/>
      <c r="G85" s="73"/>
      <c r="H85" s="173"/>
      <c r="I85" s="73"/>
      <c r="J85" s="173"/>
      <c r="K85" s="173"/>
      <c r="L85" s="173"/>
      <c r="M85" s="173"/>
      <c r="N85" s="173"/>
      <c r="O85" s="173"/>
      <c r="P85" s="1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</row>
    <row r="86" ht="15.75" customHeight="1">
      <c r="A86" s="73"/>
      <c r="B86" s="73"/>
      <c r="C86" s="73"/>
      <c r="D86" s="73"/>
      <c r="E86" s="73"/>
      <c r="F86" s="73"/>
      <c r="G86" s="73"/>
      <c r="H86" s="173"/>
      <c r="I86" s="73"/>
      <c r="J86" s="173"/>
      <c r="K86" s="173"/>
      <c r="L86" s="173"/>
      <c r="M86" s="173"/>
      <c r="N86" s="173"/>
      <c r="O86" s="173"/>
      <c r="P86" s="1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</row>
    <row r="87" ht="15.75" customHeight="1">
      <c r="A87" s="73"/>
      <c r="B87" s="73"/>
      <c r="C87" s="73"/>
      <c r="D87" s="73"/>
      <c r="E87" s="73"/>
      <c r="F87" s="73"/>
      <c r="G87" s="73"/>
      <c r="H87" s="173"/>
      <c r="I87" s="73"/>
      <c r="J87" s="173"/>
      <c r="K87" s="173"/>
      <c r="L87" s="173"/>
      <c r="M87" s="173"/>
      <c r="N87" s="173"/>
      <c r="O87" s="173"/>
      <c r="P87" s="1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</row>
    <row r="88" ht="15.75" customHeight="1">
      <c r="A88" s="73"/>
      <c r="B88" s="73"/>
      <c r="C88" s="73"/>
      <c r="D88" s="73"/>
      <c r="E88" s="73"/>
      <c r="F88" s="73"/>
      <c r="G88" s="73"/>
      <c r="H88" s="173"/>
      <c r="I88" s="73"/>
      <c r="J88" s="173"/>
      <c r="K88" s="173"/>
      <c r="L88" s="173"/>
      <c r="M88" s="173"/>
      <c r="N88" s="173"/>
      <c r="O88" s="173"/>
      <c r="P88" s="1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</row>
    <row r="89" ht="15.75" customHeight="1">
      <c r="A89" s="73"/>
      <c r="B89" s="73"/>
      <c r="C89" s="73"/>
      <c r="D89" s="73"/>
      <c r="E89" s="73"/>
      <c r="F89" s="73"/>
      <c r="G89" s="73"/>
      <c r="H89" s="173"/>
      <c r="I89" s="73"/>
      <c r="J89" s="173"/>
      <c r="K89" s="173"/>
      <c r="L89" s="173"/>
      <c r="M89" s="173"/>
      <c r="N89" s="173"/>
      <c r="O89" s="173"/>
      <c r="P89" s="1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</row>
    <row r="90" ht="15.75" customHeight="1">
      <c r="A90" s="73"/>
      <c r="B90" s="73"/>
      <c r="C90" s="73"/>
      <c r="D90" s="73"/>
      <c r="E90" s="73"/>
      <c r="F90" s="73"/>
      <c r="G90" s="73"/>
      <c r="H90" s="173"/>
      <c r="I90" s="73"/>
      <c r="J90" s="173"/>
      <c r="K90" s="173"/>
      <c r="L90" s="173"/>
      <c r="M90" s="173"/>
      <c r="N90" s="173"/>
      <c r="O90" s="173"/>
      <c r="P90" s="1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</row>
    <row r="91" ht="15.75" customHeight="1">
      <c r="A91" s="73"/>
      <c r="B91" s="73"/>
      <c r="C91" s="73"/>
      <c r="D91" s="73"/>
      <c r="E91" s="73"/>
      <c r="F91" s="73"/>
      <c r="G91" s="73"/>
      <c r="H91" s="173"/>
      <c r="I91" s="73"/>
      <c r="J91" s="173"/>
      <c r="K91" s="173"/>
      <c r="L91" s="173"/>
      <c r="M91" s="173"/>
      <c r="N91" s="173"/>
      <c r="O91" s="173"/>
      <c r="P91" s="1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</row>
    <row r="92" ht="15.75" customHeight="1">
      <c r="A92" s="73"/>
      <c r="B92" s="73"/>
      <c r="C92" s="73"/>
      <c r="D92" s="73"/>
      <c r="E92" s="73"/>
      <c r="F92" s="73"/>
      <c r="G92" s="73"/>
      <c r="H92" s="173"/>
      <c r="I92" s="73"/>
      <c r="J92" s="173"/>
      <c r="K92" s="173"/>
      <c r="L92" s="173"/>
      <c r="M92" s="173"/>
      <c r="N92" s="173"/>
      <c r="O92" s="173"/>
      <c r="P92" s="1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</row>
    <row r="93" ht="15.75" customHeight="1">
      <c r="A93" s="73"/>
      <c r="B93" s="73"/>
      <c r="C93" s="73"/>
      <c r="D93" s="73"/>
      <c r="E93" s="73"/>
      <c r="F93" s="73"/>
      <c r="G93" s="73"/>
      <c r="H93" s="173"/>
      <c r="I93" s="73"/>
      <c r="J93" s="173"/>
      <c r="K93" s="173"/>
      <c r="L93" s="173"/>
      <c r="M93" s="173"/>
      <c r="N93" s="173"/>
      <c r="O93" s="173"/>
      <c r="P93" s="1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</row>
    <row r="94" ht="15.75" customHeight="1">
      <c r="A94" s="73"/>
      <c r="B94" s="73"/>
      <c r="C94" s="73"/>
      <c r="D94" s="73"/>
      <c r="E94" s="73"/>
      <c r="F94" s="73"/>
      <c r="G94" s="73"/>
      <c r="H94" s="173"/>
      <c r="I94" s="73"/>
      <c r="J94" s="173"/>
      <c r="K94" s="173"/>
      <c r="L94" s="173"/>
      <c r="M94" s="173"/>
      <c r="N94" s="173"/>
      <c r="O94" s="173"/>
      <c r="P94" s="1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</row>
    <row r="95" ht="15.75" customHeight="1">
      <c r="A95" s="73"/>
      <c r="B95" s="73"/>
      <c r="C95" s="73"/>
      <c r="D95" s="73"/>
      <c r="E95" s="73"/>
      <c r="F95" s="73"/>
      <c r="G95" s="73"/>
      <c r="H95" s="173"/>
      <c r="I95" s="73"/>
      <c r="J95" s="173"/>
      <c r="K95" s="173"/>
      <c r="L95" s="173"/>
      <c r="M95" s="173"/>
      <c r="N95" s="173"/>
      <c r="O95" s="173"/>
      <c r="P95" s="1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</row>
    <row r="96" ht="15.75" customHeight="1">
      <c r="A96" s="73"/>
      <c r="B96" s="73"/>
      <c r="C96" s="73"/>
      <c r="D96" s="73"/>
      <c r="E96" s="73"/>
      <c r="F96" s="73"/>
      <c r="G96" s="73"/>
      <c r="H96" s="173"/>
      <c r="I96" s="73"/>
      <c r="J96" s="173"/>
      <c r="K96" s="173"/>
      <c r="L96" s="173"/>
      <c r="M96" s="173"/>
      <c r="N96" s="173"/>
      <c r="O96" s="173"/>
      <c r="P96" s="1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</row>
    <row r="97" ht="15.75" customHeight="1">
      <c r="A97" s="73"/>
      <c r="B97" s="73"/>
      <c r="C97" s="73"/>
      <c r="D97" s="73"/>
      <c r="E97" s="73"/>
      <c r="F97" s="73"/>
      <c r="G97" s="73"/>
      <c r="H97" s="173"/>
      <c r="I97" s="73"/>
      <c r="J97" s="173"/>
      <c r="K97" s="173"/>
      <c r="L97" s="173"/>
      <c r="M97" s="173"/>
      <c r="N97" s="173"/>
      <c r="O97" s="173"/>
      <c r="P97" s="1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</row>
    <row r="98" ht="15.75" customHeight="1">
      <c r="A98" s="73"/>
      <c r="B98" s="73"/>
      <c r="C98" s="73"/>
      <c r="D98" s="73"/>
      <c r="E98" s="73"/>
      <c r="F98" s="73"/>
      <c r="G98" s="73"/>
      <c r="H98" s="173"/>
      <c r="I98" s="73"/>
      <c r="J98" s="173"/>
      <c r="K98" s="173"/>
      <c r="L98" s="173"/>
      <c r="M98" s="173"/>
      <c r="N98" s="173"/>
      <c r="O98" s="173"/>
      <c r="P98" s="1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</row>
    <row r="99" ht="15.75" customHeight="1">
      <c r="A99" s="73"/>
      <c r="B99" s="73"/>
      <c r="C99" s="73"/>
      <c r="D99" s="73"/>
      <c r="E99" s="73"/>
      <c r="F99" s="73"/>
      <c r="G99" s="73"/>
      <c r="H99" s="173"/>
      <c r="I99" s="73"/>
      <c r="J99" s="173"/>
      <c r="K99" s="173"/>
      <c r="L99" s="173"/>
      <c r="M99" s="173"/>
      <c r="N99" s="173"/>
      <c r="O99" s="173"/>
      <c r="P99" s="1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</row>
    <row r="100" ht="15.75" customHeight="1">
      <c r="A100" s="73"/>
      <c r="B100" s="73"/>
      <c r="C100" s="73"/>
      <c r="D100" s="73"/>
      <c r="E100" s="73"/>
      <c r="F100" s="73"/>
      <c r="G100" s="73"/>
      <c r="H100" s="173"/>
      <c r="I100" s="73"/>
      <c r="J100" s="173"/>
      <c r="K100" s="173"/>
      <c r="L100" s="173"/>
      <c r="M100" s="173"/>
      <c r="N100" s="173"/>
      <c r="O100" s="173"/>
      <c r="P100" s="1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</row>
    <row r="101" ht="15.75" customHeight="1">
      <c r="A101" s="73"/>
      <c r="B101" s="73"/>
      <c r="C101" s="73"/>
      <c r="D101" s="73"/>
      <c r="E101" s="73"/>
      <c r="F101" s="73"/>
      <c r="G101" s="73"/>
      <c r="H101" s="173"/>
      <c r="I101" s="73"/>
      <c r="J101" s="173"/>
      <c r="K101" s="173"/>
      <c r="L101" s="173"/>
      <c r="M101" s="173"/>
      <c r="N101" s="173"/>
      <c r="O101" s="173"/>
      <c r="P101" s="1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</row>
    <row r="102" ht="15.75" customHeight="1">
      <c r="A102" s="73"/>
      <c r="B102" s="73"/>
      <c r="C102" s="73"/>
      <c r="D102" s="73"/>
      <c r="E102" s="73"/>
      <c r="F102" s="73"/>
      <c r="G102" s="73"/>
      <c r="H102" s="173"/>
      <c r="I102" s="73"/>
      <c r="J102" s="173"/>
      <c r="K102" s="173"/>
      <c r="L102" s="173"/>
      <c r="M102" s="173"/>
      <c r="N102" s="173"/>
      <c r="O102" s="173"/>
      <c r="P102" s="1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</row>
    <row r="103" ht="15.75" customHeight="1">
      <c r="A103" s="73"/>
      <c r="B103" s="73"/>
      <c r="C103" s="73"/>
      <c r="D103" s="73"/>
      <c r="E103" s="73"/>
      <c r="F103" s="73"/>
      <c r="G103" s="73"/>
      <c r="H103" s="173"/>
      <c r="I103" s="73"/>
      <c r="J103" s="173"/>
      <c r="K103" s="173"/>
      <c r="L103" s="173"/>
      <c r="M103" s="173"/>
      <c r="N103" s="173"/>
      <c r="O103" s="173"/>
      <c r="P103" s="1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</row>
    <row r="104" ht="15.75" customHeight="1">
      <c r="A104" s="73"/>
      <c r="B104" s="73"/>
      <c r="C104" s="73"/>
      <c r="D104" s="73"/>
      <c r="E104" s="73"/>
      <c r="F104" s="73"/>
      <c r="G104" s="73"/>
      <c r="H104" s="173"/>
      <c r="I104" s="73"/>
      <c r="J104" s="173"/>
      <c r="K104" s="173"/>
      <c r="L104" s="173"/>
      <c r="M104" s="173"/>
      <c r="N104" s="173"/>
      <c r="O104" s="173"/>
      <c r="P104" s="1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</row>
    <row r="105" ht="15.75" customHeight="1">
      <c r="A105" s="73"/>
      <c r="B105" s="73"/>
      <c r="C105" s="73"/>
      <c r="D105" s="73"/>
      <c r="E105" s="73"/>
      <c r="F105" s="73"/>
      <c r="G105" s="73"/>
      <c r="H105" s="173"/>
      <c r="I105" s="73"/>
      <c r="J105" s="173"/>
      <c r="K105" s="173"/>
      <c r="L105" s="173"/>
      <c r="M105" s="173"/>
      <c r="N105" s="173"/>
      <c r="O105" s="173"/>
      <c r="P105" s="1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</row>
    <row r="106" ht="15.75" customHeight="1">
      <c r="A106" s="73"/>
      <c r="B106" s="73"/>
      <c r="C106" s="73"/>
      <c r="D106" s="73"/>
      <c r="E106" s="73"/>
      <c r="F106" s="73"/>
      <c r="G106" s="73"/>
      <c r="H106" s="173"/>
      <c r="I106" s="73"/>
      <c r="J106" s="173"/>
      <c r="K106" s="173"/>
      <c r="L106" s="173"/>
      <c r="M106" s="173"/>
      <c r="N106" s="173"/>
      <c r="O106" s="173"/>
      <c r="P106" s="1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</row>
    <row r="107" ht="15.75" customHeight="1">
      <c r="A107" s="73"/>
      <c r="B107" s="73"/>
      <c r="C107" s="73"/>
      <c r="D107" s="73"/>
      <c r="E107" s="73"/>
      <c r="F107" s="73"/>
      <c r="G107" s="73"/>
      <c r="H107" s="173"/>
      <c r="I107" s="73"/>
      <c r="J107" s="173"/>
      <c r="K107" s="173"/>
      <c r="L107" s="173"/>
      <c r="M107" s="173"/>
      <c r="N107" s="173"/>
      <c r="O107" s="173"/>
      <c r="P107" s="1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</row>
    <row r="108" ht="15.75" customHeight="1">
      <c r="A108" s="73"/>
      <c r="B108" s="73"/>
      <c r="C108" s="73"/>
      <c r="D108" s="73"/>
      <c r="E108" s="73"/>
      <c r="F108" s="73"/>
      <c r="G108" s="73"/>
      <c r="H108" s="173"/>
      <c r="I108" s="73"/>
      <c r="J108" s="173"/>
      <c r="K108" s="173"/>
      <c r="L108" s="173"/>
      <c r="M108" s="173"/>
      <c r="N108" s="173"/>
      <c r="O108" s="173"/>
      <c r="P108" s="1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</row>
    <row r="109" ht="15.75" customHeight="1">
      <c r="A109" s="73"/>
      <c r="B109" s="73"/>
      <c r="C109" s="73"/>
      <c r="D109" s="73"/>
      <c r="E109" s="73"/>
      <c r="F109" s="73"/>
      <c r="G109" s="73"/>
      <c r="H109" s="173"/>
      <c r="I109" s="73"/>
      <c r="J109" s="173"/>
      <c r="K109" s="173"/>
      <c r="L109" s="173"/>
      <c r="M109" s="173"/>
      <c r="N109" s="173"/>
      <c r="O109" s="173"/>
      <c r="P109" s="1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</row>
    <row r="110" ht="15.75" customHeight="1">
      <c r="A110" s="73"/>
      <c r="B110" s="73"/>
      <c r="C110" s="73"/>
      <c r="D110" s="73"/>
      <c r="E110" s="73"/>
      <c r="F110" s="73"/>
      <c r="G110" s="73"/>
      <c r="H110" s="173"/>
      <c r="I110" s="73"/>
      <c r="J110" s="173"/>
      <c r="K110" s="173"/>
      <c r="L110" s="173"/>
      <c r="M110" s="173"/>
      <c r="N110" s="173"/>
      <c r="O110" s="173"/>
      <c r="P110" s="1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</row>
    <row r="111" ht="15.75" customHeight="1">
      <c r="A111" s="73"/>
      <c r="B111" s="73"/>
      <c r="C111" s="73"/>
      <c r="D111" s="73"/>
      <c r="E111" s="73"/>
      <c r="F111" s="73"/>
      <c r="G111" s="73"/>
      <c r="H111" s="173"/>
      <c r="I111" s="73"/>
      <c r="J111" s="173"/>
      <c r="K111" s="173"/>
      <c r="L111" s="173"/>
      <c r="M111" s="173"/>
      <c r="N111" s="173"/>
      <c r="O111" s="173"/>
      <c r="P111" s="1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</row>
    <row r="112" ht="15.75" customHeight="1">
      <c r="A112" s="73"/>
      <c r="B112" s="73"/>
      <c r="C112" s="73"/>
      <c r="D112" s="73"/>
      <c r="E112" s="73"/>
      <c r="F112" s="73"/>
      <c r="G112" s="73"/>
      <c r="H112" s="173"/>
      <c r="I112" s="73"/>
      <c r="J112" s="173"/>
      <c r="K112" s="173"/>
      <c r="L112" s="173"/>
      <c r="M112" s="173"/>
      <c r="N112" s="173"/>
      <c r="O112" s="173"/>
      <c r="P112" s="1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</row>
    <row r="113" ht="15.75" customHeight="1">
      <c r="A113" s="73"/>
      <c r="B113" s="73"/>
      <c r="C113" s="73"/>
      <c r="D113" s="73"/>
      <c r="E113" s="73"/>
      <c r="F113" s="73"/>
      <c r="G113" s="73"/>
      <c r="H113" s="173"/>
      <c r="I113" s="73"/>
      <c r="J113" s="173"/>
      <c r="K113" s="173"/>
      <c r="L113" s="173"/>
      <c r="M113" s="173"/>
      <c r="N113" s="173"/>
      <c r="O113" s="173"/>
      <c r="P113" s="1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</row>
    <row r="114" ht="15.75" customHeight="1">
      <c r="A114" s="73"/>
      <c r="B114" s="73"/>
      <c r="C114" s="73"/>
      <c r="D114" s="73"/>
      <c r="E114" s="73"/>
      <c r="F114" s="73"/>
      <c r="G114" s="73"/>
      <c r="H114" s="173"/>
      <c r="I114" s="73"/>
      <c r="J114" s="173"/>
      <c r="K114" s="173"/>
      <c r="L114" s="173"/>
      <c r="M114" s="173"/>
      <c r="N114" s="173"/>
      <c r="O114" s="173"/>
      <c r="P114" s="1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</row>
    <row r="115" ht="15.75" customHeight="1">
      <c r="A115" s="73"/>
      <c r="B115" s="73"/>
      <c r="C115" s="73"/>
      <c r="D115" s="73"/>
      <c r="E115" s="73"/>
      <c r="F115" s="73"/>
      <c r="G115" s="73"/>
      <c r="H115" s="173"/>
      <c r="I115" s="73"/>
      <c r="J115" s="173"/>
      <c r="K115" s="173"/>
      <c r="L115" s="173"/>
      <c r="M115" s="173"/>
      <c r="N115" s="173"/>
      <c r="O115" s="173"/>
      <c r="P115" s="1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</row>
    <row r="116" ht="15.75" customHeight="1">
      <c r="A116" s="73"/>
      <c r="B116" s="73"/>
      <c r="C116" s="73"/>
      <c r="D116" s="73"/>
      <c r="E116" s="73"/>
      <c r="F116" s="73"/>
      <c r="G116" s="73"/>
      <c r="H116" s="173"/>
      <c r="I116" s="73"/>
      <c r="J116" s="173"/>
      <c r="K116" s="173"/>
      <c r="L116" s="173"/>
      <c r="M116" s="173"/>
      <c r="N116" s="173"/>
      <c r="O116" s="173"/>
      <c r="P116" s="1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</row>
    <row r="117" ht="15.75" customHeight="1">
      <c r="A117" s="73"/>
      <c r="B117" s="73"/>
      <c r="C117" s="73"/>
      <c r="D117" s="73"/>
      <c r="E117" s="73"/>
      <c r="F117" s="73"/>
      <c r="G117" s="73"/>
      <c r="H117" s="173"/>
      <c r="I117" s="73"/>
      <c r="J117" s="173"/>
      <c r="K117" s="173"/>
      <c r="L117" s="173"/>
      <c r="M117" s="173"/>
      <c r="N117" s="173"/>
      <c r="O117" s="173"/>
      <c r="P117" s="1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</row>
    <row r="118" ht="15.75" customHeight="1">
      <c r="A118" s="73"/>
      <c r="B118" s="73"/>
      <c r="C118" s="73"/>
      <c r="D118" s="73"/>
      <c r="E118" s="73"/>
      <c r="F118" s="73"/>
      <c r="G118" s="73"/>
      <c r="H118" s="173"/>
      <c r="I118" s="73"/>
      <c r="J118" s="173"/>
      <c r="K118" s="173"/>
      <c r="L118" s="173"/>
      <c r="M118" s="173"/>
      <c r="N118" s="173"/>
      <c r="O118" s="173"/>
      <c r="P118" s="1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</row>
    <row r="119" ht="15.75" customHeight="1">
      <c r="A119" s="73"/>
      <c r="B119" s="73"/>
      <c r="C119" s="73"/>
      <c r="D119" s="73"/>
      <c r="E119" s="73"/>
      <c r="F119" s="73"/>
      <c r="G119" s="73"/>
      <c r="H119" s="173"/>
      <c r="I119" s="73"/>
      <c r="J119" s="173"/>
      <c r="K119" s="173"/>
      <c r="L119" s="173"/>
      <c r="M119" s="173"/>
      <c r="N119" s="173"/>
      <c r="O119" s="173"/>
      <c r="P119" s="1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</row>
    <row r="120" ht="15.75" customHeight="1">
      <c r="A120" s="73"/>
      <c r="B120" s="73"/>
      <c r="C120" s="73"/>
      <c r="D120" s="73"/>
      <c r="E120" s="73"/>
      <c r="F120" s="73"/>
      <c r="G120" s="73"/>
      <c r="H120" s="173"/>
      <c r="I120" s="73"/>
      <c r="J120" s="173"/>
      <c r="K120" s="173"/>
      <c r="L120" s="173"/>
      <c r="M120" s="173"/>
      <c r="N120" s="173"/>
      <c r="O120" s="173"/>
      <c r="P120" s="1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</row>
    <row r="121" ht="15.75" customHeight="1">
      <c r="A121" s="73"/>
      <c r="B121" s="73"/>
      <c r="C121" s="73"/>
      <c r="D121" s="73"/>
      <c r="E121" s="73"/>
      <c r="F121" s="73"/>
      <c r="G121" s="73"/>
      <c r="H121" s="173"/>
      <c r="I121" s="73"/>
      <c r="J121" s="173"/>
      <c r="K121" s="173"/>
      <c r="L121" s="173"/>
      <c r="M121" s="173"/>
      <c r="N121" s="173"/>
      <c r="O121" s="173"/>
      <c r="P121" s="1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</row>
    <row r="122" ht="15.75" customHeight="1">
      <c r="A122" s="73"/>
      <c r="B122" s="73"/>
      <c r="C122" s="73"/>
      <c r="D122" s="73"/>
      <c r="E122" s="73"/>
      <c r="F122" s="73"/>
      <c r="G122" s="73"/>
      <c r="H122" s="173"/>
      <c r="I122" s="73"/>
      <c r="J122" s="173"/>
      <c r="K122" s="173"/>
      <c r="L122" s="173"/>
      <c r="M122" s="173"/>
      <c r="N122" s="173"/>
      <c r="O122" s="173"/>
      <c r="P122" s="1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</row>
    <row r="123" ht="15.75" customHeight="1">
      <c r="A123" s="73"/>
      <c r="B123" s="73"/>
      <c r="C123" s="73"/>
      <c r="D123" s="73"/>
      <c r="E123" s="73"/>
      <c r="F123" s="73"/>
      <c r="G123" s="73"/>
      <c r="H123" s="173"/>
      <c r="I123" s="73"/>
      <c r="J123" s="173"/>
      <c r="K123" s="173"/>
      <c r="L123" s="173"/>
      <c r="M123" s="173"/>
      <c r="N123" s="173"/>
      <c r="O123" s="173"/>
      <c r="P123" s="1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</row>
    <row r="124" ht="15.75" customHeight="1">
      <c r="A124" s="73"/>
      <c r="B124" s="73"/>
      <c r="C124" s="73"/>
      <c r="D124" s="73"/>
      <c r="E124" s="73"/>
      <c r="F124" s="73"/>
      <c r="G124" s="73"/>
      <c r="H124" s="173"/>
      <c r="I124" s="73"/>
      <c r="J124" s="173"/>
      <c r="K124" s="173"/>
      <c r="L124" s="173"/>
      <c r="M124" s="173"/>
      <c r="N124" s="173"/>
      <c r="O124" s="173"/>
      <c r="P124" s="1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</row>
    <row r="125" ht="15.75" customHeight="1">
      <c r="A125" s="73"/>
      <c r="B125" s="73"/>
      <c r="C125" s="73"/>
      <c r="D125" s="73"/>
      <c r="E125" s="73"/>
      <c r="F125" s="73"/>
      <c r="G125" s="73"/>
      <c r="H125" s="173"/>
      <c r="I125" s="73"/>
      <c r="J125" s="173"/>
      <c r="K125" s="173"/>
      <c r="L125" s="173"/>
      <c r="M125" s="173"/>
      <c r="N125" s="173"/>
      <c r="O125" s="173"/>
      <c r="P125" s="1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</row>
    <row r="126" ht="15.75" customHeight="1">
      <c r="A126" s="73"/>
      <c r="B126" s="73"/>
      <c r="C126" s="73"/>
      <c r="D126" s="73"/>
      <c r="E126" s="73"/>
      <c r="F126" s="73"/>
      <c r="G126" s="73"/>
      <c r="H126" s="173"/>
      <c r="I126" s="73"/>
      <c r="J126" s="173"/>
      <c r="K126" s="173"/>
      <c r="L126" s="173"/>
      <c r="M126" s="173"/>
      <c r="N126" s="173"/>
      <c r="O126" s="173"/>
      <c r="P126" s="1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</row>
    <row r="127" ht="15.75" customHeight="1">
      <c r="A127" s="73"/>
      <c r="B127" s="73"/>
      <c r="C127" s="73"/>
      <c r="D127" s="73"/>
      <c r="E127" s="73"/>
      <c r="F127" s="73"/>
      <c r="G127" s="73"/>
      <c r="H127" s="173"/>
      <c r="I127" s="73"/>
      <c r="J127" s="173"/>
      <c r="K127" s="173"/>
      <c r="L127" s="173"/>
      <c r="M127" s="173"/>
      <c r="N127" s="173"/>
      <c r="O127" s="173"/>
      <c r="P127" s="1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</row>
    <row r="128" ht="15.75" customHeight="1">
      <c r="A128" s="73"/>
      <c r="B128" s="73"/>
      <c r="C128" s="73"/>
      <c r="D128" s="73"/>
      <c r="E128" s="73"/>
      <c r="F128" s="73"/>
      <c r="G128" s="73"/>
      <c r="H128" s="173"/>
      <c r="I128" s="73"/>
      <c r="J128" s="173"/>
      <c r="K128" s="173"/>
      <c r="L128" s="173"/>
      <c r="M128" s="173"/>
      <c r="N128" s="173"/>
      <c r="O128" s="173"/>
      <c r="P128" s="1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</row>
    <row r="129" ht="15.75" customHeight="1">
      <c r="A129" s="73"/>
      <c r="B129" s="73"/>
      <c r="C129" s="73"/>
      <c r="D129" s="73"/>
      <c r="E129" s="73"/>
      <c r="F129" s="73"/>
      <c r="G129" s="73"/>
      <c r="H129" s="173"/>
      <c r="I129" s="73"/>
      <c r="J129" s="173"/>
      <c r="K129" s="173"/>
      <c r="L129" s="173"/>
      <c r="M129" s="173"/>
      <c r="N129" s="173"/>
      <c r="O129" s="173"/>
      <c r="P129" s="1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</row>
    <row r="130" ht="15.75" customHeight="1">
      <c r="A130" s="73"/>
      <c r="B130" s="73"/>
      <c r="C130" s="73"/>
      <c r="D130" s="73"/>
      <c r="E130" s="73"/>
      <c r="F130" s="73"/>
      <c r="G130" s="73"/>
      <c r="H130" s="173"/>
      <c r="I130" s="73"/>
      <c r="J130" s="173"/>
      <c r="K130" s="173"/>
      <c r="L130" s="173"/>
      <c r="M130" s="173"/>
      <c r="N130" s="173"/>
      <c r="O130" s="173"/>
      <c r="P130" s="1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</row>
    <row r="131" ht="15.75" customHeight="1">
      <c r="A131" s="73"/>
      <c r="B131" s="73"/>
      <c r="C131" s="73"/>
      <c r="D131" s="73"/>
      <c r="E131" s="73"/>
      <c r="F131" s="73"/>
      <c r="G131" s="73"/>
      <c r="H131" s="173"/>
      <c r="I131" s="73"/>
      <c r="J131" s="173"/>
      <c r="K131" s="173"/>
      <c r="L131" s="173"/>
      <c r="M131" s="173"/>
      <c r="N131" s="173"/>
      <c r="O131" s="173"/>
      <c r="P131" s="1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</row>
    <row r="132" ht="15.75" customHeight="1">
      <c r="A132" s="73"/>
      <c r="B132" s="73"/>
      <c r="C132" s="73"/>
      <c r="D132" s="73"/>
      <c r="E132" s="73"/>
      <c r="F132" s="73"/>
      <c r="G132" s="73"/>
      <c r="H132" s="173"/>
      <c r="I132" s="73"/>
      <c r="J132" s="173"/>
      <c r="K132" s="173"/>
      <c r="L132" s="173"/>
      <c r="M132" s="173"/>
      <c r="N132" s="173"/>
      <c r="O132" s="173"/>
      <c r="P132" s="1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</row>
    <row r="133" ht="15.75" customHeight="1">
      <c r="A133" s="73"/>
      <c r="B133" s="73"/>
      <c r="C133" s="73"/>
      <c r="D133" s="73"/>
      <c r="E133" s="73"/>
      <c r="F133" s="73"/>
      <c r="G133" s="73"/>
      <c r="H133" s="173"/>
      <c r="I133" s="73"/>
      <c r="J133" s="173"/>
      <c r="K133" s="173"/>
      <c r="L133" s="173"/>
      <c r="M133" s="173"/>
      <c r="N133" s="173"/>
      <c r="O133" s="173"/>
      <c r="P133" s="1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</row>
    <row r="134" ht="15.75" customHeight="1">
      <c r="A134" s="73"/>
      <c r="B134" s="73"/>
      <c r="C134" s="73"/>
      <c r="D134" s="73"/>
      <c r="E134" s="73"/>
      <c r="F134" s="73"/>
      <c r="G134" s="73"/>
      <c r="H134" s="173"/>
      <c r="I134" s="73"/>
      <c r="J134" s="173"/>
      <c r="K134" s="173"/>
      <c r="L134" s="173"/>
      <c r="M134" s="173"/>
      <c r="N134" s="173"/>
      <c r="O134" s="173"/>
      <c r="P134" s="1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</row>
    <row r="135" ht="15.75" customHeight="1">
      <c r="A135" s="73"/>
      <c r="B135" s="73"/>
      <c r="C135" s="73"/>
      <c r="D135" s="73"/>
      <c r="E135" s="73"/>
      <c r="F135" s="73"/>
      <c r="G135" s="73"/>
      <c r="H135" s="173"/>
      <c r="I135" s="73"/>
      <c r="J135" s="173"/>
      <c r="K135" s="173"/>
      <c r="L135" s="173"/>
      <c r="M135" s="173"/>
      <c r="N135" s="173"/>
      <c r="O135" s="173"/>
      <c r="P135" s="1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</row>
    <row r="136" ht="15.75" customHeight="1">
      <c r="A136" s="73"/>
      <c r="B136" s="73"/>
      <c r="C136" s="73"/>
      <c r="D136" s="73"/>
      <c r="E136" s="73"/>
      <c r="F136" s="73"/>
      <c r="G136" s="73"/>
      <c r="H136" s="173"/>
      <c r="I136" s="73"/>
      <c r="J136" s="173"/>
      <c r="K136" s="173"/>
      <c r="L136" s="173"/>
      <c r="M136" s="173"/>
      <c r="N136" s="173"/>
      <c r="O136" s="173"/>
      <c r="P136" s="1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</row>
    <row r="137" ht="15.75" customHeight="1">
      <c r="A137" s="73"/>
      <c r="B137" s="73"/>
      <c r="C137" s="73"/>
      <c r="D137" s="73"/>
      <c r="E137" s="73"/>
      <c r="F137" s="73"/>
      <c r="G137" s="73"/>
      <c r="H137" s="173"/>
      <c r="I137" s="73"/>
      <c r="J137" s="173"/>
      <c r="K137" s="173"/>
      <c r="L137" s="173"/>
      <c r="M137" s="173"/>
      <c r="N137" s="173"/>
      <c r="O137" s="173"/>
      <c r="P137" s="1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</row>
    <row r="138" ht="15.75" customHeight="1">
      <c r="A138" s="73"/>
      <c r="B138" s="73"/>
      <c r="C138" s="73"/>
      <c r="D138" s="73"/>
      <c r="E138" s="73"/>
      <c r="F138" s="73"/>
      <c r="G138" s="73"/>
      <c r="H138" s="173"/>
      <c r="I138" s="73"/>
      <c r="J138" s="173"/>
      <c r="K138" s="173"/>
      <c r="L138" s="173"/>
      <c r="M138" s="173"/>
      <c r="N138" s="173"/>
      <c r="O138" s="173"/>
      <c r="P138" s="1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</row>
    <row r="139" ht="15.75" customHeight="1">
      <c r="A139" s="73"/>
      <c r="B139" s="73"/>
      <c r="C139" s="73"/>
      <c r="D139" s="73"/>
      <c r="E139" s="73"/>
      <c r="F139" s="73"/>
      <c r="G139" s="73"/>
      <c r="H139" s="173"/>
      <c r="I139" s="73"/>
      <c r="J139" s="173"/>
      <c r="K139" s="173"/>
      <c r="L139" s="173"/>
      <c r="M139" s="173"/>
      <c r="N139" s="173"/>
      <c r="O139" s="173"/>
      <c r="P139" s="1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</row>
    <row r="140" ht="15.75" customHeight="1">
      <c r="A140" s="73"/>
      <c r="B140" s="73"/>
      <c r="C140" s="73"/>
      <c r="D140" s="73"/>
      <c r="E140" s="73"/>
      <c r="F140" s="73"/>
      <c r="G140" s="73"/>
      <c r="H140" s="173"/>
      <c r="I140" s="73"/>
      <c r="J140" s="173"/>
      <c r="K140" s="173"/>
      <c r="L140" s="173"/>
      <c r="M140" s="173"/>
      <c r="N140" s="173"/>
      <c r="O140" s="173"/>
      <c r="P140" s="1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</row>
    <row r="141" ht="15.75" customHeight="1">
      <c r="A141" s="73"/>
      <c r="B141" s="73"/>
      <c r="C141" s="73"/>
      <c r="D141" s="73"/>
      <c r="E141" s="73"/>
      <c r="F141" s="73"/>
      <c r="G141" s="73"/>
      <c r="H141" s="173"/>
      <c r="I141" s="73"/>
      <c r="J141" s="173"/>
      <c r="K141" s="173"/>
      <c r="L141" s="173"/>
      <c r="M141" s="173"/>
      <c r="N141" s="173"/>
      <c r="O141" s="173"/>
      <c r="P141" s="1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</row>
    <row r="142" ht="15.75" customHeight="1">
      <c r="A142" s="73"/>
      <c r="B142" s="73"/>
      <c r="C142" s="73"/>
      <c r="D142" s="73"/>
      <c r="E142" s="73"/>
      <c r="F142" s="73"/>
      <c r="G142" s="73"/>
      <c r="H142" s="173"/>
      <c r="I142" s="73"/>
      <c r="J142" s="173"/>
      <c r="K142" s="173"/>
      <c r="L142" s="173"/>
      <c r="M142" s="173"/>
      <c r="N142" s="173"/>
      <c r="O142" s="173"/>
      <c r="P142" s="1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</row>
    <row r="143" ht="15.75" customHeight="1">
      <c r="A143" s="73"/>
      <c r="B143" s="73"/>
      <c r="C143" s="73"/>
      <c r="D143" s="73"/>
      <c r="E143" s="73"/>
      <c r="F143" s="73"/>
      <c r="G143" s="73"/>
      <c r="H143" s="173"/>
      <c r="I143" s="73"/>
      <c r="J143" s="173"/>
      <c r="K143" s="173"/>
      <c r="L143" s="173"/>
      <c r="M143" s="173"/>
      <c r="N143" s="173"/>
      <c r="O143" s="173"/>
      <c r="P143" s="1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</row>
    <row r="144" ht="15.75" customHeight="1">
      <c r="A144" s="73"/>
      <c r="B144" s="73"/>
      <c r="C144" s="73"/>
      <c r="D144" s="73"/>
      <c r="E144" s="73"/>
      <c r="F144" s="73"/>
      <c r="G144" s="73"/>
      <c r="H144" s="173"/>
      <c r="I144" s="73"/>
      <c r="J144" s="173"/>
      <c r="K144" s="173"/>
      <c r="L144" s="173"/>
      <c r="M144" s="173"/>
      <c r="N144" s="173"/>
      <c r="O144" s="173"/>
      <c r="P144" s="1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</row>
    <row r="145" ht="15.75" customHeight="1">
      <c r="A145" s="73"/>
      <c r="B145" s="73"/>
      <c r="C145" s="73"/>
      <c r="D145" s="73"/>
      <c r="E145" s="73"/>
      <c r="F145" s="73"/>
      <c r="G145" s="73"/>
      <c r="H145" s="173"/>
      <c r="I145" s="73"/>
      <c r="J145" s="173"/>
      <c r="K145" s="173"/>
      <c r="L145" s="173"/>
      <c r="M145" s="173"/>
      <c r="N145" s="173"/>
      <c r="O145" s="173"/>
      <c r="P145" s="1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</row>
    <row r="146" ht="15.75" customHeight="1">
      <c r="A146" s="73"/>
      <c r="B146" s="73"/>
      <c r="C146" s="73"/>
      <c r="D146" s="73"/>
      <c r="E146" s="73"/>
      <c r="F146" s="73"/>
      <c r="G146" s="73"/>
      <c r="H146" s="173"/>
      <c r="I146" s="73"/>
      <c r="J146" s="173"/>
      <c r="K146" s="173"/>
      <c r="L146" s="173"/>
      <c r="M146" s="173"/>
      <c r="N146" s="173"/>
      <c r="O146" s="173"/>
      <c r="P146" s="1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</row>
    <row r="147" ht="15.75" customHeight="1">
      <c r="A147" s="73"/>
      <c r="B147" s="73"/>
      <c r="C147" s="73"/>
      <c r="D147" s="73"/>
      <c r="E147" s="73"/>
      <c r="F147" s="73"/>
      <c r="G147" s="73"/>
      <c r="H147" s="173"/>
      <c r="I147" s="73"/>
      <c r="J147" s="173"/>
      <c r="K147" s="173"/>
      <c r="L147" s="173"/>
      <c r="M147" s="173"/>
      <c r="N147" s="173"/>
      <c r="O147" s="173"/>
      <c r="P147" s="1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</row>
    <row r="148" ht="15.75" customHeight="1">
      <c r="A148" s="73"/>
      <c r="B148" s="73"/>
      <c r="C148" s="73"/>
      <c r="D148" s="73"/>
      <c r="E148" s="73"/>
      <c r="F148" s="73"/>
      <c r="G148" s="73"/>
      <c r="H148" s="173"/>
      <c r="I148" s="73"/>
      <c r="J148" s="173"/>
      <c r="K148" s="173"/>
      <c r="L148" s="173"/>
      <c r="M148" s="173"/>
      <c r="N148" s="173"/>
      <c r="O148" s="173"/>
      <c r="P148" s="1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 ht="15.75" customHeight="1">
      <c r="A149" s="73"/>
      <c r="B149" s="73"/>
      <c r="C149" s="73"/>
      <c r="D149" s="73"/>
      <c r="E149" s="73"/>
      <c r="F149" s="73"/>
      <c r="G149" s="73"/>
      <c r="H149" s="173"/>
      <c r="I149" s="73"/>
      <c r="J149" s="173"/>
      <c r="K149" s="173"/>
      <c r="L149" s="173"/>
      <c r="M149" s="173"/>
      <c r="N149" s="173"/>
      <c r="O149" s="173"/>
      <c r="P149" s="1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</row>
    <row r="150" ht="15.75" customHeight="1">
      <c r="A150" s="73"/>
      <c r="B150" s="73"/>
      <c r="C150" s="73"/>
      <c r="D150" s="73"/>
      <c r="E150" s="73"/>
      <c r="F150" s="73"/>
      <c r="G150" s="73"/>
      <c r="H150" s="173"/>
      <c r="I150" s="73"/>
      <c r="J150" s="173"/>
      <c r="K150" s="173"/>
      <c r="L150" s="173"/>
      <c r="M150" s="173"/>
      <c r="N150" s="173"/>
      <c r="O150" s="173"/>
      <c r="P150" s="1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</row>
    <row r="151" ht="15.75" customHeight="1">
      <c r="A151" s="73"/>
      <c r="B151" s="73"/>
      <c r="C151" s="73"/>
      <c r="D151" s="73"/>
      <c r="E151" s="73"/>
      <c r="F151" s="73"/>
      <c r="G151" s="73"/>
      <c r="H151" s="173"/>
      <c r="I151" s="73"/>
      <c r="J151" s="173"/>
      <c r="K151" s="173"/>
      <c r="L151" s="173"/>
      <c r="M151" s="173"/>
      <c r="N151" s="173"/>
      <c r="O151" s="173"/>
      <c r="P151" s="1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</row>
    <row r="152" ht="15.75" customHeight="1">
      <c r="A152" s="73"/>
      <c r="B152" s="73"/>
      <c r="C152" s="73"/>
      <c r="D152" s="73"/>
      <c r="E152" s="73"/>
      <c r="F152" s="73"/>
      <c r="G152" s="73"/>
      <c r="H152" s="173"/>
      <c r="I152" s="73"/>
      <c r="J152" s="173"/>
      <c r="K152" s="173"/>
      <c r="L152" s="173"/>
      <c r="M152" s="173"/>
      <c r="N152" s="173"/>
      <c r="O152" s="173"/>
      <c r="P152" s="1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</row>
    <row r="153" ht="15.75" customHeight="1">
      <c r="A153" s="73"/>
      <c r="B153" s="73"/>
      <c r="C153" s="73"/>
      <c r="D153" s="73"/>
      <c r="E153" s="73"/>
      <c r="F153" s="73"/>
      <c r="G153" s="73"/>
      <c r="H153" s="173"/>
      <c r="I153" s="73"/>
      <c r="J153" s="173"/>
      <c r="K153" s="173"/>
      <c r="L153" s="173"/>
      <c r="M153" s="173"/>
      <c r="N153" s="173"/>
      <c r="O153" s="173"/>
      <c r="P153" s="1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</row>
    <row r="154" ht="15.75" customHeight="1">
      <c r="A154" s="73"/>
      <c r="B154" s="73"/>
      <c r="C154" s="73"/>
      <c r="D154" s="73"/>
      <c r="E154" s="73"/>
      <c r="F154" s="73"/>
      <c r="G154" s="73"/>
      <c r="H154" s="173"/>
      <c r="I154" s="73"/>
      <c r="J154" s="173"/>
      <c r="K154" s="173"/>
      <c r="L154" s="173"/>
      <c r="M154" s="173"/>
      <c r="N154" s="173"/>
      <c r="O154" s="173"/>
      <c r="P154" s="1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</row>
    <row r="155" ht="15.75" customHeight="1">
      <c r="A155" s="73"/>
      <c r="B155" s="73"/>
      <c r="C155" s="73"/>
      <c r="D155" s="73"/>
      <c r="E155" s="73"/>
      <c r="F155" s="73"/>
      <c r="G155" s="73"/>
      <c r="H155" s="173"/>
      <c r="I155" s="73"/>
      <c r="J155" s="173"/>
      <c r="K155" s="173"/>
      <c r="L155" s="173"/>
      <c r="M155" s="173"/>
      <c r="N155" s="173"/>
      <c r="O155" s="173"/>
      <c r="P155" s="1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</row>
    <row r="156" ht="15.75" customHeight="1">
      <c r="A156" s="73"/>
      <c r="B156" s="73"/>
      <c r="C156" s="73"/>
      <c r="D156" s="73"/>
      <c r="E156" s="73"/>
      <c r="F156" s="73"/>
      <c r="G156" s="73"/>
      <c r="H156" s="173"/>
      <c r="I156" s="73"/>
      <c r="J156" s="173"/>
      <c r="K156" s="173"/>
      <c r="L156" s="173"/>
      <c r="M156" s="173"/>
      <c r="N156" s="173"/>
      <c r="O156" s="173"/>
      <c r="P156" s="1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</row>
    <row r="157" ht="15.75" customHeight="1">
      <c r="A157" s="73"/>
      <c r="B157" s="73"/>
      <c r="C157" s="73"/>
      <c r="D157" s="73"/>
      <c r="E157" s="73"/>
      <c r="F157" s="73"/>
      <c r="G157" s="73"/>
      <c r="H157" s="173"/>
      <c r="I157" s="73"/>
      <c r="J157" s="173"/>
      <c r="K157" s="173"/>
      <c r="L157" s="173"/>
      <c r="M157" s="173"/>
      <c r="N157" s="173"/>
      <c r="O157" s="173"/>
      <c r="P157" s="1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</row>
    <row r="158" ht="15.75" customHeight="1">
      <c r="A158" s="73"/>
      <c r="B158" s="73"/>
      <c r="C158" s="73"/>
      <c r="D158" s="73"/>
      <c r="E158" s="73"/>
      <c r="F158" s="73"/>
      <c r="G158" s="73"/>
      <c r="H158" s="173"/>
      <c r="I158" s="73"/>
      <c r="J158" s="173"/>
      <c r="K158" s="173"/>
      <c r="L158" s="173"/>
      <c r="M158" s="173"/>
      <c r="N158" s="173"/>
      <c r="O158" s="173"/>
      <c r="P158" s="1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</row>
    <row r="159" ht="15.75" customHeight="1">
      <c r="A159" s="73"/>
      <c r="B159" s="73"/>
      <c r="C159" s="73"/>
      <c r="D159" s="73"/>
      <c r="E159" s="73"/>
      <c r="F159" s="73"/>
      <c r="G159" s="73"/>
      <c r="H159" s="173"/>
      <c r="I159" s="73"/>
      <c r="J159" s="173"/>
      <c r="K159" s="173"/>
      <c r="L159" s="173"/>
      <c r="M159" s="173"/>
      <c r="N159" s="173"/>
      <c r="O159" s="173"/>
      <c r="P159" s="1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</row>
    <row r="160" ht="15.75" customHeight="1">
      <c r="A160" s="73"/>
      <c r="B160" s="73"/>
      <c r="C160" s="73"/>
      <c r="D160" s="73"/>
      <c r="E160" s="73"/>
      <c r="F160" s="73"/>
      <c r="G160" s="73"/>
      <c r="H160" s="173"/>
      <c r="I160" s="73"/>
      <c r="J160" s="173"/>
      <c r="K160" s="173"/>
      <c r="L160" s="173"/>
      <c r="M160" s="173"/>
      <c r="N160" s="173"/>
      <c r="O160" s="173"/>
      <c r="P160" s="1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</row>
    <row r="161" ht="15.75" customHeight="1">
      <c r="A161" s="73"/>
      <c r="B161" s="73"/>
      <c r="C161" s="73"/>
      <c r="D161" s="73"/>
      <c r="E161" s="73"/>
      <c r="F161" s="73"/>
      <c r="G161" s="73"/>
      <c r="H161" s="173"/>
      <c r="I161" s="73"/>
      <c r="J161" s="173"/>
      <c r="K161" s="173"/>
      <c r="L161" s="173"/>
      <c r="M161" s="173"/>
      <c r="N161" s="173"/>
      <c r="O161" s="173"/>
      <c r="P161" s="1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</row>
    <row r="162" ht="15.75" customHeight="1">
      <c r="A162" s="73"/>
      <c r="B162" s="73"/>
      <c r="C162" s="73"/>
      <c r="D162" s="73"/>
      <c r="E162" s="73"/>
      <c r="F162" s="73"/>
      <c r="G162" s="73"/>
      <c r="H162" s="173"/>
      <c r="I162" s="73"/>
      <c r="J162" s="173"/>
      <c r="K162" s="173"/>
      <c r="L162" s="173"/>
      <c r="M162" s="173"/>
      <c r="N162" s="173"/>
      <c r="O162" s="173"/>
      <c r="P162" s="1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</row>
    <row r="163" ht="15.75" customHeight="1">
      <c r="A163" s="73"/>
      <c r="B163" s="73"/>
      <c r="C163" s="73"/>
      <c r="D163" s="73"/>
      <c r="E163" s="73"/>
      <c r="F163" s="73"/>
      <c r="G163" s="73"/>
      <c r="H163" s="173"/>
      <c r="I163" s="73"/>
      <c r="J163" s="173"/>
      <c r="K163" s="173"/>
      <c r="L163" s="173"/>
      <c r="M163" s="173"/>
      <c r="N163" s="173"/>
      <c r="O163" s="173"/>
      <c r="P163" s="1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</row>
    <row r="164" ht="15.75" customHeight="1">
      <c r="A164" s="73"/>
      <c r="B164" s="73"/>
      <c r="C164" s="73"/>
      <c r="D164" s="73"/>
      <c r="E164" s="73"/>
      <c r="F164" s="73"/>
      <c r="G164" s="73"/>
      <c r="H164" s="173"/>
      <c r="I164" s="73"/>
      <c r="J164" s="173"/>
      <c r="K164" s="173"/>
      <c r="L164" s="173"/>
      <c r="M164" s="173"/>
      <c r="N164" s="173"/>
      <c r="O164" s="173"/>
      <c r="P164" s="1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</row>
    <row r="165" ht="15.75" customHeight="1">
      <c r="A165" s="73"/>
      <c r="B165" s="73"/>
      <c r="C165" s="73"/>
      <c r="D165" s="73"/>
      <c r="E165" s="73"/>
      <c r="F165" s="73"/>
      <c r="G165" s="73"/>
      <c r="H165" s="173"/>
      <c r="I165" s="73"/>
      <c r="J165" s="173"/>
      <c r="K165" s="173"/>
      <c r="L165" s="173"/>
      <c r="M165" s="173"/>
      <c r="N165" s="173"/>
      <c r="O165" s="173"/>
      <c r="P165" s="1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</row>
    <row r="166" ht="15.75" customHeight="1">
      <c r="A166" s="73"/>
      <c r="B166" s="73"/>
      <c r="C166" s="73"/>
      <c r="D166" s="73"/>
      <c r="E166" s="73"/>
      <c r="F166" s="73"/>
      <c r="G166" s="73"/>
      <c r="H166" s="173"/>
      <c r="I166" s="73"/>
      <c r="J166" s="173"/>
      <c r="K166" s="173"/>
      <c r="L166" s="173"/>
      <c r="M166" s="173"/>
      <c r="N166" s="173"/>
      <c r="O166" s="173"/>
      <c r="P166" s="1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</row>
    <row r="167" ht="15.75" customHeight="1">
      <c r="A167" s="73"/>
      <c r="B167" s="73"/>
      <c r="C167" s="73"/>
      <c r="D167" s="73"/>
      <c r="E167" s="73"/>
      <c r="F167" s="73"/>
      <c r="G167" s="73"/>
      <c r="H167" s="173"/>
      <c r="I167" s="73"/>
      <c r="J167" s="173"/>
      <c r="K167" s="173"/>
      <c r="L167" s="173"/>
      <c r="M167" s="173"/>
      <c r="N167" s="173"/>
      <c r="O167" s="173"/>
      <c r="P167" s="1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</row>
    <row r="168" ht="15.75" customHeight="1">
      <c r="A168" s="73"/>
      <c r="B168" s="73"/>
      <c r="C168" s="73"/>
      <c r="D168" s="73"/>
      <c r="E168" s="73"/>
      <c r="F168" s="73"/>
      <c r="G168" s="73"/>
      <c r="H168" s="173"/>
      <c r="I168" s="73"/>
      <c r="J168" s="173"/>
      <c r="K168" s="173"/>
      <c r="L168" s="173"/>
      <c r="M168" s="173"/>
      <c r="N168" s="173"/>
      <c r="O168" s="173"/>
      <c r="P168" s="1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</row>
    <row r="169" ht="15.75" customHeight="1">
      <c r="A169" s="73"/>
      <c r="B169" s="73"/>
      <c r="C169" s="73"/>
      <c r="D169" s="73"/>
      <c r="E169" s="73"/>
      <c r="F169" s="73"/>
      <c r="G169" s="73"/>
      <c r="H169" s="173"/>
      <c r="I169" s="73"/>
      <c r="J169" s="173"/>
      <c r="K169" s="173"/>
      <c r="L169" s="173"/>
      <c r="M169" s="173"/>
      <c r="N169" s="173"/>
      <c r="O169" s="173"/>
      <c r="P169" s="1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</row>
    <row r="170" ht="15.75" customHeight="1">
      <c r="A170" s="73"/>
      <c r="B170" s="73"/>
      <c r="C170" s="73"/>
      <c r="D170" s="73"/>
      <c r="E170" s="73"/>
      <c r="F170" s="73"/>
      <c r="G170" s="73"/>
      <c r="H170" s="173"/>
      <c r="I170" s="73"/>
      <c r="J170" s="173"/>
      <c r="K170" s="173"/>
      <c r="L170" s="173"/>
      <c r="M170" s="173"/>
      <c r="N170" s="173"/>
      <c r="O170" s="173"/>
      <c r="P170" s="1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</row>
    <row r="171" ht="15.75" customHeight="1">
      <c r="A171" s="73"/>
      <c r="B171" s="73"/>
      <c r="C171" s="73"/>
      <c r="D171" s="73"/>
      <c r="E171" s="73"/>
      <c r="F171" s="73"/>
      <c r="G171" s="73"/>
      <c r="H171" s="173"/>
      <c r="I171" s="73"/>
      <c r="J171" s="173"/>
      <c r="K171" s="173"/>
      <c r="L171" s="173"/>
      <c r="M171" s="173"/>
      <c r="N171" s="173"/>
      <c r="O171" s="173"/>
      <c r="P171" s="1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</row>
    <row r="172" ht="15.75" customHeight="1">
      <c r="A172" s="73"/>
      <c r="B172" s="73"/>
      <c r="C172" s="73"/>
      <c r="D172" s="73"/>
      <c r="E172" s="73"/>
      <c r="F172" s="73"/>
      <c r="G172" s="73"/>
      <c r="H172" s="173"/>
      <c r="I172" s="73"/>
      <c r="J172" s="173"/>
      <c r="K172" s="173"/>
      <c r="L172" s="173"/>
      <c r="M172" s="173"/>
      <c r="N172" s="173"/>
      <c r="O172" s="173"/>
      <c r="P172" s="1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</row>
    <row r="173" ht="15.75" customHeight="1">
      <c r="A173" s="73"/>
      <c r="B173" s="73"/>
      <c r="C173" s="73"/>
      <c r="D173" s="73"/>
      <c r="E173" s="73"/>
      <c r="F173" s="73"/>
      <c r="G173" s="73"/>
      <c r="H173" s="173"/>
      <c r="I173" s="73"/>
      <c r="J173" s="173"/>
      <c r="K173" s="173"/>
      <c r="L173" s="173"/>
      <c r="M173" s="173"/>
      <c r="N173" s="173"/>
      <c r="O173" s="173"/>
      <c r="P173" s="1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</row>
    <row r="174" ht="15.75" customHeight="1">
      <c r="A174" s="73"/>
      <c r="B174" s="73"/>
      <c r="C174" s="73"/>
      <c r="D174" s="73"/>
      <c r="E174" s="73"/>
      <c r="F174" s="73"/>
      <c r="G174" s="73"/>
      <c r="H174" s="173"/>
      <c r="I174" s="73"/>
      <c r="J174" s="173"/>
      <c r="K174" s="173"/>
      <c r="L174" s="173"/>
      <c r="M174" s="173"/>
      <c r="N174" s="173"/>
      <c r="O174" s="173"/>
      <c r="P174" s="1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</row>
    <row r="175" ht="15.75" customHeight="1">
      <c r="A175" s="73"/>
      <c r="B175" s="73"/>
      <c r="C175" s="73"/>
      <c r="D175" s="73"/>
      <c r="E175" s="73"/>
      <c r="F175" s="73"/>
      <c r="G175" s="73"/>
      <c r="H175" s="173"/>
      <c r="I175" s="73"/>
      <c r="J175" s="173"/>
      <c r="K175" s="173"/>
      <c r="L175" s="173"/>
      <c r="M175" s="173"/>
      <c r="N175" s="173"/>
      <c r="O175" s="173"/>
      <c r="P175" s="1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</row>
    <row r="176" ht="15.75" customHeight="1">
      <c r="A176" s="73"/>
      <c r="B176" s="73"/>
      <c r="C176" s="73"/>
      <c r="D176" s="73"/>
      <c r="E176" s="73"/>
      <c r="F176" s="73"/>
      <c r="G176" s="73"/>
      <c r="H176" s="173"/>
      <c r="I176" s="73"/>
      <c r="J176" s="173"/>
      <c r="K176" s="173"/>
      <c r="L176" s="173"/>
      <c r="M176" s="173"/>
      <c r="N176" s="173"/>
      <c r="O176" s="173"/>
      <c r="P176" s="1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</row>
    <row r="177" ht="15.75" customHeight="1">
      <c r="A177" s="73"/>
      <c r="B177" s="73"/>
      <c r="C177" s="73"/>
      <c r="D177" s="73"/>
      <c r="E177" s="73"/>
      <c r="F177" s="73"/>
      <c r="G177" s="73"/>
      <c r="H177" s="173"/>
      <c r="I177" s="73"/>
      <c r="J177" s="173"/>
      <c r="K177" s="173"/>
      <c r="L177" s="173"/>
      <c r="M177" s="173"/>
      <c r="N177" s="173"/>
      <c r="O177" s="173"/>
      <c r="P177" s="1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</row>
    <row r="178" ht="15.75" customHeight="1">
      <c r="A178" s="73"/>
      <c r="B178" s="73"/>
      <c r="C178" s="73"/>
      <c r="D178" s="73"/>
      <c r="E178" s="73"/>
      <c r="F178" s="73"/>
      <c r="G178" s="73"/>
      <c r="H178" s="173"/>
      <c r="I178" s="73"/>
      <c r="J178" s="173"/>
      <c r="K178" s="173"/>
      <c r="L178" s="173"/>
      <c r="M178" s="173"/>
      <c r="N178" s="173"/>
      <c r="O178" s="173"/>
      <c r="P178" s="1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</row>
    <row r="179" ht="15.75" customHeight="1">
      <c r="A179" s="73"/>
      <c r="B179" s="73"/>
      <c r="C179" s="73"/>
      <c r="D179" s="73"/>
      <c r="E179" s="73"/>
      <c r="F179" s="73"/>
      <c r="G179" s="73"/>
      <c r="H179" s="173"/>
      <c r="I179" s="73"/>
      <c r="J179" s="173"/>
      <c r="K179" s="173"/>
      <c r="L179" s="173"/>
      <c r="M179" s="173"/>
      <c r="N179" s="173"/>
      <c r="O179" s="173"/>
      <c r="P179" s="1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</row>
    <row r="180" ht="15.75" customHeight="1">
      <c r="A180" s="73"/>
      <c r="B180" s="73"/>
      <c r="C180" s="73"/>
      <c r="D180" s="73"/>
      <c r="E180" s="73"/>
      <c r="F180" s="73"/>
      <c r="G180" s="73"/>
      <c r="H180" s="173"/>
      <c r="I180" s="73"/>
      <c r="J180" s="173"/>
      <c r="K180" s="173"/>
      <c r="L180" s="173"/>
      <c r="M180" s="173"/>
      <c r="N180" s="173"/>
      <c r="O180" s="173"/>
      <c r="P180" s="1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</row>
    <row r="181" ht="15.75" customHeight="1">
      <c r="A181" s="73"/>
      <c r="B181" s="73"/>
      <c r="C181" s="73"/>
      <c r="D181" s="73"/>
      <c r="E181" s="73"/>
      <c r="F181" s="73"/>
      <c r="G181" s="73"/>
      <c r="H181" s="173"/>
      <c r="I181" s="73"/>
      <c r="J181" s="173"/>
      <c r="K181" s="173"/>
      <c r="L181" s="173"/>
      <c r="M181" s="173"/>
      <c r="N181" s="173"/>
      <c r="O181" s="173"/>
      <c r="P181" s="1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</row>
    <row r="182" ht="15.75" customHeight="1">
      <c r="A182" s="73"/>
      <c r="B182" s="73"/>
      <c r="C182" s="73"/>
      <c r="D182" s="73"/>
      <c r="E182" s="73"/>
      <c r="F182" s="73"/>
      <c r="G182" s="73"/>
      <c r="H182" s="173"/>
      <c r="I182" s="73"/>
      <c r="J182" s="173"/>
      <c r="K182" s="173"/>
      <c r="L182" s="173"/>
      <c r="M182" s="173"/>
      <c r="N182" s="173"/>
      <c r="O182" s="173"/>
      <c r="P182" s="1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</row>
    <row r="183" ht="15.75" customHeight="1">
      <c r="A183" s="73"/>
      <c r="B183" s="73"/>
      <c r="C183" s="73"/>
      <c r="D183" s="73"/>
      <c r="E183" s="73"/>
      <c r="F183" s="73"/>
      <c r="G183" s="73"/>
      <c r="H183" s="173"/>
      <c r="I183" s="73"/>
      <c r="J183" s="173"/>
      <c r="K183" s="173"/>
      <c r="L183" s="173"/>
      <c r="M183" s="173"/>
      <c r="N183" s="173"/>
      <c r="O183" s="173"/>
      <c r="P183" s="1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</row>
    <row r="184" ht="15.75" customHeight="1">
      <c r="A184" s="73"/>
      <c r="B184" s="73"/>
      <c r="C184" s="73"/>
      <c r="D184" s="73"/>
      <c r="E184" s="73"/>
      <c r="F184" s="73"/>
      <c r="G184" s="73"/>
      <c r="H184" s="173"/>
      <c r="I184" s="73"/>
      <c r="J184" s="173"/>
      <c r="K184" s="173"/>
      <c r="L184" s="173"/>
      <c r="M184" s="173"/>
      <c r="N184" s="173"/>
      <c r="O184" s="173"/>
      <c r="P184" s="1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</row>
    <row r="185" ht="15.75" customHeight="1">
      <c r="A185" s="73"/>
      <c r="B185" s="73"/>
      <c r="C185" s="73"/>
      <c r="D185" s="73"/>
      <c r="E185" s="73"/>
      <c r="F185" s="73"/>
      <c r="G185" s="73"/>
      <c r="H185" s="173"/>
      <c r="I185" s="73"/>
      <c r="J185" s="173"/>
      <c r="K185" s="173"/>
      <c r="L185" s="173"/>
      <c r="M185" s="173"/>
      <c r="N185" s="173"/>
      <c r="O185" s="173"/>
      <c r="P185" s="1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</row>
    <row r="186" ht="15.75" customHeight="1">
      <c r="A186" s="73"/>
      <c r="B186" s="73"/>
      <c r="C186" s="73"/>
      <c r="D186" s="73"/>
      <c r="E186" s="73"/>
      <c r="F186" s="73"/>
      <c r="G186" s="73"/>
      <c r="H186" s="173"/>
      <c r="I186" s="73"/>
      <c r="J186" s="173"/>
      <c r="K186" s="173"/>
      <c r="L186" s="173"/>
      <c r="M186" s="173"/>
      <c r="N186" s="173"/>
      <c r="O186" s="173"/>
      <c r="P186" s="1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</row>
    <row r="187" ht="15.75" customHeight="1">
      <c r="A187" s="73"/>
      <c r="B187" s="73"/>
      <c r="C187" s="73"/>
      <c r="D187" s="73"/>
      <c r="E187" s="73"/>
      <c r="F187" s="73"/>
      <c r="G187" s="73"/>
      <c r="H187" s="173"/>
      <c r="I187" s="73"/>
      <c r="J187" s="173"/>
      <c r="K187" s="173"/>
      <c r="L187" s="173"/>
      <c r="M187" s="173"/>
      <c r="N187" s="173"/>
      <c r="O187" s="173"/>
      <c r="P187" s="1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</row>
    <row r="188" ht="15.75" customHeight="1">
      <c r="A188" s="73"/>
      <c r="B188" s="73"/>
      <c r="C188" s="73"/>
      <c r="D188" s="73"/>
      <c r="E188" s="73"/>
      <c r="F188" s="73"/>
      <c r="G188" s="73"/>
      <c r="H188" s="173"/>
      <c r="I188" s="73"/>
      <c r="J188" s="173"/>
      <c r="K188" s="173"/>
      <c r="L188" s="173"/>
      <c r="M188" s="173"/>
      <c r="N188" s="173"/>
      <c r="O188" s="173"/>
      <c r="P188" s="1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</row>
    <row r="189" ht="15.75" customHeight="1">
      <c r="A189" s="73"/>
      <c r="B189" s="73"/>
      <c r="C189" s="73"/>
      <c r="D189" s="73"/>
      <c r="E189" s="73"/>
      <c r="F189" s="73"/>
      <c r="G189" s="73"/>
      <c r="H189" s="173"/>
      <c r="I189" s="73"/>
      <c r="J189" s="173"/>
      <c r="K189" s="173"/>
      <c r="L189" s="173"/>
      <c r="M189" s="173"/>
      <c r="N189" s="173"/>
      <c r="O189" s="173"/>
      <c r="P189" s="1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</row>
    <row r="190" ht="15.75" customHeight="1">
      <c r="A190" s="73"/>
      <c r="B190" s="73"/>
      <c r="C190" s="73"/>
      <c r="D190" s="73"/>
      <c r="E190" s="73"/>
      <c r="F190" s="73"/>
      <c r="G190" s="73"/>
      <c r="H190" s="173"/>
      <c r="I190" s="73"/>
      <c r="J190" s="173"/>
      <c r="K190" s="173"/>
      <c r="L190" s="173"/>
      <c r="M190" s="173"/>
      <c r="N190" s="173"/>
      <c r="O190" s="173"/>
      <c r="P190" s="1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</row>
    <row r="191" ht="15.75" customHeight="1">
      <c r="A191" s="73"/>
      <c r="B191" s="73"/>
      <c r="C191" s="73"/>
      <c r="D191" s="73"/>
      <c r="E191" s="73"/>
      <c r="F191" s="73"/>
      <c r="G191" s="73"/>
      <c r="H191" s="173"/>
      <c r="I191" s="73"/>
      <c r="J191" s="173"/>
      <c r="K191" s="173"/>
      <c r="L191" s="173"/>
      <c r="M191" s="173"/>
      <c r="N191" s="173"/>
      <c r="O191" s="173"/>
      <c r="P191" s="1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</row>
    <row r="192" ht="15.75" customHeight="1">
      <c r="A192" s="73"/>
      <c r="B192" s="73"/>
      <c r="C192" s="73"/>
      <c r="D192" s="73"/>
      <c r="E192" s="73"/>
      <c r="F192" s="73"/>
      <c r="G192" s="73"/>
      <c r="H192" s="173"/>
      <c r="I192" s="73"/>
      <c r="J192" s="173"/>
      <c r="K192" s="173"/>
      <c r="L192" s="173"/>
      <c r="M192" s="173"/>
      <c r="N192" s="173"/>
      <c r="O192" s="173"/>
      <c r="P192" s="1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</row>
    <row r="193" ht="15.75" customHeight="1">
      <c r="A193" s="73"/>
      <c r="B193" s="73"/>
      <c r="C193" s="73"/>
      <c r="D193" s="73"/>
      <c r="E193" s="73"/>
      <c r="F193" s="73"/>
      <c r="G193" s="73"/>
      <c r="H193" s="173"/>
      <c r="I193" s="73"/>
      <c r="J193" s="173"/>
      <c r="K193" s="173"/>
      <c r="L193" s="173"/>
      <c r="M193" s="173"/>
      <c r="N193" s="173"/>
      <c r="O193" s="173"/>
      <c r="P193" s="1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</row>
    <row r="194" ht="15.75" customHeight="1">
      <c r="A194" s="73"/>
      <c r="B194" s="73"/>
      <c r="C194" s="73"/>
      <c r="D194" s="73"/>
      <c r="E194" s="73"/>
      <c r="F194" s="73"/>
      <c r="G194" s="73"/>
      <c r="H194" s="173"/>
      <c r="I194" s="73"/>
      <c r="J194" s="173"/>
      <c r="K194" s="173"/>
      <c r="L194" s="173"/>
      <c r="M194" s="173"/>
      <c r="N194" s="173"/>
      <c r="O194" s="173"/>
      <c r="P194" s="1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</row>
    <row r="195" ht="15.75" customHeight="1">
      <c r="A195" s="73"/>
      <c r="B195" s="73"/>
      <c r="C195" s="73"/>
      <c r="D195" s="73"/>
      <c r="E195" s="73"/>
      <c r="F195" s="73"/>
      <c r="G195" s="73"/>
      <c r="H195" s="173"/>
      <c r="I195" s="73"/>
      <c r="J195" s="173"/>
      <c r="K195" s="173"/>
      <c r="L195" s="173"/>
      <c r="M195" s="173"/>
      <c r="N195" s="173"/>
      <c r="O195" s="173"/>
      <c r="P195" s="1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</row>
    <row r="196" ht="15.75" customHeight="1">
      <c r="A196" s="73"/>
      <c r="B196" s="73"/>
      <c r="C196" s="73"/>
      <c r="D196" s="73"/>
      <c r="E196" s="73"/>
      <c r="F196" s="73"/>
      <c r="G196" s="73"/>
      <c r="H196" s="173"/>
      <c r="I196" s="73"/>
      <c r="J196" s="173"/>
      <c r="K196" s="173"/>
      <c r="L196" s="173"/>
      <c r="M196" s="173"/>
      <c r="N196" s="173"/>
      <c r="O196" s="173"/>
      <c r="P196" s="1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</row>
    <row r="197" ht="15.75" customHeight="1">
      <c r="A197" s="73"/>
      <c r="B197" s="73"/>
      <c r="C197" s="73"/>
      <c r="D197" s="73"/>
      <c r="E197" s="73"/>
      <c r="F197" s="73"/>
      <c r="G197" s="73"/>
      <c r="H197" s="173"/>
      <c r="I197" s="73"/>
      <c r="J197" s="173"/>
      <c r="K197" s="173"/>
      <c r="L197" s="173"/>
      <c r="M197" s="173"/>
      <c r="N197" s="173"/>
      <c r="O197" s="173"/>
      <c r="P197" s="1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</row>
    <row r="198" ht="15.75" customHeight="1">
      <c r="A198" s="73"/>
      <c r="B198" s="73"/>
      <c r="C198" s="73"/>
      <c r="D198" s="73"/>
      <c r="E198" s="73"/>
      <c r="F198" s="73"/>
      <c r="G198" s="73"/>
      <c r="H198" s="173"/>
      <c r="I198" s="73"/>
      <c r="J198" s="173"/>
      <c r="K198" s="173"/>
      <c r="L198" s="173"/>
      <c r="M198" s="173"/>
      <c r="N198" s="173"/>
      <c r="O198" s="173"/>
      <c r="P198" s="1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</row>
    <row r="199" ht="15.75" customHeight="1">
      <c r="A199" s="73"/>
      <c r="B199" s="73"/>
      <c r="C199" s="73"/>
      <c r="D199" s="73"/>
      <c r="E199" s="73"/>
      <c r="F199" s="73"/>
      <c r="G199" s="73"/>
      <c r="H199" s="173"/>
      <c r="I199" s="73"/>
      <c r="J199" s="173"/>
      <c r="K199" s="173"/>
      <c r="L199" s="173"/>
      <c r="M199" s="173"/>
      <c r="N199" s="173"/>
      <c r="O199" s="173"/>
      <c r="P199" s="1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</row>
    <row r="200" ht="15.75" customHeight="1">
      <c r="A200" s="73"/>
      <c r="B200" s="73"/>
      <c r="C200" s="73"/>
      <c r="D200" s="73"/>
      <c r="E200" s="73"/>
      <c r="F200" s="73"/>
      <c r="G200" s="73"/>
      <c r="H200" s="173"/>
      <c r="I200" s="73"/>
      <c r="J200" s="173"/>
      <c r="K200" s="173"/>
      <c r="L200" s="173"/>
      <c r="M200" s="173"/>
      <c r="N200" s="173"/>
      <c r="O200" s="173"/>
      <c r="P200" s="1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</row>
    <row r="201" ht="15.75" customHeight="1">
      <c r="A201" s="73"/>
      <c r="B201" s="73"/>
      <c r="C201" s="73"/>
      <c r="D201" s="73"/>
      <c r="E201" s="73"/>
      <c r="F201" s="73"/>
      <c r="G201" s="73"/>
      <c r="H201" s="173"/>
      <c r="I201" s="73"/>
      <c r="J201" s="173"/>
      <c r="K201" s="173"/>
      <c r="L201" s="173"/>
      <c r="M201" s="173"/>
      <c r="N201" s="173"/>
      <c r="O201" s="173"/>
      <c r="P201" s="1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</row>
    <row r="202" ht="15.75" customHeight="1">
      <c r="A202" s="73"/>
      <c r="B202" s="73"/>
      <c r="C202" s="73"/>
      <c r="D202" s="73"/>
      <c r="E202" s="73"/>
      <c r="F202" s="73"/>
      <c r="G202" s="73"/>
      <c r="H202" s="173"/>
      <c r="I202" s="73"/>
      <c r="J202" s="173"/>
      <c r="K202" s="173"/>
      <c r="L202" s="173"/>
      <c r="M202" s="173"/>
      <c r="N202" s="173"/>
      <c r="O202" s="173"/>
      <c r="P202" s="1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</row>
    <row r="203" ht="15.75" customHeight="1">
      <c r="A203" s="73"/>
      <c r="B203" s="73"/>
      <c r="C203" s="73"/>
      <c r="D203" s="73"/>
      <c r="E203" s="73"/>
      <c r="F203" s="73"/>
      <c r="G203" s="73"/>
      <c r="H203" s="173"/>
      <c r="I203" s="73"/>
      <c r="J203" s="173"/>
      <c r="K203" s="173"/>
      <c r="L203" s="173"/>
      <c r="M203" s="173"/>
      <c r="N203" s="173"/>
      <c r="O203" s="173"/>
      <c r="P203" s="1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</row>
    <row r="204" ht="15.75" customHeight="1">
      <c r="A204" s="73"/>
      <c r="B204" s="73"/>
      <c r="C204" s="73"/>
      <c r="D204" s="73"/>
      <c r="E204" s="73"/>
      <c r="F204" s="73"/>
      <c r="G204" s="73"/>
      <c r="H204" s="173"/>
      <c r="I204" s="73"/>
      <c r="J204" s="173"/>
      <c r="K204" s="173"/>
      <c r="L204" s="173"/>
      <c r="M204" s="173"/>
      <c r="N204" s="173"/>
      <c r="O204" s="173"/>
      <c r="P204" s="1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</row>
    <row r="205" ht="15.75" customHeight="1">
      <c r="A205" s="73"/>
      <c r="B205" s="73"/>
      <c r="C205" s="73"/>
      <c r="D205" s="73"/>
      <c r="E205" s="73"/>
      <c r="F205" s="73"/>
      <c r="G205" s="73"/>
      <c r="H205" s="173"/>
      <c r="I205" s="73"/>
      <c r="J205" s="173"/>
      <c r="K205" s="173"/>
      <c r="L205" s="173"/>
      <c r="M205" s="173"/>
      <c r="N205" s="173"/>
      <c r="O205" s="173"/>
      <c r="P205" s="1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</row>
    <row r="206" ht="15.75" customHeight="1">
      <c r="A206" s="73"/>
      <c r="B206" s="73"/>
      <c r="C206" s="73"/>
      <c r="D206" s="73"/>
      <c r="E206" s="73"/>
      <c r="F206" s="73"/>
      <c r="G206" s="73"/>
      <c r="H206" s="173"/>
      <c r="I206" s="73"/>
      <c r="J206" s="173"/>
      <c r="K206" s="173"/>
      <c r="L206" s="173"/>
      <c r="M206" s="173"/>
      <c r="N206" s="173"/>
      <c r="O206" s="173"/>
      <c r="P206" s="1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</row>
    <row r="207" ht="15.75" customHeight="1">
      <c r="A207" s="73"/>
      <c r="B207" s="73"/>
      <c r="C207" s="73"/>
      <c r="D207" s="73"/>
      <c r="E207" s="73"/>
      <c r="F207" s="73"/>
      <c r="G207" s="73"/>
      <c r="H207" s="173"/>
      <c r="I207" s="73"/>
      <c r="J207" s="173"/>
      <c r="K207" s="173"/>
      <c r="L207" s="173"/>
      <c r="M207" s="173"/>
      <c r="N207" s="173"/>
      <c r="O207" s="173"/>
      <c r="P207" s="1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</row>
    <row r="208" ht="15.75" customHeight="1">
      <c r="A208" s="73"/>
      <c r="B208" s="73"/>
      <c r="C208" s="73"/>
      <c r="D208" s="73"/>
      <c r="E208" s="73"/>
      <c r="F208" s="73"/>
      <c r="G208" s="73"/>
      <c r="H208" s="173"/>
      <c r="I208" s="73"/>
      <c r="J208" s="173"/>
      <c r="K208" s="173"/>
      <c r="L208" s="173"/>
      <c r="M208" s="173"/>
      <c r="N208" s="173"/>
      <c r="O208" s="173"/>
      <c r="P208" s="1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</row>
    <row r="209" ht="15.75" customHeight="1">
      <c r="A209" s="73"/>
      <c r="B209" s="73"/>
      <c r="C209" s="73"/>
      <c r="D209" s="73"/>
      <c r="E209" s="73"/>
      <c r="F209" s="73"/>
      <c r="G209" s="73"/>
      <c r="H209" s="173"/>
      <c r="I209" s="73"/>
      <c r="J209" s="173"/>
      <c r="K209" s="173"/>
      <c r="L209" s="173"/>
      <c r="M209" s="173"/>
      <c r="N209" s="173"/>
      <c r="O209" s="173"/>
      <c r="P209" s="1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</row>
    <row r="210" ht="15.75" customHeight="1">
      <c r="A210" s="73"/>
      <c r="B210" s="73"/>
      <c r="C210" s="73"/>
      <c r="D210" s="73"/>
      <c r="E210" s="73"/>
      <c r="F210" s="73"/>
      <c r="G210" s="73"/>
      <c r="H210" s="173"/>
      <c r="I210" s="73"/>
      <c r="J210" s="173"/>
      <c r="K210" s="173"/>
      <c r="L210" s="173"/>
      <c r="M210" s="173"/>
      <c r="N210" s="173"/>
      <c r="O210" s="173"/>
      <c r="P210" s="1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</row>
    <row r="211" ht="15.75" customHeight="1">
      <c r="A211" s="73"/>
      <c r="B211" s="73"/>
      <c r="C211" s="73"/>
      <c r="D211" s="73"/>
      <c r="E211" s="73"/>
      <c r="F211" s="73"/>
      <c r="G211" s="73"/>
      <c r="H211" s="173"/>
      <c r="I211" s="73"/>
      <c r="J211" s="173"/>
      <c r="K211" s="173"/>
      <c r="L211" s="173"/>
      <c r="M211" s="173"/>
      <c r="N211" s="173"/>
      <c r="O211" s="173"/>
      <c r="P211" s="1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</row>
    <row r="212" ht="15.75" customHeight="1">
      <c r="A212" s="73"/>
      <c r="B212" s="73"/>
      <c r="C212" s="73"/>
      <c r="D212" s="73"/>
      <c r="E212" s="73"/>
      <c r="F212" s="73"/>
      <c r="G212" s="73"/>
      <c r="H212" s="173"/>
      <c r="I212" s="73"/>
      <c r="J212" s="173"/>
      <c r="K212" s="173"/>
      <c r="L212" s="173"/>
      <c r="M212" s="173"/>
      <c r="N212" s="173"/>
      <c r="O212" s="173"/>
      <c r="P212" s="1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</row>
    <row r="213" ht="15.75" customHeight="1">
      <c r="A213" s="73"/>
      <c r="B213" s="73"/>
      <c r="C213" s="73"/>
      <c r="D213" s="73"/>
      <c r="E213" s="73"/>
      <c r="F213" s="73"/>
      <c r="G213" s="73"/>
      <c r="H213" s="173"/>
      <c r="I213" s="73"/>
      <c r="J213" s="173"/>
      <c r="K213" s="173"/>
      <c r="L213" s="173"/>
      <c r="M213" s="173"/>
      <c r="N213" s="173"/>
      <c r="O213" s="173"/>
      <c r="P213" s="1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</row>
    <row r="214" ht="15.75" customHeight="1">
      <c r="A214" s="73"/>
      <c r="B214" s="73"/>
      <c r="C214" s="73"/>
      <c r="D214" s="73"/>
      <c r="E214" s="73"/>
      <c r="F214" s="73"/>
      <c r="G214" s="73"/>
      <c r="H214" s="173"/>
      <c r="I214" s="73"/>
      <c r="J214" s="173"/>
      <c r="K214" s="173"/>
      <c r="L214" s="173"/>
      <c r="M214" s="173"/>
      <c r="N214" s="173"/>
      <c r="O214" s="173"/>
      <c r="P214" s="1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</row>
    <row r="215" ht="15.75" customHeight="1">
      <c r="A215" s="73"/>
      <c r="B215" s="73"/>
      <c r="C215" s="73"/>
      <c r="D215" s="73"/>
      <c r="E215" s="73"/>
      <c r="F215" s="73"/>
      <c r="G215" s="73"/>
      <c r="H215" s="173"/>
      <c r="I215" s="73"/>
      <c r="J215" s="173"/>
      <c r="K215" s="173"/>
      <c r="L215" s="173"/>
      <c r="M215" s="173"/>
      <c r="N215" s="173"/>
      <c r="O215" s="173"/>
      <c r="P215" s="1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</row>
    <row r="216" ht="15.75" customHeight="1">
      <c r="A216" s="73"/>
      <c r="B216" s="73"/>
      <c r="C216" s="73"/>
      <c r="D216" s="73"/>
      <c r="E216" s="73"/>
      <c r="F216" s="73"/>
      <c r="G216" s="73"/>
      <c r="H216" s="173"/>
      <c r="I216" s="73"/>
      <c r="J216" s="173"/>
      <c r="K216" s="173"/>
      <c r="L216" s="173"/>
      <c r="M216" s="173"/>
      <c r="N216" s="173"/>
      <c r="O216" s="173"/>
      <c r="P216" s="1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</row>
    <row r="217" ht="15.75" customHeight="1">
      <c r="A217" s="73"/>
      <c r="B217" s="73"/>
      <c r="C217" s="73"/>
      <c r="D217" s="73"/>
      <c r="E217" s="73"/>
      <c r="F217" s="73"/>
      <c r="G217" s="73"/>
      <c r="H217" s="173"/>
      <c r="I217" s="73"/>
      <c r="J217" s="173"/>
      <c r="K217" s="173"/>
      <c r="L217" s="173"/>
      <c r="M217" s="173"/>
      <c r="N217" s="173"/>
      <c r="O217" s="173"/>
      <c r="P217" s="1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</row>
    <row r="218" ht="15.75" customHeight="1">
      <c r="A218" s="73"/>
      <c r="B218" s="73"/>
      <c r="C218" s="73"/>
      <c r="D218" s="73"/>
      <c r="E218" s="73"/>
      <c r="F218" s="73"/>
      <c r="G218" s="73"/>
      <c r="H218" s="173"/>
      <c r="I218" s="73"/>
      <c r="J218" s="173"/>
      <c r="K218" s="173"/>
      <c r="L218" s="173"/>
      <c r="M218" s="173"/>
      <c r="N218" s="173"/>
      <c r="O218" s="173"/>
      <c r="P218" s="1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</row>
    <row r="219" ht="15.75" customHeight="1">
      <c r="A219" s="73"/>
      <c r="B219" s="73"/>
      <c r="C219" s="73"/>
      <c r="D219" s="73"/>
      <c r="E219" s="73"/>
      <c r="F219" s="73"/>
      <c r="G219" s="73"/>
      <c r="H219" s="173"/>
      <c r="I219" s="73"/>
      <c r="J219" s="173"/>
      <c r="K219" s="173"/>
      <c r="L219" s="173"/>
      <c r="M219" s="173"/>
      <c r="N219" s="173"/>
      <c r="O219" s="173"/>
      <c r="P219" s="1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</row>
    <row r="220" ht="15.75" customHeight="1">
      <c r="A220" s="73"/>
      <c r="B220" s="73"/>
      <c r="C220" s="73"/>
      <c r="D220" s="73"/>
      <c r="E220" s="73"/>
      <c r="F220" s="73"/>
      <c r="G220" s="73"/>
      <c r="H220" s="173"/>
      <c r="I220" s="73"/>
      <c r="J220" s="173"/>
      <c r="K220" s="173"/>
      <c r="L220" s="173"/>
      <c r="M220" s="173"/>
      <c r="N220" s="173"/>
      <c r="O220" s="173"/>
      <c r="P220" s="1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</row>
    <row r="221" ht="15.75" customHeight="1">
      <c r="A221" s="73"/>
      <c r="B221" s="73"/>
      <c r="C221" s="73"/>
      <c r="D221" s="73"/>
      <c r="E221" s="73"/>
      <c r="F221" s="73"/>
      <c r="G221" s="73"/>
      <c r="H221" s="173"/>
      <c r="I221" s="73"/>
      <c r="J221" s="173"/>
      <c r="K221" s="173"/>
      <c r="L221" s="173"/>
      <c r="M221" s="173"/>
      <c r="N221" s="173"/>
      <c r="O221" s="173"/>
      <c r="P221" s="1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</row>
    <row r="222" ht="15.75" customHeight="1">
      <c r="A222" s="73"/>
      <c r="B222" s="73"/>
      <c r="C222" s="73"/>
      <c r="D222" s="73"/>
      <c r="E222" s="73"/>
      <c r="F222" s="73"/>
      <c r="G222" s="73"/>
      <c r="H222" s="173"/>
      <c r="I222" s="73"/>
      <c r="J222" s="173"/>
      <c r="K222" s="173"/>
      <c r="L222" s="173"/>
      <c r="M222" s="173"/>
      <c r="N222" s="173"/>
      <c r="O222" s="173"/>
      <c r="P222" s="1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</row>
    <row r="223" ht="15.75" customHeight="1">
      <c r="A223" s="73"/>
      <c r="B223" s="73"/>
      <c r="C223" s="73"/>
      <c r="D223" s="73"/>
      <c r="E223" s="73"/>
      <c r="F223" s="73"/>
      <c r="G223" s="73"/>
      <c r="H223" s="173"/>
      <c r="I223" s="73"/>
      <c r="J223" s="173"/>
      <c r="K223" s="173"/>
      <c r="L223" s="173"/>
      <c r="M223" s="173"/>
      <c r="N223" s="173"/>
      <c r="O223" s="173"/>
      <c r="P223" s="1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</row>
    <row r="224" ht="15.75" customHeight="1">
      <c r="A224" s="73"/>
      <c r="B224" s="73"/>
      <c r="C224" s="73"/>
      <c r="D224" s="73"/>
      <c r="E224" s="73"/>
      <c r="F224" s="73"/>
      <c r="G224" s="73"/>
      <c r="H224" s="173"/>
      <c r="I224" s="73"/>
      <c r="J224" s="173"/>
      <c r="K224" s="173"/>
      <c r="L224" s="173"/>
      <c r="M224" s="173"/>
      <c r="N224" s="173"/>
      <c r="O224" s="173"/>
      <c r="P224" s="1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</row>
    <row r="225" ht="15.75" customHeight="1">
      <c r="A225" s="73"/>
      <c r="B225" s="73"/>
      <c r="C225" s="73"/>
      <c r="D225" s="73"/>
      <c r="E225" s="73"/>
      <c r="F225" s="73"/>
      <c r="G225" s="73"/>
      <c r="H225" s="173"/>
      <c r="I225" s="73"/>
      <c r="J225" s="173"/>
      <c r="K225" s="173"/>
      <c r="L225" s="173"/>
      <c r="M225" s="173"/>
      <c r="N225" s="173"/>
      <c r="O225" s="173"/>
      <c r="P225" s="1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</row>
    <row r="226" ht="15.75" customHeight="1">
      <c r="A226" s="73"/>
      <c r="B226" s="73"/>
      <c r="C226" s="73"/>
      <c r="D226" s="73"/>
      <c r="E226" s="73"/>
      <c r="F226" s="73"/>
      <c r="G226" s="73"/>
      <c r="H226" s="173"/>
      <c r="I226" s="73"/>
      <c r="J226" s="173"/>
      <c r="K226" s="173"/>
      <c r="L226" s="173"/>
      <c r="M226" s="173"/>
      <c r="N226" s="173"/>
      <c r="O226" s="173"/>
      <c r="P226" s="1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</row>
    <row r="227" ht="15.75" customHeight="1">
      <c r="A227" s="73"/>
      <c r="B227" s="73"/>
      <c r="C227" s="73"/>
      <c r="D227" s="73"/>
      <c r="E227" s="73"/>
      <c r="F227" s="73"/>
      <c r="G227" s="73"/>
      <c r="H227" s="173"/>
      <c r="I227" s="73"/>
      <c r="J227" s="173"/>
      <c r="K227" s="173"/>
      <c r="L227" s="173"/>
      <c r="M227" s="173"/>
      <c r="N227" s="173"/>
      <c r="O227" s="173"/>
      <c r="P227" s="1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</row>
    <row r="228" ht="15.75" customHeight="1">
      <c r="A228" s="73"/>
      <c r="B228" s="73"/>
      <c r="C228" s="73"/>
      <c r="D228" s="73"/>
      <c r="E228" s="73"/>
      <c r="F228" s="73"/>
      <c r="G228" s="73"/>
      <c r="H228" s="173"/>
      <c r="I228" s="73"/>
      <c r="J228" s="173"/>
      <c r="K228" s="173"/>
      <c r="L228" s="173"/>
      <c r="M228" s="173"/>
      <c r="N228" s="173"/>
      <c r="O228" s="173"/>
      <c r="P228" s="1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</row>
    <row r="229" ht="15.75" customHeight="1">
      <c r="A229" s="73"/>
      <c r="B229" s="73"/>
      <c r="C229" s="73"/>
      <c r="D229" s="73"/>
      <c r="E229" s="73"/>
      <c r="F229" s="73"/>
      <c r="G229" s="73"/>
      <c r="H229" s="173"/>
      <c r="I229" s="73"/>
      <c r="J229" s="173"/>
      <c r="K229" s="173"/>
      <c r="L229" s="173"/>
      <c r="M229" s="173"/>
      <c r="N229" s="173"/>
      <c r="O229" s="173"/>
      <c r="P229" s="1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</row>
    <row r="230" ht="15.75" customHeight="1">
      <c r="A230" s="73"/>
      <c r="B230" s="73"/>
      <c r="C230" s="73"/>
      <c r="D230" s="73"/>
      <c r="E230" s="73"/>
      <c r="F230" s="73"/>
      <c r="G230" s="73"/>
      <c r="H230" s="173"/>
      <c r="I230" s="73"/>
      <c r="J230" s="173"/>
      <c r="K230" s="173"/>
      <c r="L230" s="173"/>
      <c r="M230" s="173"/>
      <c r="N230" s="173"/>
      <c r="O230" s="173"/>
      <c r="P230" s="1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</row>
    <row r="231" ht="15.75" customHeight="1">
      <c r="A231" s="73"/>
      <c r="B231" s="73"/>
      <c r="C231" s="73"/>
      <c r="D231" s="73"/>
      <c r="E231" s="73"/>
      <c r="F231" s="73"/>
      <c r="G231" s="73"/>
      <c r="H231" s="173"/>
      <c r="I231" s="73"/>
      <c r="J231" s="173"/>
      <c r="K231" s="173"/>
      <c r="L231" s="173"/>
      <c r="M231" s="173"/>
      <c r="N231" s="173"/>
      <c r="O231" s="173"/>
      <c r="P231" s="1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</row>
    <row r="232" ht="15.75" customHeight="1">
      <c r="A232" s="73"/>
      <c r="B232" s="73"/>
      <c r="C232" s="73"/>
      <c r="D232" s="73"/>
      <c r="E232" s="73"/>
      <c r="F232" s="73"/>
      <c r="G232" s="73"/>
      <c r="H232" s="173"/>
      <c r="I232" s="73"/>
      <c r="J232" s="173"/>
      <c r="K232" s="173"/>
      <c r="L232" s="173"/>
      <c r="M232" s="173"/>
      <c r="N232" s="173"/>
      <c r="O232" s="173"/>
      <c r="P232" s="1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</row>
    <row r="233" ht="15.75" customHeight="1">
      <c r="A233" s="73"/>
      <c r="B233" s="73"/>
      <c r="C233" s="73"/>
      <c r="D233" s="73"/>
      <c r="E233" s="73"/>
      <c r="F233" s="73"/>
      <c r="G233" s="73"/>
      <c r="H233" s="173"/>
      <c r="I233" s="73"/>
      <c r="J233" s="173"/>
      <c r="K233" s="173"/>
      <c r="L233" s="173"/>
      <c r="M233" s="173"/>
      <c r="N233" s="173"/>
      <c r="O233" s="173"/>
      <c r="P233" s="1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</row>
    <row r="234" ht="15.75" customHeight="1">
      <c r="A234" s="73"/>
      <c r="B234" s="73"/>
      <c r="C234" s="73"/>
      <c r="D234" s="73"/>
      <c r="E234" s="73"/>
      <c r="F234" s="73"/>
      <c r="G234" s="73"/>
      <c r="H234" s="173"/>
      <c r="I234" s="73"/>
      <c r="J234" s="173"/>
      <c r="K234" s="173"/>
      <c r="L234" s="173"/>
      <c r="M234" s="173"/>
      <c r="N234" s="173"/>
      <c r="O234" s="173"/>
      <c r="P234" s="1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</row>
    <row r="235" ht="15.75" customHeight="1">
      <c r="A235" s="73"/>
      <c r="B235" s="73"/>
      <c r="C235" s="73"/>
      <c r="D235" s="73"/>
      <c r="E235" s="73"/>
      <c r="F235" s="73"/>
      <c r="G235" s="73"/>
      <c r="H235" s="173"/>
      <c r="I235" s="73"/>
      <c r="J235" s="173"/>
      <c r="K235" s="173"/>
      <c r="L235" s="173"/>
      <c r="M235" s="173"/>
      <c r="N235" s="173"/>
      <c r="O235" s="173"/>
      <c r="P235" s="1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</row>
    <row r="236" ht="15.75" customHeight="1">
      <c r="A236" s="73"/>
      <c r="B236" s="73"/>
      <c r="C236" s="73"/>
      <c r="D236" s="73"/>
      <c r="E236" s="73"/>
      <c r="F236" s="73"/>
      <c r="G236" s="73"/>
      <c r="H236" s="173"/>
      <c r="I236" s="73"/>
      <c r="J236" s="173"/>
      <c r="K236" s="173"/>
      <c r="L236" s="173"/>
      <c r="M236" s="173"/>
      <c r="N236" s="173"/>
      <c r="O236" s="173"/>
      <c r="P236" s="1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</row>
    <row r="237" ht="15.75" customHeight="1">
      <c r="A237" s="73"/>
      <c r="B237" s="73"/>
      <c r="C237" s="73"/>
      <c r="D237" s="73"/>
      <c r="E237" s="73"/>
      <c r="F237" s="73"/>
      <c r="G237" s="73"/>
      <c r="H237" s="173"/>
      <c r="I237" s="73"/>
      <c r="J237" s="173"/>
      <c r="K237" s="173"/>
      <c r="L237" s="173"/>
      <c r="M237" s="173"/>
      <c r="N237" s="173"/>
      <c r="O237" s="173"/>
      <c r="P237" s="1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</row>
    <row r="238" ht="15.75" customHeight="1">
      <c r="A238" s="73"/>
      <c r="B238" s="73"/>
      <c r="C238" s="73"/>
      <c r="D238" s="73"/>
      <c r="E238" s="73"/>
      <c r="F238" s="73"/>
      <c r="G238" s="73"/>
      <c r="H238" s="173"/>
      <c r="I238" s="73"/>
      <c r="J238" s="173"/>
      <c r="K238" s="173"/>
      <c r="L238" s="173"/>
      <c r="M238" s="173"/>
      <c r="N238" s="173"/>
      <c r="O238" s="173"/>
      <c r="P238" s="1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</row>
    <row r="239" ht="15.75" customHeight="1">
      <c r="A239" s="73"/>
      <c r="B239" s="73"/>
      <c r="C239" s="73"/>
      <c r="D239" s="73"/>
      <c r="E239" s="73"/>
      <c r="F239" s="73"/>
      <c r="G239" s="73"/>
      <c r="H239" s="173"/>
      <c r="I239" s="73"/>
      <c r="J239" s="173"/>
      <c r="K239" s="173"/>
      <c r="L239" s="173"/>
      <c r="M239" s="173"/>
      <c r="N239" s="173"/>
      <c r="O239" s="173"/>
      <c r="P239" s="1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</row>
    <row r="240" ht="15.75" customHeight="1">
      <c r="A240" s="73"/>
      <c r="B240" s="73"/>
      <c r="C240" s="73"/>
      <c r="D240" s="73"/>
      <c r="E240" s="73"/>
      <c r="F240" s="73"/>
      <c r="G240" s="73"/>
      <c r="H240" s="173"/>
      <c r="I240" s="73"/>
      <c r="J240" s="173"/>
      <c r="K240" s="173"/>
      <c r="L240" s="173"/>
      <c r="M240" s="173"/>
      <c r="N240" s="173"/>
      <c r="O240" s="173"/>
      <c r="P240" s="1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</row>
    <row r="241" ht="15.75" customHeight="1">
      <c r="A241" s="73"/>
      <c r="B241" s="73"/>
      <c r="C241" s="73"/>
      <c r="D241" s="73"/>
      <c r="E241" s="73"/>
      <c r="F241" s="73"/>
      <c r="G241" s="73"/>
      <c r="H241" s="173"/>
      <c r="I241" s="73"/>
      <c r="J241" s="173"/>
      <c r="K241" s="173"/>
      <c r="L241" s="173"/>
      <c r="M241" s="173"/>
      <c r="N241" s="173"/>
      <c r="O241" s="173"/>
      <c r="P241" s="1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</row>
    <row r="242" ht="15.75" customHeight="1">
      <c r="A242" s="73"/>
      <c r="B242" s="73"/>
      <c r="C242" s="73"/>
      <c r="D242" s="73"/>
      <c r="E242" s="73"/>
      <c r="F242" s="73"/>
      <c r="G242" s="73"/>
      <c r="H242" s="173"/>
      <c r="I242" s="73"/>
      <c r="J242" s="173"/>
      <c r="K242" s="173"/>
      <c r="L242" s="173"/>
      <c r="M242" s="173"/>
      <c r="N242" s="173"/>
      <c r="O242" s="173"/>
      <c r="P242" s="1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</row>
    <row r="243" ht="15.75" customHeight="1">
      <c r="A243" s="73"/>
      <c r="B243" s="73"/>
      <c r="C243" s="73"/>
      <c r="D243" s="73"/>
      <c r="E243" s="73"/>
      <c r="F243" s="73"/>
      <c r="G243" s="73"/>
      <c r="H243" s="173"/>
      <c r="I243" s="73"/>
      <c r="J243" s="173"/>
      <c r="K243" s="173"/>
      <c r="L243" s="173"/>
      <c r="M243" s="173"/>
      <c r="N243" s="173"/>
      <c r="O243" s="173"/>
      <c r="P243" s="1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</row>
    <row r="244" ht="15.75" customHeight="1">
      <c r="A244" s="73"/>
      <c r="B244" s="73"/>
      <c r="C244" s="73"/>
      <c r="D244" s="73"/>
      <c r="E244" s="73"/>
      <c r="F244" s="73"/>
      <c r="G244" s="73"/>
      <c r="H244" s="173"/>
      <c r="I244" s="73"/>
      <c r="J244" s="173"/>
      <c r="K244" s="173"/>
      <c r="L244" s="173"/>
      <c r="M244" s="173"/>
      <c r="N244" s="173"/>
      <c r="O244" s="173"/>
      <c r="P244" s="1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</row>
    <row r="245" ht="15.75" customHeight="1">
      <c r="A245" s="73"/>
      <c r="B245" s="73"/>
      <c r="C245" s="73"/>
      <c r="D245" s="73"/>
      <c r="E245" s="73"/>
      <c r="F245" s="73"/>
      <c r="G245" s="73"/>
      <c r="H245" s="173"/>
      <c r="I245" s="73"/>
      <c r="J245" s="173"/>
      <c r="K245" s="173"/>
      <c r="L245" s="173"/>
      <c r="M245" s="173"/>
      <c r="N245" s="173"/>
      <c r="O245" s="173"/>
      <c r="P245" s="1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</row>
    <row r="246" ht="15.75" customHeight="1">
      <c r="A246" s="73"/>
      <c r="B246" s="73"/>
      <c r="C246" s="73"/>
      <c r="D246" s="73"/>
      <c r="E246" s="73"/>
      <c r="F246" s="73"/>
      <c r="G246" s="73"/>
      <c r="H246" s="173"/>
      <c r="I246" s="73"/>
      <c r="J246" s="173"/>
      <c r="K246" s="173"/>
      <c r="L246" s="173"/>
      <c r="M246" s="173"/>
      <c r="N246" s="173"/>
      <c r="O246" s="173"/>
      <c r="P246" s="1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</row>
    <row r="247" ht="15.75" customHeight="1">
      <c r="A247" s="73"/>
      <c r="B247" s="73"/>
      <c r="C247" s="73"/>
      <c r="D247" s="73"/>
      <c r="E247" s="73"/>
      <c r="F247" s="73"/>
      <c r="G247" s="73"/>
      <c r="H247" s="173"/>
      <c r="I247" s="73"/>
      <c r="J247" s="173"/>
      <c r="K247" s="173"/>
      <c r="L247" s="173"/>
      <c r="M247" s="173"/>
      <c r="N247" s="173"/>
      <c r="O247" s="173"/>
      <c r="P247" s="1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</row>
    <row r="248" ht="15.75" customHeight="1">
      <c r="A248" s="73"/>
      <c r="B248" s="73"/>
      <c r="C248" s="73"/>
      <c r="D248" s="73"/>
      <c r="E248" s="73"/>
      <c r="F248" s="73"/>
      <c r="G248" s="73"/>
      <c r="H248" s="173"/>
      <c r="I248" s="73"/>
      <c r="J248" s="173"/>
      <c r="K248" s="173"/>
      <c r="L248" s="173"/>
      <c r="M248" s="173"/>
      <c r="N248" s="173"/>
      <c r="O248" s="173"/>
      <c r="P248" s="1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</row>
    <row r="249" ht="15.75" customHeight="1">
      <c r="A249" s="73"/>
      <c r="B249" s="73"/>
      <c r="C249" s="73"/>
      <c r="D249" s="73"/>
      <c r="E249" s="73"/>
      <c r="F249" s="73"/>
      <c r="G249" s="73"/>
      <c r="H249" s="173"/>
      <c r="I249" s="73"/>
      <c r="J249" s="173"/>
      <c r="K249" s="173"/>
      <c r="L249" s="173"/>
      <c r="M249" s="173"/>
      <c r="N249" s="173"/>
      <c r="O249" s="173"/>
      <c r="P249" s="1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</row>
    <row r="250" ht="15.75" customHeight="1">
      <c r="A250" s="73"/>
      <c r="B250" s="73"/>
      <c r="C250" s="73"/>
      <c r="D250" s="73"/>
      <c r="E250" s="73"/>
      <c r="F250" s="73"/>
      <c r="G250" s="73"/>
      <c r="H250" s="173"/>
      <c r="I250" s="73"/>
      <c r="J250" s="173"/>
      <c r="K250" s="173"/>
      <c r="L250" s="173"/>
      <c r="M250" s="173"/>
      <c r="N250" s="173"/>
      <c r="O250" s="173"/>
      <c r="P250" s="1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</row>
    <row r="251" ht="15.75" customHeight="1">
      <c r="A251" s="73"/>
      <c r="B251" s="73"/>
      <c r="C251" s="73"/>
      <c r="D251" s="73"/>
      <c r="E251" s="73"/>
      <c r="F251" s="73"/>
      <c r="G251" s="73"/>
      <c r="H251" s="173"/>
      <c r="I251" s="73"/>
      <c r="J251" s="173"/>
      <c r="K251" s="173"/>
      <c r="L251" s="173"/>
      <c r="M251" s="173"/>
      <c r="N251" s="173"/>
      <c r="O251" s="173"/>
      <c r="P251" s="1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</row>
    <row r="252" ht="15.75" customHeight="1">
      <c r="A252" s="73"/>
      <c r="B252" s="73"/>
      <c r="C252" s="73"/>
      <c r="D252" s="73"/>
      <c r="E252" s="73"/>
      <c r="F252" s="73"/>
      <c r="G252" s="73"/>
      <c r="H252" s="173"/>
      <c r="I252" s="73"/>
      <c r="J252" s="173"/>
      <c r="K252" s="173"/>
      <c r="L252" s="173"/>
      <c r="M252" s="173"/>
      <c r="N252" s="173"/>
      <c r="O252" s="173"/>
      <c r="P252" s="1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</row>
    <row r="253" ht="15.75" customHeight="1">
      <c r="A253" s="73"/>
      <c r="B253" s="73"/>
      <c r="C253" s="73"/>
      <c r="D253" s="73"/>
      <c r="E253" s="73"/>
      <c r="F253" s="73"/>
      <c r="G253" s="73"/>
      <c r="H253" s="173"/>
      <c r="I253" s="73"/>
      <c r="J253" s="173"/>
      <c r="K253" s="173"/>
      <c r="L253" s="173"/>
      <c r="M253" s="173"/>
      <c r="N253" s="173"/>
      <c r="O253" s="173"/>
      <c r="P253" s="1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</row>
    <row r="254" ht="15.75" customHeight="1">
      <c r="A254" s="73"/>
      <c r="B254" s="73"/>
      <c r="C254" s="73"/>
      <c r="D254" s="73"/>
      <c r="E254" s="73"/>
      <c r="F254" s="73"/>
      <c r="G254" s="73"/>
      <c r="H254" s="173"/>
      <c r="I254" s="73"/>
      <c r="J254" s="173"/>
      <c r="K254" s="173"/>
      <c r="L254" s="173"/>
      <c r="M254" s="173"/>
      <c r="N254" s="173"/>
      <c r="O254" s="173"/>
      <c r="P254" s="1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</row>
    <row r="255" ht="15.75" customHeight="1">
      <c r="A255" s="73"/>
      <c r="B255" s="73"/>
      <c r="C255" s="73"/>
      <c r="D255" s="73"/>
      <c r="E255" s="73"/>
      <c r="F255" s="73"/>
      <c r="G255" s="73"/>
      <c r="H255" s="173"/>
      <c r="I255" s="73"/>
      <c r="J255" s="173"/>
      <c r="K255" s="173"/>
      <c r="L255" s="173"/>
      <c r="M255" s="173"/>
      <c r="N255" s="173"/>
      <c r="O255" s="173"/>
      <c r="P255" s="1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</row>
    <row r="256" ht="15.75" customHeight="1">
      <c r="A256" s="73"/>
      <c r="B256" s="73"/>
      <c r="C256" s="73"/>
      <c r="D256" s="73"/>
      <c r="E256" s="73"/>
      <c r="F256" s="73"/>
      <c r="G256" s="73"/>
      <c r="H256" s="173"/>
      <c r="I256" s="73"/>
      <c r="J256" s="173"/>
      <c r="K256" s="173"/>
      <c r="L256" s="173"/>
      <c r="M256" s="173"/>
      <c r="N256" s="173"/>
      <c r="O256" s="173"/>
      <c r="P256" s="1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</row>
    <row r="257" ht="15.75" customHeight="1">
      <c r="A257" s="73"/>
      <c r="B257" s="73"/>
      <c r="C257" s="73"/>
      <c r="D257" s="73"/>
      <c r="E257" s="73"/>
      <c r="F257" s="73"/>
      <c r="G257" s="73"/>
      <c r="H257" s="173"/>
      <c r="I257" s="73"/>
      <c r="J257" s="173"/>
      <c r="K257" s="173"/>
      <c r="L257" s="173"/>
      <c r="M257" s="173"/>
      <c r="N257" s="173"/>
      <c r="O257" s="173"/>
      <c r="P257" s="1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</row>
    <row r="258" ht="15.75" customHeight="1">
      <c r="A258" s="73"/>
      <c r="B258" s="73"/>
      <c r="C258" s="73"/>
      <c r="D258" s="73"/>
      <c r="E258" s="73"/>
      <c r="F258" s="73"/>
      <c r="G258" s="73"/>
      <c r="H258" s="173"/>
      <c r="I258" s="73"/>
      <c r="J258" s="173"/>
      <c r="K258" s="173"/>
      <c r="L258" s="173"/>
      <c r="M258" s="173"/>
      <c r="N258" s="173"/>
      <c r="O258" s="173"/>
      <c r="P258" s="1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</row>
    <row r="259" ht="15.75" customHeight="1">
      <c r="A259" s="73"/>
      <c r="B259" s="73"/>
      <c r="C259" s="73"/>
      <c r="D259" s="73"/>
      <c r="E259" s="73"/>
      <c r="F259" s="73"/>
      <c r="G259" s="73"/>
      <c r="H259" s="173"/>
      <c r="I259" s="73"/>
      <c r="J259" s="173"/>
      <c r="K259" s="173"/>
      <c r="L259" s="173"/>
      <c r="M259" s="173"/>
      <c r="N259" s="173"/>
      <c r="O259" s="173"/>
      <c r="P259" s="1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</row>
    <row r="260" ht="15.75" customHeight="1">
      <c r="A260" s="73"/>
      <c r="B260" s="73"/>
      <c r="C260" s="73"/>
      <c r="D260" s="73"/>
      <c r="E260" s="73"/>
      <c r="F260" s="73"/>
      <c r="G260" s="73"/>
      <c r="H260" s="173"/>
      <c r="I260" s="73"/>
      <c r="J260" s="173"/>
      <c r="K260" s="173"/>
      <c r="L260" s="173"/>
      <c r="M260" s="173"/>
      <c r="N260" s="173"/>
      <c r="O260" s="173"/>
      <c r="P260" s="1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mergeCells count="29">
    <mergeCell ref="A2:C2"/>
    <mergeCell ref="D2:E2"/>
    <mergeCell ref="N1:O1"/>
    <mergeCell ref="N2:O2"/>
    <mergeCell ref="N3:O3"/>
    <mergeCell ref="O4:P4"/>
    <mergeCell ref="N5:O5"/>
    <mergeCell ref="A1:C1"/>
    <mergeCell ref="D1:E1"/>
    <mergeCell ref="G1:H1"/>
    <mergeCell ref="I1:I3"/>
    <mergeCell ref="J1:J3"/>
    <mergeCell ref="K1:L1"/>
    <mergeCell ref="K2:L2"/>
    <mergeCell ref="K3:L3"/>
    <mergeCell ref="E5:E6"/>
    <mergeCell ref="F5:F6"/>
    <mergeCell ref="G5:G6"/>
    <mergeCell ref="H5:H6"/>
    <mergeCell ref="I5:I6"/>
    <mergeCell ref="J5:K5"/>
    <mergeCell ref="L5:M5"/>
    <mergeCell ref="A3:C3"/>
    <mergeCell ref="D3:E3"/>
    <mergeCell ref="A4:C4"/>
    <mergeCell ref="D4:E4"/>
    <mergeCell ref="I4:J4"/>
    <mergeCell ref="A5:C5"/>
    <mergeCell ref="D5:D6"/>
  </mergeCells>
  <dataValidations>
    <dataValidation type="list" allowBlank="1" sqref="H9:H10 H12:H16 H19 H21:H28 H31 H33:H39 H42 H44:H49 H51:H54 H56:H61">
      <formula1>"High,Medium,Low"</formula1>
    </dataValidation>
    <dataValidation type="list" allowBlank="1" showErrorMessage="1" sqref="P9:P10 P12:P16 P19 P21:P28 P31 P33:P39 P42 P44:P49 P51:P54 P56:P61">
      <formula1>"OK,NG"</formula1>
    </dataValidation>
    <dataValidation type="list" allowBlank="1" showErrorMessage="1" sqref="L9:L10 L12:L16 L19 L21:L28 L31 L33:L39 L42 L44:L49 L51:L54 L56:L61">
      <formula1>"OK,NG,Untested,N/A"</formula1>
    </dataValidation>
  </dataValidations>
  <printOptions horizontalCentered="1"/>
  <pageMargins bottom="0.3937007874015748" footer="0.0" header="0.0" left="0.3937007874015748" right="0.3937007874015748" top="0.7874015748031497"/>
  <pageSetup fitToHeight="0" paperSize="9" orientation="landscape"/>
  <headerFooter>
    <oddFooter>&amp;LDate: &amp;D &amp;T&amp;C&amp;F&amp;R Page: 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8.0"/>
    <col customWidth="1" min="3" max="3" width="14.63"/>
    <col customWidth="1" min="4" max="4" width="19.75"/>
    <col customWidth="1" min="5" max="5" width="15.63"/>
    <col customWidth="1" min="6" max="6" width="15.5"/>
  </cols>
  <sheetData>
    <row r="1">
      <c r="A1" s="219"/>
      <c r="B1" s="219"/>
      <c r="C1" s="219"/>
      <c r="D1" s="220"/>
      <c r="E1" s="221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</row>
    <row r="2">
      <c r="A2" s="219"/>
      <c r="B2" s="219" t="s">
        <v>228</v>
      </c>
      <c r="C2" s="219"/>
      <c r="D2" s="220"/>
      <c r="E2" s="221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</row>
    <row r="3">
      <c r="A3" s="219"/>
      <c r="B3" s="219"/>
      <c r="C3" s="222" t="s">
        <v>229</v>
      </c>
      <c r="D3" s="220"/>
      <c r="E3" s="223" t="s">
        <v>230</v>
      </c>
      <c r="F3" s="219"/>
      <c r="G3" s="219"/>
      <c r="H3" s="219"/>
      <c r="I3" s="223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</row>
    <row r="4">
      <c r="A4" s="219"/>
      <c r="B4" s="219"/>
      <c r="C4" s="219"/>
      <c r="D4" s="224" t="s">
        <v>231</v>
      </c>
      <c r="E4" s="225">
        <v>6.0</v>
      </c>
      <c r="F4" s="226" t="s">
        <v>232</v>
      </c>
      <c r="G4" s="219"/>
      <c r="H4" s="219"/>
      <c r="I4" s="219"/>
      <c r="J4" s="227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</row>
    <row r="5">
      <c r="A5" s="219"/>
      <c r="B5" s="219"/>
      <c r="C5" s="219"/>
      <c r="D5" s="224" t="s">
        <v>233</v>
      </c>
      <c r="E5" s="225">
        <v>8.0</v>
      </c>
      <c r="F5" s="228">
        <f>SUM(E11:Y11)</f>
        <v>32000</v>
      </c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</row>
    <row r="6" ht="29.25" customHeight="1">
      <c r="A6" s="219"/>
      <c r="B6" s="219"/>
      <c r="C6" s="219"/>
      <c r="D6" s="220"/>
      <c r="E6" s="221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</row>
    <row r="7">
      <c r="A7" s="219"/>
      <c r="B7" s="219"/>
      <c r="C7" s="222" t="s">
        <v>234</v>
      </c>
      <c r="D7" s="226"/>
      <c r="E7" s="226" t="s">
        <v>235</v>
      </c>
      <c r="F7" s="226" t="s">
        <v>236</v>
      </c>
      <c r="G7" s="226" t="s">
        <v>237</v>
      </c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</row>
    <row r="8">
      <c r="A8" s="219"/>
      <c r="B8" s="219"/>
      <c r="C8" s="219"/>
      <c r="D8" s="224" t="s">
        <v>238</v>
      </c>
      <c r="E8" s="229">
        <v>28.0</v>
      </c>
      <c r="F8" s="225">
        <v>2.0</v>
      </c>
      <c r="G8" s="225">
        <v>10.0</v>
      </c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</row>
    <row r="9">
      <c r="A9" s="219"/>
      <c r="B9" s="219"/>
      <c r="C9" s="219"/>
      <c r="D9" s="224" t="s">
        <v>239</v>
      </c>
      <c r="E9" s="229">
        <v>1000.0</v>
      </c>
      <c r="F9" s="225">
        <v>500.0</v>
      </c>
      <c r="G9" s="225">
        <v>300.0</v>
      </c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</row>
    <row r="10">
      <c r="A10" s="219"/>
      <c r="B10" s="219"/>
      <c r="C10" s="219"/>
      <c r="D10" s="224" t="s">
        <v>240</v>
      </c>
      <c r="E10" s="225">
        <v>0.0012</v>
      </c>
      <c r="F10" s="225">
        <v>6.0E-4</v>
      </c>
      <c r="G10" s="225">
        <v>2.0E-4</v>
      </c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</row>
    <row r="11">
      <c r="A11" s="219"/>
      <c r="B11" s="219"/>
      <c r="C11" s="219"/>
      <c r="D11" s="224" t="s">
        <v>241</v>
      </c>
      <c r="E11" s="228">
        <f t="shared" ref="E11:G11" si="1">E9*E8</f>
        <v>28000</v>
      </c>
      <c r="F11" s="228">
        <f t="shared" si="1"/>
        <v>1000</v>
      </c>
      <c r="G11" s="228">
        <f t="shared" si="1"/>
        <v>3000</v>
      </c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</row>
    <row r="12">
      <c r="A12" s="219"/>
      <c r="B12" s="219"/>
      <c r="C12" s="219"/>
      <c r="D12" s="220"/>
      <c r="E12" s="221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</row>
    <row r="13" ht="25.5" customHeight="1">
      <c r="A13" s="219"/>
      <c r="B13" s="219"/>
      <c r="C13" s="222" t="s">
        <v>242</v>
      </c>
      <c r="D13" s="220"/>
      <c r="E13" s="221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</row>
    <row r="14">
      <c r="A14" s="221"/>
      <c r="B14" s="221"/>
      <c r="C14" s="226" t="s">
        <v>243</v>
      </c>
      <c r="D14" s="226" t="s">
        <v>244</v>
      </c>
      <c r="E14" s="226" t="s">
        <v>235</v>
      </c>
      <c r="F14" s="226" t="s">
        <v>236</v>
      </c>
      <c r="G14" s="226" t="s">
        <v>237</v>
      </c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</row>
    <row r="15">
      <c r="A15" s="219"/>
      <c r="B15" s="219"/>
      <c r="C15" s="224" t="s">
        <v>245</v>
      </c>
      <c r="D15" s="228">
        <f t="shared" ref="D15:D16" si="3">SUM(E15:W15)</f>
        <v>6</v>
      </c>
      <c r="E15" s="230">
        <f t="shared" ref="E15:G15" si="2">($E$4/$F$5)*E11</f>
        <v>5.25</v>
      </c>
      <c r="F15" s="230">
        <f t="shared" si="2"/>
        <v>0.1875</v>
      </c>
      <c r="G15" s="230">
        <f t="shared" si="2"/>
        <v>0.5625</v>
      </c>
      <c r="H15" s="221"/>
      <c r="I15" s="221"/>
      <c r="J15" s="221"/>
      <c r="K15" s="221"/>
      <c r="L15" s="221"/>
      <c r="M15" s="221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</row>
    <row r="16">
      <c r="A16" s="219"/>
      <c r="B16" s="219"/>
      <c r="C16" s="224" t="s">
        <v>246</v>
      </c>
      <c r="D16" s="228">
        <f t="shared" si="3"/>
        <v>8</v>
      </c>
      <c r="E16" s="230">
        <f t="shared" ref="E16:G16" si="4">($E$5/$F$5)*E11</f>
        <v>7</v>
      </c>
      <c r="F16" s="230">
        <f t="shared" si="4"/>
        <v>0.25</v>
      </c>
      <c r="G16" s="230">
        <f t="shared" si="4"/>
        <v>0.75</v>
      </c>
      <c r="H16" s="221"/>
      <c r="I16" s="221"/>
      <c r="J16" s="221"/>
      <c r="K16" s="221"/>
      <c r="L16" s="221"/>
      <c r="M16" s="221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</row>
    <row r="17">
      <c r="A17" s="219"/>
      <c r="B17" s="219"/>
      <c r="C17" s="224" t="s">
        <v>247</v>
      </c>
      <c r="D17" s="231"/>
      <c r="E17" s="232"/>
      <c r="F17" s="232"/>
      <c r="G17" s="232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</row>
    <row r="18">
      <c r="A18" s="219"/>
      <c r="B18" s="219"/>
      <c r="C18" s="224" t="s">
        <v>248</v>
      </c>
      <c r="D18" s="228">
        <f t="shared" ref="D18:G18" si="5">D17*365</f>
        <v>0</v>
      </c>
      <c r="E18" s="228">
        <f t="shared" si="5"/>
        <v>0</v>
      </c>
      <c r="F18" s="228">
        <f t="shared" si="5"/>
        <v>0</v>
      </c>
      <c r="G18" s="228">
        <f t="shared" si="5"/>
        <v>0</v>
      </c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</row>
    <row r="19">
      <c r="A19" s="219"/>
      <c r="B19" s="219"/>
      <c r="C19" s="219"/>
      <c r="D19" s="220"/>
      <c r="E19" s="221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</row>
    <row r="20">
      <c r="A20" s="219"/>
      <c r="B20" s="219"/>
      <c r="C20" s="219"/>
      <c r="D20" s="220"/>
      <c r="E20" s="221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</row>
    <row r="21" ht="15.75" customHeight="1">
      <c r="A21" s="219"/>
      <c r="B21" s="219"/>
      <c r="C21" s="219"/>
      <c r="D21" s="220"/>
      <c r="E21" s="221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</row>
    <row r="22" ht="15.75" customHeight="1">
      <c r="A22" s="219"/>
      <c r="B22" s="219"/>
      <c r="C22" s="219"/>
      <c r="D22" s="220"/>
      <c r="E22" s="221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</row>
    <row r="23" ht="15.75" customHeight="1">
      <c r="A23" s="219"/>
      <c r="B23" s="219"/>
      <c r="C23" s="219"/>
      <c r="D23" s="220"/>
      <c r="E23" s="221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</row>
    <row r="24" ht="15.75" customHeight="1">
      <c r="A24" s="219"/>
      <c r="B24" s="219"/>
      <c r="C24" s="219"/>
      <c r="D24" s="220"/>
      <c r="E24" s="221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</row>
    <row r="25" ht="15.75" customHeight="1">
      <c r="A25" s="219"/>
      <c r="B25" s="219"/>
      <c r="C25" s="219"/>
      <c r="D25" s="220"/>
      <c r="E25" s="221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</row>
    <row r="26" ht="15.75" customHeight="1">
      <c r="A26" s="219"/>
      <c r="B26" s="219"/>
      <c r="C26" s="219"/>
      <c r="D26" s="220"/>
      <c r="E26" s="221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</row>
    <row r="27" ht="15.75" customHeight="1">
      <c r="A27" s="219"/>
      <c r="B27" s="219"/>
      <c r="C27" s="219"/>
      <c r="D27" s="220"/>
      <c r="E27" s="221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</row>
    <row r="28" ht="15.75" customHeight="1">
      <c r="A28" s="219"/>
      <c r="B28" s="219"/>
      <c r="C28" s="219"/>
      <c r="D28" s="220"/>
      <c r="E28" s="221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</row>
    <row r="29" ht="15.75" customHeight="1">
      <c r="A29" s="219"/>
      <c r="B29" s="219"/>
      <c r="C29" s="219"/>
      <c r="D29" s="220"/>
      <c r="E29" s="221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</row>
    <row r="30" ht="15.75" customHeight="1">
      <c r="A30" s="219"/>
      <c r="B30" s="219"/>
      <c r="C30" s="219"/>
      <c r="D30" s="220"/>
      <c r="E30" s="221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</row>
    <row r="31" ht="15.75" customHeight="1">
      <c r="A31" s="219"/>
      <c r="B31" s="219"/>
      <c r="C31" s="219"/>
      <c r="D31" s="220"/>
      <c r="E31" s="221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</row>
    <row r="32" ht="15.75" customHeight="1">
      <c r="A32" s="219"/>
      <c r="B32" s="219"/>
      <c r="C32" s="219"/>
      <c r="D32" s="220"/>
      <c r="E32" s="221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</row>
    <row r="33" ht="15.75" customHeight="1">
      <c r="A33" s="219"/>
      <c r="B33" s="219"/>
      <c r="C33" s="219"/>
      <c r="D33" s="220"/>
      <c r="E33" s="221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</row>
    <row r="34" ht="15.75" customHeight="1">
      <c r="A34" s="219"/>
      <c r="B34" s="219"/>
      <c r="C34" s="219"/>
      <c r="D34" s="220"/>
      <c r="E34" s="221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</row>
    <row r="35" ht="15.75" customHeight="1">
      <c r="A35" s="219"/>
      <c r="B35" s="219"/>
      <c r="C35" s="219"/>
      <c r="D35" s="220"/>
      <c r="E35" s="221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</row>
    <row r="36" ht="15.75" customHeight="1">
      <c r="A36" s="219"/>
      <c r="B36" s="219"/>
      <c r="C36" s="219"/>
      <c r="D36" s="220"/>
      <c r="E36" s="221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</row>
    <row r="37" ht="15.75" customHeight="1">
      <c r="A37" s="219"/>
      <c r="B37" s="219"/>
      <c r="C37" s="219"/>
      <c r="D37" s="220"/>
      <c r="E37" s="221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</row>
    <row r="38" ht="15.75" customHeight="1">
      <c r="A38" s="219"/>
      <c r="B38" s="219"/>
      <c r="C38" s="219"/>
      <c r="D38" s="220"/>
      <c r="E38" s="221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</row>
    <row r="39" ht="15.75" customHeight="1">
      <c r="A39" s="219"/>
      <c r="B39" s="219"/>
      <c r="C39" s="219"/>
      <c r="D39" s="220"/>
      <c r="E39" s="221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</row>
    <row r="40" ht="15.75" customHeight="1">
      <c r="A40" s="219"/>
      <c r="B40" s="219"/>
      <c r="C40" s="219"/>
      <c r="D40" s="220"/>
      <c r="E40" s="221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</row>
    <row r="41" ht="15.75" customHeight="1">
      <c r="A41" s="219"/>
      <c r="B41" s="219"/>
      <c r="C41" s="219"/>
      <c r="D41" s="220"/>
      <c r="E41" s="221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</row>
    <row r="42" ht="15.75" customHeight="1">
      <c r="A42" s="219"/>
      <c r="B42" s="219"/>
      <c r="C42" s="219"/>
      <c r="D42" s="220"/>
      <c r="E42" s="221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</row>
    <row r="43" ht="15.75" customHeight="1">
      <c r="A43" s="219"/>
      <c r="B43" s="219"/>
      <c r="C43" s="219"/>
      <c r="D43" s="220"/>
      <c r="E43" s="221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</row>
    <row r="44" ht="15.75" customHeight="1">
      <c r="A44" s="219"/>
      <c r="B44" s="219"/>
      <c r="C44" s="219"/>
      <c r="D44" s="220"/>
      <c r="E44" s="221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</row>
    <row r="45" ht="15.75" customHeight="1">
      <c r="A45" s="219"/>
      <c r="B45" s="219"/>
      <c r="C45" s="219"/>
      <c r="D45" s="220"/>
      <c r="E45" s="221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</row>
    <row r="46" ht="15.75" customHeight="1">
      <c r="A46" s="219"/>
      <c r="B46" s="219"/>
      <c r="C46" s="219"/>
      <c r="D46" s="220"/>
      <c r="E46" s="221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</row>
    <row r="47" ht="15.75" customHeight="1">
      <c r="A47" s="219"/>
      <c r="B47" s="219"/>
      <c r="C47" s="219"/>
      <c r="D47" s="220"/>
      <c r="E47" s="221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</row>
    <row r="48" ht="15.75" customHeight="1">
      <c r="A48" s="219"/>
      <c r="B48" s="219"/>
      <c r="C48" s="219"/>
      <c r="D48" s="220"/>
      <c r="E48" s="221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</row>
    <row r="49" ht="15.75" customHeight="1">
      <c r="A49" s="219"/>
      <c r="B49" s="219"/>
      <c r="C49" s="219"/>
      <c r="D49" s="220"/>
      <c r="E49" s="221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</row>
    <row r="50" ht="15.75" customHeight="1">
      <c r="A50" s="219"/>
      <c r="B50" s="219"/>
      <c r="C50" s="219"/>
      <c r="D50" s="220"/>
      <c r="E50" s="221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</row>
    <row r="51" ht="15.75" customHeight="1">
      <c r="A51" s="219"/>
      <c r="B51" s="219"/>
      <c r="C51" s="219"/>
      <c r="D51" s="220"/>
      <c r="E51" s="221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</row>
    <row r="52" ht="15.75" customHeight="1">
      <c r="A52" s="219"/>
      <c r="B52" s="219"/>
      <c r="C52" s="219"/>
      <c r="D52" s="220"/>
      <c r="E52" s="221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</row>
    <row r="53" ht="15.75" customHeight="1">
      <c r="A53" s="219"/>
      <c r="B53" s="219"/>
      <c r="C53" s="219"/>
      <c r="D53" s="220"/>
      <c r="E53" s="221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</row>
    <row r="54" ht="15.75" customHeight="1">
      <c r="A54" s="219"/>
      <c r="B54" s="219"/>
      <c r="C54" s="219"/>
      <c r="D54" s="220"/>
      <c r="E54" s="221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</row>
    <row r="55" ht="15.75" customHeight="1">
      <c r="A55" s="219"/>
      <c r="B55" s="219"/>
      <c r="C55" s="219"/>
      <c r="D55" s="220"/>
      <c r="E55" s="221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</row>
    <row r="56" ht="15.75" customHeight="1">
      <c r="A56" s="219"/>
      <c r="B56" s="219"/>
      <c r="C56" s="219"/>
      <c r="D56" s="220"/>
      <c r="E56" s="221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</row>
    <row r="57" ht="15.75" customHeight="1">
      <c r="A57" s="219"/>
      <c r="B57" s="219"/>
      <c r="C57" s="219"/>
      <c r="D57" s="220"/>
      <c r="E57" s="221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</row>
    <row r="58" ht="15.75" customHeight="1">
      <c r="A58" s="219"/>
      <c r="B58" s="219"/>
      <c r="C58" s="219"/>
      <c r="D58" s="220"/>
      <c r="E58" s="221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</row>
    <row r="59" ht="15.75" customHeight="1">
      <c r="A59" s="219"/>
      <c r="B59" s="219"/>
      <c r="C59" s="219"/>
      <c r="D59" s="220"/>
      <c r="E59" s="221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</row>
    <row r="60" ht="15.75" customHeight="1">
      <c r="A60" s="219"/>
      <c r="B60" s="219"/>
      <c r="C60" s="219"/>
      <c r="D60" s="220"/>
      <c r="E60" s="221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</row>
    <row r="61" ht="15.75" customHeight="1">
      <c r="A61" s="219"/>
      <c r="B61" s="219"/>
      <c r="C61" s="219"/>
      <c r="D61" s="220"/>
      <c r="E61" s="221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</row>
    <row r="62" ht="15.75" customHeight="1">
      <c r="A62" s="219"/>
      <c r="B62" s="219"/>
      <c r="C62" s="219"/>
      <c r="D62" s="220"/>
      <c r="E62" s="221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</row>
    <row r="63" ht="15.75" customHeight="1">
      <c r="A63" s="219"/>
      <c r="B63" s="219"/>
      <c r="C63" s="219"/>
      <c r="D63" s="220"/>
      <c r="E63" s="221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</row>
    <row r="64" ht="15.75" customHeight="1">
      <c r="A64" s="219"/>
      <c r="B64" s="219"/>
      <c r="C64" s="219"/>
      <c r="D64" s="220"/>
      <c r="E64" s="221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</row>
    <row r="65" ht="15.75" customHeight="1">
      <c r="A65" s="219"/>
      <c r="B65" s="219"/>
      <c r="C65" s="219"/>
      <c r="D65" s="220"/>
      <c r="E65" s="221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</row>
    <row r="66" ht="15.75" customHeight="1">
      <c r="A66" s="219"/>
      <c r="B66" s="219"/>
      <c r="C66" s="219"/>
      <c r="D66" s="220"/>
      <c r="E66" s="221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</row>
    <row r="67" ht="15.75" customHeight="1">
      <c r="A67" s="219"/>
      <c r="B67" s="219"/>
      <c r="C67" s="219"/>
      <c r="D67" s="220"/>
      <c r="E67" s="221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</row>
    <row r="68" ht="15.75" customHeight="1">
      <c r="A68" s="219"/>
      <c r="B68" s="219"/>
      <c r="C68" s="219"/>
      <c r="D68" s="220"/>
      <c r="E68" s="221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</row>
    <row r="69" ht="15.75" customHeight="1">
      <c r="A69" s="219"/>
      <c r="B69" s="219"/>
      <c r="C69" s="219"/>
      <c r="D69" s="220"/>
      <c r="E69" s="221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</row>
    <row r="70" ht="15.75" customHeight="1">
      <c r="A70" s="219"/>
      <c r="B70" s="219"/>
      <c r="C70" s="219"/>
      <c r="D70" s="220"/>
      <c r="E70" s="221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</row>
    <row r="71" ht="15.75" customHeight="1">
      <c r="A71" s="219"/>
      <c r="B71" s="219"/>
      <c r="C71" s="219"/>
      <c r="D71" s="220"/>
      <c r="E71" s="221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</row>
    <row r="72" ht="15.75" customHeight="1">
      <c r="A72" s="219"/>
      <c r="B72" s="219"/>
      <c r="C72" s="219"/>
      <c r="D72" s="220"/>
      <c r="E72" s="221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</row>
    <row r="73" ht="15.75" customHeight="1">
      <c r="A73" s="219"/>
      <c r="B73" s="219"/>
      <c r="C73" s="219"/>
      <c r="D73" s="220"/>
      <c r="E73" s="221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</row>
    <row r="74" ht="15.75" customHeight="1">
      <c r="A74" s="219"/>
      <c r="B74" s="219"/>
      <c r="C74" s="219"/>
      <c r="D74" s="220"/>
      <c r="E74" s="221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</row>
    <row r="75" ht="15.75" customHeight="1">
      <c r="A75" s="219"/>
      <c r="B75" s="219"/>
      <c r="C75" s="219"/>
      <c r="D75" s="220"/>
      <c r="E75" s="221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</row>
    <row r="76" ht="15.75" customHeight="1">
      <c r="A76" s="219"/>
      <c r="B76" s="219"/>
      <c r="C76" s="219"/>
      <c r="D76" s="220"/>
      <c r="E76" s="221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</row>
    <row r="77" ht="15.75" customHeight="1">
      <c r="A77" s="219"/>
      <c r="B77" s="219"/>
      <c r="C77" s="219"/>
      <c r="D77" s="220"/>
      <c r="E77" s="221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</row>
    <row r="78" ht="15.75" customHeight="1">
      <c r="A78" s="219"/>
      <c r="B78" s="219"/>
      <c r="C78" s="219"/>
      <c r="D78" s="220"/>
      <c r="E78" s="221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</row>
    <row r="79" ht="15.75" customHeight="1">
      <c r="A79" s="219"/>
      <c r="B79" s="219"/>
      <c r="C79" s="219"/>
      <c r="D79" s="220"/>
      <c r="E79" s="221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</row>
    <row r="80" ht="15.75" customHeight="1">
      <c r="A80" s="219"/>
      <c r="B80" s="219"/>
      <c r="C80" s="219"/>
      <c r="D80" s="220"/>
      <c r="E80" s="221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</row>
    <row r="81" ht="15.75" customHeight="1">
      <c r="A81" s="219"/>
      <c r="B81" s="219"/>
      <c r="C81" s="219"/>
      <c r="D81" s="220"/>
      <c r="E81" s="221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</row>
    <row r="82" ht="15.75" customHeight="1">
      <c r="A82" s="219"/>
      <c r="B82" s="219"/>
      <c r="C82" s="219"/>
      <c r="D82" s="220"/>
      <c r="E82" s="221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</row>
    <row r="83" ht="15.75" customHeight="1">
      <c r="A83" s="219"/>
      <c r="B83" s="219"/>
      <c r="C83" s="219"/>
      <c r="D83" s="220"/>
      <c r="E83" s="221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</row>
    <row r="84" ht="15.75" customHeight="1">
      <c r="A84" s="219"/>
      <c r="B84" s="219"/>
      <c r="C84" s="219"/>
      <c r="D84" s="220"/>
      <c r="E84" s="221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</row>
    <row r="85" ht="15.75" customHeight="1">
      <c r="A85" s="219"/>
      <c r="B85" s="219"/>
      <c r="C85" s="219"/>
      <c r="D85" s="220"/>
      <c r="E85" s="221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</row>
    <row r="86" ht="15.75" customHeight="1">
      <c r="A86" s="219"/>
      <c r="B86" s="219"/>
      <c r="C86" s="219"/>
      <c r="D86" s="220"/>
      <c r="E86" s="221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</row>
    <row r="87" ht="15.75" customHeight="1">
      <c r="A87" s="219"/>
      <c r="B87" s="219"/>
      <c r="C87" s="219"/>
      <c r="D87" s="220"/>
      <c r="E87" s="221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</row>
    <row r="88" ht="15.75" customHeight="1">
      <c r="A88" s="219"/>
      <c r="B88" s="219"/>
      <c r="C88" s="219"/>
      <c r="D88" s="220"/>
      <c r="E88" s="221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9"/>
    </row>
    <row r="89" ht="15.75" customHeight="1">
      <c r="A89" s="219"/>
      <c r="B89" s="219"/>
      <c r="C89" s="219"/>
      <c r="D89" s="220"/>
      <c r="E89" s="221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</row>
    <row r="90" ht="15.75" customHeight="1">
      <c r="A90" s="219"/>
      <c r="B90" s="219"/>
      <c r="C90" s="219"/>
      <c r="D90" s="220"/>
      <c r="E90" s="221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</row>
    <row r="91" ht="15.75" customHeight="1">
      <c r="A91" s="219"/>
      <c r="B91" s="219"/>
      <c r="C91" s="219"/>
      <c r="D91" s="220"/>
      <c r="E91" s="221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</row>
    <row r="92" ht="15.75" customHeight="1">
      <c r="A92" s="219"/>
      <c r="B92" s="219"/>
      <c r="C92" s="219"/>
      <c r="D92" s="220"/>
      <c r="E92" s="221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</row>
    <row r="93" ht="15.75" customHeight="1">
      <c r="A93" s="219"/>
      <c r="B93" s="219"/>
      <c r="C93" s="219"/>
      <c r="D93" s="220"/>
      <c r="E93" s="221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</row>
    <row r="94" ht="15.75" customHeight="1">
      <c r="A94" s="219"/>
      <c r="B94" s="219"/>
      <c r="C94" s="219"/>
      <c r="D94" s="220"/>
      <c r="E94" s="221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</row>
    <row r="95" ht="15.75" customHeight="1">
      <c r="A95" s="219"/>
      <c r="B95" s="219"/>
      <c r="C95" s="219"/>
      <c r="D95" s="220"/>
      <c r="E95" s="221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19"/>
    </row>
    <row r="96" ht="15.75" customHeight="1">
      <c r="A96" s="219"/>
      <c r="B96" s="219"/>
      <c r="C96" s="219"/>
      <c r="D96" s="220"/>
      <c r="E96" s="221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</row>
    <row r="97" ht="15.75" customHeight="1">
      <c r="A97" s="219"/>
      <c r="B97" s="219"/>
      <c r="C97" s="219"/>
      <c r="D97" s="220"/>
      <c r="E97" s="221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</row>
    <row r="98" ht="15.75" customHeight="1">
      <c r="A98" s="219"/>
      <c r="B98" s="219"/>
      <c r="C98" s="219"/>
      <c r="D98" s="220"/>
      <c r="E98" s="221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</row>
    <row r="99" ht="15.75" customHeight="1">
      <c r="A99" s="219"/>
      <c r="B99" s="219"/>
      <c r="C99" s="219"/>
      <c r="D99" s="220"/>
      <c r="E99" s="221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19"/>
      <c r="Z99" s="219"/>
    </row>
    <row r="100" ht="15.75" customHeight="1">
      <c r="A100" s="219"/>
      <c r="B100" s="219"/>
      <c r="C100" s="219"/>
      <c r="D100" s="220"/>
      <c r="E100" s="221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</row>
    <row r="101" ht="15.75" customHeight="1">
      <c r="A101" s="219"/>
      <c r="B101" s="219"/>
      <c r="C101" s="219"/>
      <c r="D101" s="220"/>
      <c r="E101" s="221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</row>
    <row r="102" ht="15.75" customHeight="1">
      <c r="A102" s="219"/>
      <c r="B102" s="219"/>
      <c r="C102" s="219"/>
      <c r="D102" s="220"/>
      <c r="E102" s="221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</row>
    <row r="103" ht="15.75" customHeight="1">
      <c r="A103" s="219"/>
      <c r="B103" s="219"/>
      <c r="C103" s="219"/>
      <c r="D103" s="220"/>
      <c r="E103" s="221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</row>
    <row r="104" ht="15.75" customHeight="1">
      <c r="A104" s="219"/>
      <c r="B104" s="219"/>
      <c r="C104" s="219"/>
      <c r="D104" s="220"/>
      <c r="E104" s="221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</row>
    <row r="105" ht="15.75" customHeight="1">
      <c r="A105" s="219"/>
      <c r="B105" s="219"/>
      <c r="C105" s="219"/>
      <c r="D105" s="220"/>
      <c r="E105" s="221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</row>
    <row r="106" ht="15.75" customHeight="1">
      <c r="A106" s="219"/>
      <c r="B106" s="219"/>
      <c r="C106" s="219"/>
      <c r="D106" s="220"/>
      <c r="E106" s="221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</row>
    <row r="107" ht="15.75" customHeight="1">
      <c r="A107" s="219"/>
      <c r="B107" s="219"/>
      <c r="C107" s="219"/>
      <c r="D107" s="220"/>
      <c r="E107" s="221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</row>
    <row r="108" ht="15.75" customHeight="1">
      <c r="A108" s="219"/>
      <c r="B108" s="219"/>
      <c r="C108" s="219"/>
      <c r="D108" s="220"/>
      <c r="E108" s="221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</row>
    <row r="109" ht="15.75" customHeight="1">
      <c r="A109" s="219"/>
      <c r="B109" s="219"/>
      <c r="C109" s="219"/>
      <c r="D109" s="220"/>
      <c r="E109" s="221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</row>
    <row r="110" ht="15.75" customHeight="1">
      <c r="A110" s="219"/>
      <c r="B110" s="219"/>
      <c r="C110" s="219"/>
      <c r="D110" s="220"/>
      <c r="E110" s="221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</row>
    <row r="111" ht="15.75" customHeight="1">
      <c r="A111" s="219"/>
      <c r="B111" s="219"/>
      <c r="C111" s="219"/>
      <c r="D111" s="220"/>
      <c r="E111" s="221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</row>
    <row r="112" ht="15.75" customHeight="1">
      <c r="A112" s="219"/>
      <c r="B112" s="219"/>
      <c r="C112" s="219"/>
      <c r="D112" s="220"/>
      <c r="E112" s="221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</row>
    <row r="113" ht="15.75" customHeight="1">
      <c r="A113" s="219"/>
      <c r="B113" s="219"/>
      <c r="C113" s="219"/>
      <c r="D113" s="220"/>
      <c r="E113" s="221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9"/>
    </row>
    <row r="114" ht="15.75" customHeight="1">
      <c r="A114" s="219"/>
      <c r="B114" s="219"/>
      <c r="C114" s="219"/>
      <c r="D114" s="220"/>
      <c r="E114" s="221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</row>
    <row r="115" ht="15.75" customHeight="1">
      <c r="A115" s="219"/>
      <c r="B115" s="219"/>
      <c r="C115" s="219"/>
      <c r="D115" s="220"/>
      <c r="E115" s="221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</row>
    <row r="116" ht="15.75" customHeight="1">
      <c r="A116" s="219"/>
      <c r="B116" s="219"/>
      <c r="C116" s="219"/>
      <c r="D116" s="220"/>
      <c r="E116" s="221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</row>
    <row r="117" ht="15.75" customHeight="1">
      <c r="A117" s="219"/>
      <c r="B117" s="219"/>
      <c r="C117" s="219"/>
      <c r="D117" s="220"/>
      <c r="E117" s="221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</row>
    <row r="118" ht="15.75" customHeight="1">
      <c r="A118" s="219"/>
      <c r="B118" s="219"/>
      <c r="C118" s="219"/>
      <c r="D118" s="220"/>
      <c r="E118" s="221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</row>
    <row r="119" ht="15.75" customHeight="1">
      <c r="A119" s="219"/>
      <c r="B119" s="219"/>
      <c r="C119" s="219"/>
      <c r="D119" s="220"/>
      <c r="E119" s="221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</row>
    <row r="120" ht="15.75" customHeight="1">
      <c r="A120" s="219"/>
      <c r="B120" s="219"/>
      <c r="C120" s="219"/>
      <c r="D120" s="220"/>
      <c r="E120" s="221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</row>
    <row r="121" ht="15.75" customHeight="1">
      <c r="A121" s="219"/>
      <c r="B121" s="219"/>
      <c r="C121" s="219"/>
      <c r="D121" s="220"/>
      <c r="E121" s="221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</row>
    <row r="122" ht="15.75" customHeight="1">
      <c r="A122" s="219"/>
      <c r="B122" s="219"/>
      <c r="C122" s="219"/>
      <c r="D122" s="220"/>
      <c r="E122" s="221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</row>
    <row r="123" ht="15.75" customHeight="1">
      <c r="A123" s="219"/>
      <c r="B123" s="219"/>
      <c r="C123" s="219"/>
      <c r="D123" s="220"/>
      <c r="E123" s="221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</row>
    <row r="124" ht="15.75" customHeight="1">
      <c r="A124" s="219"/>
      <c r="B124" s="219"/>
      <c r="C124" s="219"/>
      <c r="D124" s="220"/>
      <c r="E124" s="221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</row>
    <row r="125" ht="15.75" customHeight="1">
      <c r="A125" s="219"/>
      <c r="B125" s="219"/>
      <c r="C125" s="219"/>
      <c r="D125" s="220"/>
      <c r="E125" s="221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</row>
    <row r="126" ht="15.75" customHeight="1">
      <c r="A126" s="219"/>
      <c r="B126" s="219"/>
      <c r="C126" s="219"/>
      <c r="D126" s="220"/>
      <c r="E126" s="221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9"/>
    </row>
    <row r="127" ht="15.75" customHeight="1">
      <c r="A127" s="219"/>
      <c r="B127" s="219"/>
      <c r="C127" s="219"/>
      <c r="D127" s="220"/>
      <c r="E127" s="221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19"/>
    </row>
    <row r="128" ht="15.75" customHeight="1">
      <c r="A128" s="219"/>
      <c r="B128" s="219"/>
      <c r="C128" s="219"/>
      <c r="D128" s="220"/>
      <c r="E128" s="221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</row>
    <row r="129" ht="15.75" customHeight="1">
      <c r="A129" s="219"/>
      <c r="B129" s="219"/>
      <c r="C129" s="219"/>
      <c r="D129" s="220"/>
      <c r="E129" s="221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</row>
    <row r="130" ht="15.75" customHeight="1">
      <c r="A130" s="219"/>
      <c r="B130" s="219"/>
      <c r="C130" s="219"/>
      <c r="D130" s="220"/>
      <c r="E130" s="221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</row>
    <row r="131" ht="15.75" customHeight="1">
      <c r="A131" s="219"/>
      <c r="B131" s="219"/>
      <c r="C131" s="219"/>
      <c r="D131" s="220"/>
      <c r="E131" s="221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</row>
    <row r="132" ht="15.75" customHeight="1">
      <c r="A132" s="219"/>
      <c r="B132" s="219"/>
      <c r="C132" s="219"/>
      <c r="D132" s="220"/>
      <c r="E132" s="221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</row>
    <row r="133" ht="15.75" customHeight="1">
      <c r="A133" s="219"/>
      <c r="B133" s="219"/>
      <c r="C133" s="219"/>
      <c r="D133" s="220"/>
      <c r="E133" s="221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</row>
    <row r="134" ht="15.75" customHeight="1">
      <c r="A134" s="219"/>
      <c r="B134" s="219"/>
      <c r="C134" s="219"/>
      <c r="D134" s="220"/>
      <c r="E134" s="221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</row>
    <row r="135" ht="15.75" customHeight="1">
      <c r="A135" s="219"/>
      <c r="B135" s="219"/>
      <c r="C135" s="219"/>
      <c r="D135" s="220"/>
      <c r="E135" s="221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</row>
    <row r="136" ht="15.75" customHeight="1">
      <c r="A136" s="219"/>
      <c r="B136" s="219"/>
      <c r="C136" s="219"/>
      <c r="D136" s="220"/>
      <c r="E136" s="221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</row>
    <row r="137" ht="15.75" customHeight="1">
      <c r="A137" s="219"/>
      <c r="B137" s="219"/>
      <c r="C137" s="219"/>
      <c r="D137" s="220"/>
      <c r="E137" s="221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</row>
    <row r="138" ht="15.75" customHeight="1">
      <c r="A138" s="219"/>
      <c r="B138" s="219"/>
      <c r="C138" s="219"/>
      <c r="D138" s="220"/>
      <c r="E138" s="221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</row>
    <row r="139" ht="15.75" customHeight="1">
      <c r="A139" s="219"/>
      <c r="B139" s="219"/>
      <c r="C139" s="219"/>
      <c r="D139" s="220"/>
      <c r="E139" s="221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</row>
    <row r="140" ht="15.75" customHeight="1">
      <c r="A140" s="219"/>
      <c r="B140" s="219"/>
      <c r="C140" s="219"/>
      <c r="D140" s="220"/>
      <c r="E140" s="221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</row>
    <row r="141" ht="15.75" customHeight="1">
      <c r="A141" s="219"/>
      <c r="B141" s="219"/>
      <c r="C141" s="219"/>
      <c r="D141" s="220"/>
      <c r="E141" s="221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9"/>
    </row>
    <row r="142" ht="15.75" customHeight="1">
      <c r="A142" s="219"/>
      <c r="B142" s="219"/>
      <c r="C142" s="219"/>
      <c r="D142" s="220"/>
      <c r="E142" s="221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</row>
    <row r="143" ht="15.75" customHeight="1">
      <c r="A143" s="219"/>
      <c r="B143" s="219"/>
      <c r="C143" s="219"/>
      <c r="D143" s="220"/>
      <c r="E143" s="221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</row>
    <row r="144" ht="15.75" customHeight="1">
      <c r="A144" s="219"/>
      <c r="B144" s="219"/>
      <c r="C144" s="219"/>
      <c r="D144" s="220"/>
      <c r="E144" s="221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</row>
    <row r="145" ht="15.75" customHeight="1">
      <c r="A145" s="219"/>
      <c r="B145" s="219"/>
      <c r="C145" s="219"/>
      <c r="D145" s="220"/>
      <c r="E145" s="221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</row>
    <row r="146" ht="15.75" customHeight="1">
      <c r="A146" s="219"/>
      <c r="B146" s="219"/>
      <c r="C146" s="219"/>
      <c r="D146" s="220"/>
      <c r="E146" s="221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</row>
    <row r="147" ht="15.75" customHeight="1">
      <c r="A147" s="219"/>
      <c r="B147" s="219"/>
      <c r="C147" s="219"/>
      <c r="D147" s="220"/>
      <c r="E147" s="221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</row>
    <row r="148" ht="15.75" customHeight="1">
      <c r="A148" s="219"/>
      <c r="B148" s="219"/>
      <c r="C148" s="219"/>
      <c r="D148" s="220"/>
      <c r="E148" s="221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</row>
    <row r="149" ht="15.75" customHeight="1">
      <c r="A149" s="219"/>
      <c r="B149" s="219"/>
      <c r="C149" s="219"/>
      <c r="D149" s="220"/>
      <c r="E149" s="221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9"/>
    </row>
    <row r="150" ht="15.75" customHeight="1">
      <c r="A150" s="219"/>
      <c r="B150" s="219"/>
      <c r="C150" s="219"/>
      <c r="D150" s="220"/>
      <c r="E150" s="221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</row>
    <row r="151" ht="15.75" customHeight="1">
      <c r="A151" s="219"/>
      <c r="B151" s="219"/>
      <c r="C151" s="219"/>
      <c r="D151" s="220"/>
      <c r="E151" s="221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</row>
    <row r="152" ht="15.75" customHeight="1">
      <c r="A152" s="219"/>
      <c r="B152" s="219"/>
      <c r="C152" s="219"/>
      <c r="D152" s="220"/>
      <c r="E152" s="221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</row>
    <row r="153" ht="15.75" customHeight="1">
      <c r="A153" s="219"/>
      <c r="B153" s="219"/>
      <c r="C153" s="219"/>
      <c r="D153" s="220"/>
      <c r="E153" s="221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</row>
    <row r="154" ht="15.75" customHeight="1">
      <c r="A154" s="219"/>
      <c r="B154" s="219"/>
      <c r="C154" s="219"/>
      <c r="D154" s="220"/>
      <c r="E154" s="221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9"/>
    </row>
    <row r="155" ht="15.75" customHeight="1">
      <c r="A155" s="219"/>
      <c r="B155" s="219"/>
      <c r="C155" s="219"/>
      <c r="D155" s="220"/>
      <c r="E155" s="221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</row>
    <row r="156" ht="15.75" customHeight="1">
      <c r="A156" s="219"/>
      <c r="B156" s="219"/>
      <c r="C156" s="219"/>
      <c r="D156" s="220"/>
      <c r="E156" s="221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9"/>
    </row>
    <row r="157" ht="15.75" customHeight="1">
      <c r="A157" s="219"/>
      <c r="B157" s="219"/>
      <c r="C157" s="219"/>
      <c r="D157" s="220"/>
      <c r="E157" s="221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19"/>
    </row>
    <row r="158" ht="15.75" customHeight="1">
      <c r="A158" s="219"/>
      <c r="B158" s="219"/>
      <c r="C158" s="219"/>
      <c r="D158" s="220"/>
      <c r="E158" s="221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9"/>
    </row>
    <row r="159" ht="15.75" customHeight="1">
      <c r="A159" s="219"/>
      <c r="B159" s="219"/>
      <c r="C159" s="219"/>
      <c r="D159" s="220"/>
      <c r="E159" s="221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19"/>
    </row>
    <row r="160" ht="15.75" customHeight="1">
      <c r="A160" s="219"/>
      <c r="B160" s="219"/>
      <c r="C160" s="219"/>
      <c r="D160" s="220"/>
      <c r="E160" s="221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9"/>
    </row>
    <row r="161" ht="15.75" customHeight="1">
      <c r="A161" s="219"/>
      <c r="B161" s="219"/>
      <c r="C161" s="219"/>
      <c r="D161" s="220"/>
      <c r="E161" s="221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19"/>
    </row>
    <row r="162" ht="15.75" customHeight="1">
      <c r="A162" s="219"/>
      <c r="B162" s="219"/>
      <c r="C162" s="219"/>
      <c r="D162" s="220"/>
      <c r="E162" s="221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9"/>
    </row>
    <row r="163" ht="15.75" customHeight="1">
      <c r="A163" s="219"/>
      <c r="B163" s="219"/>
      <c r="C163" s="219"/>
      <c r="D163" s="220"/>
      <c r="E163" s="221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19"/>
    </row>
    <row r="164" ht="15.75" customHeight="1">
      <c r="A164" s="219"/>
      <c r="B164" s="219"/>
      <c r="C164" s="219"/>
      <c r="D164" s="220"/>
      <c r="E164" s="221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</row>
    <row r="165" ht="15.75" customHeight="1">
      <c r="A165" s="219"/>
      <c r="B165" s="219"/>
      <c r="C165" s="219"/>
      <c r="D165" s="220"/>
      <c r="E165" s="221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</row>
    <row r="166" ht="15.75" customHeight="1">
      <c r="A166" s="219"/>
      <c r="B166" s="219"/>
      <c r="C166" s="219"/>
      <c r="D166" s="220"/>
      <c r="E166" s="221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</row>
    <row r="167" ht="15.75" customHeight="1">
      <c r="A167" s="219"/>
      <c r="B167" s="219"/>
      <c r="C167" s="219"/>
      <c r="D167" s="220"/>
      <c r="E167" s="221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19"/>
      <c r="Z167" s="219"/>
    </row>
    <row r="168" ht="15.75" customHeight="1">
      <c r="A168" s="219"/>
      <c r="B168" s="219"/>
      <c r="C168" s="219"/>
      <c r="D168" s="220"/>
      <c r="E168" s="221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19"/>
      <c r="Z168" s="219"/>
    </row>
    <row r="169" ht="15.75" customHeight="1">
      <c r="A169" s="219"/>
      <c r="B169" s="219"/>
      <c r="C169" s="219"/>
      <c r="D169" s="220"/>
      <c r="E169" s="221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19"/>
      <c r="Z169" s="219"/>
    </row>
    <row r="170" ht="15.75" customHeight="1">
      <c r="A170" s="219"/>
      <c r="B170" s="219"/>
      <c r="C170" s="219"/>
      <c r="D170" s="220"/>
      <c r="E170" s="221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9"/>
      <c r="Z170" s="219"/>
    </row>
    <row r="171" ht="15.75" customHeight="1">
      <c r="A171" s="219"/>
      <c r="B171" s="219"/>
      <c r="C171" s="219"/>
      <c r="D171" s="220"/>
      <c r="E171" s="221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</row>
    <row r="172" ht="15.75" customHeight="1">
      <c r="A172" s="219"/>
      <c r="B172" s="219"/>
      <c r="C172" s="219"/>
      <c r="D172" s="220"/>
      <c r="E172" s="221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</row>
    <row r="173" ht="15.75" customHeight="1">
      <c r="A173" s="219"/>
      <c r="B173" s="219"/>
      <c r="C173" s="219"/>
      <c r="D173" s="220"/>
      <c r="E173" s="221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</row>
    <row r="174" ht="15.75" customHeight="1">
      <c r="A174" s="219"/>
      <c r="B174" s="219"/>
      <c r="C174" s="219"/>
      <c r="D174" s="220"/>
      <c r="E174" s="221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</row>
    <row r="175" ht="15.75" customHeight="1">
      <c r="A175" s="219"/>
      <c r="B175" s="219"/>
      <c r="C175" s="219"/>
      <c r="D175" s="220"/>
      <c r="E175" s="221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19"/>
      <c r="Z175" s="219"/>
    </row>
    <row r="176" ht="15.75" customHeight="1">
      <c r="A176" s="219"/>
      <c r="B176" s="219"/>
      <c r="C176" s="219"/>
      <c r="D176" s="220"/>
      <c r="E176" s="221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19"/>
      <c r="Z176" s="219"/>
    </row>
    <row r="177" ht="15.75" customHeight="1">
      <c r="A177" s="219"/>
      <c r="B177" s="219"/>
      <c r="C177" s="219"/>
      <c r="D177" s="220"/>
      <c r="E177" s="221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19"/>
      <c r="Z177" s="219"/>
    </row>
    <row r="178" ht="15.75" customHeight="1">
      <c r="A178" s="219"/>
      <c r="B178" s="219"/>
      <c r="C178" s="219"/>
      <c r="D178" s="220"/>
      <c r="E178" s="221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</row>
    <row r="179" ht="15.75" customHeight="1">
      <c r="A179" s="219"/>
      <c r="B179" s="219"/>
      <c r="C179" s="219"/>
      <c r="D179" s="220"/>
      <c r="E179" s="221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</row>
    <row r="180" ht="15.75" customHeight="1">
      <c r="A180" s="219"/>
      <c r="B180" s="219"/>
      <c r="C180" s="219"/>
      <c r="D180" s="220"/>
      <c r="E180" s="221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</row>
    <row r="181" ht="15.75" customHeight="1">
      <c r="A181" s="219"/>
      <c r="B181" s="219"/>
      <c r="C181" s="219"/>
      <c r="D181" s="220"/>
      <c r="E181" s="221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9"/>
      <c r="Z181" s="219"/>
    </row>
    <row r="182" ht="15.75" customHeight="1">
      <c r="A182" s="219"/>
      <c r="B182" s="219"/>
      <c r="C182" s="219"/>
      <c r="D182" s="220"/>
      <c r="E182" s="221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19"/>
      <c r="Z182" s="219"/>
    </row>
    <row r="183" ht="15.75" customHeight="1">
      <c r="A183" s="219"/>
      <c r="B183" s="219"/>
      <c r="C183" s="219"/>
      <c r="D183" s="220"/>
      <c r="E183" s="221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  <c r="Y183" s="219"/>
      <c r="Z183" s="219"/>
    </row>
    <row r="184" ht="15.75" customHeight="1">
      <c r="A184" s="219"/>
      <c r="B184" s="219"/>
      <c r="C184" s="219"/>
      <c r="D184" s="220"/>
      <c r="E184" s="221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</row>
    <row r="185" ht="15.75" customHeight="1">
      <c r="A185" s="219"/>
      <c r="B185" s="219"/>
      <c r="C185" s="219"/>
      <c r="D185" s="220"/>
      <c r="E185" s="221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19"/>
      <c r="Z185" s="219"/>
    </row>
    <row r="186" ht="15.75" customHeight="1">
      <c r="A186" s="219"/>
      <c r="B186" s="219"/>
      <c r="C186" s="219"/>
      <c r="D186" s="220"/>
      <c r="E186" s="221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</row>
    <row r="187" ht="15.75" customHeight="1">
      <c r="A187" s="219"/>
      <c r="B187" s="219"/>
      <c r="C187" s="219"/>
      <c r="D187" s="220"/>
      <c r="E187" s="221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19"/>
      <c r="Z187" s="219"/>
    </row>
    <row r="188" ht="15.75" customHeight="1">
      <c r="A188" s="219"/>
      <c r="B188" s="219"/>
      <c r="C188" s="219"/>
      <c r="D188" s="220"/>
      <c r="E188" s="221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9"/>
      <c r="Z188" s="219"/>
    </row>
    <row r="189" ht="15.75" customHeight="1">
      <c r="A189" s="219"/>
      <c r="B189" s="219"/>
      <c r="C189" s="219"/>
      <c r="D189" s="220"/>
      <c r="E189" s="221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19"/>
      <c r="Z189" s="219"/>
    </row>
    <row r="190" ht="15.75" customHeight="1">
      <c r="A190" s="219"/>
      <c r="B190" s="219"/>
      <c r="C190" s="219"/>
      <c r="D190" s="220"/>
      <c r="E190" s="221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19"/>
      <c r="Z190" s="219"/>
    </row>
    <row r="191" ht="15.75" customHeight="1">
      <c r="A191" s="219"/>
      <c r="B191" s="219"/>
      <c r="C191" s="219"/>
      <c r="D191" s="220"/>
      <c r="E191" s="221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19"/>
      <c r="Z191" s="219"/>
    </row>
    <row r="192" ht="15.75" customHeight="1">
      <c r="A192" s="219"/>
      <c r="B192" s="219"/>
      <c r="C192" s="219"/>
      <c r="D192" s="220"/>
      <c r="E192" s="221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19"/>
      <c r="Z192" s="219"/>
    </row>
    <row r="193" ht="15.75" customHeight="1">
      <c r="A193" s="219"/>
      <c r="B193" s="219"/>
      <c r="C193" s="219"/>
      <c r="D193" s="220"/>
      <c r="E193" s="221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/>
      <c r="Z193" s="219"/>
    </row>
    <row r="194" ht="15.75" customHeight="1">
      <c r="A194" s="219"/>
      <c r="B194" s="219"/>
      <c r="C194" s="219"/>
      <c r="D194" s="220"/>
      <c r="E194" s="221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</row>
    <row r="195" ht="15.75" customHeight="1">
      <c r="A195" s="219"/>
      <c r="B195" s="219"/>
      <c r="C195" s="219"/>
      <c r="D195" s="220"/>
      <c r="E195" s="221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9"/>
      <c r="Z195" s="219"/>
    </row>
    <row r="196" ht="15.75" customHeight="1">
      <c r="A196" s="219"/>
      <c r="B196" s="219"/>
      <c r="C196" s="219"/>
      <c r="D196" s="220"/>
      <c r="E196" s="221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19"/>
      <c r="Z196" s="219"/>
    </row>
    <row r="197" ht="15.75" customHeight="1">
      <c r="A197" s="219"/>
      <c r="B197" s="219"/>
      <c r="C197" s="219"/>
      <c r="D197" s="220"/>
      <c r="E197" s="221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  <c r="Y197" s="219"/>
      <c r="Z197" s="219"/>
    </row>
    <row r="198" ht="15.75" customHeight="1">
      <c r="A198" s="219"/>
      <c r="B198" s="219"/>
      <c r="C198" s="219"/>
      <c r="D198" s="220"/>
      <c r="E198" s="221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</row>
    <row r="199" ht="15.75" customHeight="1">
      <c r="A199" s="219"/>
      <c r="B199" s="219"/>
      <c r="C199" s="219"/>
      <c r="D199" s="220"/>
      <c r="E199" s="221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</row>
    <row r="200" ht="15.75" customHeight="1">
      <c r="A200" s="219"/>
      <c r="B200" s="219"/>
      <c r="C200" s="219"/>
      <c r="D200" s="220"/>
      <c r="E200" s="221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</row>
    <row r="201" ht="15.75" customHeight="1">
      <c r="A201" s="219"/>
      <c r="B201" s="219"/>
      <c r="C201" s="219"/>
      <c r="D201" s="220"/>
      <c r="E201" s="221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</row>
    <row r="202" ht="15.75" customHeight="1">
      <c r="A202" s="219"/>
      <c r="B202" s="219"/>
      <c r="C202" s="219"/>
      <c r="D202" s="220"/>
      <c r="E202" s="221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</row>
    <row r="203" ht="15.75" customHeight="1">
      <c r="A203" s="219"/>
      <c r="B203" s="219"/>
      <c r="C203" s="219"/>
      <c r="D203" s="220"/>
      <c r="E203" s="221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</row>
    <row r="204" ht="15.75" customHeight="1">
      <c r="A204" s="219"/>
      <c r="B204" s="219"/>
      <c r="C204" s="219"/>
      <c r="D204" s="220"/>
      <c r="E204" s="221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19"/>
      <c r="Z204" s="219"/>
    </row>
    <row r="205" ht="15.75" customHeight="1">
      <c r="A205" s="219"/>
      <c r="B205" s="219"/>
      <c r="C205" s="219"/>
      <c r="D205" s="220"/>
      <c r="E205" s="221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</row>
    <row r="206" ht="15.75" customHeight="1">
      <c r="A206" s="219"/>
      <c r="B206" s="219"/>
      <c r="C206" s="219"/>
      <c r="D206" s="220"/>
      <c r="E206" s="221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</row>
    <row r="207" ht="15.75" customHeight="1">
      <c r="A207" s="219"/>
      <c r="B207" s="219"/>
      <c r="C207" s="219"/>
      <c r="D207" s="220"/>
      <c r="E207" s="221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</row>
    <row r="208" ht="15.75" customHeight="1">
      <c r="A208" s="219"/>
      <c r="B208" s="219"/>
      <c r="C208" s="219"/>
      <c r="D208" s="220"/>
      <c r="E208" s="221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</row>
    <row r="209" ht="15.75" customHeight="1">
      <c r="A209" s="219"/>
      <c r="B209" s="219"/>
      <c r="C209" s="219"/>
      <c r="D209" s="220"/>
      <c r="E209" s="221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</row>
    <row r="210" ht="15.75" customHeight="1">
      <c r="A210" s="219"/>
      <c r="B210" s="219"/>
      <c r="C210" s="219"/>
      <c r="D210" s="220"/>
      <c r="E210" s="221"/>
      <c r="F210" s="219"/>
      <c r="G210" s="219"/>
      <c r="H210" s="219"/>
      <c r="I210" s="219"/>
      <c r="J210" s="219"/>
      <c r="K210" s="219"/>
      <c r="L210" s="219"/>
      <c r="M210" s="219"/>
      <c r="N210" s="219"/>
      <c r="O210" s="219"/>
      <c r="P210" s="219"/>
      <c r="Q210" s="219"/>
      <c r="R210" s="219"/>
      <c r="S210" s="219"/>
      <c r="T210" s="219"/>
      <c r="U210" s="219"/>
      <c r="V210" s="219"/>
      <c r="W210" s="219"/>
      <c r="X210" s="219"/>
      <c r="Y210" s="219"/>
      <c r="Z210" s="219"/>
    </row>
    <row r="211" ht="15.75" customHeight="1">
      <c r="A211" s="219"/>
      <c r="B211" s="219"/>
      <c r="C211" s="219"/>
      <c r="D211" s="220"/>
      <c r="E211" s="221"/>
      <c r="F211" s="219"/>
      <c r="G211" s="219"/>
      <c r="H211" s="219"/>
      <c r="I211" s="219"/>
      <c r="J211" s="219"/>
      <c r="K211" s="219"/>
      <c r="L211" s="219"/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19"/>
      <c r="X211" s="219"/>
      <c r="Y211" s="219"/>
      <c r="Z211" s="219"/>
    </row>
    <row r="212" ht="15.75" customHeight="1">
      <c r="A212" s="219"/>
      <c r="B212" s="219"/>
      <c r="C212" s="219"/>
      <c r="D212" s="220"/>
      <c r="E212" s="221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19"/>
      <c r="Z212" s="219"/>
    </row>
    <row r="213" ht="15.75" customHeight="1">
      <c r="A213" s="219"/>
      <c r="B213" s="219"/>
      <c r="C213" s="219"/>
      <c r="D213" s="220"/>
      <c r="E213" s="221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</row>
    <row r="214" ht="15.75" customHeight="1">
      <c r="A214" s="219"/>
      <c r="B214" s="219"/>
      <c r="C214" s="219"/>
      <c r="D214" s="220"/>
      <c r="E214" s="221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</row>
    <row r="215" ht="15.75" customHeight="1">
      <c r="A215" s="219"/>
      <c r="B215" s="219"/>
      <c r="C215" s="219"/>
      <c r="D215" s="220"/>
      <c r="E215" s="221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</row>
    <row r="216" ht="15.75" customHeight="1">
      <c r="A216" s="219"/>
      <c r="B216" s="219"/>
      <c r="C216" s="219"/>
      <c r="D216" s="220"/>
      <c r="E216" s="221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</row>
    <row r="217" ht="15.75" customHeight="1">
      <c r="A217" s="219"/>
      <c r="B217" s="219"/>
      <c r="C217" s="219"/>
      <c r="D217" s="220"/>
      <c r="E217" s="221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</row>
    <row r="218" ht="15.75" customHeight="1">
      <c r="A218" s="219"/>
      <c r="B218" s="219"/>
      <c r="C218" s="219"/>
      <c r="D218" s="220"/>
      <c r="E218" s="221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</row>
    <row r="219" ht="15.75" customHeight="1">
      <c r="A219" s="219"/>
      <c r="B219" s="219"/>
      <c r="C219" s="219"/>
      <c r="D219" s="220"/>
      <c r="E219" s="221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</row>
    <row r="220" ht="15.75" customHeight="1">
      <c r="A220" s="219"/>
      <c r="B220" s="219"/>
      <c r="C220" s="219"/>
      <c r="D220" s="220"/>
      <c r="E220" s="221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