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20\2020-12 mutually_inclusive_mechanisms\data\"/>
    </mc:Choice>
  </mc:AlternateContent>
  <bookViews>
    <workbookView xWindow="0" yWindow="0" windowWidth="16380" windowHeight="8190" tabRatio="500"/>
  </bookViews>
  <sheets>
    <sheet name="Metadata" sheetId="1" r:id="rId1"/>
    <sheet name="Data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9" i="2" l="1"/>
  <c r="E48" i="2"/>
  <c r="E47" i="2"/>
  <c r="E46" i="2"/>
  <c r="E45" i="2"/>
  <c r="E44" i="2"/>
  <c r="E43" i="2"/>
  <c r="E41" i="2"/>
  <c r="E40" i="2"/>
  <c r="E36" i="2"/>
  <c r="E35" i="2"/>
  <c r="E34" i="2"/>
  <c r="E33" i="2"/>
  <c r="E32" i="2"/>
  <c r="E31" i="2"/>
  <c r="E30" i="2"/>
  <c r="E28" i="2"/>
  <c r="E25" i="2"/>
  <c r="E24" i="2"/>
  <c r="E23" i="2"/>
  <c r="E19" i="2"/>
  <c r="E18" i="2"/>
  <c r="E10" i="2"/>
</calcChain>
</file>

<file path=xl/sharedStrings.xml><?xml version="1.0" encoding="utf-8"?>
<sst xmlns="http://schemas.openxmlformats.org/spreadsheetml/2006/main" count="81" uniqueCount="37">
  <si>
    <t>peter.hajek@biologie.uni-freiburg.de</t>
  </si>
  <si>
    <t>block</t>
  </si>
  <si>
    <t>plot</t>
  </si>
  <si>
    <t>species</t>
  </si>
  <si>
    <t>date</t>
  </si>
  <si>
    <t>psi_md</t>
  </si>
  <si>
    <t>PIPU</t>
  </si>
  <si>
    <t>PISY</t>
  </si>
  <si>
    <t>ACSA</t>
  </si>
  <si>
    <t>QURU</t>
  </si>
  <si>
    <t>PIST</t>
  </si>
  <si>
    <t>ACPL</t>
  </si>
  <si>
    <t>LALA</t>
  </si>
  <si>
    <t>LADE</t>
  </si>
  <si>
    <t>BEPE</t>
  </si>
  <si>
    <t>PIAB</t>
  </si>
  <si>
    <t>QURO</t>
  </si>
  <si>
    <t>BEPA</t>
  </si>
  <si>
    <t>Variable</t>
  </si>
  <si>
    <t>Example</t>
  </si>
  <si>
    <t>Unit</t>
  </si>
  <si>
    <t>Details</t>
  </si>
  <si>
    <t>NA</t>
  </si>
  <si>
    <t>--</t>
  </si>
  <si>
    <t xml:space="preserve">MPa </t>
  </si>
  <si>
    <t>Midday water potential</t>
  </si>
  <si>
    <t>Unique block identifier (1:4)</t>
  </si>
  <si>
    <t>Unique plot number</t>
  </si>
  <si>
    <t>4-letter species acronym</t>
  </si>
  <si>
    <t>Description</t>
  </si>
  <si>
    <t>Leaf water potentials measured on four trees per species in all 48 monoculture plots at the peak of drought.</t>
  </si>
  <si>
    <t xml:space="preserve">Contact: </t>
  </si>
  <si>
    <t>roman.link@plant-ecology.de</t>
  </si>
  <si>
    <t>Measurements were performed with a PMS Scholander pressure chamber (1505D-EXP, PMS Instruments, Corvallis, USA).</t>
  </si>
  <si>
    <t>Measurement date (display depends on locale)</t>
  </si>
  <si>
    <t xml:space="preserve">Leaves were sampled from the top of the crown of one ramdomly sampled tree per plot between 11 am and 16 pm </t>
  </si>
  <si>
    <t>Measurements were conducted by Peter Hajek and Josh Maron on August 12 and 14,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</si>
</sst>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1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 applyAlignment="1">
      <alignment vertical="center"/>
    </xf>
    <xf numFmtId="164" fontId="0" fillId="0" borderId="0" xfId="0" applyNumberFormat="1"/>
    <xf numFmtId="2" fontId="0" fillId="0" borderId="0" xfId="0" applyNumberFormat="1"/>
    <xf numFmtId="0" fontId="0" fillId="0" borderId="2" xfId="0" applyFont="1" applyBorder="1"/>
    <xf numFmtId="49" fontId="3" fillId="0" borderId="1" xfId="0" applyNumberFormat="1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/>
    <xf numFmtId="49" fontId="5" fillId="0" borderId="1" xfId="0" applyNumberFormat="1" applyFont="1" applyBorder="1"/>
    <xf numFmtId="49" fontId="5" fillId="0" borderId="2" xfId="0" applyNumberFormat="1" applyFont="1" applyBorder="1"/>
    <xf numFmtId="0" fontId="5" fillId="0" borderId="2" xfId="0" applyFont="1" applyBorder="1"/>
    <xf numFmtId="0" fontId="5" fillId="0" borderId="0" xfId="0" applyFont="1" applyBorder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4" fillId="0" borderId="0" xfId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.hajek@biologie.uni-freiburg.de" TargetMode="External"/><Relationship Id="rId1" Type="http://schemas.openxmlformats.org/officeDocument/2006/relationships/hyperlink" Target="mailto:roman.link@plant-ecology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B8" sqref="B8"/>
    </sheetView>
  </sheetViews>
  <sheetFormatPr baseColWidth="10" defaultColWidth="9.140625" defaultRowHeight="15" x14ac:dyDescent="0.25"/>
  <cols>
    <col min="1" max="1" width="19.85546875" customWidth="1"/>
    <col min="2" max="1025" width="10.7109375" customWidth="1"/>
  </cols>
  <sheetData>
    <row r="1" spans="1:4" x14ac:dyDescent="0.25">
      <c r="A1" s="23" t="s">
        <v>29</v>
      </c>
    </row>
    <row r="2" spans="1:4" x14ac:dyDescent="0.25">
      <c r="A2" s="25" t="s">
        <v>30</v>
      </c>
    </row>
    <row r="3" spans="1:4" x14ac:dyDescent="0.25">
      <c r="A3" s="25" t="s">
        <v>33</v>
      </c>
    </row>
    <row r="4" spans="1:4" x14ac:dyDescent="0.25">
      <c r="A4" s="25" t="s">
        <v>35</v>
      </c>
    </row>
    <row r="6" spans="1:4" x14ac:dyDescent="0.25">
      <c r="A6" s="25" t="s">
        <v>36</v>
      </c>
    </row>
    <row r="8" spans="1:4" x14ac:dyDescent="0.25">
      <c r="A8" s="23" t="s">
        <v>31</v>
      </c>
      <c r="B8" s="24" t="s">
        <v>0</v>
      </c>
    </row>
    <row r="9" spans="1:4" x14ac:dyDescent="0.25">
      <c r="B9" s="24" t="s">
        <v>32</v>
      </c>
    </row>
    <row r="11" spans="1:4" x14ac:dyDescent="0.25">
      <c r="A11" s="21" t="s">
        <v>18</v>
      </c>
      <c r="B11" s="21" t="s">
        <v>19</v>
      </c>
      <c r="C11" s="21" t="s">
        <v>20</v>
      </c>
      <c r="D11" s="21" t="s">
        <v>21</v>
      </c>
    </row>
    <row r="12" spans="1:4" x14ac:dyDescent="0.25">
      <c r="A12" s="17" t="s">
        <v>1</v>
      </c>
      <c r="B12" s="8">
        <v>1</v>
      </c>
      <c r="C12" t="s">
        <v>22</v>
      </c>
      <c r="D12" s="25" t="s">
        <v>26</v>
      </c>
    </row>
    <row r="13" spans="1:4" x14ac:dyDescent="0.25">
      <c r="A13" s="18" t="s">
        <v>2</v>
      </c>
      <c r="B13" s="9">
        <v>2</v>
      </c>
      <c r="C13" t="s">
        <v>22</v>
      </c>
      <c r="D13" s="25" t="s">
        <v>27</v>
      </c>
    </row>
    <row r="14" spans="1:4" x14ac:dyDescent="0.25">
      <c r="A14" s="19" t="s">
        <v>3</v>
      </c>
      <c r="B14" s="10" t="s">
        <v>6</v>
      </c>
      <c r="C14" t="s">
        <v>22</v>
      </c>
      <c r="D14" s="25" t="s">
        <v>28</v>
      </c>
    </row>
    <row r="15" spans="1:4" x14ac:dyDescent="0.25">
      <c r="A15" s="20" t="s">
        <v>4</v>
      </c>
      <c r="B15" s="11">
        <v>43326</v>
      </c>
      <c r="C15" s="22" t="s">
        <v>23</v>
      </c>
      <c r="D15" s="25" t="s">
        <v>34</v>
      </c>
    </row>
    <row r="16" spans="1:4" x14ac:dyDescent="0.25">
      <c r="A16" s="20" t="s">
        <v>5</v>
      </c>
      <c r="B16" s="12">
        <v>1.94</v>
      </c>
      <c r="C16" t="s">
        <v>24</v>
      </c>
      <c r="D16" s="25" t="s">
        <v>25</v>
      </c>
    </row>
    <row r="24" spans="1:2" x14ac:dyDescent="0.25">
      <c r="A24" s="1"/>
    </row>
    <row r="27" spans="1:2" x14ac:dyDescent="0.25">
      <c r="B27" s="2"/>
    </row>
  </sheetData>
  <hyperlinks>
    <hyperlink ref="B9" r:id="rId1"/>
    <hyperlink ref="B8" r:id="rId2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7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1" sqref="J11"/>
    </sheetView>
  </sheetViews>
  <sheetFormatPr baseColWidth="10" defaultColWidth="9.140625" defaultRowHeight="15" x14ac:dyDescent="0.25"/>
  <cols>
    <col min="1" max="1" width="5.7109375" bestFit="1" customWidth="1"/>
    <col min="2" max="2" width="4.5703125" bestFit="1" customWidth="1"/>
    <col min="3" max="3" width="7.5703125" bestFit="1" customWidth="1"/>
    <col min="4" max="4" width="9.42578125" bestFit="1" customWidth="1"/>
    <col min="5" max="5" width="7.42578125" bestFit="1" customWidth="1"/>
    <col min="6" max="999" width="10.7109375" customWidth="1"/>
    <col min="1000" max="1025" width="11.5703125"/>
  </cols>
  <sheetData>
    <row r="1" spans="1:1024" s="7" customFormat="1" x14ac:dyDescent="0.25">
      <c r="A1" s="3" t="s">
        <v>1</v>
      </c>
      <c r="B1" s="4" t="s">
        <v>2</v>
      </c>
      <c r="C1" s="5" t="s">
        <v>3</v>
      </c>
      <c r="D1" s="6" t="s">
        <v>4</v>
      </c>
      <c r="E1" s="6" t="s">
        <v>5</v>
      </c>
      <c r="AMJ1"/>
    </row>
    <row r="2" spans="1:1024" x14ac:dyDescent="0.25">
      <c r="A2" s="8">
        <v>1</v>
      </c>
      <c r="B2" s="9">
        <v>2</v>
      </c>
      <c r="C2" s="10" t="s">
        <v>6</v>
      </c>
      <c r="D2" s="11">
        <v>43326</v>
      </c>
      <c r="E2" s="12">
        <v>1.94</v>
      </c>
    </row>
    <row r="3" spans="1:1024" x14ac:dyDescent="0.25">
      <c r="A3" s="8">
        <v>1</v>
      </c>
      <c r="B3" s="9">
        <v>23</v>
      </c>
      <c r="C3" s="13" t="s">
        <v>7</v>
      </c>
      <c r="D3" s="11">
        <v>43326</v>
      </c>
      <c r="E3" s="12">
        <v>2.4300000000000002</v>
      </c>
    </row>
    <row r="4" spans="1:1024" x14ac:dyDescent="0.25">
      <c r="A4" s="8">
        <v>1</v>
      </c>
      <c r="B4" s="9">
        <v>27</v>
      </c>
      <c r="C4" s="13" t="s">
        <v>8</v>
      </c>
      <c r="D4" s="11">
        <v>43326</v>
      </c>
      <c r="E4" s="12">
        <v>3.03</v>
      </c>
    </row>
    <row r="5" spans="1:1024" x14ac:dyDescent="0.25">
      <c r="A5" s="8">
        <v>1</v>
      </c>
      <c r="B5" s="9">
        <v>33</v>
      </c>
      <c r="C5" s="13" t="s">
        <v>9</v>
      </c>
      <c r="D5" s="11">
        <v>43326</v>
      </c>
      <c r="E5" s="12">
        <v>3.53</v>
      </c>
    </row>
    <row r="6" spans="1:1024" x14ac:dyDescent="0.25">
      <c r="A6" s="8">
        <v>1</v>
      </c>
      <c r="B6" s="9">
        <v>37</v>
      </c>
      <c r="C6" s="13" t="s">
        <v>10</v>
      </c>
      <c r="D6" s="11">
        <v>43326</v>
      </c>
      <c r="E6" s="12">
        <v>1.61</v>
      </c>
    </row>
    <row r="7" spans="1:1024" x14ac:dyDescent="0.25">
      <c r="A7" s="8">
        <v>1</v>
      </c>
      <c r="B7" s="9">
        <v>47</v>
      </c>
      <c r="C7" s="13" t="s">
        <v>11</v>
      </c>
      <c r="D7" s="11">
        <v>43326</v>
      </c>
      <c r="E7" s="12">
        <v>2.63</v>
      </c>
    </row>
    <row r="8" spans="1:1024" x14ac:dyDescent="0.25">
      <c r="A8" s="8">
        <v>1</v>
      </c>
      <c r="B8" s="9">
        <v>59</v>
      </c>
      <c r="C8" s="13" t="s">
        <v>12</v>
      </c>
      <c r="D8" s="11">
        <v>43326</v>
      </c>
      <c r="E8" s="12">
        <v>2.0699999999999998</v>
      </c>
    </row>
    <row r="9" spans="1:1024" x14ac:dyDescent="0.25">
      <c r="A9" s="8">
        <v>1</v>
      </c>
      <c r="B9" s="9">
        <v>61</v>
      </c>
      <c r="C9" s="13" t="s">
        <v>13</v>
      </c>
      <c r="D9" s="11">
        <v>43326</v>
      </c>
      <c r="E9" s="12">
        <v>1.74</v>
      </c>
    </row>
    <row r="10" spans="1:1024" x14ac:dyDescent="0.25">
      <c r="A10" s="8">
        <v>1</v>
      </c>
      <c r="B10" s="9">
        <v>67</v>
      </c>
      <c r="C10" s="13" t="s">
        <v>14</v>
      </c>
      <c r="D10" s="11">
        <v>43326</v>
      </c>
      <c r="E10" s="12">
        <f>(1.15+1.22)/2</f>
        <v>1.1850000000000001</v>
      </c>
    </row>
    <row r="11" spans="1:1024" x14ac:dyDescent="0.25">
      <c r="A11" s="8">
        <v>1</v>
      </c>
      <c r="B11" s="9">
        <v>69</v>
      </c>
      <c r="C11" s="13" t="s">
        <v>15</v>
      </c>
      <c r="D11" s="11">
        <v>43326</v>
      </c>
      <c r="E11" s="12">
        <v>3.65</v>
      </c>
    </row>
    <row r="12" spans="1:1024" x14ac:dyDescent="0.25">
      <c r="A12" s="8">
        <v>1</v>
      </c>
      <c r="B12" s="9">
        <v>73</v>
      </c>
      <c r="C12" s="13" t="s">
        <v>16</v>
      </c>
      <c r="D12" s="11">
        <v>43326</v>
      </c>
      <c r="E12" s="12">
        <v>3.16</v>
      </c>
    </row>
    <row r="13" spans="1:1024" x14ac:dyDescent="0.25">
      <c r="A13" s="8">
        <v>1</v>
      </c>
      <c r="B13" s="9">
        <v>81</v>
      </c>
      <c r="C13" s="13" t="s">
        <v>17</v>
      </c>
      <c r="D13" s="11">
        <v>43326</v>
      </c>
      <c r="E13" s="12">
        <v>1.99</v>
      </c>
    </row>
    <row r="14" spans="1:1024" x14ac:dyDescent="0.25">
      <c r="A14" s="8">
        <v>2</v>
      </c>
      <c r="B14" s="9">
        <v>114</v>
      </c>
      <c r="C14" s="13" t="s">
        <v>6</v>
      </c>
      <c r="D14" s="11">
        <v>43326</v>
      </c>
      <c r="E14" s="12">
        <v>1.88</v>
      </c>
    </row>
    <row r="15" spans="1:1024" x14ac:dyDescent="0.25">
      <c r="A15" s="8">
        <v>2</v>
      </c>
      <c r="B15" s="9">
        <v>122</v>
      </c>
      <c r="C15" s="13" t="s">
        <v>11</v>
      </c>
      <c r="D15" s="11">
        <v>43326</v>
      </c>
      <c r="E15" s="12">
        <v>2.68</v>
      </c>
    </row>
    <row r="16" spans="1:1024" x14ac:dyDescent="0.25">
      <c r="A16" s="8">
        <v>2</v>
      </c>
      <c r="B16" s="9">
        <v>126</v>
      </c>
      <c r="C16" s="13" t="s">
        <v>10</v>
      </c>
      <c r="D16" s="11">
        <v>43326</v>
      </c>
      <c r="E16" s="12">
        <v>1.63</v>
      </c>
    </row>
    <row r="17" spans="1:5" x14ac:dyDescent="0.25">
      <c r="A17" s="8">
        <v>2</v>
      </c>
      <c r="B17" s="9">
        <v>128</v>
      </c>
      <c r="C17" s="13" t="s">
        <v>15</v>
      </c>
      <c r="D17" s="11">
        <v>43326</v>
      </c>
      <c r="E17" s="12">
        <v>1.27</v>
      </c>
    </row>
    <row r="18" spans="1:5" x14ac:dyDescent="0.25">
      <c r="A18" s="8">
        <v>2</v>
      </c>
      <c r="B18" s="9">
        <v>136</v>
      </c>
      <c r="C18" s="13" t="s">
        <v>12</v>
      </c>
      <c r="D18" s="11">
        <v>43326</v>
      </c>
      <c r="E18" s="12">
        <f>(1.94+2.12+1.95)/3</f>
        <v>2.0033333333333334</v>
      </c>
    </row>
    <row r="19" spans="1:5" x14ac:dyDescent="0.25">
      <c r="A19" s="8">
        <v>2</v>
      </c>
      <c r="B19" s="9">
        <v>144</v>
      </c>
      <c r="C19" s="13" t="s">
        <v>14</v>
      </c>
      <c r="D19" s="11">
        <v>43326</v>
      </c>
      <c r="E19" s="12">
        <f>(1.13+1.19)/2</f>
        <v>1.1599999999999999</v>
      </c>
    </row>
    <row r="20" spans="1:5" x14ac:dyDescent="0.25">
      <c r="A20" s="8">
        <v>2</v>
      </c>
      <c r="B20" s="9">
        <v>155</v>
      </c>
      <c r="C20" s="13" t="s">
        <v>17</v>
      </c>
      <c r="D20" s="11">
        <v>43326</v>
      </c>
      <c r="E20" s="12">
        <v>0.87</v>
      </c>
    </row>
    <row r="21" spans="1:5" x14ac:dyDescent="0.25">
      <c r="A21" s="8">
        <v>2</v>
      </c>
      <c r="B21" s="9">
        <v>161</v>
      </c>
      <c r="C21" s="13" t="s">
        <v>7</v>
      </c>
      <c r="D21" s="11">
        <v>43326</v>
      </c>
      <c r="E21" s="12">
        <v>1.59</v>
      </c>
    </row>
    <row r="22" spans="1:5" x14ac:dyDescent="0.25">
      <c r="A22" s="8">
        <v>2</v>
      </c>
      <c r="B22" s="9">
        <v>165</v>
      </c>
      <c r="C22" s="13" t="s">
        <v>8</v>
      </c>
      <c r="D22" s="11">
        <v>43326</v>
      </c>
      <c r="E22" s="12">
        <v>2.54</v>
      </c>
    </row>
    <row r="23" spans="1:5" x14ac:dyDescent="0.25">
      <c r="A23" s="8">
        <v>2</v>
      </c>
      <c r="B23" s="9">
        <v>189</v>
      </c>
      <c r="C23" s="13" t="s">
        <v>16</v>
      </c>
      <c r="D23" s="11">
        <v>43326</v>
      </c>
      <c r="E23" s="12">
        <f>(2.78+2.99)/2</f>
        <v>2.8849999999999998</v>
      </c>
    </row>
    <row r="24" spans="1:5" x14ac:dyDescent="0.25">
      <c r="A24" s="8">
        <v>2</v>
      </c>
      <c r="B24" s="9">
        <v>199</v>
      </c>
      <c r="C24" s="13" t="s">
        <v>9</v>
      </c>
      <c r="D24" s="11">
        <v>43326</v>
      </c>
      <c r="E24" s="12">
        <f>(2.74+3.43+3.38)/3</f>
        <v>3.1833333333333336</v>
      </c>
    </row>
    <row r="25" spans="1:5" x14ac:dyDescent="0.25">
      <c r="A25" s="8">
        <v>2</v>
      </c>
      <c r="B25" s="9">
        <v>202</v>
      </c>
      <c r="C25" s="13" t="s">
        <v>13</v>
      </c>
      <c r="D25" s="11">
        <v>43326</v>
      </c>
      <c r="E25" s="12">
        <f>(1.61+1.59+1.93)/3</f>
        <v>1.71</v>
      </c>
    </row>
    <row r="26" spans="1:5" x14ac:dyDescent="0.25">
      <c r="A26" s="14">
        <v>3</v>
      </c>
      <c r="B26" s="9">
        <v>212</v>
      </c>
      <c r="C26" s="15" t="s">
        <v>15</v>
      </c>
      <c r="D26" s="11">
        <v>43326</v>
      </c>
      <c r="E26" s="12">
        <v>0.91</v>
      </c>
    </row>
    <row r="27" spans="1:5" x14ac:dyDescent="0.25">
      <c r="A27" s="14">
        <v>3</v>
      </c>
      <c r="B27" s="9">
        <v>216</v>
      </c>
      <c r="C27" s="16" t="s">
        <v>17</v>
      </c>
      <c r="D27" s="11">
        <v>43326</v>
      </c>
      <c r="E27" s="12">
        <v>1.34</v>
      </c>
    </row>
    <row r="28" spans="1:5" x14ac:dyDescent="0.25">
      <c r="A28" s="14">
        <v>3</v>
      </c>
      <c r="B28" s="9">
        <v>218</v>
      </c>
      <c r="C28" s="16" t="s">
        <v>9</v>
      </c>
      <c r="D28" s="11">
        <v>43326</v>
      </c>
      <c r="E28" s="12">
        <f>(2.98+2.89)/2</f>
        <v>2.9350000000000001</v>
      </c>
    </row>
    <row r="29" spans="1:5" x14ac:dyDescent="0.25">
      <c r="A29" s="14">
        <v>3</v>
      </c>
      <c r="B29" s="9">
        <v>238</v>
      </c>
      <c r="C29" s="16" t="s">
        <v>11</v>
      </c>
      <c r="D29" s="11">
        <v>43326</v>
      </c>
      <c r="E29" s="12">
        <v>2.48</v>
      </c>
    </row>
    <row r="30" spans="1:5" x14ac:dyDescent="0.25">
      <c r="A30" s="14">
        <v>3</v>
      </c>
      <c r="B30" s="9">
        <v>241</v>
      </c>
      <c r="C30" s="16" t="s">
        <v>6</v>
      </c>
      <c r="D30" s="11">
        <v>43326</v>
      </c>
      <c r="E30" s="12">
        <f>(1.77+1.85)/2</f>
        <v>1.81</v>
      </c>
    </row>
    <row r="31" spans="1:5" x14ac:dyDescent="0.25">
      <c r="A31" s="14">
        <v>3</v>
      </c>
      <c r="B31" s="9">
        <v>256</v>
      </c>
      <c r="C31" s="16" t="s">
        <v>13</v>
      </c>
      <c r="D31" s="11">
        <v>43326</v>
      </c>
      <c r="E31" s="12">
        <f>(2.58+2.47)/2</f>
        <v>2.5250000000000004</v>
      </c>
    </row>
    <row r="32" spans="1:5" x14ac:dyDescent="0.25">
      <c r="A32" s="14">
        <v>3</v>
      </c>
      <c r="B32" s="9">
        <v>268</v>
      </c>
      <c r="C32" s="16" t="s">
        <v>7</v>
      </c>
      <c r="D32" s="11">
        <v>43326</v>
      </c>
      <c r="E32" s="12">
        <f>(1.97+1.95)/2</f>
        <v>1.96</v>
      </c>
    </row>
    <row r="33" spans="1:5" x14ac:dyDescent="0.25">
      <c r="A33" s="14">
        <v>3</v>
      </c>
      <c r="B33" s="9">
        <v>286</v>
      </c>
      <c r="C33" s="16" t="s">
        <v>8</v>
      </c>
      <c r="D33" s="11">
        <v>43326</v>
      </c>
      <c r="E33" s="12">
        <f>(1.12+2.25)/2</f>
        <v>1.6850000000000001</v>
      </c>
    </row>
    <row r="34" spans="1:5" x14ac:dyDescent="0.25">
      <c r="A34" s="14">
        <v>3</v>
      </c>
      <c r="B34" s="9">
        <v>288</v>
      </c>
      <c r="C34" s="16" t="s">
        <v>16</v>
      </c>
      <c r="D34" s="11">
        <v>43326</v>
      </c>
      <c r="E34" s="12">
        <f>(2.99+3.15)/2</f>
        <v>3.0700000000000003</v>
      </c>
    </row>
    <row r="35" spans="1:5" x14ac:dyDescent="0.25">
      <c r="A35" s="14">
        <v>3</v>
      </c>
      <c r="B35" s="9">
        <v>290</v>
      </c>
      <c r="C35" s="16" t="s">
        <v>12</v>
      </c>
      <c r="D35" s="11">
        <v>43326</v>
      </c>
      <c r="E35" s="12">
        <f>(1.74+1.77)/2</f>
        <v>1.7549999999999999</v>
      </c>
    </row>
    <row r="36" spans="1:5" x14ac:dyDescent="0.25">
      <c r="A36" s="14">
        <v>3</v>
      </c>
      <c r="B36" s="9">
        <v>299</v>
      </c>
      <c r="C36" s="16" t="s">
        <v>10</v>
      </c>
      <c r="D36" s="11">
        <v>43326</v>
      </c>
      <c r="E36" s="12">
        <f>(2.05+1.97+2.15+2.09)/4</f>
        <v>2.0649999999999999</v>
      </c>
    </row>
    <row r="37" spans="1:5" x14ac:dyDescent="0.25">
      <c r="A37" s="14">
        <v>3</v>
      </c>
      <c r="B37" s="9">
        <v>301</v>
      </c>
      <c r="C37" s="16" t="s">
        <v>14</v>
      </c>
      <c r="D37" s="11">
        <v>43326</v>
      </c>
      <c r="E37" s="12">
        <v>1.56</v>
      </c>
    </row>
    <row r="38" spans="1:5" x14ac:dyDescent="0.25">
      <c r="A38" s="14">
        <v>4</v>
      </c>
      <c r="B38" s="9">
        <v>315</v>
      </c>
      <c r="C38" s="15" t="s">
        <v>10</v>
      </c>
      <c r="D38" s="11">
        <v>43326</v>
      </c>
      <c r="E38" s="12">
        <v>1.73</v>
      </c>
    </row>
    <row r="39" spans="1:5" x14ac:dyDescent="0.25">
      <c r="A39" s="14">
        <v>4</v>
      </c>
      <c r="B39" s="9">
        <v>317</v>
      </c>
      <c r="C39" s="16" t="s">
        <v>13</v>
      </c>
      <c r="D39" s="11">
        <v>43326</v>
      </c>
      <c r="E39" s="12">
        <v>1.95</v>
      </c>
    </row>
    <row r="40" spans="1:5" x14ac:dyDescent="0.25">
      <c r="A40" s="14">
        <v>4</v>
      </c>
      <c r="B40" s="9">
        <v>323</v>
      </c>
      <c r="C40" s="16" t="s">
        <v>15</v>
      </c>
      <c r="D40" s="11">
        <v>43326</v>
      </c>
      <c r="E40" s="12">
        <f>(2.55+2.63)/2</f>
        <v>2.59</v>
      </c>
    </row>
    <row r="41" spans="1:5" x14ac:dyDescent="0.25">
      <c r="A41" s="14">
        <v>4</v>
      </c>
      <c r="B41" s="9">
        <v>353</v>
      </c>
      <c r="C41" s="16" t="s">
        <v>16</v>
      </c>
      <c r="D41" s="11">
        <v>43326</v>
      </c>
      <c r="E41" s="12">
        <f>(2.78+2.98)/2</f>
        <v>2.88</v>
      </c>
    </row>
    <row r="42" spans="1:5" x14ac:dyDescent="0.25">
      <c r="A42" s="14">
        <v>4</v>
      </c>
      <c r="B42" s="9">
        <v>368</v>
      </c>
      <c r="C42" s="16" t="s">
        <v>9</v>
      </c>
      <c r="D42" s="11">
        <v>43326</v>
      </c>
      <c r="E42" s="12">
        <v>2.65</v>
      </c>
    </row>
    <row r="43" spans="1:5" x14ac:dyDescent="0.25">
      <c r="A43" s="14">
        <v>4</v>
      </c>
      <c r="B43" s="9">
        <v>370</v>
      </c>
      <c r="C43" s="16" t="s">
        <v>11</v>
      </c>
      <c r="D43" s="11">
        <v>43326</v>
      </c>
      <c r="E43" s="12">
        <f>(2.35+2.03+2.22)/3</f>
        <v>2.1999999999999997</v>
      </c>
    </row>
    <row r="44" spans="1:5" x14ac:dyDescent="0.25">
      <c r="A44" s="14">
        <v>4</v>
      </c>
      <c r="B44" s="9">
        <v>373</v>
      </c>
      <c r="C44" s="16" t="s">
        <v>6</v>
      </c>
      <c r="D44" s="11">
        <v>43324</v>
      </c>
      <c r="E44" s="12">
        <f>(2.35+2.03+2.22)/3</f>
        <v>2.1999999999999997</v>
      </c>
    </row>
    <row r="45" spans="1:5" x14ac:dyDescent="0.25">
      <c r="A45" s="14">
        <v>4</v>
      </c>
      <c r="B45" s="9">
        <v>379</v>
      </c>
      <c r="C45" s="16" t="s">
        <v>14</v>
      </c>
      <c r="D45" s="11">
        <v>43324</v>
      </c>
      <c r="E45" s="12">
        <f>(1.33+1.32+1.24+1.23+1.42)/5</f>
        <v>1.3080000000000003</v>
      </c>
    </row>
    <row r="46" spans="1:5" x14ac:dyDescent="0.25">
      <c r="A46" s="14">
        <v>4</v>
      </c>
      <c r="B46" s="9">
        <v>392</v>
      </c>
      <c r="C46" s="16" t="s">
        <v>12</v>
      </c>
      <c r="D46" s="11">
        <v>43324</v>
      </c>
      <c r="E46" s="12">
        <f>(2.21+2.23)/2</f>
        <v>2.2199999999999998</v>
      </c>
    </row>
    <row r="47" spans="1:5" x14ac:dyDescent="0.25">
      <c r="A47" s="14">
        <v>4</v>
      </c>
      <c r="B47" s="9">
        <v>395</v>
      </c>
      <c r="C47" s="16" t="s">
        <v>17</v>
      </c>
      <c r="D47" s="11">
        <v>43324</v>
      </c>
      <c r="E47" s="12">
        <f>(2.23+2.35+2.57+2.44+2.85+2.27)/6</f>
        <v>2.4516666666666667</v>
      </c>
    </row>
    <row r="48" spans="1:5" x14ac:dyDescent="0.25">
      <c r="A48" s="14">
        <v>4</v>
      </c>
      <c r="B48" s="9">
        <v>405</v>
      </c>
      <c r="C48" s="16" t="s">
        <v>7</v>
      </c>
      <c r="D48" s="11">
        <v>43324</v>
      </c>
      <c r="E48" s="12">
        <f>(1.71+1.42+1.18+1.16)/4</f>
        <v>1.3674999999999999</v>
      </c>
    </row>
    <row r="49" spans="1:5" x14ac:dyDescent="0.25">
      <c r="A49" s="14">
        <v>4</v>
      </c>
      <c r="B49" s="9">
        <v>413</v>
      </c>
      <c r="C49" s="16" t="s">
        <v>8</v>
      </c>
      <c r="D49" s="11">
        <v>43324</v>
      </c>
      <c r="E49" s="12">
        <f>(3.32+3.98+4.32+4.71)/4</f>
        <v>4.0825000000000005</v>
      </c>
    </row>
    <row r="50" spans="1:5" x14ac:dyDescent="0.25">
      <c r="A50" s="8"/>
      <c r="B50" s="9"/>
      <c r="C50" s="10"/>
      <c r="D50" s="11"/>
      <c r="E50" s="12"/>
    </row>
    <row r="51" spans="1:5" x14ac:dyDescent="0.25">
      <c r="A51" s="8"/>
      <c r="B51" s="9"/>
      <c r="C51" s="13"/>
      <c r="D51" s="11"/>
      <c r="E51" s="12"/>
    </row>
    <row r="52" spans="1:5" x14ac:dyDescent="0.25">
      <c r="A52" s="8"/>
      <c r="B52" s="9"/>
      <c r="C52" s="13"/>
      <c r="D52" s="11"/>
      <c r="E52" s="12"/>
    </row>
    <row r="53" spans="1:5" x14ac:dyDescent="0.25">
      <c r="A53" s="8"/>
      <c r="B53" s="9"/>
      <c r="C53" s="13"/>
      <c r="D53" s="11"/>
      <c r="E53" s="12"/>
    </row>
    <row r="54" spans="1:5" x14ac:dyDescent="0.25">
      <c r="A54" s="8"/>
      <c r="B54" s="9"/>
      <c r="C54" s="13"/>
      <c r="D54" s="11"/>
      <c r="E54" s="12"/>
    </row>
    <row r="55" spans="1:5" x14ac:dyDescent="0.25">
      <c r="A55" s="8"/>
      <c r="B55" s="9"/>
      <c r="C55" s="13"/>
      <c r="D55" s="11"/>
      <c r="E55" s="12"/>
    </row>
    <row r="56" spans="1:5" x14ac:dyDescent="0.25">
      <c r="A56" s="8"/>
      <c r="B56" s="9"/>
      <c r="C56" s="13"/>
      <c r="D56" s="11"/>
      <c r="E56" s="12"/>
    </row>
    <row r="57" spans="1:5" x14ac:dyDescent="0.25">
      <c r="A57" s="8"/>
      <c r="B57" s="9"/>
      <c r="C57" s="13"/>
      <c r="D57" s="11"/>
      <c r="E57" s="12"/>
    </row>
    <row r="58" spans="1:5" x14ac:dyDescent="0.25">
      <c r="A58" s="8"/>
      <c r="B58" s="9"/>
      <c r="C58" s="13"/>
      <c r="D58" s="11"/>
      <c r="E58" s="12"/>
    </row>
    <row r="59" spans="1:5" x14ac:dyDescent="0.25">
      <c r="A59" s="8"/>
      <c r="B59" s="9"/>
      <c r="C59" s="13"/>
      <c r="D59" s="11"/>
      <c r="E59" s="12"/>
    </row>
    <row r="60" spans="1:5" x14ac:dyDescent="0.25">
      <c r="A60" s="8"/>
      <c r="B60" s="9"/>
      <c r="C60" s="13"/>
      <c r="D60" s="11"/>
      <c r="E60" s="12"/>
    </row>
    <row r="61" spans="1:5" x14ac:dyDescent="0.25">
      <c r="A61" s="8"/>
      <c r="B61" s="9"/>
      <c r="C61" s="13"/>
      <c r="D61" s="11"/>
      <c r="E61" s="12"/>
    </row>
    <row r="62" spans="1:5" x14ac:dyDescent="0.25">
      <c r="A62" s="8"/>
      <c r="B62" s="9"/>
      <c r="C62" s="13"/>
      <c r="D62" s="11"/>
      <c r="E62" s="12"/>
    </row>
    <row r="63" spans="1:5" x14ac:dyDescent="0.25">
      <c r="A63" s="8"/>
      <c r="B63" s="9"/>
      <c r="C63" s="13"/>
      <c r="D63" s="11"/>
      <c r="E63" s="12"/>
    </row>
    <row r="64" spans="1:5" x14ac:dyDescent="0.25">
      <c r="A64" s="8"/>
      <c r="B64" s="9"/>
      <c r="C64" s="13"/>
      <c r="D64" s="11"/>
      <c r="E64" s="12"/>
    </row>
    <row r="65" spans="1:5" x14ac:dyDescent="0.25">
      <c r="A65" s="8"/>
      <c r="B65" s="9"/>
      <c r="C65" s="13"/>
      <c r="D65" s="11"/>
      <c r="E65" s="12"/>
    </row>
    <row r="66" spans="1:5" x14ac:dyDescent="0.25">
      <c r="A66" s="8"/>
      <c r="B66" s="9"/>
      <c r="C66" s="13"/>
      <c r="D66" s="11"/>
      <c r="E66" s="12"/>
    </row>
    <row r="67" spans="1:5" x14ac:dyDescent="0.25">
      <c r="A67" s="8"/>
      <c r="B67" s="9"/>
      <c r="C67" s="13"/>
      <c r="D67" s="11"/>
      <c r="E67" s="12"/>
    </row>
    <row r="68" spans="1:5" x14ac:dyDescent="0.25">
      <c r="A68" s="8"/>
      <c r="B68" s="9"/>
      <c r="C68" s="13"/>
      <c r="D68" s="11"/>
      <c r="E68" s="12"/>
    </row>
    <row r="69" spans="1:5" x14ac:dyDescent="0.25">
      <c r="A69" s="8"/>
      <c r="B69" s="9"/>
      <c r="C69" s="13"/>
      <c r="D69" s="11"/>
      <c r="E69" s="12"/>
    </row>
    <row r="70" spans="1:5" x14ac:dyDescent="0.25">
      <c r="A70" s="8"/>
      <c r="B70" s="9"/>
      <c r="C70" s="13"/>
      <c r="D70" s="11"/>
      <c r="E70" s="12"/>
    </row>
    <row r="71" spans="1:5" x14ac:dyDescent="0.25">
      <c r="A71" s="8"/>
      <c r="B71" s="9"/>
      <c r="C71" s="13"/>
      <c r="D71" s="11"/>
      <c r="E71" s="12"/>
    </row>
    <row r="72" spans="1:5" x14ac:dyDescent="0.25">
      <c r="A72" s="8"/>
      <c r="B72" s="9"/>
      <c r="C72" s="13"/>
      <c r="D72" s="11"/>
      <c r="E72" s="12"/>
    </row>
    <row r="73" spans="1:5" x14ac:dyDescent="0.25">
      <c r="A73" s="8"/>
      <c r="B73" s="9"/>
      <c r="C73" s="13"/>
      <c r="D73" s="11"/>
      <c r="E73" s="12"/>
    </row>
    <row r="74" spans="1:5" x14ac:dyDescent="0.25">
      <c r="A74" s="14"/>
      <c r="B74" s="9"/>
      <c r="C74" s="15"/>
      <c r="D74" s="11"/>
      <c r="E74" s="12"/>
    </row>
    <row r="75" spans="1:5" x14ac:dyDescent="0.25">
      <c r="A75" s="14"/>
      <c r="B75" s="9"/>
      <c r="C75" s="16"/>
      <c r="D75" s="11"/>
      <c r="E75" s="12"/>
    </row>
    <row r="76" spans="1:5" x14ac:dyDescent="0.25">
      <c r="A76" s="14"/>
      <c r="B76" s="9"/>
      <c r="C76" s="16"/>
      <c r="D76" s="11"/>
      <c r="E76" s="12"/>
    </row>
    <row r="77" spans="1:5" x14ac:dyDescent="0.25">
      <c r="A77" s="14"/>
      <c r="B77" s="9"/>
      <c r="C77" s="16"/>
      <c r="D77" s="11"/>
      <c r="E77" s="12"/>
    </row>
    <row r="78" spans="1:5" x14ac:dyDescent="0.25">
      <c r="A78" s="14"/>
      <c r="B78" s="9"/>
      <c r="C78" s="16"/>
      <c r="D78" s="11"/>
      <c r="E78" s="12"/>
    </row>
    <row r="79" spans="1:5" x14ac:dyDescent="0.25">
      <c r="A79" s="14"/>
      <c r="B79" s="9"/>
      <c r="C79" s="16"/>
      <c r="D79" s="11"/>
      <c r="E79" s="12"/>
    </row>
    <row r="80" spans="1:5" x14ac:dyDescent="0.25">
      <c r="A80" s="14"/>
      <c r="B80" s="9"/>
      <c r="C80" s="16"/>
      <c r="D80" s="11"/>
      <c r="E80" s="12"/>
    </row>
    <row r="81" spans="1:5" x14ac:dyDescent="0.25">
      <c r="A81" s="14"/>
      <c r="B81" s="9"/>
      <c r="C81" s="16"/>
      <c r="D81" s="11"/>
      <c r="E81" s="12"/>
    </row>
    <row r="82" spans="1:5" x14ac:dyDescent="0.25">
      <c r="A82" s="14"/>
      <c r="B82" s="9"/>
      <c r="C82" s="16"/>
      <c r="D82" s="11"/>
      <c r="E82" s="12"/>
    </row>
    <row r="83" spans="1:5" x14ac:dyDescent="0.25">
      <c r="A83" s="14"/>
      <c r="B83" s="9"/>
      <c r="C83" s="16"/>
      <c r="D83" s="11"/>
      <c r="E83" s="12"/>
    </row>
    <row r="84" spans="1:5" x14ac:dyDescent="0.25">
      <c r="A84" s="14"/>
      <c r="B84" s="9"/>
      <c r="C84" s="16"/>
      <c r="D84" s="11"/>
      <c r="E84" s="12"/>
    </row>
    <row r="85" spans="1:5" x14ac:dyDescent="0.25">
      <c r="A85" s="14"/>
      <c r="B85" s="9"/>
      <c r="C85" s="16"/>
      <c r="D85" s="11"/>
      <c r="E85" s="12"/>
    </row>
    <row r="86" spans="1:5" x14ac:dyDescent="0.25">
      <c r="A86" s="14"/>
      <c r="B86" s="9"/>
      <c r="C86" s="15"/>
      <c r="D86" s="11"/>
      <c r="E86" s="12"/>
    </row>
    <row r="87" spans="1:5" x14ac:dyDescent="0.25">
      <c r="A87" s="14"/>
      <c r="B87" s="9"/>
      <c r="C87" s="16"/>
      <c r="D87" s="11"/>
      <c r="E87" s="12"/>
    </row>
    <row r="88" spans="1:5" x14ac:dyDescent="0.25">
      <c r="A88" s="14"/>
      <c r="B88" s="9"/>
      <c r="C88" s="16"/>
      <c r="D88" s="11"/>
      <c r="E88" s="12"/>
    </row>
    <row r="89" spans="1:5" x14ac:dyDescent="0.25">
      <c r="A89" s="14"/>
      <c r="B89" s="9"/>
      <c r="C89" s="16"/>
      <c r="D89" s="11"/>
      <c r="E89" s="12"/>
    </row>
    <row r="90" spans="1:5" x14ac:dyDescent="0.25">
      <c r="A90" s="14"/>
      <c r="B90" s="9"/>
      <c r="C90" s="16"/>
      <c r="D90" s="11"/>
      <c r="E90" s="12"/>
    </row>
    <row r="91" spans="1:5" x14ac:dyDescent="0.25">
      <c r="A91" s="14"/>
      <c r="B91" s="9"/>
      <c r="C91" s="16"/>
      <c r="D91" s="11"/>
      <c r="E91" s="12"/>
    </row>
    <row r="92" spans="1:5" x14ac:dyDescent="0.25">
      <c r="A92" s="14"/>
      <c r="B92" s="9"/>
      <c r="C92" s="16"/>
      <c r="D92" s="11"/>
      <c r="E92" s="12"/>
    </row>
    <row r="93" spans="1:5" x14ac:dyDescent="0.25">
      <c r="A93" s="14"/>
      <c r="B93" s="9"/>
      <c r="C93" s="16"/>
      <c r="D93" s="11"/>
      <c r="E93" s="12"/>
    </row>
    <row r="94" spans="1:5" x14ac:dyDescent="0.25">
      <c r="A94" s="14"/>
      <c r="B94" s="9"/>
      <c r="C94" s="16"/>
      <c r="D94" s="11"/>
      <c r="E94" s="12"/>
    </row>
    <row r="95" spans="1:5" x14ac:dyDescent="0.25">
      <c r="A95" s="14"/>
      <c r="B95" s="9"/>
      <c r="C95" s="16"/>
      <c r="D95" s="11"/>
      <c r="E95" s="12"/>
    </row>
    <row r="96" spans="1:5" x14ac:dyDescent="0.25">
      <c r="A96" s="14"/>
      <c r="B96" s="9"/>
      <c r="C96" s="16"/>
      <c r="D96" s="11"/>
      <c r="E96" s="12"/>
    </row>
    <row r="97" spans="1:5" x14ac:dyDescent="0.25">
      <c r="A97" s="14"/>
      <c r="B97" s="9"/>
      <c r="C97" s="16"/>
      <c r="D97" s="11"/>
      <c r="E97" s="1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Universität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Geobotanik</dc:creator>
  <dc:description/>
  <cp:lastModifiedBy>Roman Link</cp:lastModifiedBy>
  <cp:revision>1</cp:revision>
  <dcterms:created xsi:type="dcterms:W3CDTF">2019-06-23T20:47:44Z</dcterms:created>
  <dcterms:modified xsi:type="dcterms:W3CDTF">2020-12-14T17:20:09Z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 Freiburg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